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BEBCC5FB-53D8-4E0E-B10C-95E352742614}" xr6:coauthVersionLast="41" xr6:coauthVersionMax="41" xr10:uidLastSave="{00000000-0000-0000-0000-000000000000}"/>
  <bookViews>
    <workbookView xWindow="-120" yWindow="-120" windowWidth="38640" windowHeight="21240" tabRatio="653" activeTab="5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1" i="6" l="1"/>
  <c r="Q11" i="6" a="1"/>
  <c r="Q11" i="6" s="1"/>
  <c r="T33" i="5"/>
  <c r="Q33" i="5" a="1"/>
  <c r="Q33" i="5" s="1"/>
  <c r="R33" i="5" s="1"/>
  <c r="S33" i="5" s="1"/>
  <c r="P33" i="5"/>
  <c r="O33" i="5"/>
  <c r="N33" i="5"/>
  <c r="M33" i="5"/>
  <c r="T32" i="5"/>
  <c r="Q32" i="5" a="1"/>
  <c r="Q32" i="5" s="1"/>
  <c r="R32" i="5" s="1"/>
  <c r="S32" i="5" s="1"/>
  <c r="O32" i="5"/>
  <c r="P32" i="5" s="1"/>
  <c r="N32" i="5"/>
  <c r="M32" i="5"/>
  <c r="T31" i="5"/>
  <c r="Q31" i="5"/>
  <c r="R31" i="5" s="1"/>
  <c r="S31" i="5" s="1"/>
  <c r="Q31" i="5" a="1"/>
  <c r="P31" i="5"/>
  <c r="O31" i="5"/>
  <c r="N31" i="5"/>
  <c r="M31" i="5"/>
  <c r="T30" i="5"/>
  <c r="Q30" i="5" a="1"/>
  <c r="Q30" i="5" s="1"/>
  <c r="R30" i="5" s="1"/>
  <c r="S30" i="5" s="1"/>
  <c r="P30" i="5"/>
  <c r="O30" i="5"/>
  <c r="N30" i="5"/>
  <c r="M30" i="5"/>
  <c r="T29" i="5"/>
  <c r="Q29" i="5"/>
  <c r="R29" i="5" s="1"/>
  <c r="S29" i="5" s="1"/>
  <c r="Q29" i="5" a="1"/>
  <c r="P29" i="5"/>
  <c r="O29" i="5"/>
  <c r="M29" i="5"/>
  <c r="N29" i="5" s="1"/>
  <c r="T28" i="5"/>
  <c r="Q28" i="5" a="1"/>
  <c r="Q28" i="5" s="1"/>
  <c r="R28" i="5" s="1"/>
  <c r="S28" i="5" s="1"/>
  <c r="O28" i="5"/>
  <c r="P28" i="5" s="1"/>
  <c r="M28" i="5"/>
  <c r="N28" i="5" s="1"/>
  <c r="T27" i="5"/>
  <c r="Q27" i="5"/>
  <c r="R27" i="5" s="1"/>
  <c r="S27" i="5" s="1"/>
  <c r="Q27" i="5" a="1"/>
  <c r="O27" i="5"/>
  <c r="P27" i="5" s="1"/>
  <c r="N27" i="5"/>
  <c r="M27" i="5"/>
  <c r="T26" i="5"/>
  <c r="R26" i="5"/>
  <c r="S26" i="5" s="1"/>
  <c r="Q26" i="5"/>
  <c r="Q26" i="5" a="1"/>
  <c r="P26" i="5"/>
  <c r="O26" i="5"/>
  <c r="N26" i="5"/>
  <c r="M26" i="5"/>
  <c r="T25" i="5"/>
  <c r="Q25" i="5" a="1"/>
  <c r="Q25" i="5" s="1"/>
  <c r="R25" i="5" s="1"/>
  <c r="S25" i="5" s="1"/>
  <c r="P25" i="5"/>
  <c r="O25" i="5"/>
  <c r="N25" i="5"/>
  <c r="M25" i="5"/>
  <c r="T24" i="5"/>
  <c r="Q24" i="5" a="1"/>
  <c r="Q24" i="5" s="1"/>
  <c r="R24" i="5" s="1"/>
  <c r="S24" i="5" s="1"/>
  <c r="O24" i="5"/>
  <c r="P24" i="5" s="1"/>
  <c r="M24" i="5"/>
  <c r="N24" i="5" s="1"/>
  <c r="T23" i="5"/>
  <c r="Q23" i="5"/>
  <c r="R23" i="5" s="1"/>
  <c r="S23" i="5" s="1"/>
  <c r="Q23" i="5" a="1"/>
  <c r="P23" i="5"/>
  <c r="O23" i="5"/>
  <c r="N23" i="5"/>
  <c r="M23" i="5"/>
  <c r="T22" i="5"/>
  <c r="Q22" i="5" a="1"/>
  <c r="Q22" i="5" s="1"/>
  <c r="R22" i="5" s="1"/>
  <c r="S22" i="5" s="1"/>
  <c r="O22" i="5"/>
  <c r="P22" i="5" s="1"/>
  <c r="N22" i="5"/>
  <c r="M22" i="5"/>
  <c r="T21" i="5"/>
  <c r="Q21" i="5"/>
  <c r="R21" i="5" s="1"/>
  <c r="S21" i="5" s="1"/>
  <c r="Q21" i="5" a="1"/>
  <c r="P21" i="5"/>
  <c r="O21" i="5"/>
  <c r="M21" i="5"/>
  <c r="N21" i="5" s="1"/>
  <c r="T20" i="5"/>
  <c r="Q20" i="5" a="1"/>
  <c r="Q20" i="5" s="1"/>
  <c r="R20" i="5" s="1"/>
  <c r="S20" i="5" s="1"/>
  <c r="P20" i="5"/>
  <c r="O20" i="5"/>
  <c r="M20" i="5"/>
  <c r="N20" i="5" s="1"/>
  <c r="T19" i="5"/>
  <c r="Q19" i="5"/>
  <c r="R19" i="5" s="1"/>
  <c r="S19" i="5" s="1"/>
  <c r="Q19" i="5" a="1"/>
  <c r="O19" i="5"/>
  <c r="P19" i="5" s="1"/>
  <c r="N19" i="5"/>
  <c r="M19" i="5"/>
  <c r="T18" i="5"/>
  <c r="Q18" i="5" a="1"/>
  <c r="Q18" i="5" s="1"/>
  <c r="R18" i="5" s="1"/>
  <c r="S18" i="5" s="1"/>
  <c r="O18" i="5"/>
  <c r="P18" i="5" s="1"/>
  <c r="M18" i="5"/>
  <c r="N18" i="5" s="1"/>
  <c r="T17" i="5"/>
  <c r="Q17" i="5" a="1"/>
  <c r="Q17" i="5" s="1"/>
  <c r="R17" i="5" s="1"/>
  <c r="S17" i="5" s="1"/>
  <c r="P17" i="5"/>
  <c r="O17" i="5"/>
  <c r="N17" i="5"/>
  <c r="M17" i="5"/>
  <c r="T16" i="5"/>
  <c r="Q16" i="5" a="1"/>
  <c r="Q16" i="5" s="1"/>
  <c r="R16" i="5" s="1"/>
  <c r="S16" i="5" s="1"/>
  <c r="O16" i="5"/>
  <c r="P16" i="5" s="1"/>
  <c r="M16" i="5"/>
  <c r="N16" i="5" s="1"/>
  <c r="T15" i="5"/>
  <c r="Q15" i="5"/>
  <c r="R15" i="5" s="1"/>
  <c r="S15" i="5" s="1"/>
  <c r="Q15" i="5" a="1"/>
  <c r="P15" i="5"/>
  <c r="O15" i="5"/>
  <c r="N15" i="5"/>
  <c r="M15" i="5"/>
  <c r="T14" i="5"/>
  <c r="Q14" i="5" a="1"/>
  <c r="Q14" i="5" s="1"/>
  <c r="R14" i="5" s="1"/>
  <c r="S14" i="5" s="1"/>
  <c r="O14" i="5"/>
  <c r="P14" i="5" s="1"/>
  <c r="M14" i="5"/>
  <c r="N14" i="5" s="1"/>
  <c r="T13" i="5"/>
  <c r="Q13" i="5"/>
  <c r="R13" i="5" s="1"/>
  <c r="S13" i="5" s="1"/>
  <c r="Q13" i="5" a="1"/>
  <c r="P13" i="5"/>
  <c r="O13" i="5"/>
  <c r="M13" i="5"/>
  <c r="N13" i="5" s="1"/>
  <c r="T12" i="5"/>
  <c r="Q12" i="5" a="1"/>
  <c r="Q12" i="5" s="1"/>
  <c r="R12" i="5" s="1"/>
  <c r="S12" i="5" s="1"/>
  <c r="O12" i="5"/>
  <c r="P12" i="5" s="1"/>
  <c r="M12" i="5"/>
  <c r="N12" i="5" s="1"/>
  <c r="R11" i="5"/>
  <c r="X33" i="2"/>
  <c r="U33" i="2" a="1"/>
  <c r="U33" i="2" s="1"/>
  <c r="V33" i="2" s="1"/>
  <c r="W33" i="2" s="1"/>
  <c r="S33" i="2"/>
  <c r="T33" i="2" s="1"/>
  <c r="R33" i="2"/>
  <c r="Q33" i="2"/>
  <c r="X32" i="2"/>
  <c r="U32" i="2"/>
  <c r="V32" i="2" s="1"/>
  <c r="W32" i="2" s="1"/>
  <c r="U32" i="2" a="1"/>
  <c r="S32" i="2"/>
  <c r="T32" i="2" s="1"/>
  <c r="R32" i="2"/>
  <c r="Q32" i="2"/>
  <c r="X31" i="2"/>
  <c r="U31" i="2" a="1"/>
  <c r="U31" i="2" s="1"/>
  <c r="V31" i="2" s="1"/>
  <c r="W31" i="2" s="1"/>
  <c r="T31" i="2"/>
  <c r="S31" i="2"/>
  <c r="R31" i="2"/>
  <c r="Q31" i="2"/>
  <c r="X30" i="2"/>
  <c r="U30" i="2" a="1"/>
  <c r="U30" i="2" s="1"/>
  <c r="V30" i="2" s="1"/>
  <c r="W30" i="2" s="1"/>
  <c r="T30" i="2"/>
  <c r="S30" i="2"/>
  <c r="R30" i="2"/>
  <c r="Q30" i="2"/>
  <c r="X29" i="2"/>
  <c r="U29" i="2"/>
  <c r="V29" i="2" s="1"/>
  <c r="W29" i="2" s="1"/>
  <c r="U29" i="2" a="1"/>
  <c r="T29" i="2"/>
  <c r="S29" i="2"/>
  <c r="Q29" i="2"/>
  <c r="R29" i="2" s="1"/>
  <c r="X28" i="2"/>
  <c r="U28" i="2" a="1"/>
  <c r="U28" i="2" s="1"/>
  <c r="V28" i="2" s="1"/>
  <c r="W28" i="2" s="1"/>
  <c r="S28" i="2"/>
  <c r="T28" i="2" s="1"/>
  <c r="R28" i="2"/>
  <c r="Q28" i="2"/>
  <c r="X27" i="2"/>
  <c r="U27" i="2"/>
  <c r="V27" i="2" s="1"/>
  <c r="W27" i="2" s="1"/>
  <c r="U27" i="2" a="1"/>
  <c r="S27" i="2"/>
  <c r="T27" i="2" s="1"/>
  <c r="Q27" i="2"/>
  <c r="R27" i="2" s="1"/>
  <c r="X26" i="2"/>
  <c r="U26" i="2" a="1"/>
  <c r="U26" i="2" s="1"/>
  <c r="V26" i="2" s="1"/>
  <c r="W26" i="2" s="1"/>
  <c r="T26" i="2"/>
  <c r="S26" i="2"/>
  <c r="Q26" i="2"/>
  <c r="R26" i="2" s="1"/>
  <c r="X25" i="2"/>
  <c r="U25" i="2" a="1"/>
  <c r="U25" i="2" s="1"/>
  <c r="V25" i="2" s="1"/>
  <c r="W25" i="2" s="1"/>
  <c r="S25" i="2"/>
  <c r="T25" i="2" s="1"/>
  <c r="R25" i="2"/>
  <c r="Q25" i="2"/>
  <c r="X24" i="2"/>
  <c r="U24" i="2"/>
  <c r="V24" i="2" s="1"/>
  <c r="W24" i="2" s="1"/>
  <c r="U24" i="2" a="1"/>
  <c r="S24" i="2"/>
  <c r="T24" i="2" s="1"/>
  <c r="Q24" i="2"/>
  <c r="R24" i="2" s="1"/>
  <c r="X23" i="2"/>
  <c r="U23" i="2" a="1"/>
  <c r="U23" i="2" s="1"/>
  <c r="V23" i="2" s="1"/>
  <c r="W23" i="2" s="1"/>
  <c r="T23" i="2"/>
  <c r="S23" i="2"/>
  <c r="R23" i="2"/>
  <c r="Q23" i="2"/>
  <c r="X22" i="2"/>
  <c r="U22" i="2" a="1"/>
  <c r="U22" i="2" s="1"/>
  <c r="V22" i="2" s="1"/>
  <c r="W22" i="2" s="1"/>
  <c r="T22" i="2"/>
  <c r="S22" i="2"/>
  <c r="R22" i="2"/>
  <c r="Q22" i="2"/>
  <c r="X21" i="2"/>
  <c r="U21" i="2"/>
  <c r="V21" i="2" s="1"/>
  <c r="W21" i="2" s="1"/>
  <c r="U21" i="2" a="1"/>
  <c r="S21" i="2"/>
  <c r="T21" i="2" s="1"/>
  <c r="Q21" i="2"/>
  <c r="R21" i="2" s="1"/>
  <c r="X20" i="2"/>
  <c r="V20" i="2"/>
  <c r="W20" i="2" s="1"/>
  <c r="U20" i="2"/>
  <c r="U20" i="2" a="1"/>
  <c r="T20" i="2"/>
  <c r="S20" i="2"/>
  <c r="R20" i="2"/>
  <c r="Q20" i="2"/>
  <c r="X19" i="2"/>
  <c r="U19" i="2" a="1"/>
  <c r="U19" i="2" s="1"/>
  <c r="V19" i="2" s="1"/>
  <c r="W19" i="2" s="1"/>
  <c r="T19" i="2"/>
  <c r="S19" i="2"/>
  <c r="R19" i="2"/>
  <c r="Q19" i="2"/>
  <c r="X18" i="2"/>
  <c r="U18" i="2"/>
  <c r="V18" i="2" s="1"/>
  <c r="W18" i="2" s="1"/>
  <c r="U18" i="2" a="1"/>
  <c r="T18" i="2"/>
  <c r="S18" i="2"/>
  <c r="Q18" i="2"/>
  <c r="R18" i="2" s="1"/>
  <c r="X17" i="2"/>
  <c r="U17" i="2" a="1"/>
  <c r="U17" i="2" s="1"/>
  <c r="V17" i="2" s="1"/>
  <c r="W17" i="2" s="1"/>
  <c r="S17" i="2"/>
  <c r="T17" i="2" s="1"/>
  <c r="R17" i="2"/>
  <c r="Q17" i="2"/>
  <c r="X16" i="2"/>
  <c r="U16" i="2"/>
  <c r="V16" i="2" s="1"/>
  <c r="W16" i="2" s="1"/>
  <c r="U16" i="2" a="1"/>
  <c r="S16" i="2"/>
  <c r="T16" i="2" s="1"/>
  <c r="R16" i="2"/>
  <c r="Q16" i="2"/>
  <c r="X15" i="2"/>
  <c r="U15" i="2" a="1"/>
  <c r="U15" i="2" s="1"/>
  <c r="V15" i="2" s="1"/>
  <c r="W15" i="2" s="1"/>
  <c r="T15" i="2"/>
  <c r="S15" i="2"/>
  <c r="Q15" i="2"/>
  <c r="R15" i="2" s="1"/>
  <c r="X14" i="2"/>
  <c r="U14" i="2" a="1"/>
  <c r="U14" i="2" s="1"/>
  <c r="V14" i="2" s="1"/>
  <c r="W14" i="2" s="1"/>
  <c r="S14" i="2"/>
  <c r="T14" i="2" s="1"/>
  <c r="R14" i="2"/>
  <c r="Q14" i="2"/>
  <c r="X13" i="2"/>
  <c r="U13" i="2"/>
  <c r="V13" i="2" s="1"/>
  <c r="W13" i="2" s="1"/>
  <c r="U13" i="2" a="1"/>
  <c r="T13" i="2"/>
  <c r="S13" i="2"/>
  <c r="Q13" i="2"/>
  <c r="R13" i="2" s="1"/>
  <c r="X12" i="2"/>
  <c r="U12" i="2" a="1"/>
  <c r="U12" i="2" s="1"/>
  <c r="V12" i="2" s="1"/>
  <c r="W12" i="2" s="1"/>
  <c r="T12" i="2"/>
  <c r="S12" i="2"/>
  <c r="R12" i="2"/>
  <c r="Q12" i="2"/>
  <c r="W11" i="2"/>
  <c r="K33" i="9" l="1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K484" i="8" l="1" a="1"/>
  <c r="K484" i="8" s="1"/>
  <c r="G293" i="8" a="1"/>
  <c r="G293" i="8" s="1"/>
  <c r="G115" i="8" a="1"/>
  <c r="G115" i="8" s="1"/>
  <c r="T33" i="9"/>
  <c r="J33" i="9"/>
  <c r="T32" i="9"/>
  <c r="J32" i="9"/>
  <c r="T31" i="9"/>
  <c r="J31" i="9"/>
  <c r="Q31" i="9" s="1" a="1"/>
  <c r="Q31" i="9" s="1"/>
  <c r="R31" i="9" s="1"/>
  <c r="S31" i="9" s="1"/>
  <c r="L491" i="8" s="1" a="1"/>
  <c r="L491" i="8" s="1"/>
  <c r="T30" i="9"/>
  <c r="J30" i="9"/>
  <c r="O30" i="9" s="1"/>
  <c r="T29" i="9"/>
  <c r="J29" i="9"/>
  <c r="Q29" i="9" s="1" a="1"/>
  <c r="Q29" i="9" s="1"/>
  <c r="R29" i="9" s="1"/>
  <c r="S29" i="9" s="1"/>
  <c r="T28" i="9"/>
  <c r="J28" i="9"/>
  <c r="O28" i="9" s="1"/>
  <c r="P28" i="9" s="1"/>
  <c r="T27" i="9"/>
  <c r="J27" i="9"/>
  <c r="O27" i="9" s="1"/>
  <c r="P27" i="9" s="1"/>
  <c r="T26" i="9"/>
  <c r="J26" i="9"/>
  <c r="Q26" i="9" s="1" a="1"/>
  <c r="Q26" i="9" s="1"/>
  <c r="R26" i="9" s="1"/>
  <c r="S26" i="9" s="1"/>
  <c r="T25" i="9"/>
  <c r="J25" i="9"/>
  <c r="Q25" i="9" s="1" a="1"/>
  <c r="Q25" i="9" s="1"/>
  <c r="R25" i="9" s="1"/>
  <c r="S25" i="9" s="1"/>
  <c r="L379" i="8" s="1" a="1"/>
  <c r="L379" i="8" s="1"/>
  <c r="T24" i="9"/>
  <c r="Q24" i="9" a="1"/>
  <c r="Q24" i="9" s="1"/>
  <c r="R24" i="9" s="1"/>
  <c r="S24" i="9" s="1"/>
  <c r="L378" i="8" s="1" a="1"/>
  <c r="L378" i="8" s="1"/>
  <c r="J24" i="9"/>
  <c r="O24" i="9" s="1"/>
  <c r="P24" i="9" s="1"/>
  <c r="T23" i="9"/>
  <c r="J23" i="9"/>
  <c r="Q23" i="9" s="1" a="1"/>
  <c r="Q23" i="9" s="1"/>
  <c r="R23" i="9" s="1"/>
  <c r="S23" i="9" s="1"/>
  <c r="L375" i="8" s="1" a="1"/>
  <c r="L375" i="8" s="1"/>
  <c r="T22" i="9"/>
  <c r="J22" i="9"/>
  <c r="O22" i="9" s="1"/>
  <c r="T21" i="9"/>
  <c r="J21" i="9"/>
  <c r="Q21" i="9" s="1" a="1"/>
  <c r="Q21" i="9" s="1"/>
  <c r="R21" i="9" s="1"/>
  <c r="S21" i="9" s="1"/>
  <c r="T20" i="9"/>
  <c r="J20" i="9"/>
  <c r="O20" i="9" s="1"/>
  <c r="P20" i="9" s="1"/>
  <c r="T19" i="9"/>
  <c r="J19" i="9"/>
  <c r="O19" i="9" s="1"/>
  <c r="P19" i="9" s="1"/>
  <c r="T18" i="9"/>
  <c r="J18" i="9"/>
  <c r="Q18" i="9" s="1" a="1"/>
  <c r="Q18" i="9" s="1"/>
  <c r="R18" i="9" s="1"/>
  <c r="S18" i="9" s="1"/>
  <c r="T17" i="9"/>
  <c r="J17" i="9"/>
  <c r="Q17" i="9" s="1" a="1"/>
  <c r="Q17" i="9" s="1"/>
  <c r="R17" i="9" s="1"/>
  <c r="S17" i="9" s="1"/>
  <c r="L190" i="8" s="1" a="1"/>
  <c r="L190" i="8" s="1"/>
  <c r="T16" i="9"/>
  <c r="M16" i="9"/>
  <c r="N16" i="9" s="1"/>
  <c r="J16" i="9"/>
  <c r="O16" i="9" s="1"/>
  <c r="P16" i="9" s="1"/>
  <c r="T15" i="9"/>
  <c r="J15" i="9"/>
  <c r="O15" i="9" s="1"/>
  <c r="T14" i="9"/>
  <c r="J14" i="9"/>
  <c r="O14" i="9" s="1"/>
  <c r="T13" i="9"/>
  <c r="J13" i="9"/>
  <c r="Q13" i="9" s="1" a="1"/>
  <c r="Q13" i="9" s="1"/>
  <c r="R13" i="9" s="1"/>
  <c r="S13" i="9" s="1"/>
  <c r="T12" i="9"/>
  <c r="J12" i="9"/>
  <c r="O12" i="9" s="1"/>
  <c r="P12" i="9" s="1"/>
  <c r="T11" i="9"/>
  <c r="J11" i="9"/>
  <c r="O11" i="9" s="1"/>
  <c r="P11" i="9" s="1"/>
  <c r="T33" i="14"/>
  <c r="J33" i="14"/>
  <c r="Q33" i="14" s="1" a="1"/>
  <c r="Q33" i="14" s="1"/>
  <c r="R33" i="14" s="1"/>
  <c r="S33" i="14" s="1"/>
  <c r="T32" i="14"/>
  <c r="J32" i="14"/>
  <c r="T31" i="14"/>
  <c r="J31" i="14"/>
  <c r="Q31" i="14" s="1" a="1"/>
  <c r="Q31" i="14" s="1"/>
  <c r="R31" i="14" s="1"/>
  <c r="S31" i="14" s="1"/>
  <c r="T30" i="14"/>
  <c r="Q30" i="14" a="1"/>
  <c r="Q30" i="14" s="1"/>
  <c r="R30" i="14" s="1"/>
  <c r="S30" i="14" s="1"/>
  <c r="K478" i="8" s="1" a="1"/>
  <c r="K478" i="8" s="1"/>
  <c r="M30" i="14"/>
  <c r="N30" i="14" s="1"/>
  <c r="J30" i="14"/>
  <c r="O30" i="14" s="1"/>
  <c r="T29" i="14"/>
  <c r="J29" i="14"/>
  <c r="T28" i="14"/>
  <c r="J28" i="14"/>
  <c r="O28" i="14" s="1"/>
  <c r="T27" i="14"/>
  <c r="J27" i="14"/>
  <c r="O27" i="14" s="1"/>
  <c r="P27" i="14" s="1"/>
  <c r="T26" i="14"/>
  <c r="M26" i="14"/>
  <c r="J26" i="14"/>
  <c r="Q26" i="14" s="1" a="1"/>
  <c r="Q26" i="14" s="1"/>
  <c r="R26" i="14" s="1"/>
  <c r="S26" i="14" s="1"/>
  <c r="T25" i="14"/>
  <c r="J25" i="14"/>
  <c r="O25" i="14" s="1"/>
  <c r="P25" i="14" s="1"/>
  <c r="T24" i="14"/>
  <c r="J24" i="14"/>
  <c r="T23" i="14"/>
  <c r="J23" i="14"/>
  <c r="Q23" i="14" s="1" a="1"/>
  <c r="Q23" i="14" s="1"/>
  <c r="R23" i="14" s="1"/>
  <c r="S23" i="14" s="1"/>
  <c r="T22" i="14"/>
  <c r="J22" i="14"/>
  <c r="T21" i="14"/>
  <c r="Q21" i="14" a="1"/>
  <c r="Q21" i="14" s="1"/>
  <c r="R21" i="14" s="1"/>
  <c r="S21" i="14" s="1"/>
  <c r="K325" i="8" s="1" a="1"/>
  <c r="K325" i="8" s="1"/>
  <c r="M21" i="14"/>
  <c r="N21" i="14" s="1"/>
  <c r="J21" i="14"/>
  <c r="O21" i="14" s="1"/>
  <c r="P21" i="14" s="1"/>
  <c r="T20" i="14"/>
  <c r="J20" i="14"/>
  <c r="T19" i="14"/>
  <c r="J19" i="14"/>
  <c r="M19" i="14" s="1"/>
  <c r="N19" i="14" s="1"/>
  <c r="T18" i="14"/>
  <c r="J18" i="14"/>
  <c r="Q18" i="14" s="1" a="1"/>
  <c r="Q18" i="14" s="1"/>
  <c r="R18" i="14" s="1"/>
  <c r="S18" i="14" s="1"/>
  <c r="T17" i="14"/>
  <c r="J17" i="14"/>
  <c r="O17" i="14" s="1"/>
  <c r="P17" i="14" s="1"/>
  <c r="T16" i="14"/>
  <c r="J16" i="14"/>
  <c r="T15" i="14"/>
  <c r="J15" i="14"/>
  <c r="Q15" i="14" s="1" a="1"/>
  <c r="Q15" i="14" s="1"/>
  <c r="R15" i="14" s="1"/>
  <c r="S15" i="14" s="1"/>
  <c r="T14" i="14"/>
  <c r="Q14" i="14" a="1"/>
  <c r="Q14" i="14" s="1"/>
  <c r="R14" i="14" s="1"/>
  <c r="S14" i="14" s="1"/>
  <c r="J14" i="14"/>
  <c r="O14" i="14" s="1"/>
  <c r="T13" i="14"/>
  <c r="J13" i="14"/>
  <c r="O13" i="14" s="1"/>
  <c r="P13" i="14" s="1"/>
  <c r="T12" i="14"/>
  <c r="J12" i="14"/>
  <c r="O12" i="14" s="1"/>
  <c r="T11" i="14"/>
  <c r="J11" i="14"/>
  <c r="M11" i="14" s="1"/>
  <c r="N11" i="14" s="1"/>
  <c r="T30" i="10"/>
  <c r="O30" i="10"/>
  <c r="N30" i="10"/>
  <c r="M30" i="10"/>
  <c r="J30" i="10"/>
  <c r="T29" i="10"/>
  <c r="Q29" i="10" a="1"/>
  <c r="Q29" i="10" s="1"/>
  <c r="R29" i="10" s="1"/>
  <c r="S29" i="10" s="1"/>
  <c r="M29" i="10"/>
  <c r="N29" i="10" s="1"/>
  <c r="J29" i="10"/>
  <c r="O29" i="10" s="1"/>
  <c r="P29" i="10" s="1"/>
  <c r="J33" i="5"/>
  <c r="J32" i="5"/>
  <c r="X33" i="3"/>
  <c r="S33" i="3"/>
  <c r="R33" i="3"/>
  <c r="Q33" i="3"/>
  <c r="M33" i="3"/>
  <c r="L33" i="3"/>
  <c r="N33" i="3" s="1"/>
  <c r="X32" i="3"/>
  <c r="S32" i="3"/>
  <c r="N32" i="3"/>
  <c r="M32" i="3"/>
  <c r="U32" i="3" s="1" a="1"/>
  <c r="U32" i="3" s="1"/>
  <c r="V32" i="3" s="1"/>
  <c r="W32" i="3" s="1"/>
  <c r="G404" i="8" s="1" a="1"/>
  <c r="G404" i="8" s="1"/>
  <c r="L32" i="3"/>
  <c r="T32" i="3" s="1"/>
  <c r="X31" i="3"/>
  <c r="U31" i="3" a="1"/>
  <c r="U31" i="3" s="1"/>
  <c r="V31" i="3" s="1"/>
  <c r="W31" i="3" s="1"/>
  <c r="M31" i="3"/>
  <c r="L31" i="3"/>
  <c r="S31" i="3" s="1"/>
  <c r="T31" i="3" s="1"/>
  <c r="X30" i="3"/>
  <c r="U30" i="3" a="1"/>
  <c r="U30" i="3" s="1"/>
  <c r="V30" i="3" s="1"/>
  <c r="W30" i="3" s="1"/>
  <c r="G360" i="8" s="1" a="1"/>
  <c r="G360" i="8" s="1"/>
  <c r="Q30" i="3"/>
  <c r="R30" i="3" s="1"/>
  <c r="M30" i="3"/>
  <c r="L30" i="3"/>
  <c r="N30" i="3" s="1"/>
  <c r="X29" i="3"/>
  <c r="M29" i="3"/>
  <c r="U29" i="3" s="1" a="1"/>
  <c r="U29" i="3" s="1"/>
  <c r="V29" i="3" s="1"/>
  <c r="W29" i="3" s="1"/>
  <c r="L29" i="3"/>
  <c r="X28" i="3"/>
  <c r="S28" i="3"/>
  <c r="T28" i="3" s="1"/>
  <c r="N28" i="3"/>
  <c r="M28" i="3"/>
  <c r="Q28" i="3" s="1"/>
  <c r="R28" i="3" s="1"/>
  <c r="L28" i="3"/>
  <c r="X27" i="3"/>
  <c r="U27" i="3" a="1"/>
  <c r="U27" i="3" s="1"/>
  <c r="V27" i="3" s="1"/>
  <c r="W27" i="3" s="1"/>
  <c r="G292" i="8" s="1" a="1"/>
  <c r="G292" i="8" s="1"/>
  <c r="Q27" i="3"/>
  <c r="R27" i="3" s="1"/>
  <c r="M27" i="3"/>
  <c r="L27" i="3"/>
  <c r="N27" i="3" s="1"/>
  <c r="X26" i="3"/>
  <c r="U26" i="3" a="1"/>
  <c r="U26" i="3" s="1"/>
  <c r="V26" i="3" s="1"/>
  <c r="W26" i="3" s="1"/>
  <c r="M26" i="3"/>
  <c r="L26" i="3"/>
  <c r="X25" i="3"/>
  <c r="S25" i="3"/>
  <c r="M25" i="3"/>
  <c r="Q25" i="3" s="1"/>
  <c r="R25" i="3" s="1"/>
  <c r="L25" i="3"/>
  <c r="T25" i="3" s="1"/>
  <c r="X24" i="3"/>
  <c r="S24" i="3"/>
  <c r="T24" i="3" s="1"/>
  <c r="N24" i="3"/>
  <c r="M24" i="3"/>
  <c r="U24" i="3" s="1" a="1"/>
  <c r="U24" i="3" s="1"/>
  <c r="V24" i="3" s="1"/>
  <c r="W24" i="3" s="1"/>
  <c r="G276" i="8" s="1" a="1"/>
  <c r="G276" i="8" s="1"/>
  <c r="L24" i="3"/>
  <c r="X23" i="3"/>
  <c r="U23" i="3" a="1"/>
  <c r="U23" i="3" s="1"/>
  <c r="V23" i="3" s="1"/>
  <c r="W23" i="3" s="1"/>
  <c r="T23" i="3"/>
  <c r="Q23" i="3"/>
  <c r="G265" i="8" a="1"/>
  <c r="G265" i="8" s="1"/>
  <c r="M23" i="3"/>
  <c r="R23" i="3" s="1"/>
  <c r="L23" i="3"/>
  <c r="S23" i="3" s="1"/>
  <c r="X22" i="3"/>
  <c r="U22" i="3" a="1"/>
  <c r="U22" i="3" s="1"/>
  <c r="V22" i="3" s="1"/>
  <c r="W22" i="3" s="1"/>
  <c r="Q22" i="3"/>
  <c r="R22" i="3" s="1"/>
  <c r="M22" i="3"/>
  <c r="L22" i="3"/>
  <c r="N22" i="3" s="1"/>
  <c r="X21" i="3"/>
  <c r="S21" i="3"/>
  <c r="M21" i="3"/>
  <c r="U21" i="3" s="1" a="1"/>
  <c r="U21" i="3" s="1"/>
  <c r="V21" i="3" s="1"/>
  <c r="W21" i="3" s="1"/>
  <c r="L21" i="3"/>
  <c r="T21" i="3" s="1"/>
  <c r="X20" i="3"/>
  <c r="S20" i="3"/>
  <c r="T20" i="3" s="1"/>
  <c r="N20" i="3"/>
  <c r="M20" i="3"/>
  <c r="Q20" i="3" s="1"/>
  <c r="R20" i="3" s="1"/>
  <c r="L20" i="3"/>
  <c r="X19" i="3"/>
  <c r="U19" i="3" a="1"/>
  <c r="U19" i="3" s="1"/>
  <c r="V19" i="3" s="1"/>
  <c r="W19" i="3" s="1"/>
  <c r="G192" i="8" s="1" a="1"/>
  <c r="G192" i="8" s="1"/>
  <c r="Q19" i="3"/>
  <c r="R19" i="3" s="1"/>
  <c r="M19" i="3"/>
  <c r="L19" i="3"/>
  <c r="N19" i="3" s="1"/>
  <c r="X18" i="3"/>
  <c r="U18" i="3" a="1"/>
  <c r="U18" i="3" s="1"/>
  <c r="V18" i="3" s="1"/>
  <c r="W18" i="3" s="1"/>
  <c r="M18" i="3"/>
  <c r="L18" i="3"/>
  <c r="X17" i="3"/>
  <c r="S17" i="3"/>
  <c r="M17" i="3"/>
  <c r="Q17" i="3" s="1"/>
  <c r="R17" i="3" s="1"/>
  <c r="L17" i="3"/>
  <c r="T17" i="3" s="1"/>
  <c r="X16" i="3"/>
  <c r="S16" i="3"/>
  <c r="T16" i="3" s="1"/>
  <c r="N16" i="3"/>
  <c r="M16" i="3"/>
  <c r="U16" i="3" s="1" a="1"/>
  <c r="U16" i="3" s="1"/>
  <c r="V16" i="3" s="1"/>
  <c r="W16" i="3" s="1"/>
  <c r="G153" i="8" s="1" a="1"/>
  <c r="G153" i="8" s="1"/>
  <c r="L16" i="3"/>
  <c r="X15" i="3"/>
  <c r="U15" i="3" a="1"/>
  <c r="U15" i="3" s="1"/>
  <c r="V15" i="3" s="1"/>
  <c r="W15" i="3" s="1"/>
  <c r="G119" i="8" s="1" a="1"/>
  <c r="G119" i="8" s="1"/>
  <c r="Q15" i="3"/>
  <c r="M15" i="3"/>
  <c r="R15" i="3" s="1"/>
  <c r="L15" i="3"/>
  <c r="S15" i="3" s="1"/>
  <c r="T15" i="3" s="1"/>
  <c r="X14" i="3"/>
  <c r="U14" i="3" a="1"/>
  <c r="U14" i="3" s="1"/>
  <c r="V14" i="3" s="1"/>
  <c r="W14" i="3" s="1"/>
  <c r="Q14" i="3"/>
  <c r="R14" i="3" s="1"/>
  <c r="M14" i="3"/>
  <c r="L14" i="3"/>
  <c r="N14" i="3" s="1"/>
  <c r="B4" i="13"/>
  <c r="B3" i="13"/>
  <c r="G124" i="8" l="1" a="1"/>
  <c r="G124" i="8" s="1"/>
  <c r="G148" i="8" a="1"/>
  <c r="G148" i="8" s="1"/>
  <c r="G241" i="8" a="1"/>
  <c r="G241" i="8" s="1"/>
  <c r="G267" i="8" a="1"/>
  <c r="G267" i="8" s="1"/>
  <c r="G149" i="8" a="1"/>
  <c r="G149" i="8" s="1"/>
  <c r="G285" i="8" a="1"/>
  <c r="G285" i="8" s="1"/>
  <c r="G118" i="8" a="1"/>
  <c r="G118" i="8" s="1"/>
  <c r="G152" i="8" a="1"/>
  <c r="G152" i="8" s="1"/>
  <c r="G286" i="8" a="1"/>
  <c r="G286" i="8" s="1"/>
  <c r="G253" i="8" a="1"/>
  <c r="G253" i="8" s="1"/>
  <c r="G294" i="8" a="1"/>
  <c r="G294" i="8" s="1"/>
  <c r="G131" i="8" a="1"/>
  <c r="G131" i="8" s="1"/>
  <c r="G254" i="8" a="1"/>
  <c r="G254" i="8" s="1"/>
  <c r="G134" i="8" a="1"/>
  <c r="G134" i="8" s="1"/>
  <c r="G256" i="8" a="1"/>
  <c r="G256" i="8" s="1"/>
  <c r="G409" i="8" a="1"/>
  <c r="G409" i="8" s="1"/>
  <c r="G114" i="8" a="1"/>
  <c r="G114" i="8" s="1"/>
  <c r="G135" i="8" a="1"/>
  <c r="G135" i="8" s="1"/>
  <c r="G264" i="8" a="1"/>
  <c r="G264" i="8" s="1"/>
  <c r="G421" i="8" a="1"/>
  <c r="G421" i="8" s="1"/>
  <c r="L380" i="8" a="1"/>
  <c r="L380" i="8" s="1"/>
  <c r="L189" i="8" a="1"/>
  <c r="L189" i="8" s="1"/>
  <c r="L184" i="8" a="1"/>
  <c r="L184" i="8" s="1"/>
  <c r="L187" i="8" a="1"/>
  <c r="L187" i="8" s="1"/>
  <c r="L182" i="8" a="1"/>
  <c r="L182" i="8" s="1"/>
  <c r="L177" i="8" a="1"/>
  <c r="L177" i="8" s="1"/>
  <c r="L181" i="8" a="1"/>
  <c r="L181" i="8" s="1"/>
  <c r="L176" i="8" a="1"/>
  <c r="L176" i="8" s="1"/>
  <c r="L180" i="8" a="1"/>
  <c r="L180" i="8" s="1"/>
  <c r="L186" i="8" a="1"/>
  <c r="L186" i="8" s="1"/>
  <c r="L185" i="8" a="1"/>
  <c r="L185" i="8" s="1"/>
  <c r="L175" i="8" a="1"/>
  <c r="L175" i="8" s="1"/>
  <c r="L188" i="8" a="1"/>
  <c r="L188" i="8" s="1"/>
  <c r="L183" i="8" a="1"/>
  <c r="L183" i="8" s="1"/>
  <c r="L178" i="8" a="1"/>
  <c r="L178" i="8" s="1"/>
  <c r="L173" i="8" a="1"/>
  <c r="L173" i="8" s="1"/>
  <c r="L373" i="8" a="1"/>
  <c r="L373" i="8" s="1"/>
  <c r="L377" i="8" a="1"/>
  <c r="L377" i="8" s="1"/>
  <c r="L372" i="8" a="1"/>
  <c r="L372" i="8" s="1"/>
  <c r="L376" i="8" a="1"/>
  <c r="L376" i="8" s="1"/>
  <c r="L374" i="8" a="1"/>
  <c r="L374" i="8" s="1"/>
  <c r="L174" i="8" a="1"/>
  <c r="L174" i="8" s="1"/>
  <c r="L494" i="8" a="1"/>
  <c r="L494" i="8" s="1"/>
  <c r="L488" i="8" a="1"/>
  <c r="L488" i="8" s="1"/>
  <c r="L493" i="8" a="1"/>
  <c r="L493" i="8" s="1"/>
  <c r="L487" i="8" a="1"/>
  <c r="L487" i="8" s="1"/>
  <c r="L492" i="8" a="1"/>
  <c r="L492" i="8" s="1"/>
  <c r="L495" i="8" a="1"/>
  <c r="L495" i="8" s="1"/>
  <c r="L490" i="8" a="1"/>
  <c r="L490" i="8" s="1"/>
  <c r="L489" i="8" a="1"/>
  <c r="L489" i="8" s="1"/>
  <c r="L179" i="8" a="1"/>
  <c r="L179" i="8" s="1"/>
  <c r="K461" i="8" a="1"/>
  <c r="K461" i="8" s="1"/>
  <c r="K481" i="8" a="1"/>
  <c r="K481" i="8" s="1"/>
  <c r="K373" i="8" a="1"/>
  <c r="K373" i="8" s="1"/>
  <c r="K375" i="8" a="1"/>
  <c r="K375" i="8" s="1"/>
  <c r="K372" i="8" a="1"/>
  <c r="K372" i="8" s="1"/>
  <c r="K377" i="8" a="1"/>
  <c r="K377" i="8" s="1"/>
  <c r="K374" i="8" a="1"/>
  <c r="K374" i="8" s="1"/>
  <c r="K467" i="8" a="1"/>
  <c r="K467" i="8" s="1"/>
  <c r="K494" i="8" a="1"/>
  <c r="K494" i="8" s="1"/>
  <c r="K489" i="8" a="1"/>
  <c r="K489" i="8" s="1"/>
  <c r="K491" i="8" a="1"/>
  <c r="K491" i="8" s="1"/>
  <c r="K488" i="8" a="1"/>
  <c r="K488" i="8" s="1"/>
  <c r="K493" i="8" a="1"/>
  <c r="K493" i="8" s="1"/>
  <c r="K495" i="8" a="1"/>
  <c r="K495" i="8" s="1"/>
  <c r="K490" i="8" a="1"/>
  <c r="K490" i="8" s="1"/>
  <c r="K487" i="8" a="1"/>
  <c r="K487" i="8" s="1"/>
  <c r="K357" i="8" a="1"/>
  <c r="K357" i="8" s="1"/>
  <c r="K349" i="8" a="1"/>
  <c r="K349" i="8" s="1"/>
  <c r="K341" i="8" a="1"/>
  <c r="K341" i="8" s="1"/>
  <c r="K333" i="8" a="1"/>
  <c r="K333" i="8" s="1"/>
  <c r="K330" i="8" a="1"/>
  <c r="K330" i="8" s="1"/>
  <c r="K362" i="8" a="1"/>
  <c r="K362" i="8" s="1"/>
  <c r="K354" i="8" a="1"/>
  <c r="K354" i="8" s="1"/>
  <c r="K346" i="8" a="1"/>
  <c r="K346" i="8" s="1"/>
  <c r="K338" i="8" a="1"/>
  <c r="K338" i="8" s="1"/>
  <c r="K327" i="8" a="1"/>
  <c r="K327" i="8" s="1"/>
  <c r="K359" i="8" a="1"/>
  <c r="K359" i="8" s="1"/>
  <c r="K351" i="8" a="1"/>
  <c r="K351" i="8" s="1"/>
  <c r="K343" i="8" a="1"/>
  <c r="K343" i="8" s="1"/>
  <c r="K335" i="8" a="1"/>
  <c r="K335" i="8" s="1"/>
  <c r="K324" i="8" a="1"/>
  <c r="K324" i="8" s="1"/>
  <c r="K356" i="8" a="1"/>
  <c r="K356" i="8" s="1"/>
  <c r="K348" i="8" a="1"/>
  <c r="K348" i="8" s="1"/>
  <c r="K340" i="8" a="1"/>
  <c r="K340" i="8" s="1"/>
  <c r="K332" i="8" a="1"/>
  <c r="K332" i="8" s="1"/>
  <c r="K329" i="8" a="1"/>
  <c r="K329" i="8" s="1"/>
  <c r="K326" i="8" a="1"/>
  <c r="K326" i="8" s="1"/>
  <c r="K361" i="8" a="1"/>
  <c r="K361" i="8" s="1"/>
  <c r="K358" i="8" a="1"/>
  <c r="K358" i="8" s="1"/>
  <c r="K353" i="8" a="1"/>
  <c r="K353" i="8" s="1"/>
  <c r="K350" i="8" a="1"/>
  <c r="K350" i="8" s="1"/>
  <c r="K345" i="8" a="1"/>
  <c r="K345" i="8" s="1"/>
  <c r="K342" i="8" a="1"/>
  <c r="K342" i="8" s="1"/>
  <c r="K337" i="8" a="1"/>
  <c r="K337" i="8" s="1"/>
  <c r="K334" i="8" a="1"/>
  <c r="K334" i="8" s="1"/>
  <c r="K328" i="8" a="1"/>
  <c r="K328" i="8" s="1"/>
  <c r="K363" i="8" a="1"/>
  <c r="K363" i="8" s="1"/>
  <c r="K360" i="8" a="1"/>
  <c r="K360" i="8" s="1"/>
  <c r="K355" i="8" a="1"/>
  <c r="K355" i="8" s="1"/>
  <c r="K352" i="8" a="1"/>
  <c r="K352" i="8" s="1"/>
  <c r="K347" i="8" a="1"/>
  <c r="K347" i="8" s="1"/>
  <c r="K344" i="8" a="1"/>
  <c r="K344" i="8" s="1"/>
  <c r="K339" i="8" a="1"/>
  <c r="K339" i="8" s="1"/>
  <c r="K336" i="8" a="1"/>
  <c r="K336" i="8" s="1"/>
  <c r="K331" i="8" a="1"/>
  <c r="K331" i="8" s="1"/>
  <c r="K492" i="8" a="1"/>
  <c r="K492" i="8" s="1"/>
  <c r="K486" i="8" a="1"/>
  <c r="K486" i="8" s="1"/>
  <c r="K472" i="8" a="1"/>
  <c r="K472" i="8" s="1"/>
  <c r="K480" i="8" a="1"/>
  <c r="K480" i="8" s="1"/>
  <c r="K475" i="8" a="1"/>
  <c r="K475" i="8" s="1"/>
  <c r="K469" i="8" a="1"/>
  <c r="K469" i="8" s="1"/>
  <c r="K463" i="8" a="1"/>
  <c r="K463" i="8" s="1"/>
  <c r="K458" i="8" a="1"/>
  <c r="K458" i="8" s="1"/>
  <c r="K483" i="8" a="1"/>
  <c r="K483" i="8" s="1"/>
  <c r="K477" i="8" a="1"/>
  <c r="K477" i="8" s="1"/>
  <c r="K466" i="8" a="1"/>
  <c r="K466" i="8" s="1"/>
  <c r="K485" i="8" a="1"/>
  <c r="K485" i="8" s="1"/>
  <c r="K471" i="8" a="1"/>
  <c r="K471" i="8" s="1"/>
  <c r="K460" i="8" a="1"/>
  <c r="K460" i="8" s="1"/>
  <c r="K457" i="8" a="1"/>
  <c r="K457" i="8" s="1"/>
  <c r="K479" i="8" a="1"/>
  <c r="K479" i="8" s="1"/>
  <c r="K474" i="8" a="1"/>
  <c r="K474" i="8" s="1"/>
  <c r="K465" i="8" a="1"/>
  <c r="K465" i="8" s="1"/>
  <c r="K462" i="8" a="1"/>
  <c r="K462" i="8" s="1"/>
  <c r="K482" i="8" a="1"/>
  <c r="K482" i="8" s="1"/>
  <c r="K468" i="8" a="1"/>
  <c r="K468" i="8" s="1"/>
  <c r="K476" i="8" a="1"/>
  <c r="K476" i="8" s="1"/>
  <c r="K473" i="8" a="1"/>
  <c r="K473" i="8" s="1"/>
  <c r="K470" i="8" a="1"/>
  <c r="K470" i="8" s="1"/>
  <c r="K464" i="8" a="1"/>
  <c r="K464" i="8" s="1"/>
  <c r="K459" i="8" a="1"/>
  <c r="K459" i="8" s="1"/>
  <c r="K376" i="8" a="1"/>
  <c r="K376" i="8" s="1"/>
  <c r="G433" i="8" a="1"/>
  <c r="G433" i="8" s="1"/>
  <c r="G399" i="8" a="1"/>
  <c r="G399" i="8" s="1"/>
  <c r="G363" i="8" a="1"/>
  <c r="G363" i="8" s="1"/>
  <c r="G445" i="8" a="1"/>
  <c r="G445" i="8" s="1"/>
  <c r="G458" i="8" a="1"/>
  <c r="G458" i="8" s="1"/>
  <c r="G456" i="8" a="1"/>
  <c r="G456" i="8" s="1"/>
  <c r="G457" i="8" a="1"/>
  <c r="G457" i="8" s="1"/>
  <c r="G390" i="8" a="1"/>
  <c r="G390" i="8" s="1"/>
  <c r="G455" i="8" a="1"/>
  <c r="G455" i="8" s="1"/>
  <c r="G454" i="8" a="1"/>
  <c r="G454" i="8" s="1"/>
  <c r="G444" i="8" a="1"/>
  <c r="G444" i="8" s="1"/>
  <c r="G443" i="8" a="1"/>
  <c r="G443" i="8" s="1"/>
  <c r="G436" i="8" a="1"/>
  <c r="G436" i="8" s="1"/>
  <c r="G435" i="8" a="1"/>
  <c r="G435" i="8" s="1"/>
  <c r="G434" i="8" a="1"/>
  <c r="G434" i="8" s="1"/>
  <c r="G424" i="8" a="1"/>
  <c r="G424" i="8" s="1"/>
  <c r="G419" i="8" a="1"/>
  <c r="G419" i="8" s="1"/>
  <c r="G410" i="8" a="1"/>
  <c r="G410" i="8" s="1"/>
  <c r="G407" i="8" a="1"/>
  <c r="G407" i="8" s="1"/>
  <c r="G402" i="8" a="1"/>
  <c r="G402" i="8" s="1"/>
  <c r="G400" i="8" a="1"/>
  <c r="G400" i="8" s="1"/>
  <c r="G389" i="8" a="1"/>
  <c r="G389" i="8" s="1"/>
  <c r="G453" i="8" a="1"/>
  <c r="G453" i="8" s="1"/>
  <c r="G451" i="8" a="1"/>
  <c r="G451" i="8" s="1"/>
  <c r="G449" i="8" a="1"/>
  <c r="G449" i="8" s="1"/>
  <c r="G431" i="8" a="1"/>
  <c r="G431" i="8" s="1"/>
  <c r="G422" i="8" a="1"/>
  <c r="G422" i="8" s="1"/>
  <c r="G420" i="8" a="1"/>
  <c r="G420" i="8" s="1"/>
  <c r="G417" i="8" a="1"/>
  <c r="G417" i="8" s="1"/>
  <c r="G408" i="8" a="1"/>
  <c r="G408" i="8" s="1"/>
  <c r="G452" i="8" a="1"/>
  <c r="G452" i="8" s="1"/>
  <c r="G450" i="8" a="1"/>
  <c r="G450" i="8" s="1"/>
  <c r="G448" i="8" a="1"/>
  <c r="G448" i="8" s="1"/>
  <c r="G442" i="8" a="1"/>
  <c r="G442" i="8" s="1"/>
  <c r="G432" i="8" a="1"/>
  <c r="G432" i="8" s="1"/>
  <c r="G418" i="8" a="1"/>
  <c r="G418" i="8" s="1"/>
  <c r="G415" i="8" a="1"/>
  <c r="G415" i="8" s="1"/>
  <c r="G398" i="8" a="1"/>
  <c r="G398" i="8" s="1"/>
  <c r="G397" i="8" a="1"/>
  <c r="G397" i="8" s="1"/>
  <c r="G473" i="8" a="1"/>
  <c r="G473" i="8" s="1"/>
  <c r="G472" i="8" a="1"/>
  <c r="G472" i="8" s="1"/>
  <c r="G471" i="8" a="1"/>
  <c r="G471" i="8" s="1"/>
  <c r="G470" i="8" a="1"/>
  <c r="G470" i="8" s="1"/>
  <c r="G441" i="8" a="1"/>
  <c r="G441" i="8" s="1"/>
  <c r="G405" i="8" a="1"/>
  <c r="G405" i="8" s="1"/>
  <c r="G395" i="8" a="1"/>
  <c r="G395" i="8" s="1"/>
  <c r="G469" i="8" a="1"/>
  <c r="G469" i="8" s="1"/>
  <c r="G467" i="8" a="1"/>
  <c r="G467" i="8" s="1"/>
  <c r="G465" i="8" a="1"/>
  <c r="G465" i="8" s="1"/>
  <c r="G464" i="8" a="1"/>
  <c r="G464" i="8" s="1"/>
  <c r="G463" i="8" a="1"/>
  <c r="G463" i="8" s="1"/>
  <c r="G462" i="8" a="1"/>
  <c r="G462" i="8" s="1"/>
  <c r="G440" i="8" a="1"/>
  <c r="G440" i="8" s="1"/>
  <c r="G430" i="8" a="1"/>
  <c r="G430" i="8" s="1"/>
  <c r="G429" i="8" a="1"/>
  <c r="G429" i="8" s="1"/>
  <c r="G427" i="8" a="1"/>
  <c r="G427" i="8" s="1"/>
  <c r="G416" i="8" a="1"/>
  <c r="G416" i="8" s="1"/>
  <c r="G413" i="8" a="1"/>
  <c r="G413" i="8" s="1"/>
  <c r="G406" i="8" a="1"/>
  <c r="G406" i="8" s="1"/>
  <c r="G396" i="8" a="1"/>
  <c r="G396" i="8" s="1"/>
  <c r="G393" i="8" a="1"/>
  <c r="G393" i="8" s="1"/>
  <c r="G391" i="8" a="1"/>
  <c r="G391" i="8" s="1"/>
  <c r="G388" i="8" a="1"/>
  <c r="G388" i="8" s="1"/>
  <c r="G387" i="8" a="1"/>
  <c r="G387" i="8" s="1"/>
  <c r="G468" i="8" a="1"/>
  <c r="G468" i="8" s="1"/>
  <c r="G466" i="8" a="1"/>
  <c r="G466" i="8" s="1"/>
  <c r="G461" i="8" a="1"/>
  <c r="G461" i="8" s="1"/>
  <c r="G447" i="8" a="1"/>
  <c r="G447" i="8" s="1"/>
  <c r="G446" i="8" a="1"/>
  <c r="G446" i="8" s="1"/>
  <c r="G439" i="8" a="1"/>
  <c r="G439" i="8" s="1"/>
  <c r="G425" i="8" a="1"/>
  <c r="G425" i="8" s="1"/>
  <c r="G414" i="8" a="1"/>
  <c r="G414" i="8" s="1"/>
  <c r="G394" i="8" a="1"/>
  <c r="G394" i="8" s="1"/>
  <c r="G460" i="8" a="1"/>
  <c r="G460" i="8" s="1"/>
  <c r="G459" i="8" a="1"/>
  <c r="G459" i="8" s="1"/>
  <c r="G438" i="8" a="1"/>
  <c r="G438" i="8" s="1"/>
  <c r="G437" i="8" a="1"/>
  <c r="G437" i="8" s="1"/>
  <c r="G428" i="8" a="1"/>
  <c r="G428" i="8" s="1"/>
  <c r="G426" i="8" a="1"/>
  <c r="G426" i="8" s="1"/>
  <c r="G423" i="8" a="1"/>
  <c r="G423" i="8" s="1"/>
  <c r="G412" i="8" a="1"/>
  <c r="G412" i="8" s="1"/>
  <c r="G411" i="8" a="1"/>
  <c r="G411" i="8" s="1"/>
  <c r="G403" i="8" a="1"/>
  <c r="G403" i="8" s="1"/>
  <c r="G401" i="8" a="1"/>
  <c r="G401" i="8" s="1"/>
  <c r="G392" i="8" a="1"/>
  <c r="G392" i="8" s="1"/>
  <c r="G361" i="8" a="1"/>
  <c r="G361" i="8" s="1"/>
  <c r="G368" i="8" a="1"/>
  <c r="G368" i="8" s="1"/>
  <c r="G358" i="8" a="1"/>
  <c r="G358" i="8" s="1"/>
  <c r="G359" i="8" a="1"/>
  <c r="G359" i="8" s="1"/>
  <c r="G366" i="8" a="1"/>
  <c r="G366" i="8" s="1"/>
  <c r="G356" i="8" a="1"/>
  <c r="G356" i="8" s="1"/>
  <c r="G367" i="8" a="1"/>
  <c r="G367" i="8" s="1"/>
  <c r="G357" i="8" a="1"/>
  <c r="G357" i="8" s="1"/>
  <c r="G364" i="8" a="1"/>
  <c r="G364" i="8" s="1"/>
  <c r="G355" i="8" a="1"/>
  <c r="G355" i="8" s="1"/>
  <c r="G365" i="8" a="1"/>
  <c r="G365" i="8" s="1"/>
  <c r="G362" i="8" a="1"/>
  <c r="G362" i="8" s="1"/>
  <c r="G121" i="8" a="1"/>
  <c r="G121" i="8" s="1"/>
  <c r="G130" i="8" a="1"/>
  <c r="G130" i="8" s="1"/>
  <c r="G145" i="8" a="1"/>
  <c r="G145" i="8" s="1"/>
  <c r="G234" i="8" a="1"/>
  <c r="G234" i="8" s="1"/>
  <c r="G236" i="8" a="1"/>
  <c r="G236" i="8" s="1"/>
  <c r="G238" i="8" a="1"/>
  <c r="G238" i="8" s="1"/>
  <c r="G243" i="8" a="1"/>
  <c r="G243" i="8" s="1"/>
  <c r="G245" i="8" a="1"/>
  <c r="G245" i="8" s="1"/>
  <c r="G247" i="8" a="1"/>
  <c r="G247" i="8" s="1"/>
  <c r="G255" i="8" a="1"/>
  <c r="G255" i="8" s="1"/>
  <c r="G257" i="8" a="1"/>
  <c r="G257" i="8" s="1"/>
  <c r="G266" i="8" a="1"/>
  <c r="G266" i="8" s="1"/>
  <c r="G268" i="8" a="1"/>
  <c r="G268" i="8" s="1"/>
  <c r="G120" i="8" a="1"/>
  <c r="G120" i="8" s="1"/>
  <c r="G140" i="8" a="1"/>
  <c r="G140" i="8" s="1"/>
  <c r="G141" i="8" a="1"/>
  <c r="G141" i="8" s="1"/>
  <c r="G144" i="8" a="1"/>
  <c r="G144" i="8" s="1"/>
  <c r="G155" i="8" a="1"/>
  <c r="G155" i="8" s="1"/>
  <c r="G240" i="8" a="1"/>
  <c r="G240" i="8" s="1"/>
  <c r="G269" i="8" a="1"/>
  <c r="G269" i="8" s="1"/>
  <c r="G270" i="8" a="1"/>
  <c r="G270" i="8" s="1"/>
  <c r="G271" i="8" a="1"/>
  <c r="G271" i="8" s="1"/>
  <c r="G287" i="8" a="1"/>
  <c r="G287" i="8" s="1"/>
  <c r="G295" i="8" a="1"/>
  <c r="G295" i="8" s="1"/>
  <c r="G116" i="8" a="1"/>
  <c r="G116" i="8" s="1"/>
  <c r="G117" i="8" a="1"/>
  <c r="G117" i="8" s="1"/>
  <c r="G123" i="8" a="1"/>
  <c r="G123" i="8" s="1"/>
  <c r="G126" i="8" a="1"/>
  <c r="G126" i="8" s="1"/>
  <c r="G127" i="8" a="1"/>
  <c r="G127" i="8" s="1"/>
  <c r="G137" i="8" a="1"/>
  <c r="G137" i="8" s="1"/>
  <c r="G154" i="8" a="1"/>
  <c r="G154" i="8" s="1"/>
  <c r="G242" i="8" a="1"/>
  <c r="G242" i="8" s="1"/>
  <c r="G244" i="8" a="1"/>
  <c r="G244" i="8" s="1"/>
  <c r="G246" i="8" a="1"/>
  <c r="G246" i="8" s="1"/>
  <c r="G249" i="8" a="1"/>
  <c r="G249" i="8" s="1"/>
  <c r="G258" i="8" a="1"/>
  <c r="G258" i="8" s="1"/>
  <c r="G272" i="8" a="1"/>
  <c r="G272" i="8" s="1"/>
  <c r="G288" i="8" a="1"/>
  <c r="G288" i="8" s="1"/>
  <c r="G122" i="8" a="1"/>
  <c r="G122" i="8" s="1"/>
  <c r="G132" i="8" a="1"/>
  <c r="G132" i="8" s="1"/>
  <c r="G133" i="8" a="1"/>
  <c r="G133" i="8" s="1"/>
  <c r="G136" i="8" a="1"/>
  <c r="G136" i="8" s="1"/>
  <c r="G147" i="8" a="1"/>
  <c r="G147" i="8" s="1"/>
  <c r="G150" i="8" a="1"/>
  <c r="G150" i="8" s="1"/>
  <c r="G151" i="8" a="1"/>
  <c r="G151" i="8" s="1"/>
  <c r="G251" i="8" a="1"/>
  <c r="G251" i="8" s="1"/>
  <c r="G259" i="8" a="1"/>
  <c r="G259" i="8" s="1"/>
  <c r="G273" i="8" a="1"/>
  <c r="G273" i="8" s="1"/>
  <c r="G289" i="8" a="1"/>
  <c r="G289" i="8" s="1"/>
  <c r="G113" i="8" a="1"/>
  <c r="G113" i="8" s="1"/>
  <c r="G129" i="8" a="1"/>
  <c r="G129" i="8" s="1"/>
  <c r="G146" i="8" a="1"/>
  <c r="G146" i="8" s="1"/>
  <c r="G248" i="8" a="1"/>
  <c r="G248" i="8" s="1"/>
  <c r="G260" i="8" a="1"/>
  <c r="G260" i="8" s="1"/>
  <c r="G112" i="8" a="1"/>
  <c r="G112" i="8" s="1"/>
  <c r="G128" i="8" a="1"/>
  <c r="G128" i="8" s="1"/>
  <c r="G139" i="8" a="1"/>
  <c r="G139" i="8" s="1"/>
  <c r="G142" i="8" a="1"/>
  <c r="G142" i="8" s="1"/>
  <c r="G143" i="8" a="1"/>
  <c r="G143" i="8" s="1"/>
  <c r="G250" i="8" a="1"/>
  <c r="G250" i="8" s="1"/>
  <c r="G274" i="8" a="1"/>
  <c r="G274" i="8" s="1"/>
  <c r="G275" i="8" a="1"/>
  <c r="G275" i="8" s="1"/>
  <c r="G290" i="8" a="1"/>
  <c r="G290" i="8" s="1"/>
  <c r="G291" i="8" a="1"/>
  <c r="G291" i="8" s="1"/>
  <c r="G125" i="8" a="1"/>
  <c r="G125" i="8" s="1"/>
  <c r="G138" i="8" a="1"/>
  <c r="G138" i="8" s="1"/>
  <c r="G235" i="8" a="1"/>
  <c r="G235" i="8" s="1"/>
  <c r="G237" i="8" a="1"/>
  <c r="G237" i="8" s="1"/>
  <c r="G239" i="8" a="1"/>
  <c r="G239" i="8" s="1"/>
  <c r="G252" i="8" a="1"/>
  <c r="G252" i="8" s="1"/>
  <c r="G261" i="8" a="1"/>
  <c r="G261" i="8" s="1"/>
  <c r="G262" i="8" a="1"/>
  <c r="G262" i="8" s="1"/>
  <c r="G263" i="8" a="1"/>
  <c r="G263" i="8" s="1"/>
  <c r="G284" i="8" a="1"/>
  <c r="G284" i="8" s="1"/>
  <c r="M21" i="9"/>
  <c r="N21" i="9" s="1"/>
  <c r="O21" i="9"/>
  <c r="P21" i="9" s="1"/>
  <c r="M13" i="9"/>
  <c r="N13" i="9" s="1"/>
  <c r="Q16" i="9" a="1"/>
  <c r="Q16" i="9" s="1"/>
  <c r="R16" i="9" s="1"/>
  <c r="S16" i="9" s="1"/>
  <c r="M29" i="9"/>
  <c r="N29" i="9" s="1"/>
  <c r="O13" i="9"/>
  <c r="O29" i="9"/>
  <c r="P29" i="9" s="1"/>
  <c r="Q32" i="9" a="1"/>
  <c r="Q32" i="9" s="1"/>
  <c r="R32" i="9" s="1"/>
  <c r="S32" i="9" s="1"/>
  <c r="M24" i="9"/>
  <c r="N24" i="9" s="1"/>
  <c r="P13" i="9"/>
  <c r="O23" i="9"/>
  <c r="P23" i="9" s="1"/>
  <c r="M17" i="9"/>
  <c r="N17" i="9" s="1"/>
  <c r="M25" i="9"/>
  <c r="N25" i="9" s="1"/>
  <c r="M12" i="9"/>
  <c r="N12" i="9" s="1"/>
  <c r="M20" i="9"/>
  <c r="N20" i="9" s="1"/>
  <c r="M28" i="9"/>
  <c r="N28" i="9" s="1"/>
  <c r="M33" i="9"/>
  <c r="N33" i="9" s="1"/>
  <c r="Q12" i="9" a="1"/>
  <c r="Q12" i="9" s="1"/>
  <c r="R12" i="9" s="1"/>
  <c r="S12" i="9" s="1"/>
  <c r="Q20" i="9" a="1"/>
  <c r="Q20" i="9" s="1"/>
  <c r="R20" i="9" s="1"/>
  <c r="S20" i="9" s="1"/>
  <c r="Q28" i="9" a="1"/>
  <c r="Q28" i="9" s="1"/>
  <c r="R28" i="9" s="1"/>
  <c r="S28" i="9" s="1"/>
  <c r="O31" i="9"/>
  <c r="P31" i="9" s="1"/>
  <c r="M32" i="9"/>
  <c r="N32" i="9" s="1"/>
  <c r="O33" i="9"/>
  <c r="P33" i="9" s="1"/>
  <c r="P15" i="9"/>
  <c r="O32" i="9"/>
  <c r="P32" i="9" s="1"/>
  <c r="Q33" i="9" a="1"/>
  <c r="Q33" i="9" s="1"/>
  <c r="R33" i="9" s="1"/>
  <c r="S33" i="9" s="1"/>
  <c r="Q11" i="9" a="1"/>
  <c r="Q11" i="9" s="1"/>
  <c r="R11" i="9" s="1"/>
  <c r="S11" i="9" s="1"/>
  <c r="P14" i="9"/>
  <c r="M15" i="9"/>
  <c r="N15" i="9" s="1"/>
  <c r="O17" i="9"/>
  <c r="P17" i="9" s="1"/>
  <c r="Q19" i="9" a="1"/>
  <c r="Q19" i="9" s="1"/>
  <c r="R19" i="9" s="1"/>
  <c r="S19" i="9" s="1"/>
  <c r="P22" i="9"/>
  <c r="M23" i="9"/>
  <c r="N23" i="9" s="1"/>
  <c r="O25" i="9"/>
  <c r="P25" i="9" s="1"/>
  <c r="Q27" i="9" a="1"/>
  <c r="Q27" i="9" s="1"/>
  <c r="R27" i="9" s="1"/>
  <c r="S27" i="9" s="1"/>
  <c r="L429" i="8" s="1" a="1"/>
  <c r="L429" i="8" s="1"/>
  <c r="P30" i="9"/>
  <c r="M31" i="9"/>
  <c r="N31" i="9" s="1"/>
  <c r="Q14" i="9" a="1"/>
  <c r="Q14" i="9" s="1"/>
  <c r="R14" i="9" s="1"/>
  <c r="S14" i="9" s="1"/>
  <c r="M18" i="9"/>
  <c r="N18" i="9" s="1"/>
  <c r="Q22" i="9" a="1"/>
  <c r="Q22" i="9" s="1"/>
  <c r="R22" i="9" s="1"/>
  <c r="S22" i="9" s="1"/>
  <c r="M26" i="9"/>
  <c r="N26" i="9" s="1"/>
  <c r="Q30" i="9" a="1"/>
  <c r="Q30" i="9" s="1"/>
  <c r="R30" i="9" s="1"/>
  <c r="S30" i="9" s="1"/>
  <c r="O26" i="9"/>
  <c r="O18" i="9"/>
  <c r="P18" i="9" s="1"/>
  <c r="M11" i="9"/>
  <c r="N11" i="9" s="1"/>
  <c r="Q15" i="9" a="1"/>
  <c r="Q15" i="9" s="1"/>
  <c r="R15" i="9" s="1"/>
  <c r="S15" i="9" s="1"/>
  <c r="M19" i="9"/>
  <c r="N19" i="9" s="1"/>
  <c r="P26" i="9"/>
  <c r="M27" i="9"/>
  <c r="M14" i="9"/>
  <c r="N14" i="9" s="1"/>
  <c r="M22" i="9"/>
  <c r="N22" i="9" s="1"/>
  <c r="N27" i="9"/>
  <c r="M30" i="9"/>
  <c r="N30" i="9" s="1"/>
  <c r="M18" i="14"/>
  <c r="M14" i="14"/>
  <c r="N14" i="14" s="1"/>
  <c r="O19" i="14"/>
  <c r="M13" i="14"/>
  <c r="N13" i="14" s="1"/>
  <c r="M33" i="14"/>
  <c r="N33" i="14" s="1"/>
  <c r="M22" i="14"/>
  <c r="N22" i="14" s="1"/>
  <c r="O29" i="14"/>
  <c r="P29" i="14" s="1"/>
  <c r="Q13" i="14" a="1"/>
  <c r="Q13" i="14" s="1"/>
  <c r="R13" i="14" s="1"/>
  <c r="S13" i="14" s="1"/>
  <c r="O22" i="14"/>
  <c r="M25" i="14"/>
  <c r="O33" i="14"/>
  <c r="M17" i="14"/>
  <c r="N17" i="14" s="1"/>
  <c r="Q17" i="14" a="1"/>
  <c r="Q17" i="14" s="1"/>
  <c r="R17" i="14" s="1"/>
  <c r="S17" i="14" s="1"/>
  <c r="P19" i="14"/>
  <c r="M29" i="14"/>
  <c r="N29" i="14" s="1"/>
  <c r="Q22" i="14" a="1"/>
  <c r="Q22" i="14" s="1"/>
  <c r="R22" i="14" s="1"/>
  <c r="S22" i="14" s="1"/>
  <c r="N25" i="14"/>
  <c r="Q29" i="14" a="1"/>
  <c r="Q29" i="14" s="1"/>
  <c r="R29" i="14" s="1"/>
  <c r="S29" i="14" s="1"/>
  <c r="O11" i="14"/>
  <c r="P11" i="14" s="1"/>
  <c r="O16" i="14"/>
  <c r="P16" i="14" s="1"/>
  <c r="Q25" i="14" a="1"/>
  <c r="Q25" i="14" s="1"/>
  <c r="R25" i="14" s="1"/>
  <c r="S25" i="14" s="1"/>
  <c r="O31" i="14"/>
  <c r="P33" i="14"/>
  <c r="P30" i="14"/>
  <c r="M12" i="14"/>
  <c r="Q16" i="14" a="1"/>
  <c r="Q16" i="14" s="1"/>
  <c r="R16" i="14" s="1"/>
  <c r="S16" i="14" s="1"/>
  <c r="M20" i="14"/>
  <c r="N20" i="14" s="1"/>
  <c r="Q24" i="14" a="1"/>
  <c r="Q24" i="14" s="1"/>
  <c r="R24" i="14" s="1"/>
  <c r="S24" i="14" s="1"/>
  <c r="K378" i="8" s="1" a="1"/>
  <c r="K378" i="8" s="1"/>
  <c r="M28" i="14"/>
  <c r="N28" i="14" s="1"/>
  <c r="Q32" i="14" a="1"/>
  <c r="Q32" i="14" s="1"/>
  <c r="R32" i="14" s="1"/>
  <c r="S32" i="14" s="1"/>
  <c r="Q11" i="14" a="1"/>
  <c r="Q11" i="14" s="1"/>
  <c r="R11" i="14" s="1"/>
  <c r="S11" i="14" s="1"/>
  <c r="N12" i="14"/>
  <c r="P14" i="14"/>
  <c r="M15" i="14"/>
  <c r="N15" i="14" s="1"/>
  <c r="Q19" i="14" a="1"/>
  <c r="Q19" i="14" s="1"/>
  <c r="R19" i="14" s="1"/>
  <c r="S19" i="14" s="1"/>
  <c r="P22" i="14"/>
  <c r="M23" i="14"/>
  <c r="N23" i="14" s="1"/>
  <c r="Q27" i="14" a="1"/>
  <c r="Q27" i="14" s="1"/>
  <c r="R27" i="14" s="1"/>
  <c r="S27" i="14" s="1"/>
  <c r="K429" i="8" s="1" a="1"/>
  <c r="K429" i="8" s="1"/>
  <c r="M31" i="14"/>
  <c r="N31" i="14" s="1"/>
  <c r="O20" i="14"/>
  <c r="P20" i="14" s="1"/>
  <c r="P12" i="14"/>
  <c r="O15" i="14"/>
  <c r="P15" i="14" s="1"/>
  <c r="N18" i="14"/>
  <c r="O23" i="14"/>
  <c r="P23" i="14" s="1"/>
  <c r="N26" i="14"/>
  <c r="P28" i="14"/>
  <c r="Q12" i="14" a="1"/>
  <c r="Q12" i="14" s="1"/>
  <c r="R12" i="14" s="1"/>
  <c r="S12" i="14" s="1"/>
  <c r="M16" i="14"/>
  <c r="N16" i="14" s="1"/>
  <c r="O18" i="14"/>
  <c r="P18" i="14" s="1"/>
  <c r="Q20" i="14" a="1"/>
  <c r="Q20" i="14" s="1"/>
  <c r="R20" i="14" s="1"/>
  <c r="S20" i="14" s="1"/>
  <c r="M24" i="14"/>
  <c r="N24" i="14" s="1"/>
  <c r="O26" i="14"/>
  <c r="P26" i="14" s="1"/>
  <c r="Q28" i="14" a="1"/>
  <c r="Q28" i="14" s="1"/>
  <c r="R28" i="14" s="1"/>
  <c r="S28" i="14" s="1"/>
  <c r="P31" i="14"/>
  <c r="M32" i="14"/>
  <c r="N32" i="14" s="1"/>
  <c r="M27" i="14"/>
  <c r="N27" i="14" s="1"/>
  <c r="O24" i="14"/>
  <c r="P24" i="14" s="1"/>
  <c r="O32" i="14"/>
  <c r="P32" i="14" s="1"/>
  <c r="P30" i="10"/>
  <c r="Q30" i="10" a="1"/>
  <c r="Q30" i="10" s="1"/>
  <c r="R30" i="10" s="1"/>
  <c r="S30" i="10" s="1"/>
  <c r="T18" i="3"/>
  <c r="R26" i="3"/>
  <c r="S14" i="3"/>
  <c r="Q16" i="3"/>
  <c r="N18" i="3"/>
  <c r="U20" i="3" a="1"/>
  <c r="U20" i="3" s="1"/>
  <c r="V20" i="3" s="1"/>
  <c r="W20" i="3" s="1"/>
  <c r="S22" i="3"/>
  <c r="T22" i="3" s="1"/>
  <c r="Q24" i="3"/>
  <c r="N26" i="3"/>
  <c r="U28" i="3" a="1"/>
  <c r="U28" i="3" s="1"/>
  <c r="V28" i="3" s="1"/>
  <c r="W28" i="3" s="1"/>
  <c r="S30" i="3"/>
  <c r="Q32" i="3"/>
  <c r="R32" i="3" s="1"/>
  <c r="T33" i="3"/>
  <c r="N29" i="3"/>
  <c r="T14" i="3"/>
  <c r="N15" i="3"/>
  <c r="R16" i="3"/>
  <c r="U17" i="3" a="1"/>
  <c r="U17" i="3" s="1"/>
  <c r="V17" i="3" s="1"/>
  <c r="W17" i="3" s="1"/>
  <c r="S19" i="3"/>
  <c r="T19" i="3" s="1"/>
  <c r="Q21" i="3"/>
  <c r="R21" i="3" s="1"/>
  <c r="N23" i="3"/>
  <c r="R24" i="3"/>
  <c r="U25" i="3" a="1"/>
  <c r="U25" i="3" s="1"/>
  <c r="V25" i="3" s="1"/>
  <c r="W25" i="3" s="1"/>
  <c r="S27" i="3"/>
  <c r="T27" i="3" s="1"/>
  <c r="Q29" i="3"/>
  <c r="R29" i="3" s="1"/>
  <c r="T30" i="3"/>
  <c r="N31" i="3"/>
  <c r="U33" i="3" a="1"/>
  <c r="U33" i="3" s="1"/>
  <c r="V33" i="3" s="1"/>
  <c r="W33" i="3" s="1"/>
  <c r="Q26" i="3"/>
  <c r="N21" i="3"/>
  <c r="N25" i="3"/>
  <c r="S29" i="3"/>
  <c r="T29" i="3" s="1"/>
  <c r="Q31" i="3"/>
  <c r="R31" i="3" s="1"/>
  <c r="Q18" i="3"/>
  <c r="R18" i="3" s="1"/>
  <c r="N17" i="3"/>
  <c r="S18" i="3"/>
  <c r="S26" i="3"/>
  <c r="T26" i="3" s="1"/>
  <c r="T33" i="10"/>
  <c r="J33" i="10"/>
  <c r="O33" i="10" s="1"/>
  <c r="T32" i="10"/>
  <c r="J32" i="10"/>
  <c r="T31" i="10"/>
  <c r="O31" i="10"/>
  <c r="J31" i="10"/>
  <c r="M31" i="10" s="1"/>
  <c r="T28" i="10"/>
  <c r="J28" i="10"/>
  <c r="O28" i="10" s="1"/>
  <c r="T27" i="10"/>
  <c r="O27" i="10"/>
  <c r="P27" i="10" s="1"/>
  <c r="M27" i="10"/>
  <c r="J27" i="10"/>
  <c r="T26" i="10"/>
  <c r="J26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M33" i="2"/>
  <c r="L33" i="2"/>
  <c r="M32" i="2"/>
  <c r="L32" i="2"/>
  <c r="N32" i="2" s="1"/>
  <c r="M31" i="2"/>
  <c r="L31" i="2"/>
  <c r="N31" i="2" s="1"/>
  <c r="M30" i="2"/>
  <c r="L30" i="2"/>
  <c r="M29" i="2"/>
  <c r="L29" i="2"/>
  <c r="N29" i="2" s="1"/>
  <c r="M28" i="2"/>
  <c r="L28" i="2"/>
  <c r="N28" i="2" s="1"/>
  <c r="M27" i="2"/>
  <c r="L27" i="2"/>
  <c r="M26" i="2"/>
  <c r="L26" i="2"/>
  <c r="M25" i="2"/>
  <c r="L25" i="2"/>
  <c r="N25" i="2" s="1"/>
  <c r="M24" i="2"/>
  <c r="L24" i="2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M16" i="2"/>
  <c r="L16" i="2"/>
  <c r="N16" i="2" s="1"/>
  <c r="M15" i="2"/>
  <c r="L15" i="2"/>
  <c r="L148" i="8" l="1" a="1"/>
  <c r="L148" i="8" s="1"/>
  <c r="L139" i="8" a="1"/>
  <c r="L139" i="8" s="1"/>
  <c r="L126" i="8" a="1"/>
  <c r="L126" i="8" s="1"/>
  <c r="L122" i="8" a="1"/>
  <c r="L122" i="8" s="1"/>
  <c r="L125" i="8" a="1"/>
  <c r="L125" i="8" s="1"/>
  <c r="L121" i="8" a="1"/>
  <c r="L121" i="8" s="1"/>
  <c r="L117" i="8" a="1"/>
  <c r="L117" i="8" s="1"/>
  <c r="L141" i="8" a="1"/>
  <c r="L141" i="8" s="1"/>
  <c r="L132" i="8" a="1"/>
  <c r="L132" i="8" s="1"/>
  <c r="L119" i="8" a="1"/>
  <c r="L119" i="8" s="1"/>
  <c r="L115" i="8" a="1"/>
  <c r="L115" i="8" s="1"/>
  <c r="L149" i="8" a="1"/>
  <c r="L149" i="8" s="1"/>
  <c r="L145" i="8" a="1"/>
  <c r="L145" i="8" s="1"/>
  <c r="L140" i="8" a="1"/>
  <c r="L140" i="8" s="1"/>
  <c r="L135" i="8" a="1"/>
  <c r="L135" i="8" s="1"/>
  <c r="L127" i="8" a="1"/>
  <c r="L127" i="8" s="1"/>
  <c r="L143" i="8" a="1"/>
  <c r="L143" i="8" s="1"/>
  <c r="L134" i="8" a="1"/>
  <c r="L134" i="8" s="1"/>
  <c r="L128" i="8" a="1"/>
  <c r="L128" i="8" s="1"/>
  <c r="L120" i="8" a="1"/>
  <c r="L120" i="8" s="1"/>
  <c r="L118" i="8" a="1"/>
  <c r="L118" i="8" s="1"/>
  <c r="L142" i="8" a="1"/>
  <c r="L142" i="8" s="1"/>
  <c r="L133" i="8" a="1"/>
  <c r="L133" i="8" s="1"/>
  <c r="L124" i="8" a="1"/>
  <c r="L124" i="8" s="1"/>
  <c r="L123" i="8" a="1"/>
  <c r="L123" i="8" s="1"/>
  <c r="L129" i="8" a="1"/>
  <c r="L129" i="8" s="1"/>
  <c r="L138" i="8" a="1"/>
  <c r="L138" i="8" s="1"/>
  <c r="L131" i="8" a="1"/>
  <c r="L131" i="8" s="1"/>
  <c r="L146" i="8" a="1"/>
  <c r="L146" i="8" s="1"/>
  <c r="L147" i="8" a="1"/>
  <c r="L147" i="8" s="1"/>
  <c r="L137" i="8" a="1"/>
  <c r="L137" i="8" s="1"/>
  <c r="L116" i="8" a="1"/>
  <c r="L116" i="8" s="1"/>
  <c r="L136" i="8" a="1"/>
  <c r="L136" i="8" s="1"/>
  <c r="L144" i="8" a="1"/>
  <c r="L144" i="8" s="1"/>
  <c r="L130" i="8" a="1"/>
  <c r="L130" i="8" s="1"/>
  <c r="L362" i="8" a="1"/>
  <c r="L362" i="8" s="1"/>
  <c r="L357" i="8" a="1"/>
  <c r="L357" i="8" s="1"/>
  <c r="L346" i="8" a="1"/>
  <c r="L346" i="8" s="1"/>
  <c r="L341" i="8" a="1"/>
  <c r="L341" i="8" s="1"/>
  <c r="L330" i="8" a="1"/>
  <c r="L330" i="8" s="1"/>
  <c r="L325" i="8" a="1"/>
  <c r="L325" i="8" s="1"/>
  <c r="L351" i="8" a="1"/>
  <c r="L351" i="8" s="1"/>
  <c r="L335" i="8" a="1"/>
  <c r="L335" i="8" s="1"/>
  <c r="L361" i="8" a="1"/>
  <c r="L361" i="8" s="1"/>
  <c r="L356" i="8" a="1"/>
  <c r="L356" i="8" s="1"/>
  <c r="L350" i="8" a="1"/>
  <c r="L350" i="8" s="1"/>
  <c r="L345" i="8" a="1"/>
  <c r="L345" i="8" s="1"/>
  <c r="L340" i="8" a="1"/>
  <c r="L340" i="8" s="1"/>
  <c r="L334" i="8" a="1"/>
  <c r="L334" i="8" s="1"/>
  <c r="L329" i="8" a="1"/>
  <c r="L329" i="8" s="1"/>
  <c r="L324" i="8" a="1"/>
  <c r="L324" i="8" s="1"/>
  <c r="L360" i="8" a="1"/>
  <c r="L360" i="8" s="1"/>
  <c r="L355" i="8" a="1"/>
  <c r="L355" i="8" s="1"/>
  <c r="L344" i="8" a="1"/>
  <c r="L344" i="8" s="1"/>
  <c r="L339" i="8" a="1"/>
  <c r="L339" i="8" s="1"/>
  <c r="L328" i="8" a="1"/>
  <c r="L328" i="8" s="1"/>
  <c r="L358" i="8" a="1"/>
  <c r="L358" i="8" s="1"/>
  <c r="L353" i="8" a="1"/>
  <c r="L353" i="8" s="1"/>
  <c r="L348" i="8" a="1"/>
  <c r="L348" i="8" s="1"/>
  <c r="L342" i="8" a="1"/>
  <c r="L342" i="8" s="1"/>
  <c r="L337" i="8" a="1"/>
  <c r="L337" i="8" s="1"/>
  <c r="L332" i="8" a="1"/>
  <c r="L332" i="8" s="1"/>
  <c r="L326" i="8" a="1"/>
  <c r="L326" i="8" s="1"/>
  <c r="L363" i="8" a="1"/>
  <c r="L363" i="8" s="1"/>
  <c r="L352" i="8" a="1"/>
  <c r="L352" i="8" s="1"/>
  <c r="L347" i="8" a="1"/>
  <c r="L347" i="8" s="1"/>
  <c r="L336" i="8" a="1"/>
  <c r="L336" i="8" s="1"/>
  <c r="L331" i="8" a="1"/>
  <c r="L331" i="8" s="1"/>
  <c r="L327" i="8" a="1"/>
  <c r="L327" i="8" s="1"/>
  <c r="L349" i="8" a="1"/>
  <c r="L349" i="8" s="1"/>
  <c r="L333" i="8" a="1"/>
  <c r="L333" i="8" s="1"/>
  <c r="L343" i="8" a="1"/>
  <c r="L343" i="8" s="1"/>
  <c r="L338" i="8" a="1"/>
  <c r="L338" i="8" s="1"/>
  <c r="L359" i="8" a="1"/>
  <c r="L359" i="8" s="1"/>
  <c r="L354" i="8" a="1"/>
  <c r="L354" i="8" s="1"/>
  <c r="L204" i="8" a="1"/>
  <c r="L204" i="8" s="1"/>
  <c r="L199" i="8" a="1"/>
  <c r="L199" i="8" s="1"/>
  <c r="L193" i="8" a="1"/>
  <c r="L193" i="8" s="1"/>
  <c r="L198" i="8" a="1"/>
  <c r="L198" i="8" s="1"/>
  <c r="L192" i="8" a="1"/>
  <c r="L192" i="8" s="1"/>
  <c r="L209" i="8" a="1"/>
  <c r="L209" i="8" s="1"/>
  <c r="L203" i="8" a="1"/>
  <c r="L203" i="8" s="1"/>
  <c r="L197" i="8" a="1"/>
  <c r="L197" i="8" s="1"/>
  <c r="L208" i="8" a="1"/>
  <c r="L208" i="8" s="1"/>
  <c r="L202" i="8" a="1"/>
  <c r="L202" i="8" s="1"/>
  <c r="L196" i="8" a="1"/>
  <c r="L196" i="8" s="1"/>
  <c r="L191" i="8" a="1"/>
  <c r="L191" i="8" s="1"/>
  <c r="L206" i="8" a="1"/>
  <c r="L206" i="8" s="1"/>
  <c r="L200" i="8" a="1"/>
  <c r="L200" i="8" s="1"/>
  <c r="L205" i="8" a="1"/>
  <c r="L205" i="8" s="1"/>
  <c r="L194" i="8" a="1"/>
  <c r="L194" i="8" s="1"/>
  <c r="L201" i="8" a="1"/>
  <c r="L201" i="8" s="1"/>
  <c r="L195" i="8" a="1"/>
  <c r="L195" i="8" s="1"/>
  <c r="L207" i="8" a="1"/>
  <c r="L207" i="8" s="1"/>
  <c r="L78" i="8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82" i="8" a="1"/>
  <c r="L82" i="8" s="1"/>
  <c r="L75" i="8" a="1"/>
  <c r="L75" i="8" s="1"/>
  <c r="L67" i="8" a="1"/>
  <c r="L67" i="8" s="1"/>
  <c r="L73" i="8" a="1"/>
  <c r="L73" i="8" s="1"/>
  <c r="L81" i="8" a="1"/>
  <c r="L81" i="8" s="1"/>
  <c r="L65" i="8" a="1"/>
  <c r="L65" i="8" s="1"/>
  <c r="L83" i="8" a="1"/>
  <c r="L83" i="8" s="1"/>
  <c r="L87" i="8" a="1"/>
  <c r="L87" i="8" s="1"/>
  <c r="L79" i="8" a="1"/>
  <c r="L79" i="8" s="1"/>
  <c r="L71" i="8" a="1"/>
  <c r="L71" i="8" s="1"/>
  <c r="L64" i="8" a="1"/>
  <c r="L64" i="8" s="1"/>
  <c r="L63" i="8" a="1"/>
  <c r="L63" i="8" s="1"/>
  <c r="L69" i="8" a="1"/>
  <c r="L69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L517" i="8" a="1"/>
  <c r="L517" i="8" s="1"/>
  <c r="L511" i="8" a="1"/>
  <c r="L511" i="8" s="1"/>
  <c r="L505" i="8" a="1"/>
  <c r="L505" i="8" s="1"/>
  <c r="L500" i="8" a="1"/>
  <c r="L500" i="8" s="1"/>
  <c r="L516" i="8" a="1"/>
  <c r="L516" i="8" s="1"/>
  <c r="L510" i="8" a="1"/>
  <c r="L510" i="8" s="1"/>
  <c r="L504" i="8" a="1"/>
  <c r="L504" i="8" s="1"/>
  <c r="L499" i="8" a="1"/>
  <c r="L499" i="8" s="1"/>
  <c r="L515" i="8" a="1"/>
  <c r="L515" i="8" s="1"/>
  <c r="L509" i="8" a="1"/>
  <c r="L509" i="8" s="1"/>
  <c r="L503" i="8" a="1"/>
  <c r="L503" i="8" s="1"/>
  <c r="L498" i="8" a="1"/>
  <c r="L498" i="8" s="1"/>
  <c r="L514" i="8" a="1"/>
  <c r="L514" i="8" s="1"/>
  <c r="L497" i="8" a="1"/>
  <c r="L497" i="8" s="1"/>
  <c r="L507" i="8" a="1"/>
  <c r="L507" i="8" s="1"/>
  <c r="L501" i="8" a="1"/>
  <c r="L501" i="8" s="1"/>
  <c r="L512" i="8" a="1"/>
  <c r="L512" i="8" s="1"/>
  <c r="L506" i="8" a="1"/>
  <c r="L506" i="8" s="1"/>
  <c r="L513" i="8" a="1"/>
  <c r="L513" i="8" s="1"/>
  <c r="L508" i="8" a="1"/>
  <c r="L508" i="8" s="1"/>
  <c r="L502" i="8" a="1"/>
  <c r="L502" i="8" s="1"/>
  <c r="L496" i="8" a="1"/>
  <c r="L496" i="8" s="1"/>
  <c r="L319" i="8" a="1"/>
  <c r="L319" i="8" s="1"/>
  <c r="L318" i="8" a="1"/>
  <c r="L318" i="8" s="1"/>
  <c r="L321" i="8" a="1"/>
  <c r="L321" i="8" s="1"/>
  <c r="L320" i="8" a="1"/>
  <c r="L320" i="8" s="1"/>
  <c r="L315" i="8" a="1"/>
  <c r="L315" i="8" s="1"/>
  <c r="L323" i="8" a="1"/>
  <c r="L323" i="8" s="1"/>
  <c r="L322" i="8" a="1"/>
  <c r="L322" i="8" s="1"/>
  <c r="L317" i="8" a="1"/>
  <c r="L317" i="8" s="1"/>
  <c r="L316" i="8" a="1"/>
  <c r="L316" i="8" s="1"/>
  <c r="L473" i="8" a="1"/>
  <c r="L473" i="8" s="1"/>
  <c r="L468" i="8" a="1"/>
  <c r="L468" i="8" s="1"/>
  <c r="L462" i="8" a="1"/>
  <c r="L462" i="8" s="1"/>
  <c r="L478" i="8" a="1"/>
  <c r="L478" i="8" s="1"/>
  <c r="L472" i="8" a="1"/>
  <c r="L472" i="8" s="1"/>
  <c r="L467" i="8" a="1"/>
  <c r="L467" i="8" s="1"/>
  <c r="L461" i="8" a="1"/>
  <c r="L461" i="8" s="1"/>
  <c r="L483" i="8" a="1"/>
  <c r="L483" i="8" s="1"/>
  <c r="L477" i="8" a="1"/>
  <c r="L477" i="8" s="1"/>
  <c r="L466" i="8" a="1"/>
  <c r="L466" i="8" s="1"/>
  <c r="L482" i="8" a="1"/>
  <c r="L482" i="8" s="1"/>
  <c r="L471" i="8" a="1"/>
  <c r="L471" i="8" s="1"/>
  <c r="L465" i="8" a="1"/>
  <c r="L465" i="8" s="1"/>
  <c r="L460" i="8" a="1"/>
  <c r="L460" i="8" s="1"/>
  <c r="L486" i="8" a="1"/>
  <c r="L486" i="8" s="1"/>
  <c r="L481" i="8" a="1"/>
  <c r="L481" i="8" s="1"/>
  <c r="L476" i="8" a="1"/>
  <c r="L476" i="8" s="1"/>
  <c r="L475" i="8" a="1"/>
  <c r="L475" i="8" s="1"/>
  <c r="L469" i="8" a="1"/>
  <c r="L469" i="8" s="1"/>
  <c r="L463" i="8" a="1"/>
  <c r="L463" i="8" s="1"/>
  <c r="L458" i="8" a="1"/>
  <c r="L458" i="8" s="1"/>
  <c r="L484" i="8" a="1"/>
  <c r="L484" i="8" s="1"/>
  <c r="L479" i="8" a="1"/>
  <c r="L479" i="8" s="1"/>
  <c r="L474" i="8" a="1"/>
  <c r="L474" i="8" s="1"/>
  <c r="L457" i="8" a="1"/>
  <c r="L457" i="8" s="1"/>
  <c r="L470" i="8" a="1"/>
  <c r="L470" i="8" s="1"/>
  <c r="L464" i="8" a="1"/>
  <c r="L464" i="8" s="1"/>
  <c r="L480" i="8" a="1"/>
  <c r="L480" i="8" s="1"/>
  <c r="L485" i="8" a="1"/>
  <c r="L485" i="8" s="1"/>
  <c r="L459" i="8" a="1"/>
  <c r="L459" i="8" s="1"/>
  <c r="L419" i="8" a="1"/>
  <c r="L419" i="8" s="1"/>
  <c r="L414" i="8" a="1"/>
  <c r="L414" i="8" s="1"/>
  <c r="L399" i="8" a="1"/>
  <c r="L399" i="8" s="1"/>
  <c r="L393" i="8" a="1"/>
  <c r="L393" i="8" s="1"/>
  <c r="L424" i="8" a="1"/>
  <c r="L424" i="8" s="1"/>
  <c r="L404" i="8" a="1"/>
  <c r="L404" i="8" s="1"/>
  <c r="L388" i="8" a="1"/>
  <c r="L388" i="8" s="1"/>
  <c r="L382" i="8" a="1"/>
  <c r="L382" i="8" s="1"/>
  <c r="L423" i="8" a="1"/>
  <c r="L423" i="8" s="1"/>
  <c r="L418" i="8" a="1"/>
  <c r="L418" i="8" s="1"/>
  <c r="L413" i="8" a="1"/>
  <c r="L413" i="8" s="1"/>
  <c r="L408" i="8" a="1"/>
  <c r="L408" i="8" s="1"/>
  <c r="L403" i="8" a="1"/>
  <c r="L403" i="8" s="1"/>
  <c r="L398" i="8" a="1"/>
  <c r="L398" i="8" s="1"/>
  <c r="L392" i="8" a="1"/>
  <c r="L392" i="8" s="1"/>
  <c r="L387" i="8" a="1"/>
  <c r="L387" i="8" s="1"/>
  <c r="L428" i="8" a="1"/>
  <c r="L428" i="8" s="1"/>
  <c r="L417" i="8" a="1"/>
  <c r="L417" i="8" s="1"/>
  <c r="L412" i="8" a="1"/>
  <c r="L412" i="8" s="1"/>
  <c r="L407" i="8" a="1"/>
  <c r="L407" i="8" s="1"/>
  <c r="L391" i="8" a="1"/>
  <c r="L391" i="8" s="1"/>
  <c r="L386" i="8" a="1"/>
  <c r="L386" i="8" s="1"/>
  <c r="L381" i="8" a="1"/>
  <c r="L381" i="8" s="1"/>
  <c r="L426" i="8" a="1"/>
  <c r="L426" i="8" s="1"/>
  <c r="L415" i="8" a="1"/>
  <c r="L415" i="8" s="1"/>
  <c r="L410" i="8" a="1"/>
  <c r="L410" i="8" s="1"/>
  <c r="L395" i="8" a="1"/>
  <c r="L395" i="8" s="1"/>
  <c r="L384" i="8" a="1"/>
  <c r="L384" i="8" s="1"/>
  <c r="L425" i="8" a="1"/>
  <c r="L425" i="8" s="1"/>
  <c r="L420" i="8" a="1"/>
  <c r="L420" i="8" s="1"/>
  <c r="L409" i="8" a="1"/>
  <c r="L409" i="8" s="1"/>
  <c r="L405" i="8" a="1"/>
  <c r="L405" i="8" s="1"/>
  <c r="L400" i="8" a="1"/>
  <c r="L400" i="8" s="1"/>
  <c r="L394" i="8" a="1"/>
  <c r="L394" i="8" s="1"/>
  <c r="L389" i="8" a="1"/>
  <c r="L389" i="8" s="1"/>
  <c r="L383" i="8" a="1"/>
  <c r="L383" i="8" s="1"/>
  <c r="L411" i="8" a="1"/>
  <c r="L411" i="8" s="1"/>
  <c r="L396" i="8" a="1"/>
  <c r="L396" i="8" s="1"/>
  <c r="L427" i="8" a="1"/>
  <c r="L427" i="8" s="1"/>
  <c r="L390" i="8" a="1"/>
  <c r="L390" i="8" s="1"/>
  <c r="L422" i="8" a="1"/>
  <c r="L422" i="8" s="1"/>
  <c r="L385" i="8" a="1"/>
  <c r="L385" i="8" s="1"/>
  <c r="L397" i="8" a="1"/>
  <c r="L397" i="8" s="1"/>
  <c r="L421" i="8" a="1"/>
  <c r="L421" i="8" s="1"/>
  <c r="L406" i="8" a="1"/>
  <c r="L406" i="8" s="1"/>
  <c r="L402" i="8" a="1"/>
  <c r="L402" i="8" s="1"/>
  <c r="L401" i="8" a="1"/>
  <c r="L401" i="8" s="1"/>
  <c r="L416" i="8" a="1"/>
  <c r="L416" i="8" s="1"/>
  <c r="L114" i="8" a="1"/>
  <c r="L114" i="8" s="1"/>
  <c r="L110" i="8" a="1"/>
  <c r="L110" i="8" s="1"/>
  <c r="L104" i="8" a="1"/>
  <c r="L104" i="8" s="1"/>
  <c r="L99" i="8" a="1"/>
  <c r="L99" i="8" s="1"/>
  <c r="L94" i="8" a="1"/>
  <c r="L94" i="8" s="1"/>
  <c r="L89" i="8" a="1"/>
  <c r="L89" i="8" s="1"/>
  <c r="L107" i="8" a="1"/>
  <c r="L107" i="8" s="1"/>
  <c r="L101" i="8" a="1"/>
  <c r="L101" i="8" s="1"/>
  <c r="L91" i="8" a="1"/>
  <c r="L91" i="8" s="1"/>
  <c r="L100" i="8" a="1"/>
  <c r="L100" i="8" s="1"/>
  <c r="L90" i="8" a="1"/>
  <c r="L90" i="8" s="1"/>
  <c r="L111" i="8" a="1"/>
  <c r="L111" i="8" s="1"/>
  <c r="L106" i="8" a="1"/>
  <c r="L106" i="8" s="1"/>
  <c r="L95" i="8" a="1"/>
  <c r="L95" i="8" s="1"/>
  <c r="L108" i="8" a="1"/>
  <c r="L108" i="8" s="1"/>
  <c r="L97" i="8" a="1"/>
  <c r="L97" i="8" s="1"/>
  <c r="L88" i="8" a="1"/>
  <c r="L88" i="8" s="1"/>
  <c r="L92" i="8" a="1"/>
  <c r="L92" i="8" s="1"/>
  <c r="L98" i="8" a="1"/>
  <c r="L98" i="8" s="1"/>
  <c r="L105" i="8" a="1"/>
  <c r="L105" i="8" s="1"/>
  <c r="L113" i="8" a="1"/>
  <c r="L113" i="8" s="1"/>
  <c r="L96" i="8" a="1"/>
  <c r="L96" i="8" s="1"/>
  <c r="L112" i="8" a="1"/>
  <c r="L112" i="8" s="1"/>
  <c r="L103" i="8" a="1"/>
  <c r="L103" i="8" s="1"/>
  <c r="L102" i="8" a="1"/>
  <c r="L102" i="8" s="1"/>
  <c r="L109" i="8" a="1"/>
  <c r="L109" i="8" s="1"/>
  <c r="L93" i="8" a="1"/>
  <c r="L93" i="8" s="1"/>
  <c r="L456" i="8" a="1"/>
  <c r="L456" i="8" s="1"/>
  <c r="L451" i="8" a="1"/>
  <c r="L451" i="8" s="1"/>
  <c r="L450" i="8" a="1"/>
  <c r="L450" i="8" s="1"/>
  <c r="L455" i="8" a="1"/>
  <c r="L455" i="8" s="1"/>
  <c r="L449" i="8" a="1"/>
  <c r="L449" i="8" s="1"/>
  <c r="L448" i="8" a="1"/>
  <c r="L448" i="8" s="1"/>
  <c r="L452" i="8" a="1"/>
  <c r="L452" i="8" s="1"/>
  <c r="L446" i="8" a="1"/>
  <c r="L446" i="8" s="1"/>
  <c r="L453" i="8" a="1"/>
  <c r="L453" i="8" s="1"/>
  <c r="L447" i="8" a="1"/>
  <c r="L447" i="8" s="1"/>
  <c r="L454" i="8" a="1"/>
  <c r="L454" i="8" s="1"/>
  <c r="L367" i="8" a="1"/>
  <c r="L367" i="8" s="1"/>
  <c r="L366" i="8" a="1"/>
  <c r="L366" i="8" s="1"/>
  <c r="L371" i="8" a="1"/>
  <c r="L371" i="8" s="1"/>
  <c r="L369" i="8" a="1"/>
  <c r="L369" i="8" s="1"/>
  <c r="L364" i="8" a="1"/>
  <c r="L364" i="8" s="1"/>
  <c r="L368" i="8" a="1"/>
  <c r="L368" i="8" s="1"/>
  <c r="L370" i="8" a="1"/>
  <c r="L370" i="8" s="1"/>
  <c r="L365" i="8" a="1"/>
  <c r="L365" i="8" s="1"/>
  <c r="L314" i="8" a="1"/>
  <c r="L314" i="8" s="1"/>
  <c r="L309" i="8" a="1"/>
  <c r="L309" i="8" s="1"/>
  <c r="L304" i="8" a="1"/>
  <c r="L304" i="8" s="1"/>
  <c r="L298" i="8" a="1"/>
  <c r="L298" i="8" s="1"/>
  <c r="L289" i="8" a="1"/>
  <c r="L289" i="8" s="1"/>
  <c r="L280" i="8" a="1"/>
  <c r="L280" i="8" s="1"/>
  <c r="L274" i="8" a="1"/>
  <c r="L274" i="8" s="1"/>
  <c r="L269" i="8" a="1"/>
  <c r="L269" i="8" s="1"/>
  <c r="L264" i="8" a="1"/>
  <c r="L264" i="8" s="1"/>
  <c r="L259" i="8" a="1"/>
  <c r="L259" i="8" s="1"/>
  <c r="L254" i="8" a="1"/>
  <c r="L254" i="8" s="1"/>
  <c r="L250" i="8" a="1"/>
  <c r="L250" i="8" s="1"/>
  <c r="L244" i="8" a="1"/>
  <c r="L244" i="8" s="1"/>
  <c r="L222" i="8" a="1"/>
  <c r="L222" i="8" s="1"/>
  <c r="L216" i="8" a="1"/>
  <c r="L216" i="8" s="1"/>
  <c r="L210" i="8" a="1"/>
  <c r="L210" i="8" s="1"/>
  <c r="L308" i="8" a="1"/>
  <c r="L308" i="8" s="1"/>
  <c r="L303" i="8" a="1"/>
  <c r="L303" i="8" s="1"/>
  <c r="L293" i="8" a="1"/>
  <c r="L293" i="8" s="1"/>
  <c r="L284" i="8" a="1"/>
  <c r="L284" i="8" s="1"/>
  <c r="L279" i="8" a="1"/>
  <c r="L279" i="8" s="1"/>
  <c r="L268" i="8" a="1"/>
  <c r="L268" i="8" s="1"/>
  <c r="L258" i="8" a="1"/>
  <c r="L258" i="8" s="1"/>
  <c r="L239" i="8" a="1"/>
  <c r="L239" i="8" s="1"/>
  <c r="L233" i="8" a="1"/>
  <c r="L233" i="8" s="1"/>
  <c r="L227" i="8" a="1"/>
  <c r="L227" i="8" s="1"/>
  <c r="L221" i="8" a="1"/>
  <c r="L221" i="8" s="1"/>
  <c r="L313" i="8" a="1"/>
  <c r="L313" i="8" s="1"/>
  <c r="L297" i="8" a="1"/>
  <c r="L297" i="8" s="1"/>
  <c r="L288" i="8" a="1"/>
  <c r="L288" i="8" s="1"/>
  <c r="L273" i="8" a="1"/>
  <c r="L273" i="8" s="1"/>
  <c r="L263" i="8" a="1"/>
  <c r="L263" i="8" s="1"/>
  <c r="L249" i="8" a="1"/>
  <c r="L249" i="8" s="1"/>
  <c r="L243" i="8" a="1"/>
  <c r="L243" i="8" s="1"/>
  <c r="L238" i="8" a="1"/>
  <c r="L238" i="8" s="1"/>
  <c r="L232" i="8" a="1"/>
  <c r="L232" i="8" s="1"/>
  <c r="L226" i="8" a="1"/>
  <c r="L226" i="8" s="1"/>
  <c r="L220" i="8" a="1"/>
  <c r="L220" i="8" s="1"/>
  <c r="L215" i="8" a="1"/>
  <c r="L215" i="8" s="1"/>
  <c r="L307" i="8" a="1"/>
  <c r="L307" i="8" s="1"/>
  <c r="L302" i="8" a="1"/>
  <c r="L302" i="8" s="1"/>
  <c r="L292" i="8" a="1"/>
  <c r="L292" i="8" s="1"/>
  <c r="L287" i="8" a="1"/>
  <c r="L287" i="8" s="1"/>
  <c r="L283" i="8" a="1"/>
  <c r="L283" i="8" s="1"/>
  <c r="L278" i="8" a="1"/>
  <c r="L278" i="8" s="1"/>
  <c r="L267" i="8" a="1"/>
  <c r="L267" i="8" s="1"/>
  <c r="L257" i="8" a="1"/>
  <c r="L257" i="8" s="1"/>
  <c r="L253" i="8" a="1"/>
  <c r="L253" i="8" s="1"/>
  <c r="L248" i="8" a="1"/>
  <c r="L248" i="8" s="1"/>
  <c r="L242" i="8" a="1"/>
  <c r="L242" i="8" s="1"/>
  <c r="L237" i="8" a="1"/>
  <c r="L237" i="8" s="1"/>
  <c r="L214" i="8" a="1"/>
  <c r="L214" i="8" s="1"/>
  <c r="L305" i="8" a="1"/>
  <c r="L305" i="8" s="1"/>
  <c r="L290" i="8" a="1"/>
  <c r="L290" i="8" s="1"/>
  <c r="L281" i="8" a="1"/>
  <c r="L281" i="8" s="1"/>
  <c r="L260" i="8" a="1"/>
  <c r="L260" i="8" s="1"/>
  <c r="L255" i="8" a="1"/>
  <c r="L255" i="8" s="1"/>
  <c r="L246" i="8" a="1"/>
  <c r="L246" i="8" s="1"/>
  <c r="L235" i="8" a="1"/>
  <c r="L235" i="8" s="1"/>
  <c r="L229" i="8" a="1"/>
  <c r="L229" i="8" s="1"/>
  <c r="L310" i="8" a="1"/>
  <c r="L310" i="8" s="1"/>
  <c r="L299" i="8" a="1"/>
  <c r="L299" i="8" s="1"/>
  <c r="L294" i="8" a="1"/>
  <c r="L294" i="8" s="1"/>
  <c r="L285" i="8" a="1"/>
  <c r="L285" i="8" s="1"/>
  <c r="L275" i="8" a="1"/>
  <c r="L275" i="8" s="1"/>
  <c r="L270" i="8" a="1"/>
  <c r="L270" i="8" s="1"/>
  <c r="L265" i="8" a="1"/>
  <c r="L265" i="8" s="1"/>
  <c r="L251" i="8" a="1"/>
  <c r="L251" i="8" s="1"/>
  <c r="L245" i="8" a="1"/>
  <c r="L245" i="8" s="1"/>
  <c r="L240" i="8" a="1"/>
  <c r="L240" i="8" s="1"/>
  <c r="L234" i="8" a="1"/>
  <c r="L234" i="8" s="1"/>
  <c r="L228" i="8" a="1"/>
  <c r="L228" i="8" s="1"/>
  <c r="L223" i="8" a="1"/>
  <c r="L223" i="8" s="1"/>
  <c r="L217" i="8" a="1"/>
  <c r="L217" i="8" s="1"/>
  <c r="L211" i="8" a="1"/>
  <c r="L211" i="8" s="1"/>
  <c r="L311" i="8" a="1"/>
  <c r="L311" i="8" s="1"/>
  <c r="L262" i="8" a="1"/>
  <c r="L262" i="8" s="1"/>
  <c r="L247" i="8" a="1"/>
  <c r="L247" i="8" s="1"/>
  <c r="L225" i="8" a="1"/>
  <c r="L225" i="8" s="1"/>
  <c r="L256" i="8" a="1"/>
  <c r="L256" i="8" s="1"/>
  <c r="L219" i="8" a="1"/>
  <c r="L219" i="8" s="1"/>
  <c r="L306" i="8" a="1"/>
  <c r="L306" i="8" s="1"/>
  <c r="L277" i="8" a="1"/>
  <c r="L277" i="8" s="1"/>
  <c r="L261" i="8" a="1"/>
  <c r="L261" i="8" s="1"/>
  <c r="L224" i="8" a="1"/>
  <c r="L224" i="8" s="1"/>
  <c r="L291" i="8" a="1"/>
  <c r="L291" i="8" s="1"/>
  <c r="L241" i="8" a="1"/>
  <c r="L241" i="8" s="1"/>
  <c r="L276" i="8" a="1"/>
  <c r="L276" i="8" s="1"/>
  <c r="L301" i="8" a="1"/>
  <c r="L301" i="8" s="1"/>
  <c r="L272" i="8" a="1"/>
  <c r="L272" i="8" s="1"/>
  <c r="L218" i="8" a="1"/>
  <c r="L218" i="8" s="1"/>
  <c r="L300" i="8" a="1"/>
  <c r="L300" i="8" s="1"/>
  <c r="L286" i="8" a="1"/>
  <c r="L286" i="8" s="1"/>
  <c r="L271" i="8" a="1"/>
  <c r="L271" i="8" s="1"/>
  <c r="L236" i="8" a="1"/>
  <c r="L236" i="8" s="1"/>
  <c r="L213" i="8" a="1"/>
  <c r="L213" i="8" s="1"/>
  <c r="L266" i="8" a="1"/>
  <c r="L266" i="8" s="1"/>
  <c r="L282" i="8" a="1"/>
  <c r="L282" i="8" s="1"/>
  <c r="L296" i="8" a="1"/>
  <c r="L296" i="8" s="1"/>
  <c r="L212" i="8" a="1"/>
  <c r="L212" i="8" s="1"/>
  <c r="L295" i="8" a="1"/>
  <c r="L295" i="8" s="1"/>
  <c r="L252" i="8" a="1"/>
  <c r="L252" i="8" s="1"/>
  <c r="L230" i="8" a="1"/>
  <c r="L230" i="8" s="1"/>
  <c r="L231" i="8" a="1"/>
  <c r="L231" i="8" s="1"/>
  <c r="L312" i="8" a="1"/>
  <c r="L312" i="8" s="1"/>
  <c r="L445" i="8" a="1"/>
  <c r="L445" i="8" s="1"/>
  <c r="L440" i="8" a="1"/>
  <c r="L440" i="8" s="1"/>
  <c r="L435" i="8" a="1"/>
  <c r="L435" i="8" s="1"/>
  <c r="L430" i="8" a="1"/>
  <c r="L430" i="8" s="1"/>
  <c r="L434" i="8" a="1"/>
  <c r="L434" i="8" s="1"/>
  <c r="L444" i="8" a="1"/>
  <c r="L444" i="8" s="1"/>
  <c r="L439" i="8" a="1"/>
  <c r="L439" i="8" s="1"/>
  <c r="L438" i="8" a="1"/>
  <c r="L438" i="8" s="1"/>
  <c r="L433" i="8" a="1"/>
  <c r="L433" i="8" s="1"/>
  <c r="L436" i="8" a="1"/>
  <c r="L436" i="8" s="1"/>
  <c r="L431" i="8" a="1"/>
  <c r="L431" i="8" s="1"/>
  <c r="L441" i="8" a="1"/>
  <c r="L441" i="8" s="1"/>
  <c r="L432" i="8" a="1"/>
  <c r="L432" i="8" s="1"/>
  <c r="L443" i="8" a="1"/>
  <c r="L443" i="8" s="1"/>
  <c r="L442" i="8" a="1"/>
  <c r="L442" i="8" s="1"/>
  <c r="L437" i="8" a="1"/>
  <c r="L437" i="8" s="1"/>
  <c r="L172" i="8" a="1"/>
  <c r="L172" i="8" s="1"/>
  <c r="L167" i="8" a="1"/>
  <c r="L167" i="8" s="1"/>
  <c r="L162" i="8" a="1"/>
  <c r="L162" i="8" s="1"/>
  <c r="L152" i="8" a="1"/>
  <c r="L152" i="8" s="1"/>
  <c r="L157" i="8" a="1"/>
  <c r="L157" i="8" s="1"/>
  <c r="L171" i="8" a="1"/>
  <c r="L171" i="8" s="1"/>
  <c r="L170" i="8" a="1"/>
  <c r="L170" i="8" s="1"/>
  <c r="L160" i="8" a="1"/>
  <c r="L160" i="8" s="1"/>
  <c r="L151" i="8" a="1"/>
  <c r="L151" i="8" s="1"/>
  <c r="L168" i="8" a="1"/>
  <c r="L168" i="8" s="1"/>
  <c r="L163" i="8" a="1"/>
  <c r="L163" i="8" s="1"/>
  <c r="L158" i="8" a="1"/>
  <c r="L158" i="8" s="1"/>
  <c r="L153" i="8" a="1"/>
  <c r="L153" i="8" s="1"/>
  <c r="L164" i="8" a="1"/>
  <c r="L164" i="8" s="1"/>
  <c r="L161" i="8" a="1"/>
  <c r="L161" i="8" s="1"/>
  <c r="L150" i="8" a="1"/>
  <c r="L150" i="8" s="1"/>
  <c r="L159" i="8" a="1"/>
  <c r="L159" i="8" s="1"/>
  <c r="L156" i="8" a="1"/>
  <c r="L156" i="8" s="1"/>
  <c r="L166" i="8" a="1"/>
  <c r="L166" i="8" s="1"/>
  <c r="L169" i="8" a="1"/>
  <c r="L169" i="8" s="1"/>
  <c r="L155" i="8" a="1"/>
  <c r="L155" i="8" s="1"/>
  <c r="L154" i="8" a="1"/>
  <c r="L154" i="8" s="1"/>
  <c r="L165" i="8" a="1"/>
  <c r="L165" i="8" s="1"/>
  <c r="K365" i="8" a="1"/>
  <c r="K365" i="8" s="1"/>
  <c r="K370" i="8" a="1"/>
  <c r="K370" i="8" s="1"/>
  <c r="K367" i="8" a="1"/>
  <c r="K367" i="8" s="1"/>
  <c r="K364" i="8" a="1"/>
  <c r="K364" i="8" s="1"/>
  <c r="K369" i="8" a="1"/>
  <c r="K369" i="8" s="1"/>
  <c r="K366" i="8" a="1"/>
  <c r="K366" i="8" s="1"/>
  <c r="K371" i="8" a="1"/>
  <c r="K371" i="8" s="1"/>
  <c r="K368" i="8" a="1"/>
  <c r="K368" i="8" s="1"/>
  <c r="K308" i="8" a="1"/>
  <c r="K308" i="8" s="1"/>
  <c r="K300" i="8" a="1"/>
  <c r="K300" i="8" s="1"/>
  <c r="K285" i="8" a="1"/>
  <c r="K285" i="8" s="1"/>
  <c r="K280" i="8" a="1"/>
  <c r="K280" i="8" s="1"/>
  <c r="K272" i="8" a="1"/>
  <c r="K272" i="8" s="1"/>
  <c r="K269" i="8" a="1"/>
  <c r="K269" i="8" s="1"/>
  <c r="K261" i="8" a="1"/>
  <c r="K261" i="8" s="1"/>
  <c r="K258" i="8" a="1"/>
  <c r="K258" i="8" s="1"/>
  <c r="K253" i="8" a="1"/>
  <c r="K253" i="8" s="1"/>
  <c r="K251" i="8" a="1"/>
  <c r="K251" i="8" s="1"/>
  <c r="K248" i="8" a="1"/>
  <c r="K248" i="8" s="1"/>
  <c r="K242" i="8" a="1"/>
  <c r="K242" i="8" s="1"/>
  <c r="K237" i="8" a="1"/>
  <c r="K237" i="8" s="1"/>
  <c r="K228" i="8" a="1"/>
  <c r="K228" i="8" s="1"/>
  <c r="K313" i="8" a="1"/>
  <c r="K313" i="8" s="1"/>
  <c r="K305" i="8" a="1"/>
  <c r="K305" i="8" s="1"/>
  <c r="K297" i="8" a="1"/>
  <c r="K297" i="8" s="1"/>
  <c r="K287" i="8" a="1"/>
  <c r="K287" i="8" s="1"/>
  <c r="K282" i="8" a="1"/>
  <c r="K282" i="8" s="1"/>
  <c r="K277" i="8" a="1"/>
  <c r="K277" i="8" s="1"/>
  <c r="K274" i="8" a="1"/>
  <c r="K274" i="8" s="1"/>
  <c r="K266" i="8" a="1"/>
  <c r="K266" i="8" s="1"/>
  <c r="K255" i="8" a="1"/>
  <c r="K255" i="8" s="1"/>
  <c r="K245" i="8" a="1"/>
  <c r="K245" i="8" s="1"/>
  <c r="K231" i="8" a="1"/>
  <c r="K231" i="8" s="1"/>
  <c r="K225" i="8" a="1"/>
  <c r="K225" i="8" s="1"/>
  <c r="K222" i="8" a="1"/>
  <c r="K222" i="8" s="1"/>
  <c r="K219" i="8" a="1"/>
  <c r="K219" i="8" s="1"/>
  <c r="K216" i="8" a="1"/>
  <c r="K216" i="8" s="1"/>
  <c r="K210" i="8" a="1"/>
  <c r="K210" i="8" s="1"/>
  <c r="K292" i="8" a="1"/>
  <c r="K292" i="8" s="1"/>
  <c r="K250" i="8" a="1"/>
  <c r="K250" i="8" s="1"/>
  <c r="K236" i="8" a="1"/>
  <c r="K236" i="8" s="1"/>
  <c r="K213" i="8" a="1"/>
  <c r="K213" i="8" s="1"/>
  <c r="K310" i="8" a="1"/>
  <c r="K310" i="8" s="1"/>
  <c r="K307" i="8" a="1"/>
  <c r="K307" i="8" s="1"/>
  <c r="K302" i="8" a="1"/>
  <c r="K302" i="8" s="1"/>
  <c r="K299" i="8" a="1"/>
  <c r="K299" i="8" s="1"/>
  <c r="K294" i="8" a="1"/>
  <c r="K294" i="8" s="1"/>
  <c r="K289" i="8" a="1"/>
  <c r="K289" i="8" s="1"/>
  <c r="K279" i="8" a="1"/>
  <c r="K279" i="8" s="1"/>
  <c r="K271" i="8" a="1"/>
  <c r="K271" i="8" s="1"/>
  <c r="K268" i="8" a="1"/>
  <c r="K268" i="8" s="1"/>
  <c r="K263" i="8" a="1"/>
  <c r="K263" i="8" s="1"/>
  <c r="K260" i="8" a="1"/>
  <c r="K260" i="8" s="1"/>
  <c r="K244" i="8" a="1"/>
  <c r="K244" i="8" s="1"/>
  <c r="K239" i="8" a="1"/>
  <c r="K239" i="8" s="1"/>
  <c r="K233" i="8" a="1"/>
  <c r="K233" i="8" s="1"/>
  <c r="K230" i="8" a="1"/>
  <c r="K230" i="8" s="1"/>
  <c r="K227" i="8" a="1"/>
  <c r="K227" i="8" s="1"/>
  <c r="K224" i="8" a="1"/>
  <c r="K224" i="8" s="1"/>
  <c r="K218" i="8" a="1"/>
  <c r="K218" i="8" s="1"/>
  <c r="K312" i="8" a="1"/>
  <c r="K312" i="8" s="1"/>
  <c r="K304" i="8" a="1"/>
  <c r="K304" i="8" s="1"/>
  <c r="K296" i="8" a="1"/>
  <c r="K296" i="8" s="1"/>
  <c r="K284" i="8" a="1"/>
  <c r="K284" i="8" s="1"/>
  <c r="K276" i="8" a="1"/>
  <c r="K276" i="8" s="1"/>
  <c r="K257" i="8" a="1"/>
  <c r="K257" i="8" s="1"/>
  <c r="K254" i="8" a="1"/>
  <c r="K254" i="8" s="1"/>
  <c r="K252" i="8" a="1"/>
  <c r="K252" i="8" s="1"/>
  <c r="K247" i="8" a="1"/>
  <c r="K247" i="8" s="1"/>
  <c r="K241" i="8" a="1"/>
  <c r="K241" i="8" s="1"/>
  <c r="K221" i="8" a="1"/>
  <c r="K221" i="8" s="1"/>
  <c r="K212" i="8" a="1"/>
  <c r="K212" i="8" s="1"/>
  <c r="K314" i="8" a="1"/>
  <c r="K314" i="8" s="1"/>
  <c r="K309" i="8" a="1"/>
  <c r="K309" i="8" s="1"/>
  <c r="K306" i="8" a="1"/>
  <c r="K306" i="8" s="1"/>
  <c r="K301" i="8" a="1"/>
  <c r="K301" i="8" s="1"/>
  <c r="K298" i="8" a="1"/>
  <c r="K298" i="8" s="1"/>
  <c r="K291" i="8" a="1"/>
  <c r="K291" i="8" s="1"/>
  <c r="K286" i="8" a="1"/>
  <c r="K286" i="8" s="1"/>
  <c r="K281" i="8" a="1"/>
  <c r="K281" i="8" s="1"/>
  <c r="K273" i="8" a="1"/>
  <c r="K273" i="8" s="1"/>
  <c r="K265" i="8" a="1"/>
  <c r="K265" i="8" s="1"/>
  <c r="K238" i="8" a="1"/>
  <c r="K238" i="8" s="1"/>
  <c r="K235" i="8" a="1"/>
  <c r="K235" i="8" s="1"/>
  <c r="K232" i="8" a="1"/>
  <c r="K232" i="8" s="1"/>
  <c r="K226" i="8" a="1"/>
  <c r="K226" i="8" s="1"/>
  <c r="K215" i="8" a="1"/>
  <c r="K215" i="8" s="1"/>
  <c r="K293" i="8" a="1"/>
  <c r="K293" i="8" s="1"/>
  <c r="K288" i="8" a="1"/>
  <c r="K288" i="8" s="1"/>
  <c r="K270" i="8" a="1"/>
  <c r="K270" i="8" s="1"/>
  <c r="K267" i="8" a="1"/>
  <c r="K267" i="8" s="1"/>
  <c r="K262" i="8" a="1"/>
  <c r="K262" i="8" s="1"/>
  <c r="K259" i="8" a="1"/>
  <c r="K259" i="8" s="1"/>
  <c r="K256" i="8" a="1"/>
  <c r="K256" i="8" s="1"/>
  <c r="K249" i="8" a="1"/>
  <c r="K249" i="8" s="1"/>
  <c r="K246" i="8" a="1"/>
  <c r="K246" i="8" s="1"/>
  <c r="K243" i="8" a="1"/>
  <c r="K243" i="8" s="1"/>
  <c r="K229" i="8" a="1"/>
  <c r="K229" i="8" s="1"/>
  <c r="K220" i="8" a="1"/>
  <c r="K220" i="8" s="1"/>
  <c r="K278" i="8" a="1"/>
  <c r="K278" i="8" s="1"/>
  <c r="K240" i="8" a="1"/>
  <c r="K240" i="8" s="1"/>
  <c r="K303" i="8" a="1"/>
  <c r="K303" i="8" s="1"/>
  <c r="K290" i="8" a="1"/>
  <c r="K290" i="8" s="1"/>
  <c r="K214" i="8" a="1"/>
  <c r="K214" i="8" s="1"/>
  <c r="K234" i="8" a="1"/>
  <c r="K234" i="8" s="1"/>
  <c r="K283" i="8" a="1"/>
  <c r="K283" i="8" s="1"/>
  <c r="K311" i="8" a="1"/>
  <c r="K311" i="8" s="1"/>
  <c r="K223" i="8" a="1"/>
  <c r="K223" i="8" s="1"/>
  <c r="K217" i="8" a="1"/>
  <c r="K217" i="8" s="1"/>
  <c r="K275" i="8" a="1"/>
  <c r="K275" i="8" s="1"/>
  <c r="K264" i="8" a="1"/>
  <c r="K264" i="8" s="1"/>
  <c r="K211" i="8" a="1"/>
  <c r="K211" i="8" s="1"/>
  <c r="K295" i="8" a="1"/>
  <c r="K295" i="8" s="1"/>
  <c r="K380" i="8" a="1"/>
  <c r="K380" i="8" s="1"/>
  <c r="K379" i="8" a="1"/>
  <c r="K379" i="8" s="1"/>
  <c r="K190" i="8" a="1"/>
  <c r="K190" i="8" s="1"/>
  <c r="K187" i="8" a="1"/>
  <c r="K187" i="8" s="1"/>
  <c r="K182" i="8" a="1"/>
  <c r="K182" i="8" s="1"/>
  <c r="K177" i="8" a="1"/>
  <c r="K177" i="8" s="1"/>
  <c r="K179" i="8" a="1"/>
  <c r="K179" i="8" s="1"/>
  <c r="K174" i="8" a="1"/>
  <c r="K174" i="8" s="1"/>
  <c r="K184" i="8" a="1"/>
  <c r="K184" i="8" s="1"/>
  <c r="K176" i="8" a="1"/>
  <c r="K176" i="8" s="1"/>
  <c r="K181" i="8" a="1"/>
  <c r="K181" i="8" s="1"/>
  <c r="K189" i="8" a="1"/>
  <c r="K189" i="8" s="1"/>
  <c r="K186" i="8" a="1"/>
  <c r="K186" i="8" s="1"/>
  <c r="K183" i="8" a="1"/>
  <c r="K183" i="8" s="1"/>
  <c r="K178" i="8" a="1"/>
  <c r="K178" i="8" s="1"/>
  <c r="K188" i="8" a="1"/>
  <c r="K188" i="8" s="1"/>
  <c r="K180" i="8" a="1"/>
  <c r="K180" i="8" s="1"/>
  <c r="K173" i="8" a="1"/>
  <c r="K173" i="8" s="1"/>
  <c r="K185" i="8" a="1"/>
  <c r="K185" i="8" s="1"/>
  <c r="K175" i="8" a="1"/>
  <c r="K175" i="8" s="1"/>
  <c r="K82" i="8" a="1"/>
  <c r="K82" i="8" s="1"/>
  <c r="K65" i="8" a="1"/>
  <c r="K65" i="8" s="1"/>
  <c r="K86" i="8" a="1"/>
  <c r="K86" i="8" s="1"/>
  <c r="K81" i="8" a="1"/>
  <c r="K81" i="8" s="1"/>
  <c r="K78" i="8" a="1"/>
  <c r="K78" i="8" s="1"/>
  <c r="K75" i="8" a="1"/>
  <c r="K75" i="8" s="1"/>
  <c r="K72" i="8" a="1"/>
  <c r="K72" i="8" s="1"/>
  <c r="K64" i="8" a="1"/>
  <c r="K64" i="8" s="1"/>
  <c r="K67" i="8" a="1"/>
  <c r="K67" i="8" s="1"/>
  <c r="K87" i="8" a="1"/>
  <c r="K87" i="8" s="1"/>
  <c r="K84" i="8" a="1"/>
  <c r="K84" i="8" s="1"/>
  <c r="K77" i="8" a="1"/>
  <c r="K77" i="8" s="1"/>
  <c r="K70" i="8" a="1"/>
  <c r="K70" i="8" s="1"/>
  <c r="K83" i="8" a="1"/>
  <c r="K83" i="8" s="1"/>
  <c r="K74" i="8" a="1"/>
  <c r="K74" i="8" s="1"/>
  <c r="K80" i="8" a="1"/>
  <c r="K80" i="8" s="1"/>
  <c r="K76" i="8" a="1"/>
  <c r="K76" i="8" s="1"/>
  <c r="K73" i="8" a="1"/>
  <c r="K73" i="8" s="1"/>
  <c r="K68" i="8" a="1"/>
  <c r="K68" i="8" s="1"/>
  <c r="K69" i="8" a="1"/>
  <c r="K69" i="8" s="1"/>
  <c r="K66" i="8" a="1"/>
  <c r="K66" i="8" s="1"/>
  <c r="K63" i="8" a="1"/>
  <c r="K63" i="8" s="1"/>
  <c r="K79" i="8" a="1"/>
  <c r="K79" i="8" s="1"/>
  <c r="K71" i="8" a="1"/>
  <c r="K71" i="8" s="1"/>
  <c r="K85" i="8" a="1"/>
  <c r="K85" i="8" s="1"/>
  <c r="K205" i="8" a="1"/>
  <c r="K205" i="8" s="1"/>
  <c r="K199" i="8" a="1"/>
  <c r="K199" i="8" s="1"/>
  <c r="K193" i="8" a="1"/>
  <c r="K193" i="8" s="1"/>
  <c r="K204" i="8" a="1"/>
  <c r="K204" i="8" s="1"/>
  <c r="K198" i="8" a="1"/>
  <c r="K198" i="8" s="1"/>
  <c r="K195" i="8" a="1"/>
  <c r="K195" i="8" s="1"/>
  <c r="K192" i="8" a="1"/>
  <c r="K192" i="8" s="1"/>
  <c r="K207" i="8" a="1"/>
  <c r="K207" i="8" s="1"/>
  <c r="K201" i="8" a="1"/>
  <c r="K201" i="8" s="1"/>
  <c r="K209" i="8" a="1"/>
  <c r="K209" i="8" s="1"/>
  <c r="K206" i="8" a="1"/>
  <c r="K206" i="8" s="1"/>
  <c r="K203" i="8" a="1"/>
  <c r="K203" i="8" s="1"/>
  <c r="K200" i="8" a="1"/>
  <c r="K200" i="8" s="1"/>
  <c r="K197" i="8" a="1"/>
  <c r="K197" i="8" s="1"/>
  <c r="K194" i="8" a="1"/>
  <c r="K194" i="8" s="1"/>
  <c r="K191" i="8" a="1"/>
  <c r="K191" i="8" s="1"/>
  <c r="K202" i="8" a="1"/>
  <c r="K202" i="8" s="1"/>
  <c r="K208" i="8" a="1"/>
  <c r="K208" i="8" s="1"/>
  <c r="K196" i="8" a="1"/>
  <c r="K196" i="8" s="1"/>
  <c r="K172" i="8" a="1"/>
  <c r="K172" i="8" s="1"/>
  <c r="K167" i="8" a="1"/>
  <c r="K167" i="8" s="1"/>
  <c r="K162" i="8" a="1"/>
  <c r="K162" i="8" s="1"/>
  <c r="K155" i="8" a="1"/>
  <c r="K155" i="8" s="1"/>
  <c r="K157" i="8" a="1"/>
  <c r="K157" i="8" s="1"/>
  <c r="K169" i="8" a="1"/>
  <c r="K169" i="8" s="1"/>
  <c r="K164" i="8" a="1"/>
  <c r="K164" i="8" s="1"/>
  <c r="K159" i="8" a="1"/>
  <c r="K159" i="8" s="1"/>
  <c r="K154" i="8" a="1"/>
  <c r="K154" i="8" s="1"/>
  <c r="K166" i="8" a="1"/>
  <c r="K166" i="8" s="1"/>
  <c r="K171" i="8" a="1"/>
  <c r="K171" i="8" s="1"/>
  <c r="K168" i="8" a="1"/>
  <c r="K168" i="8" s="1"/>
  <c r="K161" i="8" a="1"/>
  <c r="K161" i="8" s="1"/>
  <c r="K156" i="8" a="1"/>
  <c r="K156" i="8" s="1"/>
  <c r="K158" i="8" a="1"/>
  <c r="K158" i="8" s="1"/>
  <c r="K170" i="8" a="1"/>
  <c r="K170" i="8" s="1"/>
  <c r="K163" i="8" a="1"/>
  <c r="K163" i="8" s="1"/>
  <c r="K160" i="8" a="1"/>
  <c r="K160" i="8" s="1"/>
  <c r="K153" i="8" a="1"/>
  <c r="K153" i="8" s="1"/>
  <c r="K151" i="8" a="1"/>
  <c r="K151" i="8" s="1"/>
  <c r="K150" i="8" a="1"/>
  <c r="K150" i="8" s="1"/>
  <c r="K152" i="8" a="1"/>
  <c r="K152" i="8" s="1"/>
  <c r="K165" i="8" a="1"/>
  <c r="K165" i="8" s="1"/>
  <c r="K322" i="8" a="1"/>
  <c r="K322" i="8" s="1"/>
  <c r="K319" i="8" a="1"/>
  <c r="K319" i="8" s="1"/>
  <c r="K316" i="8" a="1"/>
  <c r="K316" i="8" s="1"/>
  <c r="K321" i="8" a="1"/>
  <c r="K321" i="8" s="1"/>
  <c r="K318" i="8" a="1"/>
  <c r="K318" i="8" s="1"/>
  <c r="K315" i="8" a="1"/>
  <c r="K315" i="8" s="1"/>
  <c r="K320" i="8" a="1"/>
  <c r="K320" i="8" s="1"/>
  <c r="K317" i="8" a="1"/>
  <c r="K317" i="8" s="1"/>
  <c r="K323" i="8" a="1"/>
  <c r="K323" i="8" s="1"/>
  <c r="K143" i="8" a="1"/>
  <c r="K143" i="8" s="1"/>
  <c r="K138" i="8" a="1"/>
  <c r="K138" i="8" s="1"/>
  <c r="K129" i="8" a="1"/>
  <c r="K129" i="8" s="1"/>
  <c r="K124" i="8" a="1"/>
  <c r="K124" i="8" s="1"/>
  <c r="K122" i="8" a="1"/>
  <c r="K122" i="8" s="1"/>
  <c r="K149" i="8" a="1"/>
  <c r="K149" i="8" s="1"/>
  <c r="K142" i="8" a="1"/>
  <c r="K142" i="8" s="1"/>
  <c r="K133" i="8" a="1"/>
  <c r="K133" i="8" s="1"/>
  <c r="K130" i="8" a="1"/>
  <c r="K130" i="8" s="1"/>
  <c r="K121" i="8" a="1"/>
  <c r="K121" i="8" s="1"/>
  <c r="K146" i="8" a="1"/>
  <c r="K146" i="8" s="1"/>
  <c r="K140" i="8" a="1"/>
  <c r="K140" i="8" s="1"/>
  <c r="K134" i="8" a="1"/>
  <c r="K134" i="8" s="1"/>
  <c r="K123" i="8" a="1"/>
  <c r="K123" i="8" s="1"/>
  <c r="K119" i="8" a="1"/>
  <c r="K119" i="8" s="1"/>
  <c r="K136" i="8" a="1"/>
  <c r="K136" i="8" s="1"/>
  <c r="K131" i="8" a="1"/>
  <c r="K131" i="8" s="1"/>
  <c r="K125" i="8" a="1"/>
  <c r="K125" i="8" s="1"/>
  <c r="K148" i="8" a="1"/>
  <c r="K148" i="8" s="1"/>
  <c r="K115" i="8" a="1"/>
  <c r="K115" i="8" s="1"/>
  <c r="K117" i="8" a="1"/>
  <c r="K117" i="8" s="1"/>
  <c r="K118" i="8" a="1"/>
  <c r="K118" i="8" s="1"/>
  <c r="K145" i="8" a="1"/>
  <c r="K145" i="8" s="1"/>
  <c r="K139" i="8" a="1"/>
  <c r="K139" i="8" s="1"/>
  <c r="K127" i="8" a="1"/>
  <c r="K127" i="8" s="1"/>
  <c r="K137" i="8" a="1"/>
  <c r="K137" i="8" s="1"/>
  <c r="K135" i="8" a="1"/>
  <c r="K135" i="8" s="1"/>
  <c r="K116" i="8" a="1"/>
  <c r="K116" i="8" s="1"/>
  <c r="K144" i="8" a="1"/>
  <c r="K144" i="8" s="1"/>
  <c r="K128" i="8" a="1"/>
  <c r="K128" i="8" s="1"/>
  <c r="K147" i="8" a="1"/>
  <c r="K147" i="8" s="1"/>
  <c r="K141" i="8" a="1"/>
  <c r="K141" i="8" s="1"/>
  <c r="K132" i="8" a="1"/>
  <c r="K132" i="8" s="1"/>
  <c r="K126" i="8" a="1"/>
  <c r="K126" i="8" s="1"/>
  <c r="K120" i="8" a="1"/>
  <c r="K120" i="8" s="1"/>
  <c r="K455" i="8" a="1"/>
  <c r="K455" i="8" s="1"/>
  <c r="K449" i="8" a="1"/>
  <c r="K449" i="8" s="1"/>
  <c r="K452" i="8" a="1"/>
  <c r="K452" i="8" s="1"/>
  <c r="K446" i="8" a="1"/>
  <c r="K446" i="8" s="1"/>
  <c r="K454" i="8" a="1"/>
  <c r="K454" i="8" s="1"/>
  <c r="K448" i="8" a="1"/>
  <c r="K448" i="8" s="1"/>
  <c r="K451" i="8" a="1"/>
  <c r="K451" i="8" s="1"/>
  <c r="K456" i="8" a="1"/>
  <c r="K456" i="8" s="1"/>
  <c r="K453" i="8" a="1"/>
  <c r="K453" i="8" s="1"/>
  <c r="K447" i="8" a="1"/>
  <c r="K447" i="8" s="1"/>
  <c r="K450" i="8" a="1"/>
  <c r="K450" i="8" s="1"/>
  <c r="K506" i="8" a="1"/>
  <c r="K506" i="8" s="1"/>
  <c r="K503" i="8" a="1"/>
  <c r="K503" i="8" s="1"/>
  <c r="K517" i="8" a="1"/>
  <c r="K517" i="8" s="1"/>
  <c r="K511" i="8" a="1"/>
  <c r="K511" i="8" s="1"/>
  <c r="K500" i="8" a="1"/>
  <c r="K500" i="8" s="1"/>
  <c r="K497" i="8" a="1"/>
  <c r="K497" i="8" s="1"/>
  <c r="K514" i="8" a="1"/>
  <c r="K514" i="8" s="1"/>
  <c r="K508" i="8" a="1"/>
  <c r="K508" i="8" s="1"/>
  <c r="K505" i="8" a="1"/>
  <c r="K505" i="8" s="1"/>
  <c r="K502" i="8" a="1"/>
  <c r="K502" i="8" s="1"/>
  <c r="K496" i="8" a="1"/>
  <c r="K496" i="8" s="1"/>
  <c r="K513" i="8" a="1"/>
  <c r="K513" i="8" s="1"/>
  <c r="K499" i="8" a="1"/>
  <c r="K499" i="8" s="1"/>
  <c r="K516" i="8" a="1"/>
  <c r="K516" i="8" s="1"/>
  <c r="K510" i="8" a="1"/>
  <c r="K510" i="8" s="1"/>
  <c r="K507" i="8" a="1"/>
  <c r="K507" i="8" s="1"/>
  <c r="K501" i="8" a="1"/>
  <c r="K501" i="8" s="1"/>
  <c r="K504" i="8" a="1"/>
  <c r="K504" i="8" s="1"/>
  <c r="K498" i="8" a="1"/>
  <c r="K498" i="8" s="1"/>
  <c r="K512" i="8" a="1"/>
  <c r="K512" i="8" s="1"/>
  <c r="K515" i="8" a="1"/>
  <c r="K515" i="8" s="1"/>
  <c r="K509" i="8" a="1"/>
  <c r="K509" i="8" s="1"/>
  <c r="K431" i="8" a="1"/>
  <c r="K431" i="8" s="1"/>
  <c r="K444" i="8" a="1"/>
  <c r="K444" i="8" s="1"/>
  <c r="K439" i="8" a="1"/>
  <c r="K439" i="8" s="1"/>
  <c r="K436" i="8" a="1"/>
  <c r="K436" i="8" s="1"/>
  <c r="K433" i="8" a="1"/>
  <c r="K433" i="8" s="1"/>
  <c r="K441" i="8" a="1"/>
  <c r="K441" i="8" s="1"/>
  <c r="K438" i="8" a="1"/>
  <c r="K438" i="8" s="1"/>
  <c r="K443" i="8" a="1"/>
  <c r="K443" i="8" s="1"/>
  <c r="K435" i="8" a="1"/>
  <c r="K435" i="8" s="1"/>
  <c r="K430" i="8" a="1"/>
  <c r="K430" i="8" s="1"/>
  <c r="K445" i="8" a="1"/>
  <c r="K445" i="8" s="1"/>
  <c r="K440" i="8" a="1"/>
  <c r="K440" i="8" s="1"/>
  <c r="K437" i="8" a="1"/>
  <c r="K437" i="8" s="1"/>
  <c r="K432" i="8" a="1"/>
  <c r="K432" i="8" s="1"/>
  <c r="K434" i="8" a="1"/>
  <c r="K434" i="8" s="1"/>
  <c r="K442" i="8" a="1"/>
  <c r="K442" i="8" s="1"/>
  <c r="K407" i="8" a="1"/>
  <c r="K407" i="8" s="1"/>
  <c r="K399" i="8" a="1"/>
  <c r="K399" i="8" s="1"/>
  <c r="K394" i="8" a="1"/>
  <c r="K394" i="8" s="1"/>
  <c r="K425" i="8" a="1"/>
  <c r="K425" i="8" s="1"/>
  <c r="K420" i="8" a="1"/>
  <c r="K420" i="8" s="1"/>
  <c r="K417" i="8" a="1"/>
  <c r="K417" i="8" s="1"/>
  <c r="K412" i="8" a="1"/>
  <c r="K412" i="8" s="1"/>
  <c r="K409" i="8" a="1"/>
  <c r="K409" i="8" s="1"/>
  <c r="K402" i="8" a="1"/>
  <c r="K402" i="8" s="1"/>
  <c r="K385" i="8" a="1"/>
  <c r="K385" i="8" s="1"/>
  <c r="K428" i="8" a="1"/>
  <c r="K428" i="8" s="1"/>
  <c r="K396" i="8" a="1"/>
  <c r="K396" i="8" s="1"/>
  <c r="K393" i="8" a="1"/>
  <c r="K393" i="8" s="1"/>
  <c r="K388" i="8" a="1"/>
  <c r="K388" i="8" s="1"/>
  <c r="K422" i="8" a="1"/>
  <c r="K422" i="8" s="1"/>
  <c r="K414" i="8" a="1"/>
  <c r="K414" i="8" s="1"/>
  <c r="K404" i="8" a="1"/>
  <c r="K404" i="8" s="1"/>
  <c r="K401" i="8" a="1"/>
  <c r="K401" i="8" s="1"/>
  <c r="K390" i="8" a="1"/>
  <c r="K390" i="8" s="1"/>
  <c r="K382" i="8" a="1"/>
  <c r="K382" i="8" s="1"/>
  <c r="K427" i="8" a="1"/>
  <c r="K427" i="8" s="1"/>
  <c r="K419" i="8" a="1"/>
  <c r="K419" i="8" s="1"/>
  <c r="K411" i="8" a="1"/>
  <c r="K411" i="8" s="1"/>
  <c r="K406" i="8" a="1"/>
  <c r="K406" i="8" s="1"/>
  <c r="K398" i="8" a="1"/>
  <c r="K398" i="8" s="1"/>
  <c r="K424" i="8" a="1"/>
  <c r="K424" i="8" s="1"/>
  <c r="K421" i="8" a="1"/>
  <c r="K421" i="8" s="1"/>
  <c r="K416" i="8" a="1"/>
  <c r="K416" i="8" s="1"/>
  <c r="K395" i="8" a="1"/>
  <c r="K395" i="8" s="1"/>
  <c r="K392" i="8" a="1"/>
  <c r="K392" i="8" s="1"/>
  <c r="K387" i="8" a="1"/>
  <c r="K387" i="8" s="1"/>
  <c r="K384" i="8" a="1"/>
  <c r="K384" i="8" s="1"/>
  <c r="K413" i="8" a="1"/>
  <c r="K413" i="8" s="1"/>
  <c r="K408" i="8" a="1"/>
  <c r="K408" i="8" s="1"/>
  <c r="K403" i="8" a="1"/>
  <c r="K403" i="8" s="1"/>
  <c r="K400" i="8" a="1"/>
  <c r="K400" i="8" s="1"/>
  <c r="K389" i="8" a="1"/>
  <c r="K389" i="8" s="1"/>
  <c r="K381" i="8" a="1"/>
  <c r="K381" i="8" s="1"/>
  <c r="K426" i="8" a="1"/>
  <c r="K426" i="8" s="1"/>
  <c r="K415" i="8" a="1"/>
  <c r="K415" i="8" s="1"/>
  <c r="K383" i="8" a="1"/>
  <c r="K383" i="8" s="1"/>
  <c r="K410" i="8" a="1"/>
  <c r="K410" i="8" s="1"/>
  <c r="K397" i="8" a="1"/>
  <c r="K397" i="8" s="1"/>
  <c r="K423" i="8" a="1"/>
  <c r="K423" i="8" s="1"/>
  <c r="K391" i="8" a="1"/>
  <c r="K391" i="8" s="1"/>
  <c r="K418" i="8" a="1"/>
  <c r="K418" i="8" s="1"/>
  <c r="K405" i="8" a="1"/>
  <c r="K405" i="8" s="1"/>
  <c r="K386" i="8" a="1"/>
  <c r="K386" i="8" s="1"/>
  <c r="K109" i="8" a="1"/>
  <c r="K109" i="8" s="1"/>
  <c r="K111" i="8" a="1"/>
  <c r="K111" i="8" s="1"/>
  <c r="K103" i="8" a="1"/>
  <c r="K103" i="8" s="1"/>
  <c r="K90" i="8" a="1"/>
  <c r="K90" i="8" s="1"/>
  <c r="K112" i="8" a="1"/>
  <c r="K112" i="8" s="1"/>
  <c r="K94" i="8" a="1"/>
  <c r="K94" i="8" s="1"/>
  <c r="K89" i="8" a="1"/>
  <c r="K89" i="8" s="1"/>
  <c r="K113" i="8" a="1"/>
  <c r="K113" i="8" s="1"/>
  <c r="K100" i="8" a="1"/>
  <c r="K100" i="8" s="1"/>
  <c r="K97" i="8" a="1"/>
  <c r="K97" i="8" s="1"/>
  <c r="K93" i="8" a="1"/>
  <c r="K93" i="8" s="1"/>
  <c r="K92" i="8" a="1"/>
  <c r="K92" i="8" s="1"/>
  <c r="K107" i="8" a="1"/>
  <c r="K107" i="8" s="1"/>
  <c r="K106" i="8" a="1"/>
  <c r="K106" i="8" s="1"/>
  <c r="K91" i="8" a="1"/>
  <c r="K91" i="8" s="1"/>
  <c r="K96" i="8" a="1"/>
  <c r="K96" i="8" s="1"/>
  <c r="K114" i="8" a="1"/>
  <c r="K114" i="8" s="1"/>
  <c r="K102" i="8" a="1"/>
  <c r="K102" i="8" s="1"/>
  <c r="K99" i="8" a="1"/>
  <c r="K99" i="8" s="1"/>
  <c r="K95" i="8" a="1"/>
  <c r="K95" i="8" s="1"/>
  <c r="K108" i="8" a="1"/>
  <c r="K108" i="8" s="1"/>
  <c r="K105" i="8" a="1"/>
  <c r="K105" i="8" s="1"/>
  <c r="K110" i="8" a="1"/>
  <c r="K110" i="8" s="1"/>
  <c r="K104" i="8" a="1"/>
  <c r="K104" i="8" s="1"/>
  <c r="K101" i="8" a="1"/>
  <c r="K101" i="8" s="1"/>
  <c r="K98" i="8" a="1"/>
  <c r="K98" i="8" s="1"/>
  <c r="K88" i="8" a="1"/>
  <c r="K88" i="8" s="1"/>
  <c r="J474" i="8" a="1"/>
  <c r="J474" i="8" s="1"/>
  <c r="J468" i="8" a="1"/>
  <c r="J468" i="8" s="1"/>
  <c r="J464" i="8" a="1"/>
  <c r="J464" i="8" s="1"/>
  <c r="J462" i="8" a="1"/>
  <c r="J462" i="8" s="1"/>
  <c r="J483" i="8" a="1"/>
  <c r="J483" i="8" s="1"/>
  <c r="J481" i="8" a="1"/>
  <c r="J481" i="8" s="1"/>
  <c r="J479" i="8" a="1"/>
  <c r="J479" i="8" s="1"/>
  <c r="J477" i="8" a="1"/>
  <c r="J477" i="8" s="1"/>
  <c r="J466" i="8" a="1"/>
  <c r="J466" i="8" s="1"/>
  <c r="J460" i="8" a="1"/>
  <c r="J460" i="8" s="1"/>
  <c r="J486" i="8" a="1"/>
  <c r="J486" i="8" s="1"/>
  <c r="J475" i="8" a="1"/>
  <c r="J475" i="8" s="1"/>
  <c r="J473" i="8" a="1"/>
  <c r="J473" i="8" s="1"/>
  <c r="J471" i="8" a="1"/>
  <c r="J471" i="8" s="1"/>
  <c r="J469" i="8" a="1"/>
  <c r="J469" i="8" s="1"/>
  <c r="J458" i="8" a="1"/>
  <c r="J458" i="8" s="1"/>
  <c r="J484" i="8" a="1"/>
  <c r="J484" i="8" s="1"/>
  <c r="J467" i="8" a="1"/>
  <c r="J467" i="8" s="1"/>
  <c r="J465" i="8" a="1"/>
  <c r="J465" i="8" s="1"/>
  <c r="J463" i="8" a="1"/>
  <c r="J463" i="8" s="1"/>
  <c r="J461" i="8" a="1"/>
  <c r="J461" i="8" s="1"/>
  <c r="J480" i="8" a="1"/>
  <c r="J480" i="8" s="1"/>
  <c r="J478" i="8" a="1"/>
  <c r="J478" i="8" s="1"/>
  <c r="J482" i="8" a="1"/>
  <c r="J482" i="8" s="1"/>
  <c r="J476" i="8" a="1"/>
  <c r="J476" i="8" s="1"/>
  <c r="J459" i="8" a="1"/>
  <c r="J459" i="8" s="1"/>
  <c r="J457" i="8" a="1"/>
  <c r="J457" i="8" s="1"/>
  <c r="J472" i="8" a="1"/>
  <c r="J472" i="8" s="1"/>
  <c r="J485" i="8" a="1"/>
  <c r="J485" i="8" s="1"/>
  <c r="J470" i="8" a="1"/>
  <c r="J470" i="8" s="1"/>
  <c r="J451" i="8" a="1"/>
  <c r="J451" i="8" s="1"/>
  <c r="J449" i="8" a="1"/>
  <c r="J449" i="8" s="1"/>
  <c r="J456" i="8" a="1"/>
  <c r="J456" i="8" s="1"/>
  <c r="J447" i="8" a="1"/>
  <c r="J447" i="8" s="1"/>
  <c r="J454" i="8" a="1"/>
  <c r="J454" i="8" s="1"/>
  <c r="J452" i="8" a="1"/>
  <c r="J452" i="8" s="1"/>
  <c r="J448" i="8" a="1"/>
  <c r="J448" i="8" s="1"/>
  <c r="J450" i="8" a="1"/>
  <c r="J450" i="8" s="1"/>
  <c r="J446" i="8" a="1"/>
  <c r="J446" i="8" s="1"/>
  <c r="J453" i="8" a="1"/>
  <c r="J453" i="8" s="1"/>
  <c r="J455" i="8" a="1"/>
  <c r="J455" i="8" s="1"/>
  <c r="G157" i="8" a="1"/>
  <c r="G157" i="8" s="1"/>
  <c r="G156" i="8" a="1"/>
  <c r="G156" i="8" s="1"/>
  <c r="G159" i="8" a="1"/>
  <c r="G159" i="8" s="1"/>
  <c r="G158" i="8" a="1"/>
  <c r="G158" i="8" s="1"/>
  <c r="G300" i="8" a="1"/>
  <c r="G300" i="8" s="1"/>
  <c r="G299" i="8" a="1"/>
  <c r="G299" i="8" s="1"/>
  <c r="G298" i="8" a="1"/>
  <c r="G298" i="8" s="1"/>
  <c r="G297" i="8" a="1"/>
  <c r="G297" i="8" s="1"/>
  <c r="G296" i="8" a="1"/>
  <c r="G296" i="8" s="1"/>
  <c r="G301" i="8" a="1"/>
  <c r="G301" i="8" s="1"/>
  <c r="G109" i="8" a="1"/>
  <c r="G109" i="8" s="1"/>
  <c r="G100" i="8" a="1"/>
  <c r="G100" i="8" s="1"/>
  <c r="G108" i="8" a="1"/>
  <c r="G108" i="8" s="1"/>
  <c r="G94" i="8" a="1"/>
  <c r="G94" i="8" s="1"/>
  <c r="G107" i="8" a="1"/>
  <c r="G107" i="8" s="1"/>
  <c r="G106" i="8" a="1"/>
  <c r="G106" i="8" s="1"/>
  <c r="G92" i="8" a="1"/>
  <c r="G92" i="8" s="1"/>
  <c r="G105" i="8" a="1"/>
  <c r="G105" i="8" s="1"/>
  <c r="G104" i="8" a="1"/>
  <c r="G104" i="8" s="1"/>
  <c r="G99" i="8" a="1"/>
  <c r="G99" i="8" s="1"/>
  <c r="G97" i="8" a="1"/>
  <c r="G97" i="8" s="1"/>
  <c r="G93" i="8" a="1"/>
  <c r="G93" i="8" s="1"/>
  <c r="G96" i="8" a="1"/>
  <c r="G96" i="8" s="1"/>
  <c r="G98" i="8" a="1"/>
  <c r="G98" i="8" s="1"/>
  <c r="G111" i="8" a="1"/>
  <c r="G111" i="8" s="1"/>
  <c r="G103" i="8" a="1"/>
  <c r="G103" i="8" s="1"/>
  <c r="G102" i="8" a="1"/>
  <c r="G102" i="8" s="1"/>
  <c r="G110" i="8" a="1"/>
  <c r="G110" i="8" s="1"/>
  <c r="G95" i="8" a="1"/>
  <c r="G95" i="8" s="1"/>
  <c r="G101" i="8" a="1"/>
  <c r="G101" i="8" s="1"/>
  <c r="G90" i="8" a="1"/>
  <c r="G90" i="8" s="1"/>
  <c r="G91" i="8" a="1"/>
  <c r="G91" i="8" s="1"/>
  <c r="G182" i="8" a="1"/>
  <c r="G182" i="8" s="1"/>
  <c r="G180" i="8" a="1"/>
  <c r="G180" i="8" s="1"/>
  <c r="G170" i="8" a="1"/>
  <c r="G170" i="8" s="1"/>
  <c r="G187" i="8" a="1"/>
  <c r="G187" i="8" s="1"/>
  <c r="G181" i="8" a="1"/>
  <c r="G181" i="8" s="1"/>
  <c r="G175" i="8" a="1"/>
  <c r="G175" i="8" s="1"/>
  <c r="G174" i="8" a="1"/>
  <c r="G174" i="8" s="1"/>
  <c r="G171" i="8" a="1"/>
  <c r="G171" i="8" s="1"/>
  <c r="G160" i="8" a="1"/>
  <c r="G160" i="8" s="1"/>
  <c r="G186" i="8" a="1"/>
  <c r="G186" i="8" s="1"/>
  <c r="G179" i="8" a="1"/>
  <c r="G179" i="8" s="1"/>
  <c r="G178" i="8" a="1"/>
  <c r="G178" i="8" s="1"/>
  <c r="G161" i="8" a="1"/>
  <c r="G161" i="8" s="1"/>
  <c r="G168" i="8" a="1"/>
  <c r="G168" i="8" s="1"/>
  <c r="G165" i="8" a="1"/>
  <c r="G165" i="8" s="1"/>
  <c r="G164" i="8" a="1"/>
  <c r="G164" i="8" s="1"/>
  <c r="G185" i="8" a="1"/>
  <c r="G185" i="8" s="1"/>
  <c r="G169" i="8" a="1"/>
  <c r="G169" i="8" s="1"/>
  <c r="G176" i="8" a="1"/>
  <c r="G176" i="8" s="1"/>
  <c r="G173" i="8" a="1"/>
  <c r="G173" i="8" s="1"/>
  <c r="G172" i="8" a="1"/>
  <c r="G172" i="8" s="1"/>
  <c r="G190" i="8" a="1"/>
  <c r="G190" i="8" s="1"/>
  <c r="G184" i="8" a="1"/>
  <c r="G184" i="8" s="1"/>
  <c r="G177" i="8" a="1"/>
  <c r="G177" i="8" s="1"/>
  <c r="G162" i="8" a="1"/>
  <c r="G162" i="8" s="1"/>
  <c r="G188" i="8" a="1"/>
  <c r="G188" i="8" s="1"/>
  <c r="G189" i="8" a="1"/>
  <c r="G189" i="8" s="1"/>
  <c r="G191" i="8" a="1"/>
  <c r="G191" i="8" s="1"/>
  <c r="G183" i="8" a="1"/>
  <c r="G183" i="8" s="1"/>
  <c r="G167" i="8" a="1"/>
  <c r="G167" i="8" s="1"/>
  <c r="G166" i="8" a="1"/>
  <c r="G166" i="8" s="1"/>
  <c r="G163" i="8" a="1"/>
  <c r="G163" i="8" s="1"/>
  <c r="G382" i="8" a="1"/>
  <c r="G382" i="8" s="1"/>
  <c r="G370" i="8" a="1"/>
  <c r="G370" i="8" s="1"/>
  <c r="G381" i="8" a="1"/>
  <c r="G381" i="8" s="1"/>
  <c r="G371" i="8" a="1"/>
  <c r="G371" i="8" s="1"/>
  <c r="G369" i="8" a="1"/>
  <c r="G369" i="8" s="1"/>
  <c r="G385" i="8" a="1"/>
  <c r="G385" i="8" s="1"/>
  <c r="G386" i="8" a="1"/>
  <c r="G386" i="8" s="1"/>
  <c r="G380" i="8" a="1"/>
  <c r="G380" i="8" s="1"/>
  <c r="G383" i="8" a="1"/>
  <c r="G383" i="8" s="1"/>
  <c r="G379" i="8" a="1"/>
  <c r="G379" i="8" s="1"/>
  <c r="G378" i="8" a="1"/>
  <c r="G378" i="8" s="1"/>
  <c r="G377" i="8" a="1"/>
  <c r="G377" i="8" s="1"/>
  <c r="G375" i="8" a="1"/>
  <c r="G375" i="8" s="1"/>
  <c r="G376" i="8" a="1"/>
  <c r="G376" i="8" s="1"/>
  <c r="G384" i="8" a="1"/>
  <c r="G384" i="8" s="1"/>
  <c r="G373" i="8" a="1"/>
  <c r="G373" i="8" s="1"/>
  <c r="G372" i="8" a="1"/>
  <c r="G372" i="8" s="1"/>
  <c r="G374" i="8" a="1"/>
  <c r="G374" i="8" s="1"/>
  <c r="G351" i="8" a="1"/>
  <c r="G351" i="8" s="1"/>
  <c r="G341" i="8" a="1"/>
  <c r="G341" i="8" s="1"/>
  <c r="G338" i="8" a="1"/>
  <c r="G338" i="8" s="1"/>
  <c r="G331" i="8" a="1"/>
  <c r="G331" i="8" s="1"/>
  <c r="G316" i="8" a="1"/>
  <c r="G316" i="8" s="1"/>
  <c r="G308" i="8" a="1"/>
  <c r="G308" i="8" s="1"/>
  <c r="G348" i="8" a="1"/>
  <c r="G348" i="8" s="1"/>
  <c r="G339" i="8" a="1"/>
  <c r="G339" i="8" s="1"/>
  <c r="G336" i="8" a="1"/>
  <c r="G336" i="8" s="1"/>
  <c r="G326" i="8" a="1"/>
  <c r="G326" i="8" s="1"/>
  <c r="G315" i="8" a="1"/>
  <c r="G315" i="8" s="1"/>
  <c r="G314" i="8" a="1"/>
  <c r="G314" i="8" s="1"/>
  <c r="G307" i="8" a="1"/>
  <c r="G307" i="8" s="1"/>
  <c r="G306" i="8" a="1"/>
  <c r="G306" i="8" s="1"/>
  <c r="G349" i="8" a="1"/>
  <c r="G349" i="8" s="1"/>
  <c r="G346" i="8" a="1"/>
  <c r="G346" i="8" s="1"/>
  <c r="G337" i="8" a="1"/>
  <c r="G337" i="8" s="1"/>
  <c r="G327" i="8" a="1"/>
  <c r="G327" i="8" s="1"/>
  <c r="G347" i="8" a="1"/>
  <c r="G347" i="8" s="1"/>
  <c r="G344" i="8" a="1"/>
  <c r="G344" i="8" s="1"/>
  <c r="G334" i="8" a="1"/>
  <c r="G334" i="8" s="1"/>
  <c r="G325" i="8" a="1"/>
  <c r="G325" i="8" s="1"/>
  <c r="G324" i="8" a="1"/>
  <c r="G324" i="8" s="1"/>
  <c r="G313" i="8" a="1"/>
  <c r="G313" i="8" s="1"/>
  <c r="G305" i="8" a="1"/>
  <c r="G305" i="8" s="1"/>
  <c r="G354" i="8" a="1"/>
  <c r="G354" i="8" s="1"/>
  <c r="G345" i="8" a="1"/>
  <c r="G345" i="8" s="1"/>
  <c r="G335" i="8" a="1"/>
  <c r="G335" i="8" s="1"/>
  <c r="G312" i="8" a="1"/>
  <c r="G312" i="8" s="1"/>
  <c r="G304" i="8" a="1"/>
  <c r="G304" i="8" s="1"/>
  <c r="G352" i="8" a="1"/>
  <c r="G352" i="8" s="1"/>
  <c r="G342" i="8" a="1"/>
  <c r="G342" i="8" s="1"/>
  <c r="G320" i="8" a="1"/>
  <c r="G320" i="8" s="1"/>
  <c r="G311" i="8" a="1"/>
  <c r="G311" i="8" s="1"/>
  <c r="G303" i="8" a="1"/>
  <c r="G303" i="8" s="1"/>
  <c r="G353" i="8" a="1"/>
  <c r="G353" i="8" s="1"/>
  <c r="G343" i="8" a="1"/>
  <c r="G343" i="8" s="1"/>
  <c r="G333" i="8" a="1"/>
  <c r="G333" i="8" s="1"/>
  <c r="G332" i="8" a="1"/>
  <c r="G332" i="8" s="1"/>
  <c r="G330" i="8" a="1"/>
  <c r="G330" i="8" s="1"/>
  <c r="G328" i="8" a="1"/>
  <c r="G328" i="8" s="1"/>
  <c r="G322" i="8" a="1"/>
  <c r="G322" i="8" s="1"/>
  <c r="G321" i="8" a="1"/>
  <c r="G321" i="8" s="1"/>
  <c r="G340" i="8" a="1"/>
  <c r="G340" i="8" s="1"/>
  <c r="G319" i="8" a="1"/>
  <c r="G319" i="8" s="1"/>
  <c r="G323" i="8" a="1"/>
  <c r="G323" i="8" s="1"/>
  <c r="G318" i="8" a="1"/>
  <c r="G318" i="8" s="1"/>
  <c r="G329" i="8" a="1"/>
  <c r="G329" i="8" s="1"/>
  <c r="G350" i="8" a="1"/>
  <c r="G350" i="8" s="1"/>
  <c r="G302" i="8" a="1"/>
  <c r="G302" i="8" s="1"/>
  <c r="G309" i="8" a="1"/>
  <c r="G309" i="8" s="1"/>
  <c r="G317" i="8" a="1"/>
  <c r="G317" i="8" s="1"/>
  <c r="G310" i="8" a="1"/>
  <c r="G310" i="8" s="1"/>
  <c r="G278" i="8" a="1"/>
  <c r="G278" i="8" s="1"/>
  <c r="G277" i="8" a="1"/>
  <c r="G277" i="8" s="1"/>
  <c r="G283" i="8" a="1"/>
  <c r="G283" i="8" s="1"/>
  <c r="G282" i="8" a="1"/>
  <c r="G282" i="8" s="1"/>
  <c r="G281" i="8" a="1"/>
  <c r="G281" i="8" s="1"/>
  <c r="G280" i="8" a="1"/>
  <c r="G280" i="8" s="1"/>
  <c r="G279" i="8" a="1"/>
  <c r="G279" i="8" s="1"/>
  <c r="G230" i="8" a="1"/>
  <c r="G230" i="8" s="1"/>
  <c r="G228" i="8" a="1"/>
  <c r="G228" i="8" s="1"/>
  <c r="G226" i="8" a="1"/>
  <c r="G226" i="8" s="1"/>
  <c r="G207" i="8" a="1"/>
  <c r="G207" i="8" s="1"/>
  <c r="G205" i="8" a="1"/>
  <c r="G205" i="8" s="1"/>
  <c r="G233" i="8" a="1"/>
  <c r="G233" i="8" s="1"/>
  <c r="G224" i="8" a="1"/>
  <c r="G224" i="8" s="1"/>
  <c r="G231" i="8" a="1"/>
  <c r="G231" i="8" s="1"/>
  <c r="G229" i="8" a="1"/>
  <c r="G229" i="8" s="1"/>
  <c r="G227" i="8" a="1"/>
  <c r="G227" i="8" s="1"/>
  <c r="G222" i="8" a="1"/>
  <c r="G222" i="8" s="1"/>
  <c r="G220" i="8" a="1"/>
  <c r="G220" i="8" s="1"/>
  <c r="G218" i="8" a="1"/>
  <c r="G218" i="8" s="1"/>
  <c r="G225" i="8" a="1"/>
  <c r="G225" i="8" s="1"/>
  <c r="G216" i="8" a="1"/>
  <c r="G216" i="8" s="1"/>
  <c r="G223" i="8" a="1"/>
  <c r="G223" i="8" s="1"/>
  <c r="G221" i="8" a="1"/>
  <c r="G221" i="8" s="1"/>
  <c r="G219" i="8" a="1"/>
  <c r="G219" i="8" s="1"/>
  <c r="G214" i="8" a="1"/>
  <c r="G214" i="8" s="1"/>
  <c r="G212" i="8" a="1"/>
  <c r="G212" i="8" s="1"/>
  <c r="G210" i="8" a="1"/>
  <c r="G210" i="8" s="1"/>
  <c r="G217" i="8" a="1"/>
  <c r="G217" i="8" s="1"/>
  <c r="G208" i="8" a="1"/>
  <c r="G208" i="8" s="1"/>
  <c r="G215" i="8" a="1"/>
  <c r="G215" i="8" s="1"/>
  <c r="G213" i="8" a="1"/>
  <c r="G213" i="8" s="1"/>
  <c r="G211" i="8" a="1"/>
  <c r="G211" i="8" s="1"/>
  <c r="G206" i="8" a="1"/>
  <c r="G206" i="8" s="1"/>
  <c r="G232" i="8" a="1"/>
  <c r="G232" i="8" s="1"/>
  <c r="G209" i="8" a="1"/>
  <c r="G209" i="8" s="1"/>
  <c r="G510" i="8" a="1"/>
  <c r="G510" i="8" s="1"/>
  <c r="G505" i="8" a="1"/>
  <c r="G505" i="8" s="1"/>
  <c r="G502" i="8" a="1"/>
  <c r="G502" i="8" s="1"/>
  <c r="G500" i="8" a="1"/>
  <c r="G500" i="8" s="1"/>
  <c r="G499" i="8" a="1"/>
  <c r="G499" i="8" s="1"/>
  <c r="G491" i="8" a="1"/>
  <c r="G491" i="8" s="1"/>
  <c r="G508" i="8" a="1"/>
  <c r="G508" i="8" s="1"/>
  <c r="G506" i="8" a="1"/>
  <c r="G506" i="8" s="1"/>
  <c r="G504" i="8" a="1"/>
  <c r="G504" i="8" s="1"/>
  <c r="G498" i="8" a="1"/>
  <c r="G498" i="8" s="1"/>
  <c r="G490" i="8" a="1"/>
  <c r="G490" i="8" s="1"/>
  <c r="G489" i="8" a="1"/>
  <c r="G489" i="8" s="1"/>
  <c r="G488" i="8" a="1"/>
  <c r="G488" i="8" s="1"/>
  <c r="G487" i="8" a="1"/>
  <c r="G487" i="8" s="1"/>
  <c r="G486" i="8" a="1"/>
  <c r="G486" i="8" s="1"/>
  <c r="G485" i="8" a="1"/>
  <c r="G485" i="8" s="1"/>
  <c r="G484" i="8" a="1"/>
  <c r="G484" i="8" s="1"/>
  <c r="G483" i="8" a="1"/>
  <c r="G483" i="8" s="1"/>
  <c r="G481" i="8" a="1"/>
  <c r="G481" i="8" s="1"/>
  <c r="G480" i="8" a="1"/>
  <c r="G480" i="8" s="1"/>
  <c r="G479" i="8" a="1"/>
  <c r="G479" i="8" s="1"/>
  <c r="G478" i="8" a="1"/>
  <c r="G478" i="8" s="1"/>
  <c r="G477" i="8" a="1"/>
  <c r="G477" i="8" s="1"/>
  <c r="G482" i="8" a="1"/>
  <c r="G482" i="8" s="1"/>
  <c r="G476" i="8" a="1"/>
  <c r="G476" i="8" s="1"/>
  <c r="G475" i="8" a="1"/>
  <c r="G475" i="8" s="1"/>
  <c r="G474" i="8" a="1"/>
  <c r="G474" i="8" s="1"/>
  <c r="G517" i="8" a="1"/>
  <c r="G517" i="8" s="1"/>
  <c r="G515" i="8" a="1"/>
  <c r="G515" i="8" s="1"/>
  <c r="G513" i="8" a="1"/>
  <c r="G513" i="8" s="1"/>
  <c r="G511" i="8" a="1"/>
  <c r="G511" i="8" s="1"/>
  <c r="G495" i="8" a="1"/>
  <c r="G495" i="8" s="1"/>
  <c r="G493" i="8" a="1"/>
  <c r="G493" i="8" s="1"/>
  <c r="G512" i="8" a="1"/>
  <c r="G512" i="8" s="1"/>
  <c r="G509" i="8" a="1"/>
  <c r="G509" i="8" s="1"/>
  <c r="G501" i="8" a="1"/>
  <c r="G501" i="8" s="1"/>
  <c r="G494" i="8" a="1"/>
  <c r="G494" i="8" s="1"/>
  <c r="G516" i="8" a="1"/>
  <c r="G516" i="8" s="1"/>
  <c r="G497" i="8" a="1"/>
  <c r="G497" i="8" s="1"/>
  <c r="G496" i="8" a="1"/>
  <c r="G496" i="8" s="1"/>
  <c r="G503" i="8" a="1"/>
  <c r="G503" i="8" s="1"/>
  <c r="G514" i="8" a="1"/>
  <c r="G514" i="8" s="1"/>
  <c r="G507" i="8" a="1"/>
  <c r="G507" i="8" s="1"/>
  <c r="G492" i="8" a="1"/>
  <c r="G492" i="8" s="1"/>
  <c r="G203" i="8" a="1"/>
  <c r="G203" i="8" s="1"/>
  <c r="G204" i="8" a="1"/>
  <c r="G204" i="8" s="1"/>
  <c r="G202" i="8" a="1"/>
  <c r="G202" i="8" s="1"/>
  <c r="G200" i="8" a="1"/>
  <c r="G200" i="8" s="1"/>
  <c r="G201" i="8" a="1"/>
  <c r="G201" i="8" s="1"/>
  <c r="G198" i="8" a="1"/>
  <c r="G198" i="8" s="1"/>
  <c r="G199" i="8" a="1"/>
  <c r="G199" i="8" s="1"/>
  <c r="G196" i="8" a="1"/>
  <c r="G196" i="8" s="1"/>
  <c r="G197" i="8" a="1"/>
  <c r="G197" i="8" s="1"/>
  <c r="G195" i="8" a="1"/>
  <c r="G195" i="8" s="1"/>
  <c r="G194" i="8" a="1"/>
  <c r="G194" i="8" s="1"/>
  <c r="G193" i="8" a="1"/>
  <c r="G193" i="8" s="1"/>
  <c r="M25" i="10"/>
  <c r="M23" i="10"/>
  <c r="M33" i="10"/>
  <c r="M21" i="10"/>
  <c r="N21" i="10" s="1"/>
  <c r="O21" i="10"/>
  <c r="P21" i="10" s="1"/>
  <c r="N33" i="10"/>
  <c r="P23" i="10"/>
  <c r="N31" i="10"/>
  <c r="N27" i="10"/>
  <c r="N25" i="10"/>
  <c r="P33" i="10"/>
  <c r="P22" i="10"/>
  <c r="M28" i="10"/>
  <c r="N28" i="10" s="1"/>
  <c r="P25" i="10"/>
  <c r="M20" i="10"/>
  <c r="N20" i="10" s="1"/>
  <c r="O22" i="10"/>
  <c r="O32" i="10"/>
  <c r="P32" i="10" s="1"/>
  <c r="N23" i="10"/>
  <c r="N26" i="2"/>
  <c r="N33" i="2"/>
  <c r="N30" i="2"/>
  <c r="N27" i="2"/>
  <c r="N24" i="2"/>
  <c r="N15" i="2"/>
  <c r="N17" i="2"/>
  <c r="M26" i="10"/>
  <c r="N26" i="10" s="1"/>
  <c r="P20" i="10"/>
  <c r="P28" i="10"/>
  <c r="O26" i="10"/>
  <c r="P26" i="10" s="1"/>
  <c r="M22" i="10"/>
  <c r="N22" i="10" s="1"/>
  <c r="O24" i="10"/>
  <c r="P24" i="10" s="1"/>
  <c r="P31" i="10"/>
  <c r="M32" i="10"/>
  <c r="N32" i="10" s="1"/>
  <c r="N24" i="10"/>
  <c r="J14" i="5" l="1"/>
  <c r="J12" i="5"/>
  <c r="J11" i="5"/>
  <c r="J13" i="5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L28" i="8" l="1" a="1"/>
  <c r="L28" i="8" s="1"/>
  <c r="Q23" i="10" a="1"/>
  <c r="Q23" i="10" s="1"/>
  <c r="R23" i="10" s="1"/>
  <c r="S23" i="10" s="1"/>
  <c r="K21" i="8" a="1"/>
  <c r="K21" i="8" s="1"/>
  <c r="Q28" i="10" a="1"/>
  <c r="Q28" i="10" s="1"/>
  <c r="R28" i="10" s="1"/>
  <c r="S28" i="10" s="1"/>
  <c r="Q33" i="10" a="1"/>
  <c r="Q33" i="10" s="1"/>
  <c r="R33" i="10" s="1"/>
  <c r="S33" i="10" s="1"/>
  <c r="K34" i="8" a="1"/>
  <c r="K34" i="8" s="1"/>
  <c r="L35" i="8" a="1"/>
  <c r="L35" i="8" s="1"/>
  <c r="K33" i="8" a="1"/>
  <c r="K33" i="8" s="1"/>
  <c r="Q24" i="10" a="1"/>
  <c r="Q24" i="10" s="1"/>
  <c r="R24" i="10" s="1"/>
  <c r="S24" i="10" s="1"/>
  <c r="J378" i="8" s="1" a="1"/>
  <c r="J378" i="8" s="1"/>
  <c r="F206" i="8" a="1"/>
  <c r="F206" i="8" s="1"/>
  <c r="K36" i="8" a="1"/>
  <c r="K36" i="8" s="1"/>
  <c r="Q27" i="10" a="1"/>
  <c r="Q27" i="10" s="1"/>
  <c r="R27" i="10" s="1"/>
  <c r="S27" i="10" s="1"/>
  <c r="J429" i="8" s="1" a="1"/>
  <c r="J429" i="8" s="1"/>
  <c r="F129" i="8" a="1"/>
  <c r="F129" i="8" s="1"/>
  <c r="K18" i="8" a="1"/>
  <c r="K18" i="8" s="1"/>
  <c r="Q20" i="10" a="1"/>
  <c r="Q20" i="10" s="1"/>
  <c r="R20" i="10" s="1"/>
  <c r="S20" i="10" s="1"/>
  <c r="L33" i="8" a="1"/>
  <c r="L33" i="8" s="1"/>
  <c r="L21" i="8" a="1"/>
  <c r="L21" i="8" s="1"/>
  <c r="L18" i="8" a="1"/>
  <c r="L18" i="8" s="1"/>
  <c r="Q25" i="10" a="1"/>
  <c r="Q25" i="10" s="1"/>
  <c r="R25" i="10" s="1"/>
  <c r="S25" i="10" s="1"/>
  <c r="L41" i="8" a="1"/>
  <c r="L41" i="8" s="1"/>
  <c r="K32" i="8" a="1"/>
  <c r="K32" i="8" s="1"/>
  <c r="Q31" i="10" a="1"/>
  <c r="Q31" i="10" s="1"/>
  <c r="R31" i="10" s="1"/>
  <c r="S31" i="10" s="1"/>
  <c r="L12" i="8" a="1"/>
  <c r="L12" i="8" s="1"/>
  <c r="Q22" i="10" a="1"/>
  <c r="Q22" i="10" s="1"/>
  <c r="R22" i="10" s="1"/>
  <c r="S22" i="10" s="1"/>
  <c r="K12" i="8" a="1"/>
  <c r="K12" i="8" s="1"/>
  <c r="L34" i="8" a="1"/>
  <c r="L34" i="8" s="1"/>
  <c r="Q32" i="10" a="1"/>
  <c r="Q32" i="10" s="1"/>
  <c r="R32" i="10" s="1"/>
  <c r="S32" i="10" s="1"/>
  <c r="Q26" i="10" a="1"/>
  <c r="Q26" i="10" s="1"/>
  <c r="R26" i="10" s="1"/>
  <c r="S26" i="10" s="1"/>
  <c r="L32" i="8" a="1"/>
  <c r="L32" i="8" s="1"/>
  <c r="L36" i="8" a="1"/>
  <c r="L36" i="8" s="1"/>
  <c r="K28" i="8" a="1"/>
  <c r="K28" i="8" s="1"/>
  <c r="Q21" i="10" a="1"/>
  <c r="Q21" i="10" s="1"/>
  <c r="R21" i="10" s="1"/>
  <c r="S21" i="10" s="1"/>
  <c r="K35" i="8" a="1"/>
  <c r="K35" i="8" s="1"/>
  <c r="K41" i="8" a="1"/>
  <c r="K41" i="8" s="1"/>
  <c r="Q16" i="10" a="1"/>
  <c r="Q16" i="10" s="1"/>
  <c r="R16" i="10" s="1"/>
  <c r="S16" i="10" s="1"/>
  <c r="Q17" i="10" a="1"/>
  <c r="Q17" i="10" s="1"/>
  <c r="R17" i="10" s="1"/>
  <c r="S17" i="10" s="1"/>
  <c r="Q14" i="10" a="1"/>
  <c r="Q14" i="10" s="1"/>
  <c r="R14" i="10" s="1"/>
  <c r="S14" i="10" s="1"/>
  <c r="Q12" i="10" a="1"/>
  <c r="Q12" i="10" s="1"/>
  <c r="R12" i="10" s="1"/>
  <c r="S12" i="10" s="1"/>
  <c r="Q11" i="10" a="1"/>
  <c r="Q11" i="10" s="1"/>
  <c r="R11" i="10" s="1"/>
  <c r="S11" i="10" s="1"/>
  <c r="Q19" i="10" a="1"/>
  <c r="Q19" i="10" s="1"/>
  <c r="R19" i="10" s="1"/>
  <c r="S19" i="10" s="1"/>
  <c r="Q18" i="10" a="1"/>
  <c r="Q18" i="10" s="1"/>
  <c r="R18" i="10" s="1"/>
  <c r="S18" i="10" s="1"/>
  <c r="Q13" i="10" a="1"/>
  <c r="Q13" i="10" s="1"/>
  <c r="R13" i="10" s="1"/>
  <c r="S13" i="10" s="1"/>
  <c r="U13" i="3" a="1"/>
  <c r="U13" i="3" s="1"/>
  <c r="V13" i="3" s="1"/>
  <c r="W13" i="3" s="1"/>
  <c r="U12" i="3" a="1"/>
  <c r="U12" i="3" s="1"/>
  <c r="V12" i="3" s="1"/>
  <c r="W12" i="3" s="1"/>
  <c r="Q15" i="10" a="1"/>
  <c r="Q15" i="10" s="1"/>
  <c r="R15" i="10" s="1"/>
  <c r="S15" i="10" s="1"/>
  <c r="U11" i="3" a="1"/>
  <c r="U11" i="3" s="1"/>
  <c r="V11" i="3" s="1"/>
  <c r="W11" i="3" s="1"/>
  <c r="U11" i="2" a="1"/>
  <c r="U11" i="2" s="1"/>
  <c r="V11" i="2" s="1"/>
  <c r="N12" i="2"/>
  <c r="H13" i="7"/>
  <c r="S11" i="6"/>
  <c r="C7" i="6"/>
  <c r="C6" i="6"/>
  <c r="D10" i="7" s="1"/>
  <c r="H10" i="7" s="1"/>
  <c r="Q11" i="5" a="1"/>
  <c r="Q11" i="5" s="1"/>
  <c r="S11" i="5" s="1"/>
  <c r="K11" i="5" s="1"/>
  <c r="Q13" i="3"/>
  <c r="R13" i="3" s="1"/>
  <c r="N11" i="3"/>
  <c r="T11" i="3"/>
  <c r="R11" i="3"/>
  <c r="N13" i="3"/>
  <c r="X11" i="2"/>
  <c r="J494" i="8" l="1" a="1"/>
  <c r="J494" i="8" s="1"/>
  <c r="J492" i="8" a="1"/>
  <c r="J492" i="8" s="1"/>
  <c r="J490" i="8" a="1"/>
  <c r="J490" i="8" s="1"/>
  <c r="J488" i="8" a="1"/>
  <c r="J488" i="8" s="1"/>
  <c r="J495" i="8" a="1"/>
  <c r="J495" i="8" s="1"/>
  <c r="J493" i="8" a="1"/>
  <c r="J493" i="8" s="1"/>
  <c r="J491" i="8" a="1"/>
  <c r="J491" i="8" s="1"/>
  <c r="J487" i="8" a="1"/>
  <c r="J487" i="8" s="1"/>
  <c r="J489" i="8" a="1"/>
  <c r="J489" i="8" s="1"/>
  <c r="J323" i="8" a="1"/>
  <c r="J323" i="8" s="1"/>
  <c r="J317" i="8" a="1"/>
  <c r="J317" i="8" s="1"/>
  <c r="J315" i="8" a="1"/>
  <c r="J315" i="8" s="1"/>
  <c r="J320" i="8" a="1"/>
  <c r="J320" i="8" s="1"/>
  <c r="J322" i="8" a="1"/>
  <c r="J322" i="8" s="1"/>
  <c r="J318" i="8" a="1"/>
  <c r="J318" i="8" s="1"/>
  <c r="J316" i="8" a="1"/>
  <c r="J316" i="8" s="1"/>
  <c r="J319" i="8" a="1"/>
  <c r="J319" i="8" s="1"/>
  <c r="J321" i="8" a="1"/>
  <c r="J321" i="8" s="1"/>
  <c r="J41" i="8" a="1"/>
  <c r="J41" i="8" s="1"/>
  <c r="J516" i="8" a="1"/>
  <c r="J516" i="8" s="1"/>
  <c r="J514" i="8" a="1"/>
  <c r="J514" i="8" s="1"/>
  <c r="J512" i="8" a="1"/>
  <c r="J512" i="8" s="1"/>
  <c r="J510" i="8" a="1"/>
  <c r="J510" i="8" s="1"/>
  <c r="J508" i="8" a="1"/>
  <c r="J508" i="8" s="1"/>
  <c r="J506" i="8" a="1"/>
  <c r="J506" i="8" s="1"/>
  <c r="J502" i="8" a="1"/>
  <c r="J502" i="8" s="1"/>
  <c r="J500" i="8" a="1"/>
  <c r="J500" i="8" s="1"/>
  <c r="J496" i="8" a="1"/>
  <c r="J496" i="8" s="1"/>
  <c r="J517" i="8" a="1"/>
  <c r="J517" i="8" s="1"/>
  <c r="J504" i="8" a="1"/>
  <c r="J504" i="8" s="1"/>
  <c r="J498" i="8" a="1"/>
  <c r="J498" i="8" s="1"/>
  <c r="J515" i="8" a="1"/>
  <c r="J515" i="8" s="1"/>
  <c r="J513" i="8" a="1"/>
  <c r="J513" i="8" s="1"/>
  <c r="J511" i="8" a="1"/>
  <c r="J511" i="8" s="1"/>
  <c r="J509" i="8" a="1"/>
  <c r="J509" i="8" s="1"/>
  <c r="J507" i="8" a="1"/>
  <c r="J507" i="8" s="1"/>
  <c r="J501" i="8" a="1"/>
  <c r="J501" i="8" s="1"/>
  <c r="J505" i="8" a="1"/>
  <c r="J505" i="8" s="1"/>
  <c r="J503" i="8" a="1"/>
  <c r="J503" i="8" s="1"/>
  <c r="J499" i="8" a="1"/>
  <c r="J499" i="8" s="1"/>
  <c r="J497" i="8" a="1"/>
  <c r="J497" i="8" s="1"/>
  <c r="J18" i="8" a="1"/>
  <c r="J18" i="8" s="1"/>
  <c r="J206" i="8" a="1"/>
  <c r="J206" i="8" s="1"/>
  <c r="J204" i="8" a="1"/>
  <c r="J204" i="8" s="1"/>
  <c r="J202" i="8" a="1"/>
  <c r="J202" i="8" s="1"/>
  <c r="J200" i="8" a="1"/>
  <c r="J200" i="8" s="1"/>
  <c r="J198" i="8" a="1"/>
  <c r="J198" i="8" s="1"/>
  <c r="J194" i="8" a="1"/>
  <c r="J194" i="8" s="1"/>
  <c r="J209" i="8" a="1"/>
  <c r="J209" i="8" s="1"/>
  <c r="J207" i="8" a="1"/>
  <c r="J207" i="8" s="1"/>
  <c r="J205" i="8" a="1"/>
  <c r="J205" i="8" s="1"/>
  <c r="J203" i="8" a="1"/>
  <c r="J203" i="8" s="1"/>
  <c r="J201" i="8" a="1"/>
  <c r="J201" i="8" s="1"/>
  <c r="J199" i="8" a="1"/>
  <c r="J199" i="8" s="1"/>
  <c r="J197" i="8" a="1"/>
  <c r="J197" i="8" s="1"/>
  <c r="J195" i="8" a="1"/>
  <c r="J195" i="8" s="1"/>
  <c r="J193" i="8" a="1"/>
  <c r="J193" i="8" s="1"/>
  <c r="J191" i="8" a="1"/>
  <c r="J191" i="8" s="1"/>
  <c r="J208" i="8" a="1"/>
  <c r="J208" i="8" s="1"/>
  <c r="J196" i="8" a="1"/>
  <c r="J196" i="8" s="1"/>
  <c r="J192" i="8" a="1"/>
  <c r="J192" i="8" s="1"/>
  <c r="J380" i="8" a="1"/>
  <c r="J380" i="8" s="1"/>
  <c r="J379" i="8" a="1"/>
  <c r="J379" i="8" s="1"/>
  <c r="J168" i="8" a="1"/>
  <c r="J168" i="8" s="1"/>
  <c r="J165" i="8" a="1"/>
  <c r="J165" i="8" s="1"/>
  <c r="J166" i="8" a="1"/>
  <c r="J166" i="8" s="1"/>
  <c r="J163" i="8" a="1"/>
  <c r="J163" i="8" s="1"/>
  <c r="J171" i="8" a="1"/>
  <c r="J171" i="8" s="1"/>
  <c r="J156" i="8" a="1"/>
  <c r="J156" i="8" s="1"/>
  <c r="J153" i="8" a="1"/>
  <c r="J153" i="8" s="1"/>
  <c r="J164" i="8" a="1"/>
  <c r="J164" i="8" s="1"/>
  <c r="J161" i="8" a="1"/>
  <c r="J161" i="8" s="1"/>
  <c r="J172" i="8" a="1"/>
  <c r="J172" i="8" s="1"/>
  <c r="J167" i="8" a="1"/>
  <c r="J167" i="8" s="1"/>
  <c r="J162" i="8" a="1"/>
  <c r="J162" i="8" s="1"/>
  <c r="J152" i="8" a="1"/>
  <c r="J152" i="8" s="1"/>
  <c r="J158" i="8" a="1"/>
  <c r="J158" i="8" s="1"/>
  <c r="J154" i="8" a="1"/>
  <c r="J154" i="8" s="1"/>
  <c r="J150" i="8" a="1"/>
  <c r="J150" i="8" s="1"/>
  <c r="J170" i="8" a="1"/>
  <c r="J170" i="8" s="1"/>
  <c r="J155" i="8" a="1"/>
  <c r="J155" i="8" s="1"/>
  <c r="J159" i="8" a="1"/>
  <c r="J159" i="8" s="1"/>
  <c r="J151" i="8" a="1"/>
  <c r="J151" i="8" s="1"/>
  <c r="J157" i="8" a="1"/>
  <c r="J157" i="8" s="1"/>
  <c r="J169" i="8" a="1"/>
  <c r="J169" i="8" s="1"/>
  <c r="J160" i="8" a="1"/>
  <c r="J160" i="8" s="1"/>
  <c r="J310" i="8" a="1"/>
  <c r="J310" i="8" s="1"/>
  <c r="J301" i="8" a="1"/>
  <c r="J301" i="8" s="1"/>
  <c r="J294" i="8" a="1"/>
  <c r="J294" i="8" s="1"/>
  <c r="J289" i="8" a="1"/>
  <c r="J289" i="8" s="1"/>
  <c r="J277" i="8" a="1"/>
  <c r="J277" i="8" s="1"/>
  <c r="J268" i="8" a="1"/>
  <c r="J268" i="8" s="1"/>
  <c r="J259" i="8" a="1"/>
  <c r="J259" i="8" s="1"/>
  <c r="J252" i="8" a="1"/>
  <c r="J252" i="8" s="1"/>
  <c r="J308" i="8" a="1"/>
  <c r="J308" i="8" s="1"/>
  <c r="J306" i="8" a="1"/>
  <c r="J306" i="8" s="1"/>
  <c r="J299" i="8" a="1"/>
  <c r="J299" i="8" s="1"/>
  <c r="J287" i="8" a="1"/>
  <c r="J287" i="8" s="1"/>
  <c r="J284" i="8" a="1"/>
  <c r="J284" i="8" s="1"/>
  <c r="J282" i="8" a="1"/>
  <c r="J282" i="8" s="1"/>
  <c r="J275" i="8" a="1"/>
  <c r="J275" i="8" s="1"/>
  <c r="J266" i="8" a="1"/>
  <c r="J266" i="8" s="1"/>
  <c r="J264" i="8" a="1"/>
  <c r="J264" i="8" s="1"/>
  <c r="J257" i="8" a="1"/>
  <c r="J257" i="8" s="1"/>
  <c r="J255" i="8" a="1"/>
  <c r="J255" i="8" s="1"/>
  <c r="J250" i="8" a="1"/>
  <c r="J250" i="8" s="1"/>
  <c r="J248" i="8" a="1"/>
  <c r="J248" i="8" s="1"/>
  <c r="J239" i="8" a="1"/>
  <c r="J239" i="8" s="1"/>
  <c r="J237" i="8" a="1"/>
  <c r="J237" i="8" s="1"/>
  <c r="J235" i="8" a="1"/>
  <c r="J235" i="8" s="1"/>
  <c r="J233" i="8" a="1"/>
  <c r="J233" i="8" s="1"/>
  <c r="J313" i="8" a="1"/>
  <c r="J313" i="8" s="1"/>
  <c r="J304" i="8" a="1"/>
  <c r="J304" i="8" s="1"/>
  <c r="J297" i="8" a="1"/>
  <c r="J297" i="8" s="1"/>
  <c r="J280" i="8" a="1"/>
  <c r="J280" i="8" s="1"/>
  <c r="J273" i="8" a="1"/>
  <c r="J273" i="8" s="1"/>
  <c r="J253" i="8" a="1"/>
  <c r="J253" i="8" s="1"/>
  <c r="J246" i="8" a="1"/>
  <c r="J246" i="8" s="1"/>
  <c r="J244" i="8" a="1"/>
  <c r="J244" i="8" s="1"/>
  <c r="J242" i="8" a="1"/>
  <c r="J242" i="8" s="1"/>
  <c r="J231" i="8" a="1"/>
  <c r="J231" i="8" s="1"/>
  <c r="J229" i="8" a="1"/>
  <c r="J229" i="8" s="1"/>
  <c r="J227" i="8" a="1"/>
  <c r="J227" i="8" s="1"/>
  <c r="J225" i="8" a="1"/>
  <c r="J225" i="8" s="1"/>
  <c r="J311" i="8" a="1"/>
  <c r="J311" i="8" s="1"/>
  <c r="J295" i="8" a="1"/>
  <c r="J295" i="8" s="1"/>
  <c r="J292" i="8" a="1"/>
  <c r="J292" i="8" s="1"/>
  <c r="J290" i="8" a="1"/>
  <c r="J290" i="8" s="1"/>
  <c r="J285" i="8" a="1"/>
  <c r="J285" i="8" s="1"/>
  <c r="J271" i="8" a="1"/>
  <c r="J271" i="8" s="1"/>
  <c r="J269" i="8" a="1"/>
  <c r="J269" i="8" s="1"/>
  <c r="J262" i="8" a="1"/>
  <c r="J262" i="8" s="1"/>
  <c r="J240" i="8" a="1"/>
  <c r="J240" i="8" s="1"/>
  <c r="J223" i="8" a="1"/>
  <c r="J223" i="8" s="1"/>
  <c r="J221" i="8" a="1"/>
  <c r="J221" i="8" s="1"/>
  <c r="J219" i="8" a="1"/>
  <c r="J219" i="8" s="1"/>
  <c r="J217" i="8" a="1"/>
  <c r="J217" i="8" s="1"/>
  <c r="J309" i="8" a="1"/>
  <c r="J309" i="8" s="1"/>
  <c r="J302" i="8" a="1"/>
  <c r="J302" i="8" s="1"/>
  <c r="J288" i="8" a="1"/>
  <c r="J288" i="8" s="1"/>
  <c r="J278" i="8" a="1"/>
  <c r="J278" i="8" s="1"/>
  <c r="J267" i="8" a="1"/>
  <c r="J267" i="8" s="1"/>
  <c r="J260" i="8" a="1"/>
  <c r="J260" i="8" s="1"/>
  <c r="J258" i="8" a="1"/>
  <c r="J258" i="8" s="1"/>
  <c r="J256" i="8" a="1"/>
  <c r="J256" i="8" s="1"/>
  <c r="J238" i="8" a="1"/>
  <c r="J238" i="8" s="1"/>
  <c r="J236" i="8" a="1"/>
  <c r="J236" i="8" s="1"/>
  <c r="J234" i="8" a="1"/>
  <c r="J234" i="8" s="1"/>
  <c r="J232" i="8" a="1"/>
  <c r="J232" i="8" s="1"/>
  <c r="J215" i="8" a="1"/>
  <c r="J215" i="8" s="1"/>
  <c r="J213" i="8" a="1"/>
  <c r="J213" i="8" s="1"/>
  <c r="J211" i="8" a="1"/>
  <c r="J211" i="8" s="1"/>
  <c r="J314" i="8" a="1"/>
  <c r="J314" i="8" s="1"/>
  <c r="J307" i="8" a="1"/>
  <c r="J307" i="8" s="1"/>
  <c r="J300" i="8" a="1"/>
  <c r="J300" i="8" s="1"/>
  <c r="J298" i="8" a="1"/>
  <c r="J298" i="8" s="1"/>
  <c r="J293" i="8" a="1"/>
  <c r="J293" i="8" s="1"/>
  <c r="J283" i="8" a="1"/>
  <c r="J283" i="8" s="1"/>
  <c r="J276" i="8" a="1"/>
  <c r="J276" i="8" s="1"/>
  <c r="J274" i="8" a="1"/>
  <c r="J274" i="8" s="1"/>
  <c r="J254" i="8" a="1"/>
  <c r="J254" i="8" s="1"/>
  <c r="J230" i="8" a="1"/>
  <c r="J230" i="8" s="1"/>
  <c r="J228" i="8" a="1"/>
  <c r="J228" i="8" s="1"/>
  <c r="J226" i="8" a="1"/>
  <c r="J226" i="8" s="1"/>
  <c r="J224" i="8" a="1"/>
  <c r="J224" i="8" s="1"/>
  <c r="J312" i="8" a="1"/>
  <c r="J312" i="8" s="1"/>
  <c r="J305" i="8" a="1"/>
  <c r="J305" i="8" s="1"/>
  <c r="J296" i="8" a="1"/>
  <c r="J296" i="8" s="1"/>
  <c r="J286" i="8" a="1"/>
  <c r="J286" i="8" s="1"/>
  <c r="J281" i="8" a="1"/>
  <c r="J281" i="8" s="1"/>
  <c r="J272" i="8" a="1"/>
  <c r="J272" i="8" s="1"/>
  <c r="J265" i="8" a="1"/>
  <c r="J265" i="8" s="1"/>
  <c r="J251" i="8" a="1"/>
  <c r="J251" i="8" s="1"/>
  <c r="J249" i="8" a="1"/>
  <c r="J249" i="8" s="1"/>
  <c r="J222" i="8" a="1"/>
  <c r="J222" i="8" s="1"/>
  <c r="J220" i="8" a="1"/>
  <c r="J220" i="8" s="1"/>
  <c r="J218" i="8" a="1"/>
  <c r="J218" i="8" s="1"/>
  <c r="J216" i="8" a="1"/>
  <c r="J216" i="8" s="1"/>
  <c r="J261" i="8" a="1"/>
  <c r="J261" i="8" s="1"/>
  <c r="J241" i="8" a="1"/>
  <c r="J241" i="8" s="1"/>
  <c r="J210" i="8" a="1"/>
  <c r="J210" i="8" s="1"/>
  <c r="J263" i="8" a="1"/>
  <c r="J263" i="8" s="1"/>
  <c r="J243" i="8" a="1"/>
  <c r="J243" i="8" s="1"/>
  <c r="J270" i="8" a="1"/>
  <c r="J270" i="8" s="1"/>
  <c r="J212" i="8" a="1"/>
  <c r="J212" i="8" s="1"/>
  <c r="J245" i="8" a="1"/>
  <c r="J245" i="8" s="1"/>
  <c r="J214" i="8" a="1"/>
  <c r="J214" i="8" s="1"/>
  <c r="J279" i="8" a="1"/>
  <c r="J279" i="8" s="1"/>
  <c r="J247" i="8" a="1"/>
  <c r="J247" i="8" s="1"/>
  <c r="J303" i="8" a="1"/>
  <c r="J303" i="8" s="1"/>
  <c r="J291" i="8" a="1"/>
  <c r="J291" i="8" s="1"/>
  <c r="J28" i="8" a="1"/>
  <c r="J28" i="8" s="1"/>
  <c r="J371" i="8" a="1"/>
  <c r="J371" i="8" s="1"/>
  <c r="J369" i="8" a="1"/>
  <c r="J369" i="8" s="1"/>
  <c r="J367" i="8" a="1"/>
  <c r="J367" i="8" s="1"/>
  <c r="J365" i="8" a="1"/>
  <c r="J365" i="8" s="1"/>
  <c r="J370" i="8" a="1"/>
  <c r="J370" i="8" s="1"/>
  <c r="J368" i="8" a="1"/>
  <c r="J368" i="8" s="1"/>
  <c r="J366" i="8" a="1"/>
  <c r="J366" i="8" s="1"/>
  <c r="J364" i="8" a="1"/>
  <c r="J364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87" i="8" a="1"/>
  <c r="J87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J144" i="8" a="1"/>
  <c r="J144" i="8" s="1"/>
  <c r="J141" i="8" a="1"/>
  <c r="J141" i="8" s="1"/>
  <c r="J130" i="8" a="1"/>
  <c r="J130" i="8" s="1"/>
  <c r="J142" i="8" a="1"/>
  <c r="J142" i="8" s="1"/>
  <c r="J139" i="8" a="1"/>
  <c r="J139" i="8" s="1"/>
  <c r="J134" i="8" a="1"/>
  <c r="J134" i="8" s="1"/>
  <c r="J117" i="8" a="1"/>
  <c r="J117" i="8" s="1"/>
  <c r="J147" i="8" a="1"/>
  <c r="J147" i="8" s="1"/>
  <c r="J131" i="8" a="1"/>
  <c r="J131" i="8" s="1"/>
  <c r="J126" i="8" a="1"/>
  <c r="J126" i="8" s="1"/>
  <c r="J118" i="8" a="1"/>
  <c r="J118" i="8" s="1"/>
  <c r="J148" i="8" a="1"/>
  <c r="J148" i="8" s="1"/>
  <c r="J143" i="8" a="1"/>
  <c r="J143" i="8" s="1"/>
  <c r="J138" i="8" a="1"/>
  <c r="J138" i="8" s="1"/>
  <c r="J129" i="8" a="1"/>
  <c r="J129" i="8" s="1"/>
  <c r="J121" i="8" a="1"/>
  <c r="J121" i="8" s="1"/>
  <c r="J116" i="8" a="1"/>
  <c r="J116" i="8" s="1"/>
  <c r="J135" i="8" a="1"/>
  <c r="J135" i="8" s="1"/>
  <c r="J146" i="8" a="1"/>
  <c r="J146" i="8" s="1"/>
  <c r="J120" i="8" a="1"/>
  <c r="J120" i="8" s="1"/>
  <c r="J140" i="8" a="1"/>
  <c r="J140" i="8" s="1"/>
  <c r="J136" i="8" a="1"/>
  <c r="J136" i="8" s="1"/>
  <c r="J133" i="8" a="1"/>
  <c r="J133" i="8" s="1"/>
  <c r="J122" i="8" a="1"/>
  <c r="J122" i="8" s="1"/>
  <c r="J127" i="8" a="1"/>
  <c r="J127" i="8" s="1"/>
  <c r="J125" i="8" a="1"/>
  <c r="J125" i="8" s="1"/>
  <c r="J149" i="8" a="1"/>
  <c r="J149" i="8" s="1"/>
  <c r="J132" i="8" a="1"/>
  <c r="J132" i="8" s="1"/>
  <c r="J128" i="8" a="1"/>
  <c r="J128" i="8" s="1"/>
  <c r="J119" i="8" a="1"/>
  <c r="J119" i="8" s="1"/>
  <c r="J137" i="8" a="1"/>
  <c r="J137" i="8" s="1"/>
  <c r="J123" i="8" a="1"/>
  <c r="J123" i="8" s="1"/>
  <c r="J145" i="8" a="1"/>
  <c r="J145" i="8" s="1"/>
  <c r="J124" i="8" a="1"/>
  <c r="J124" i="8" s="1"/>
  <c r="J115" i="8" a="1"/>
  <c r="J115" i="8" s="1"/>
  <c r="J108" i="8" a="1"/>
  <c r="J108" i="8" s="1"/>
  <c r="J114" i="8" a="1"/>
  <c r="J114" i="8" s="1"/>
  <c r="J111" i="8" a="1"/>
  <c r="J111" i="8" s="1"/>
  <c r="J102" i="8" a="1"/>
  <c r="J102" i="8" s="1"/>
  <c r="J100" i="8" a="1"/>
  <c r="J100" i="8" s="1"/>
  <c r="J103" i="8" a="1"/>
  <c r="J103" i="8" s="1"/>
  <c r="J96" i="8" a="1"/>
  <c r="J96" i="8" s="1"/>
  <c r="J93" i="8" a="1"/>
  <c r="J93" i="8" s="1"/>
  <c r="J98" i="8" a="1"/>
  <c r="J98" i="8" s="1"/>
  <c r="J101" i="8" a="1"/>
  <c r="J101" i="8" s="1"/>
  <c r="J112" i="8" a="1"/>
  <c r="J112" i="8" s="1"/>
  <c r="J113" i="8" a="1"/>
  <c r="J113" i="8" s="1"/>
  <c r="J105" i="8" a="1"/>
  <c r="J105" i="8" s="1"/>
  <c r="J91" i="8" a="1"/>
  <c r="J91" i="8" s="1"/>
  <c r="J109" i="8" a="1"/>
  <c r="J109" i="8" s="1"/>
  <c r="J107" i="8" a="1"/>
  <c r="J107" i="8" s="1"/>
  <c r="J99" i="8" a="1"/>
  <c r="J99" i="8" s="1"/>
  <c r="J94" i="8" a="1"/>
  <c r="J94" i="8" s="1"/>
  <c r="J97" i="8" a="1"/>
  <c r="J97" i="8" s="1"/>
  <c r="J92" i="8" a="1"/>
  <c r="J92" i="8" s="1"/>
  <c r="J89" i="8" a="1"/>
  <c r="J89" i="8" s="1"/>
  <c r="J110" i="8" a="1"/>
  <c r="J110" i="8" s="1"/>
  <c r="J106" i="8" a="1"/>
  <c r="J106" i="8" s="1"/>
  <c r="J104" i="8" a="1"/>
  <c r="J104" i="8" s="1"/>
  <c r="J95" i="8" a="1"/>
  <c r="J95" i="8" s="1"/>
  <c r="J90" i="8" a="1"/>
  <c r="J90" i="8" s="1"/>
  <c r="J88" i="8" a="1"/>
  <c r="J88" i="8" s="1"/>
  <c r="J362" i="8" a="1"/>
  <c r="J362" i="8" s="1"/>
  <c r="J355" i="8" a="1"/>
  <c r="J355" i="8" s="1"/>
  <c r="J346" i="8" a="1"/>
  <c r="J346" i="8" s="1"/>
  <c r="J339" i="8" a="1"/>
  <c r="J339" i="8" s="1"/>
  <c r="J360" i="8" a="1"/>
  <c r="J360" i="8" s="1"/>
  <c r="J358" i="8" a="1"/>
  <c r="J358" i="8" s="1"/>
  <c r="J353" i="8" a="1"/>
  <c r="J353" i="8" s="1"/>
  <c r="J344" i="8" a="1"/>
  <c r="J344" i="8" s="1"/>
  <c r="J342" i="8" a="1"/>
  <c r="J342" i="8" s="1"/>
  <c r="J337" i="8" a="1"/>
  <c r="J337" i="8" s="1"/>
  <c r="J326" i="8" a="1"/>
  <c r="J326" i="8" s="1"/>
  <c r="J351" i="8" a="1"/>
  <c r="J351" i="8" s="1"/>
  <c r="J335" i="8" a="1"/>
  <c r="J335" i="8" s="1"/>
  <c r="J324" i="8" a="1"/>
  <c r="J324" i="8" s="1"/>
  <c r="J356" i="8" a="1"/>
  <c r="J356" i="8" s="1"/>
  <c r="J349" i="8" a="1"/>
  <c r="J349" i="8" s="1"/>
  <c r="J340" i="8" a="1"/>
  <c r="J340" i="8" s="1"/>
  <c r="J333" i="8" a="1"/>
  <c r="J333" i="8" s="1"/>
  <c r="J363" i="8" a="1"/>
  <c r="J363" i="8" s="1"/>
  <c r="J354" i="8" a="1"/>
  <c r="J354" i="8" s="1"/>
  <c r="J347" i="8" a="1"/>
  <c r="J347" i="8" s="1"/>
  <c r="J338" i="8" a="1"/>
  <c r="J338" i="8" s="1"/>
  <c r="J331" i="8" a="1"/>
  <c r="J331" i="8" s="1"/>
  <c r="J329" i="8" a="1"/>
  <c r="J329" i="8" s="1"/>
  <c r="J361" i="8" a="1"/>
  <c r="J361" i="8" s="1"/>
  <c r="J352" i="8" a="1"/>
  <c r="J352" i="8" s="1"/>
  <c r="J350" i="8" a="1"/>
  <c r="J350" i="8" s="1"/>
  <c r="J345" i="8" a="1"/>
  <c r="J345" i="8" s="1"/>
  <c r="J336" i="8" a="1"/>
  <c r="J336" i="8" s="1"/>
  <c r="J334" i="8" a="1"/>
  <c r="J334" i="8" s="1"/>
  <c r="J327" i="8" a="1"/>
  <c r="J327" i="8" s="1"/>
  <c r="J359" i="8" a="1"/>
  <c r="J359" i="8" s="1"/>
  <c r="J343" i="8" a="1"/>
  <c r="J343" i="8" s="1"/>
  <c r="J325" i="8" a="1"/>
  <c r="J325" i="8" s="1"/>
  <c r="J328" i="8" a="1"/>
  <c r="J328" i="8" s="1"/>
  <c r="J348" i="8" a="1"/>
  <c r="J348" i="8" s="1"/>
  <c r="J330" i="8" a="1"/>
  <c r="J330" i="8" s="1"/>
  <c r="J357" i="8" a="1"/>
  <c r="J357" i="8" s="1"/>
  <c r="J332" i="8" a="1"/>
  <c r="J332" i="8" s="1"/>
  <c r="J341" i="8" a="1"/>
  <c r="J341" i="8" s="1"/>
  <c r="J419" i="8" a="1"/>
  <c r="J419" i="8" s="1"/>
  <c r="J412" i="8" a="1"/>
  <c r="J412" i="8" s="1"/>
  <c r="J405" i="8" a="1"/>
  <c r="J405" i="8" s="1"/>
  <c r="J396" i="8" a="1"/>
  <c r="J396" i="8" s="1"/>
  <c r="J387" i="8" a="1"/>
  <c r="J387" i="8" s="1"/>
  <c r="J428" i="8" a="1"/>
  <c r="J428" i="8" s="1"/>
  <c r="J426" i="8" a="1"/>
  <c r="J426" i="8" s="1"/>
  <c r="J417" i="8" a="1"/>
  <c r="J417" i="8" s="1"/>
  <c r="J415" i="8" a="1"/>
  <c r="J415" i="8" s="1"/>
  <c r="J410" i="8" a="1"/>
  <c r="J410" i="8" s="1"/>
  <c r="J394" i="8" a="1"/>
  <c r="J394" i="8" s="1"/>
  <c r="J383" i="8" a="1"/>
  <c r="J383" i="8" s="1"/>
  <c r="J424" i="8" a="1"/>
  <c r="J424" i="8" s="1"/>
  <c r="J403" i="8" a="1"/>
  <c r="J403" i="8" s="1"/>
  <c r="J401" i="8" a="1"/>
  <c r="J401" i="8" s="1"/>
  <c r="J399" i="8" a="1"/>
  <c r="J399" i="8" s="1"/>
  <c r="J392" i="8" a="1"/>
  <c r="J392" i="8" s="1"/>
  <c r="J390" i="8" a="1"/>
  <c r="J390" i="8" s="1"/>
  <c r="J381" i="8" a="1"/>
  <c r="J381" i="8" s="1"/>
  <c r="J422" i="8" a="1"/>
  <c r="J422" i="8" s="1"/>
  <c r="J413" i="8" a="1"/>
  <c r="J413" i="8" s="1"/>
  <c r="J408" i="8" a="1"/>
  <c r="J408" i="8" s="1"/>
  <c r="J397" i="8" a="1"/>
  <c r="J397" i="8" s="1"/>
  <c r="J427" i="8" a="1"/>
  <c r="J427" i="8" s="1"/>
  <c r="J420" i="8" a="1"/>
  <c r="J420" i="8" s="1"/>
  <c r="J411" i="8" a="1"/>
  <c r="J411" i="8" s="1"/>
  <c r="J406" i="8" a="1"/>
  <c r="J406" i="8" s="1"/>
  <c r="J395" i="8" a="1"/>
  <c r="J395" i="8" s="1"/>
  <c r="J388" i="8" a="1"/>
  <c r="J388" i="8" s="1"/>
  <c r="J386" i="8" a="1"/>
  <c r="J386" i="8" s="1"/>
  <c r="J425" i="8" a="1"/>
  <c r="J425" i="8" s="1"/>
  <c r="J423" i="8" a="1"/>
  <c r="J423" i="8" s="1"/>
  <c r="J418" i="8" a="1"/>
  <c r="J418" i="8" s="1"/>
  <c r="J409" i="8" a="1"/>
  <c r="J409" i="8" s="1"/>
  <c r="J393" i="8" a="1"/>
  <c r="J393" i="8" s="1"/>
  <c r="J391" i="8" a="1"/>
  <c r="J391" i="8" s="1"/>
  <c r="J384" i="8" a="1"/>
  <c r="J384" i="8" s="1"/>
  <c r="J421" i="8" a="1"/>
  <c r="J421" i="8" s="1"/>
  <c r="J416" i="8" a="1"/>
  <c r="J416" i="8" s="1"/>
  <c r="J407" i="8" a="1"/>
  <c r="J407" i="8" s="1"/>
  <c r="J404" i="8" a="1"/>
  <c r="J404" i="8" s="1"/>
  <c r="J389" i="8" a="1"/>
  <c r="J389" i="8" s="1"/>
  <c r="J382" i="8" a="1"/>
  <c r="J382" i="8" s="1"/>
  <c r="J385" i="8" a="1"/>
  <c r="J385" i="8" s="1"/>
  <c r="J398" i="8" a="1"/>
  <c r="J398" i="8" s="1"/>
  <c r="J400" i="8" a="1"/>
  <c r="J400" i="8" s="1"/>
  <c r="J414" i="8" a="1"/>
  <c r="J414" i="8" s="1"/>
  <c r="J402" i="8" a="1"/>
  <c r="J402" i="8" s="1"/>
  <c r="J376" i="8" a="1"/>
  <c r="J376" i="8" s="1"/>
  <c r="J374" i="8" a="1"/>
  <c r="J374" i="8" s="1"/>
  <c r="J372" i="8" a="1"/>
  <c r="J372" i="8" s="1"/>
  <c r="J377" i="8" a="1"/>
  <c r="J377" i="8" s="1"/>
  <c r="J375" i="8" a="1"/>
  <c r="J375" i="8" s="1"/>
  <c r="J373" i="8" a="1"/>
  <c r="J373" i="8" s="1"/>
  <c r="J187" i="8" a="1"/>
  <c r="J187" i="8" s="1"/>
  <c r="J185" i="8" a="1"/>
  <c r="J185" i="8" s="1"/>
  <c r="J178" i="8" a="1"/>
  <c r="J178" i="8" s="1"/>
  <c r="J190" i="8" a="1"/>
  <c r="J190" i="8" s="1"/>
  <c r="J188" i="8" a="1"/>
  <c r="J188" i="8" s="1"/>
  <c r="J181" i="8" a="1"/>
  <c r="J181" i="8" s="1"/>
  <c r="J179" i="8" a="1"/>
  <c r="J179" i="8" s="1"/>
  <c r="J174" i="8" a="1"/>
  <c r="J174" i="8" s="1"/>
  <c r="J186" i="8" a="1"/>
  <c r="J186" i="8" s="1"/>
  <c r="J184" i="8" a="1"/>
  <c r="J184" i="8" s="1"/>
  <c r="J182" i="8" a="1"/>
  <c r="J182" i="8" s="1"/>
  <c r="J180" i="8" a="1"/>
  <c r="J180" i="8" s="1"/>
  <c r="J177" i="8" a="1"/>
  <c r="J177" i="8" s="1"/>
  <c r="J183" i="8" a="1"/>
  <c r="J183" i="8" s="1"/>
  <c r="J176" i="8" a="1"/>
  <c r="J176" i="8" s="1"/>
  <c r="J189" i="8" a="1"/>
  <c r="J189" i="8" s="1"/>
  <c r="J175" i="8" a="1"/>
  <c r="J175" i="8" s="1"/>
  <c r="J173" i="8" a="1"/>
  <c r="J173" i="8" s="1"/>
  <c r="J444" i="8" a="1"/>
  <c r="J444" i="8" s="1"/>
  <c r="J430" i="8" a="1"/>
  <c r="J430" i="8" s="1"/>
  <c r="J439" i="8" a="1"/>
  <c r="J439" i="8" s="1"/>
  <c r="J437" i="8" a="1"/>
  <c r="J437" i="8" s="1"/>
  <c r="J442" i="8" a="1"/>
  <c r="J442" i="8" s="1"/>
  <c r="J435" i="8" a="1"/>
  <c r="J435" i="8" s="1"/>
  <c r="J433" i="8" a="1"/>
  <c r="J433" i="8" s="1"/>
  <c r="J431" i="8" a="1"/>
  <c r="J431" i="8" s="1"/>
  <c r="J445" i="8" a="1"/>
  <c r="J445" i="8" s="1"/>
  <c r="J440" i="8" a="1"/>
  <c r="J440" i="8" s="1"/>
  <c r="J443" i="8" a="1"/>
  <c r="J443" i="8" s="1"/>
  <c r="J438" i="8" a="1"/>
  <c r="J438" i="8" s="1"/>
  <c r="J436" i="8" a="1"/>
  <c r="J436" i="8" s="1"/>
  <c r="J434" i="8" a="1"/>
  <c r="J434" i="8" s="1"/>
  <c r="J441" i="8" a="1"/>
  <c r="J441" i="8" s="1"/>
  <c r="J432" i="8" a="1"/>
  <c r="J432" i="8" s="1"/>
  <c r="H448" i="8" a="1"/>
  <c r="H448" i="8" s="1"/>
  <c r="H446" i="8" a="1"/>
  <c r="H446" i="8" s="1"/>
  <c r="H445" i="8" a="1"/>
  <c r="H445" i="8" s="1"/>
  <c r="H444" i="8" a="1"/>
  <c r="H444" i="8" s="1"/>
  <c r="H433" i="8" a="1"/>
  <c r="H433" i="8" s="1"/>
  <c r="H449" i="8" a="1"/>
  <c r="H449" i="8" s="1"/>
  <c r="H447" i="8" a="1"/>
  <c r="H447" i="8" s="1"/>
  <c r="H432" i="8" a="1"/>
  <c r="H432" i="8" s="1"/>
  <c r="H434" i="8" a="1"/>
  <c r="H434" i="8" s="1"/>
  <c r="H450" i="8" a="1"/>
  <c r="H450" i="8" s="1"/>
  <c r="H435" i="8" a="1"/>
  <c r="H435" i="8" s="1"/>
  <c r="H437" i="8" a="1"/>
  <c r="H437" i="8" s="1"/>
  <c r="H436" i="8" a="1"/>
  <c r="H436" i="8" s="1"/>
  <c r="H441" i="8" a="1"/>
  <c r="H441" i="8" s="1"/>
  <c r="H440" i="8" a="1"/>
  <c r="H440" i="8" s="1"/>
  <c r="H438" i="8" a="1"/>
  <c r="H438" i="8" s="1"/>
  <c r="H431" i="8" a="1"/>
  <c r="H431" i="8" s="1"/>
  <c r="H442" i="8" a="1"/>
  <c r="H442" i="8" s="1"/>
  <c r="H439" i="8" a="1"/>
  <c r="H439" i="8" s="1"/>
  <c r="H443" i="8" a="1"/>
  <c r="H443" i="8" s="1"/>
  <c r="H108" i="8" a="1"/>
  <c r="H108" i="8" s="1"/>
  <c r="H107" i="8" a="1"/>
  <c r="H107" i="8" s="1"/>
  <c r="H82" i="8" a="1"/>
  <c r="H82" i="8" s="1"/>
  <c r="H74" i="8" a="1"/>
  <c r="H74" i="8" s="1"/>
  <c r="H73" i="8" a="1"/>
  <c r="H73" i="8" s="1"/>
  <c r="H96" i="8" a="1"/>
  <c r="H96" i="8" s="1"/>
  <c r="H111" i="8" a="1"/>
  <c r="H111" i="8" s="1"/>
  <c r="H110" i="8" a="1"/>
  <c r="H110" i="8" s="1"/>
  <c r="H109" i="8" a="1"/>
  <c r="H109" i="8" s="1"/>
  <c r="H84" i="8" a="1"/>
  <c r="H84" i="8" s="1"/>
  <c r="H81" i="8" a="1"/>
  <c r="H81" i="8" s="1"/>
  <c r="H86" i="8" a="1"/>
  <c r="H86" i="8" s="1"/>
  <c r="H97" i="8" a="1"/>
  <c r="H97" i="8" s="1"/>
  <c r="H88" i="8" a="1"/>
  <c r="H88" i="8" s="1"/>
  <c r="H87" i="8" a="1"/>
  <c r="H87" i="8" s="1"/>
  <c r="H85" i="8" a="1"/>
  <c r="H85" i="8" s="1"/>
  <c r="H100" i="8" a="1"/>
  <c r="H100" i="8" s="1"/>
  <c r="H95" i="8" a="1"/>
  <c r="H95" i="8" s="1"/>
  <c r="H94" i="8" a="1"/>
  <c r="H94" i="8" s="1"/>
  <c r="H93" i="8" a="1"/>
  <c r="H93" i="8" s="1"/>
  <c r="H92" i="8" a="1"/>
  <c r="H92" i="8" s="1"/>
  <c r="H90" i="8" a="1"/>
  <c r="H90" i="8" s="1"/>
  <c r="H77" i="8" a="1"/>
  <c r="H77" i="8" s="1"/>
  <c r="H72" i="8" a="1"/>
  <c r="H72" i="8" s="1"/>
  <c r="H98" i="8" a="1"/>
  <c r="H98" i="8" s="1"/>
  <c r="H99" i="8" a="1"/>
  <c r="H99" i="8" s="1"/>
  <c r="H91" i="8" a="1"/>
  <c r="H91" i="8" s="1"/>
  <c r="H83" i="8" a="1"/>
  <c r="H83" i="8" s="1"/>
  <c r="H104" i="8" a="1"/>
  <c r="H104" i="8" s="1"/>
  <c r="H78" i="8" a="1"/>
  <c r="H78" i="8" s="1"/>
  <c r="H79" i="8" a="1"/>
  <c r="H79" i="8" s="1"/>
  <c r="H102" i="8" a="1"/>
  <c r="H102" i="8" s="1"/>
  <c r="H101" i="8" a="1"/>
  <c r="H101" i="8" s="1"/>
  <c r="H112" i="8" a="1"/>
  <c r="H112" i="8" s="1"/>
  <c r="H105" i="8" a="1"/>
  <c r="H105" i="8" s="1"/>
  <c r="H103" i="8" a="1"/>
  <c r="H103" i="8" s="1"/>
  <c r="H80" i="8" a="1"/>
  <c r="H80" i="8" s="1"/>
  <c r="H75" i="8" a="1"/>
  <c r="H75" i="8" s="1"/>
  <c r="H76" i="8" a="1"/>
  <c r="H76" i="8" s="1"/>
  <c r="H106" i="8" a="1"/>
  <c r="H106" i="8" s="1"/>
  <c r="H89" i="8" a="1"/>
  <c r="H89" i="8" s="1"/>
  <c r="H430" i="8" a="1"/>
  <c r="H430" i="8" s="1"/>
  <c r="H423" i="8" a="1"/>
  <c r="H423" i="8" s="1"/>
  <c r="H422" i="8" a="1"/>
  <c r="H422" i="8" s="1"/>
  <c r="H425" i="8" a="1"/>
  <c r="H425" i="8" s="1"/>
  <c r="H427" i="8" a="1"/>
  <c r="H427" i="8" s="1"/>
  <c r="H424" i="8" a="1"/>
  <c r="H424" i="8" s="1"/>
  <c r="H426" i="8" a="1"/>
  <c r="H426" i="8" s="1"/>
  <c r="H429" i="8" a="1"/>
  <c r="H429" i="8" s="1"/>
  <c r="H428" i="8" a="1"/>
  <c r="H428" i="8" s="1"/>
  <c r="H68" i="8" a="1"/>
  <c r="H68" i="8" s="1"/>
  <c r="H67" i="8" a="1"/>
  <c r="H67" i="8" s="1"/>
  <c r="H69" i="8" a="1"/>
  <c r="H69" i="8" s="1"/>
  <c r="H70" i="8" a="1"/>
  <c r="H70" i="8" s="1"/>
  <c r="H63" i="8" a="1"/>
  <c r="H63" i="8" s="1"/>
  <c r="H65" i="8" a="1"/>
  <c r="H65" i="8" s="1"/>
  <c r="H64" i="8" a="1"/>
  <c r="H64" i="8" s="1"/>
  <c r="H66" i="8" a="1"/>
  <c r="H66" i="8" s="1"/>
  <c r="H71" i="8" a="1"/>
  <c r="H71" i="8" s="1"/>
  <c r="H420" i="8" a="1"/>
  <c r="H420" i="8" s="1"/>
  <c r="H411" i="8" a="1"/>
  <c r="H411" i="8" s="1"/>
  <c r="H392" i="8" a="1"/>
  <c r="H392" i="8" s="1"/>
  <c r="H388" i="8" a="1"/>
  <c r="H388" i="8" s="1"/>
  <c r="H410" i="8" a="1"/>
  <c r="H410" i="8" s="1"/>
  <c r="H408" i="8" a="1"/>
  <c r="H408" i="8" s="1"/>
  <c r="H406" i="8" a="1"/>
  <c r="H406" i="8" s="1"/>
  <c r="H404" i="8" a="1"/>
  <c r="H404" i="8" s="1"/>
  <c r="H395" i="8" a="1"/>
  <c r="H395" i="8" s="1"/>
  <c r="H394" i="8" a="1"/>
  <c r="H394" i="8" s="1"/>
  <c r="H413" i="8" a="1"/>
  <c r="H413" i="8" s="1"/>
  <c r="H412" i="8" a="1"/>
  <c r="H412" i="8" s="1"/>
  <c r="H415" i="8" a="1"/>
  <c r="H415" i="8" s="1"/>
  <c r="H399" i="8" a="1"/>
  <c r="H399" i="8" s="1"/>
  <c r="H397" i="8" a="1"/>
  <c r="H397" i="8" s="1"/>
  <c r="H396" i="8" a="1"/>
  <c r="H396" i="8" s="1"/>
  <c r="H385" i="8" a="1"/>
  <c r="H385" i="8" s="1"/>
  <c r="H414" i="8" a="1"/>
  <c r="H414" i="8" s="1"/>
  <c r="H401" i="8" a="1"/>
  <c r="H401" i="8" s="1"/>
  <c r="H398" i="8" a="1"/>
  <c r="H398" i="8" s="1"/>
  <c r="H417" i="8" a="1"/>
  <c r="H417" i="8" s="1"/>
  <c r="H400" i="8" a="1"/>
  <c r="H400" i="8" s="1"/>
  <c r="H391" i="8" a="1"/>
  <c r="H391" i="8" s="1"/>
  <c r="H384" i="8" a="1"/>
  <c r="H384" i="8" s="1"/>
  <c r="H419" i="8" a="1"/>
  <c r="H419" i="8" s="1"/>
  <c r="H416" i="8" a="1"/>
  <c r="H416" i="8" s="1"/>
  <c r="H390" i="8" a="1"/>
  <c r="H390" i="8" s="1"/>
  <c r="H389" i="8" a="1"/>
  <c r="H389" i="8" s="1"/>
  <c r="H386" i="8" a="1"/>
  <c r="H386" i="8" s="1"/>
  <c r="H421" i="8" a="1"/>
  <c r="H421" i="8" s="1"/>
  <c r="H407" i="8" a="1"/>
  <c r="H407" i="8" s="1"/>
  <c r="H393" i="8" a="1"/>
  <c r="H393" i="8" s="1"/>
  <c r="H387" i="8" a="1"/>
  <c r="H387" i="8" s="1"/>
  <c r="H409" i="8" a="1"/>
  <c r="H409" i="8" s="1"/>
  <c r="H403" i="8" a="1"/>
  <c r="H403" i="8" s="1"/>
  <c r="H402" i="8" a="1"/>
  <c r="H402" i="8" s="1"/>
  <c r="H418" i="8" a="1"/>
  <c r="H418" i="8" s="1"/>
  <c r="H405" i="8" a="1"/>
  <c r="H405" i="8" s="1"/>
  <c r="H232" i="8" a="1"/>
  <c r="H232" i="8" s="1"/>
  <c r="H234" i="8" a="1"/>
  <c r="H234" i="8" s="1"/>
  <c r="H233" i="8" a="1"/>
  <c r="H233" i="8" s="1"/>
  <c r="H375" i="8" a="1"/>
  <c r="H375" i="8" s="1"/>
  <c r="H374" i="8" a="1"/>
  <c r="H374" i="8" s="1"/>
  <c r="H361" i="8" a="1"/>
  <c r="H361" i="8" s="1"/>
  <c r="H350" i="8" a="1"/>
  <c r="H350" i="8" s="1"/>
  <c r="H364" i="8" a="1"/>
  <c r="H364" i="8" s="1"/>
  <c r="H363" i="8" a="1"/>
  <c r="H363" i="8" s="1"/>
  <c r="H352" i="8" a="1"/>
  <c r="H352" i="8" s="1"/>
  <c r="H349" i="8" a="1"/>
  <c r="H349" i="8" s="1"/>
  <c r="H377" i="8" a="1"/>
  <c r="H377" i="8" s="1"/>
  <c r="H376" i="8" a="1"/>
  <c r="H376" i="8" s="1"/>
  <c r="H366" i="8" a="1"/>
  <c r="H366" i="8" s="1"/>
  <c r="H354" i="8" a="1"/>
  <c r="H354" i="8" s="1"/>
  <c r="H351" i="8" a="1"/>
  <c r="H351" i="8" s="1"/>
  <c r="H340" i="8" a="1"/>
  <c r="H340" i="8" s="1"/>
  <c r="H339" i="8" a="1"/>
  <c r="H339" i="8" s="1"/>
  <c r="H383" i="8" a="1"/>
  <c r="H383" i="8" s="1"/>
  <c r="H382" i="8" a="1"/>
  <c r="H382" i="8" s="1"/>
  <c r="H381" i="8" a="1"/>
  <c r="H381" i="8" s="1"/>
  <c r="H378" i="8" a="1"/>
  <c r="H378" i="8" s="1"/>
  <c r="H368" i="8" a="1"/>
  <c r="H368" i="8" s="1"/>
  <c r="H365" i="8" a="1"/>
  <c r="H365" i="8" s="1"/>
  <c r="H353" i="8" a="1"/>
  <c r="H353" i="8" s="1"/>
  <c r="H342" i="8" a="1"/>
  <c r="H342" i="8" s="1"/>
  <c r="H379" i="8" a="1"/>
  <c r="H379" i="8" s="1"/>
  <c r="H370" i="8" a="1"/>
  <c r="H370" i="8" s="1"/>
  <c r="H367" i="8" a="1"/>
  <c r="H367" i="8" s="1"/>
  <c r="H356" i="8" a="1"/>
  <c r="H356" i="8" s="1"/>
  <c r="H355" i="8" a="1"/>
  <c r="H355" i="8" s="1"/>
  <c r="H344" i="8" a="1"/>
  <c r="H344" i="8" s="1"/>
  <c r="H341" i="8" a="1"/>
  <c r="H341" i="8" s="1"/>
  <c r="H380" i="8" a="1"/>
  <c r="H380" i="8" s="1"/>
  <c r="H369" i="8" a="1"/>
  <c r="H369" i="8" s="1"/>
  <c r="H358" i="8" a="1"/>
  <c r="H358" i="8" s="1"/>
  <c r="H346" i="8" a="1"/>
  <c r="H346" i="8" s="1"/>
  <c r="H343" i="8" a="1"/>
  <c r="H343" i="8" s="1"/>
  <c r="H372" i="8" a="1"/>
  <c r="H372" i="8" s="1"/>
  <c r="H371" i="8" a="1"/>
  <c r="H371" i="8" s="1"/>
  <c r="H360" i="8" a="1"/>
  <c r="H360" i="8" s="1"/>
  <c r="H357" i="8" a="1"/>
  <c r="H357" i="8" s="1"/>
  <c r="H345" i="8" a="1"/>
  <c r="H345" i="8" s="1"/>
  <c r="H373" i="8" a="1"/>
  <c r="H373" i="8" s="1"/>
  <c r="H359" i="8" a="1"/>
  <c r="H359" i="8" s="1"/>
  <c r="H348" i="8" a="1"/>
  <c r="H348" i="8" s="1"/>
  <c r="H347" i="8" a="1"/>
  <c r="H347" i="8" s="1"/>
  <c r="H362" i="8" a="1"/>
  <c r="H362" i="8" s="1"/>
  <c r="H139" i="8" a="1"/>
  <c r="H139" i="8" s="1"/>
  <c r="H137" i="8" a="1"/>
  <c r="H137" i="8" s="1"/>
  <c r="H135" i="8" a="1"/>
  <c r="H135" i="8" s="1"/>
  <c r="H138" i="8" a="1"/>
  <c r="H138" i="8" s="1"/>
  <c r="H136" i="8" a="1"/>
  <c r="H136" i="8" s="1"/>
  <c r="H140" i="8" a="1"/>
  <c r="H140" i="8" s="1"/>
  <c r="H174" i="8" a="1"/>
  <c r="H174" i="8" s="1"/>
  <c r="H172" i="8" a="1"/>
  <c r="H172" i="8" s="1"/>
  <c r="H170" i="8" a="1"/>
  <c r="H170" i="8" s="1"/>
  <c r="H168" i="8" a="1"/>
  <c r="H168" i="8" s="1"/>
  <c r="H147" i="8" a="1"/>
  <c r="H147" i="8" s="1"/>
  <c r="H145" i="8" a="1"/>
  <c r="H145" i="8" s="1"/>
  <c r="H143" i="8" a="1"/>
  <c r="H143" i="8" s="1"/>
  <c r="H166" i="8" a="1"/>
  <c r="H166" i="8" s="1"/>
  <c r="H164" i="8" a="1"/>
  <c r="H164" i="8" s="1"/>
  <c r="H162" i="8" a="1"/>
  <c r="H162" i="8" s="1"/>
  <c r="H160" i="8" a="1"/>
  <c r="H160" i="8" s="1"/>
  <c r="H141" i="8" a="1"/>
  <c r="H141" i="8" s="1"/>
  <c r="H173" i="8" a="1"/>
  <c r="H173" i="8" s="1"/>
  <c r="H171" i="8" a="1"/>
  <c r="H171" i="8" s="1"/>
  <c r="H169" i="8" a="1"/>
  <c r="H169" i="8" s="1"/>
  <c r="H167" i="8" a="1"/>
  <c r="H167" i="8" s="1"/>
  <c r="H158" i="8" a="1"/>
  <c r="H158" i="8" s="1"/>
  <c r="H156" i="8" a="1"/>
  <c r="H156" i="8" s="1"/>
  <c r="H154" i="8" a="1"/>
  <c r="H154" i="8" s="1"/>
  <c r="H152" i="8" a="1"/>
  <c r="H152" i="8" s="1"/>
  <c r="H165" i="8" a="1"/>
  <c r="H165" i="8" s="1"/>
  <c r="H163" i="8" a="1"/>
  <c r="H163" i="8" s="1"/>
  <c r="H161" i="8" a="1"/>
  <c r="H161" i="8" s="1"/>
  <c r="H159" i="8" a="1"/>
  <c r="H159" i="8" s="1"/>
  <c r="H157" i="8" a="1"/>
  <c r="H157" i="8" s="1"/>
  <c r="H155" i="8" a="1"/>
  <c r="H155" i="8" s="1"/>
  <c r="H153" i="8" a="1"/>
  <c r="H153" i="8" s="1"/>
  <c r="H150" i="8" a="1"/>
  <c r="H150" i="8" s="1"/>
  <c r="H151" i="8" a="1"/>
  <c r="H151" i="8" s="1"/>
  <c r="H148" i="8" a="1"/>
  <c r="H148" i="8" s="1"/>
  <c r="H149" i="8" a="1"/>
  <c r="H149" i="8" s="1"/>
  <c r="H146" i="8" a="1"/>
  <c r="H146" i="8" s="1"/>
  <c r="H144" i="8" a="1"/>
  <c r="H144" i="8" s="1"/>
  <c r="H142" i="8" a="1"/>
  <c r="H142" i="8" s="1"/>
  <c r="H274" i="8" a="1"/>
  <c r="H274" i="8" s="1"/>
  <c r="H273" i="8" a="1"/>
  <c r="H273" i="8" s="1"/>
  <c r="H272" i="8" a="1"/>
  <c r="H272" i="8" s="1"/>
  <c r="H262" i="8" a="1"/>
  <c r="H262" i="8" s="1"/>
  <c r="H276" i="8" a="1"/>
  <c r="H276" i="8" s="1"/>
  <c r="H275" i="8" a="1"/>
  <c r="H275" i="8" s="1"/>
  <c r="H264" i="8" a="1"/>
  <c r="H264" i="8" s="1"/>
  <c r="H263" i="8" a="1"/>
  <c r="H263" i="8" s="1"/>
  <c r="H246" i="8" a="1"/>
  <c r="H246" i="8" s="1"/>
  <c r="H245" i="8" a="1"/>
  <c r="H245" i="8" s="1"/>
  <c r="H238" i="8" a="1"/>
  <c r="H238" i="8" s="1"/>
  <c r="H237" i="8" a="1"/>
  <c r="H237" i="8" s="1"/>
  <c r="H277" i="8" a="1"/>
  <c r="H277" i="8" s="1"/>
  <c r="H248" i="8" a="1"/>
  <c r="H248" i="8" s="1"/>
  <c r="H279" i="8" a="1"/>
  <c r="H279" i="8" s="1"/>
  <c r="H278" i="8" a="1"/>
  <c r="H278" i="8" s="1"/>
  <c r="H266" i="8" a="1"/>
  <c r="H266" i="8" s="1"/>
  <c r="H265" i="8" a="1"/>
  <c r="H265" i="8" s="1"/>
  <c r="H240" i="8" a="1"/>
  <c r="H240" i="8" s="1"/>
  <c r="H281" i="8" a="1"/>
  <c r="H281" i="8" s="1"/>
  <c r="H280" i="8" a="1"/>
  <c r="H280" i="8" s="1"/>
  <c r="H268" i="8" a="1"/>
  <c r="H268" i="8" s="1"/>
  <c r="H267" i="8" a="1"/>
  <c r="H267" i="8" s="1"/>
  <c r="H254" i="8" a="1"/>
  <c r="H254" i="8" s="1"/>
  <c r="H253" i="8" a="1"/>
  <c r="H253" i="8" s="1"/>
  <c r="H250" i="8" a="1"/>
  <c r="H250" i="8" s="1"/>
  <c r="H247" i="8" a="1"/>
  <c r="H247" i="8" s="1"/>
  <c r="H242" i="8" a="1"/>
  <c r="H242" i="8" s="1"/>
  <c r="H239" i="8" a="1"/>
  <c r="H239" i="8" s="1"/>
  <c r="H269" i="8" a="1"/>
  <c r="H269" i="8" s="1"/>
  <c r="H255" i="8" a="1"/>
  <c r="H255" i="8" s="1"/>
  <c r="H252" i="8" a="1"/>
  <c r="H252" i="8" s="1"/>
  <c r="H249" i="8" a="1"/>
  <c r="H249" i="8" s="1"/>
  <c r="H241" i="8" a="1"/>
  <c r="H241" i="8" s="1"/>
  <c r="H270" i="8" a="1"/>
  <c r="H270" i="8" s="1"/>
  <c r="H256" i="8" a="1"/>
  <c r="H256" i="8" s="1"/>
  <c r="H244" i="8" a="1"/>
  <c r="H244" i="8" s="1"/>
  <c r="H236" i="8" a="1"/>
  <c r="H236" i="8" s="1"/>
  <c r="H243" i="8" a="1"/>
  <c r="H243" i="8" s="1"/>
  <c r="H271" i="8" a="1"/>
  <c r="H271" i="8" s="1"/>
  <c r="H257" i="8" a="1"/>
  <c r="H257" i="8" s="1"/>
  <c r="H251" i="8" a="1"/>
  <c r="H251" i="8" s="1"/>
  <c r="H259" i="8" a="1"/>
  <c r="H259" i="8" s="1"/>
  <c r="H258" i="8" a="1"/>
  <c r="H258" i="8" s="1"/>
  <c r="H261" i="8" a="1"/>
  <c r="H261" i="8" s="1"/>
  <c r="H260" i="8" a="1"/>
  <c r="H260" i="8" s="1"/>
  <c r="H235" i="8" a="1"/>
  <c r="H235" i="8" s="1"/>
  <c r="H338" i="8" a="1"/>
  <c r="H338" i="8" s="1"/>
  <c r="H335" i="8" a="1"/>
  <c r="H335" i="8" s="1"/>
  <c r="H328" i="8" a="1"/>
  <c r="H328" i="8" s="1"/>
  <c r="H326" i="8" a="1"/>
  <c r="H326" i="8" s="1"/>
  <c r="H325" i="8" a="1"/>
  <c r="H325" i="8" s="1"/>
  <c r="H314" i="8" a="1"/>
  <c r="H314" i="8" s="1"/>
  <c r="H313" i="8" a="1"/>
  <c r="H313" i="8" s="1"/>
  <c r="H312" i="8" a="1"/>
  <c r="H312" i="8" s="1"/>
  <c r="H298" i="8" a="1"/>
  <c r="H298" i="8" s="1"/>
  <c r="H297" i="8" a="1"/>
  <c r="H297" i="8" s="1"/>
  <c r="H296" i="8" a="1"/>
  <c r="H296" i="8" s="1"/>
  <c r="H337" i="8" a="1"/>
  <c r="H337" i="8" s="1"/>
  <c r="H323" i="8" a="1"/>
  <c r="H323" i="8" s="1"/>
  <c r="H316" i="8" a="1"/>
  <c r="H316" i="8" s="1"/>
  <c r="H315" i="8" a="1"/>
  <c r="H315" i="8" s="1"/>
  <c r="H300" i="8" a="1"/>
  <c r="H300" i="8" s="1"/>
  <c r="H299" i="8" a="1"/>
  <c r="H299" i="8" s="1"/>
  <c r="H327" i="8" a="1"/>
  <c r="H327" i="8" s="1"/>
  <c r="H317" i="8" a="1"/>
  <c r="H317" i="8" s="1"/>
  <c r="H301" i="8" a="1"/>
  <c r="H301" i="8" s="1"/>
  <c r="H330" i="8" a="1"/>
  <c r="H330" i="8" s="1"/>
  <c r="H329" i="8" a="1"/>
  <c r="H329" i="8" s="1"/>
  <c r="H318" i="8" a="1"/>
  <c r="H318" i="8" s="1"/>
  <c r="H303" i="8" a="1"/>
  <c r="H303" i="8" s="1"/>
  <c r="H302" i="8" a="1"/>
  <c r="H302" i="8" s="1"/>
  <c r="H320" i="8" a="1"/>
  <c r="H320" i="8" s="1"/>
  <c r="H319" i="8" a="1"/>
  <c r="H319" i="8" s="1"/>
  <c r="H306" i="8" a="1"/>
  <c r="H306" i="8" s="1"/>
  <c r="H305" i="8" a="1"/>
  <c r="H305" i="8" s="1"/>
  <c r="H304" i="8" a="1"/>
  <c r="H304" i="8" s="1"/>
  <c r="H282" i="8" a="1"/>
  <c r="H282" i="8" s="1"/>
  <c r="H308" i="8" a="1"/>
  <c r="H308" i="8" s="1"/>
  <c r="H307" i="8" a="1"/>
  <c r="H307" i="8" s="1"/>
  <c r="H287" i="8" a="1"/>
  <c r="H287" i="8" s="1"/>
  <c r="H286" i="8" a="1"/>
  <c r="H286" i="8" s="1"/>
  <c r="H285" i="8" a="1"/>
  <c r="H285" i="8" s="1"/>
  <c r="H284" i="8" a="1"/>
  <c r="H284" i="8" s="1"/>
  <c r="H283" i="8" a="1"/>
  <c r="H283" i="8" s="1"/>
  <c r="H334" i="8" a="1"/>
  <c r="H334" i="8" s="1"/>
  <c r="H332" i="8" a="1"/>
  <c r="H332" i="8" s="1"/>
  <c r="H331" i="8" a="1"/>
  <c r="H331" i="8" s="1"/>
  <c r="H321" i="8" a="1"/>
  <c r="H321" i="8" s="1"/>
  <c r="H309" i="8" a="1"/>
  <c r="H309" i="8" s="1"/>
  <c r="H290" i="8" a="1"/>
  <c r="H290" i="8" s="1"/>
  <c r="H289" i="8" a="1"/>
  <c r="H289" i="8" s="1"/>
  <c r="H288" i="8" a="1"/>
  <c r="H288" i="8" s="1"/>
  <c r="H336" i="8" a="1"/>
  <c r="H336" i="8" s="1"/>
  <c r="H333" i="8" a="1"/>
  <c r="H333" i="8" s="1"/>
  <c r="H291" i="8" a="1"/>
  <c r="H291" i="8" s="1"/>
  <c r="H324" i="8" a="1"/>
  <c r="H324" i="8" s="1"/>
  <c r="H310" i="8" a="1"/>
  <c r="H310" i="8" s="1"/>
  <c r="H311" i="8" a="1"/>
  <c r="H311" i="8" s="1"/>
  <c r="H294" i="8" a="1"/>
  <c r="H294" i="8" s="1"/>
  <c r="H293" i="8" a="1"/>
  <c r="H293" i="8" s="1"/>
  <c r="H292" i="8" a="1"/>
  <c r="H292" i="8" s="1"/>
  <c r="H322" i="8" a="1"/>
  <c r="H322" i="8" s="1"/>
  <c r="H295" i="8" a="1"/>
  <c r="H295" i="8" s="1"/>
  <c r="H455" i="8" a="1"/>
  <c r="H455" i="8" s="1"/>
  <c r="H451" i="8" a="1"/>
  <c r="H451" i="8" s="1"/>
  <c r="H453" i="8" a="1"/>
  <c r="H453" i="8" s="1"/>
  <c r="H452" i="8" a="1"/>
  <c r="H452" i="8" s="1"/>
  <c r="H454" i="8" a="1"/>
  <c r="H454" i="8" s="1"/>
  <c r="H216" i="8" a="1"/>
  <c r="H216" i="8" s="1"/>
  <c r="H207" i="8" a="1"/>
  <c r="H207" i="8" s="1"/>
  <c r="H202" i="8" a="1"/>
  <c r="H202" i="8" s="1"/>
  <c r="H215" i="8" a="1"/>
  <c r="H215" i="8" s="1"/>
  <c r="H210" i="8" a="1"/>
  <c r="H210" i="8" s="1"/>
  <c r="H201" i="8" a="1"/>
  <c r="H201" i="8" s="1"/>
  <c r="H218" i="8" a="1"/>
  <c r="H218" i="8" s="1"/>
  <c r="H209" i="8" a="1"/>
  <c r="H209" i="8" s="1"/>
  <c r="H204" i="8" a="1"/>
  <c r="H204" i="8" s="1"/>
  <c r="H217" i="8" a="1"/>
  <c r="H217" i="8" s="1"/>
  <c r="H212" i="8" a="1"/>
  <c r="H212" i="8" s="1"/>
  <c r="H203" i="8" a="1"/>
  <c r="H203" i="8" s="1"/>
  <c r="H220" i="8" a="1"/>
  <c r="H220" i="8" s="1"/>
  <c r="H211" i="8" a="1"/>
  <c r="H211" i="8" s="1"/>
  <c r="H219" i="8" a="1"/>
  <c r="H219" i="8" s="1"/>
  <c r="H206" i="8" a="1"/>
  <c r="H206" i="8" s="1"/>
  <c r="H205" i="8" a="1"/>
  <c r="H205" i="8" s="1"/>
  <c r="H214" i="8" a="1"/>
  <c r="H214" i="8" s="1"/>
  <c r="H213" i="8" a="1"/>
  <c r="H213" i="8" s="1"/>
  <c r="H200" i="8" a="1"/>
  <c r="H200" i="8" s="1"/>
  <c r="H199" i="8" a="1"/>
  <c r="H199" i="8" s="1"/>
  <c r="H208" i="8" a="1"/>
  <c r="H208" i="8" s="1"/>
  <c r="H196" i="8" a="1"/>
  <c r="H196" i="8" s="1"/>
  <c r="H194" i="8" a="1"/>
  <c r="H194" i="8" s="1"/>
  <c r="H193" i="8" a="1"/>
  <c r="H193" i="8" s="1"/>
  <c r="H195" i="8" a="1"/>
  <c r="H195" i="8" s="1"/>
  <c r="H198" i="8" a="1"/>
  <c r="H198" i="8" s="1"/>
  <c r="H197" i="8" a="1"/>
  <c r="H197" i="8" s="1"/>
  <c r="H188" i="8" a="1"/>
  <c r="H188" i="8" s="1"/>
  <c r="H190" i="8" a="1"/>
  <c r="H190" i="8" s="1"/>
  <c r="H189" i="8" a="1"/>
  <c r="H189" i="8" s="1"/>
  <c r="H192" i="8" a="1"/>
  <c r="H192" i="8" s="1"/>
  <c r="H191" i="8" a="1"/>
  <c r="H191" i="8" s="1"/>
  <c r="H180" i="8" a="1"/>
  <c r="H180" i="8" s="1"/>
  <c r="H179" i="8" a="1"/>
  <c r="H179" i="8" s="1"/>
  <c r="H177" i="8" a="1"/>
  <c r="H177" i="8" s="1"/>
  <c r="H175" i="8" a="1"/>
  <c r="H175" i="8" s="1"/>
  <c r="H182" i="8" a="1"/>
  <c r="H182" i="8" s="1"/>
  <c r="H181" i="8" a="1"/>
  <c r="H181" i="8" s="1"/>
  <c r="H183" i="8" a="1"/>
  <c r="H183" i="8" s="1"/>
  <c r="H187" i="8" a="1"/>
  <c r="H187" i="8" s="1"/>
  <c r="H186" i="8" a="1"/>
  <c r="H186" i="8" s="1"/>
  <c r="H185" i="8" a="1"/>
  <c r="H185" i="8" s="1"/>
  <c r="H184" i="8" a="1"/>
  <c r="H184" i="8" s="1"/>
  <c r="H176" i="8" a="1"/>
  <c r="H176" i="8" s="1"/>
  <c r="H178" i="8" a="1"/>
  <c r="H178" i="8" s="1"/>
  <c r="H123" i="8" a="1"/>
  <c r="H123" i="8" s="1"/>
  <c r="H134" i="8" a="1"/>
  <c r="H134" i="8" s="1"/>
  <c r="H117" i="8" a="1"/>
  <c r="H117" i="8" s="1"/>
  <c r="H115" i="8" a="1"/>
  <c r="H115" i="8" s="1"/>
  <c r="H114" i="8" a="1"/>
  <c r="H114" i="8" s="1"/>
  <c r="H132" i="8" a="1"/>
  <c r="H132" i="8" s="1"/>
  <c r="H130" i="8" a="1"/>
  <c r="H130" i="8" s="1"/>
  <c r="H128" i="8" a="1"/>
  <c r="H128" i="8" s="1"/>
  <c r="H113" i="8" a="1"/>
  <c r="H113" i="8" s="1"/>
  <c r="H124" i="8" a="1"/>
  <c r="H124" i="8" s="1"/>
  <c r="H133" i="8" a="1"/>
  <c r="H133" i="8" s="1"/>
  <c r="H131" i="8" a="1"/>
  <c r="H131" i="8" s="1"/>
  <c r="H126" i="8" a="1"/>
  <c r="H126" i="8" s="1"/>
  <c r="H129" i="8" a="1"/>
  <c r="H129" i="8" s="1"/>
  <c r="H127" i="8" a="1"/>
  <c r="H127" i="8" s="1"/>
  <c r="H120" i="8" a="1"/>
  <c r="H120" i="8" s="1"/>
  <c r="H125" i="8" a="1"/>
  <c r="H125" i="8" s="1"/>
  <c r="H122" i="8" a="1"/>
  <c r="H122" i="8" s="1"/>
  <c r="H118" i="8" a="1"/>
  <c r="H118" i="8" s="1"/>
  <c r="H119" i="8" a="1"/>
  <c r="H119" i="8" s="1"/>
  <c r="H121" i="8" a="1"/>
  <c r="H121" i="8" s="1"/>
  <c r="H116" i="8" a="1"/>
  <c r="H116" i="8" s="1"/>
  <c r="H230" i="8" a="1"/>
  <c r="H230" i="8" s="1"/>
  <c r="H229" i="8" a="1"/>
  <c r="H229" i="8" s="1"/>
  <c r="H224" i="8" a="1"/>
  <c r="H224" i="8" s="1"/>
  <c r="H223" i="8" a="1"/>
  <c r="H223" i="8" s="1"/>
  <c r="H231" i="8" a="1"/>
  <c r="H231" i="8" s="1"/>
  <c r="H226" i="8" a="1"/>
  <c r="H226" i="8" s="1"/>
  <c r="H225" i="8" a="1"/>
  <c r="H225" i="8" s="1"/>
  <c r="H228" i="8" a="1"/>
  <c r="H228" i="8" s="1"/>
  <c r="H227" i="8" a="1"/>
  <c r="H227" i="8" s="1"/>
  <c r="H222" i="8" a="1"/>
  <c r="H222" i="8" s="1"/>
  <c r="H221" i="8" a="1"/>
  <c r="H221" i="8" s="1"/>
  <c r="F248" i="8" a="1"/>
  <c r="F248" i="8" s="1"/>
  <c r="F244" i="8" a="1"/>
  <c r="F244" i="8" s="1"/>
  <c r="F234" i="8" a="1"/>
  <c r="F234" i="8" s="1"/>
  <c r="F231" i="8" a="1"/>
  <c r="F231" i="8" s="1"/>
  <c r="F224" i="8" a="1"/>
  <c r="F224" i="8" s="1"/>
  <c r="F221" i="8" a="1"/>
  <c r="F221" i="8" s="1"/>
  <c r="F211" i="8" a="1"/>
  <c r="F211" i="8" s="1"/>
  <c r="F249" i="8" a="1"/>
  <c r="F249" i="8" s="1"/>
  <c r="F245" i="8" a="1"/>
  <c r="F245" i="8" s="1"/>
  <c r="F235" i="8" a="1"/>
  <c r="F235" i="8" s="1"/>
  <c r="F225" i="8" a="1"/>
  <c r="F225" i="8" s="1"/>
  <c r="F214" i="8" a="1"/>
  <c r="F214" i="8" s="1"/>
  <c r="F238" i="8" a="1"/>
  <c r="F238" i="8" s="1"/>
  <c r="F228" i="8" a="1"/>
  <c r="F228" i="8" s="1"/>
  <c r="F218" i="8" a="1"/>
  <c r="F218" i="8" s="1"/>
  <c r="F215" i="8" a="1"/>
  <c r="F215" i="8" s="1"/>
  <c r="F208" i="8" a="1"/>
  <c r="F208" i="8" s="1"/>
  <c r="F242" i="8" a="1"/>
  <c r="F242" i="8" s="1"/>
  <c r="F239" i="8" a="1"/>
  <c r="F239" i="8" s="1"/>
  <c r="F232" i="8" a="1"/>
  <c r="F232" i="8" s="1"/>
  <c r="F229" i="8" a="1"/>
  <c r="F229" i="8" s="1"/>
  <c r="F219" i="8" a="1"/>
  <c r="F219" i="8" s="1"/>
  <c r="F209" i="8" a="1"/>
  <c r="F209" i="8" s="1"/>
  <c r="F243" i="8" a="1"/>
  <c r="F243" i="8" s="1"/>
  <c r="F233" i="8" a="1"/>
  <c r="F233" i="8" s="1"/>
  <c r="F222" i="8" a="1"/>
  <c r="F222" i="8" s="1"/>
  <c r="F212" i="8" a="1"/>
  <c r="F212" i="8" s="1"/>
  <c r="F246" i="8" a="1"/>
  <c r="F246" i="8" s="1"/>
  <c r="F236" i="8" a="1"/>
  <c r="F236" i="8" s="1"/>
  <c r="F226" i="8" a="1"/>
  <c r="F226" i="8" s="1"/>
  <c r="F223" i="8" a="1"/>
  <c r="F223" i="8" s="1"/>
  <c r="F216" i="8" a="1"/>
  <c r="F216" i="8" s="1"/>
  <c r="F213" i="8" a="1"/>
  <c r="F213" i="8" s="1"/>
  <c r="F247" i="8" a="1"/>
  <c r="F247" i="8" s="1"/>
  <c r="F240" i="8" a="1"/>
  <c r="F240" i="8" s="1"/>
  <c r="F237" i="8" a="1"/>
  <c r="F237" i="8" s="1"/>
  <c r="F227" i="8" a="1"/>
  <c r="F227" i="8" s="1"/>
  <c r="F217" i="8" a="1"/>
  <c r="F217" i="8" s="1"/>
  <c r="F241" i="8" a="1"/>
  <c r="F241" i="8" s="1"/>
  <c r="F230" i="8" a="1"/>
  <c r="F230" i="8" s="1"/>
  <c r="F220" i="8" a="1"/>
  <c r="F220" i="8" s="1"/>
  <c r="F210" i="8" a="1"/>
  <c r="F210" i="8" s="1"/>
  <c r="F207" i="8" a="1"/>
  <c r="F207" i="8" s="1"/>
  <c r="F448" i="8" a="1"/>
  <c r="F448" i="8" s="1"/>
  <c r="F439" i="8" a="1"/>
  <c r="F439" i="8" s="1"/>
  <c r="F445" i="8" a="1"/>
  <c r="F445" i="8" s="1"/>
  <c r="F442" i="8" a="1"/>
  <c r="F442" i="8" s="1"/>
  <c r="F435" i="8" a="1"/>
  <c r="F435" i="8" s="1"/>
  <c r="F438" i="8" a="1"/>
  <c r="F438" i="8" s="1"/>
  <c r="F434" i="8" a="1"/>
  <c r="F434" i="8" s="1"/>
  <c r="F433" i="8" a="1"/>
  <c r="F433" i="8" s="1"/>
  <c r="F421" i="8" a="1"/>
  <c r="F421" i="8" s="1"/>
  <c r="F418" i="8" a="1"/>
  <c r="F418" i="8" s="1"/>
  <c r="F447" i="8" a="1"/>
  <c r="F447" i="8" s="1"/>
  <c r="F437" i="8" a="1"/>
  <c r="F437" i="8" s="1"/>
  <c r="F429" i="8" a="1"/>
  <c r="F429" i="8" s="1"/>
  <c r="F450" i="8" a="1"/>
  <c r="F450" i="8" s="1"/>
  <c r="F449" i="8" a="1"/>
  <c r="F449" i="8" s="1"/>
  <c r="F446" i="8" a="1"/>
  <c r="F446" i="8" s="1"/>
  <c r="F440" i="8" a="1"/>
  <c r="F440" i="8" s="1"/>
  <c r="F443" i="8" a="1"/>
  <c r="F443" i="8" s="1"/>
  <c r="F432" i="8" a="1"/>
  <c r="F432" i="8" s="1"/>
  <c r="F431" i="8" a="1"/>
  <c r="F431" i="8" s="1"/>
  <c r="F428" i="8" a="1"/>
  <c r="F428" i="8" s="1"/>
  <c r="F415" i="8" a="1"/>
  <c r="F415" i="8" s="1"/>
  <c r="F412" i="8" a="1"/>
  <c r="F412" i="8" s="1"/>
  <c r="F422" i="8" a="1"/>
  <c r="F422" i="8" s="1"/>
  <c r="F416" i="8" a="1"/>
  <c r="F416" i="8" s="1"/>
  <c r="F411" i="8" a="1"/>
  <c r="F411" i="8" s="1"/>
  <c r="F426" i="8" a="1"/>
  <c r="F426" i="8" s="1"/>
  <c r="F425" i="8" a="1"/>
  <c r="F425" i="8" s="1"/>
  <c r="F420" i="8" a="1"/>
  <c r="F420" i="8" s="1"/>
  <c r="F419" i="8" a="1"/>
  <c r="F419" i="8" s="1"/>
  <c r="F441" i="8" a="1"/>
  <c r="F441" i="8" s="1"/>
  <c r="F436" i="8" a="1"/>
  <c r="F436" i="8" s="1"/>
  <c r="F430" i="8" a="1"/>
  <c r="F430" i="8" s="1"/>
  <c r="F414" i="8" a="1"/>
  <c r="F414" i="8" s="1"/>
  <c r="F413" i="8" a="1"/>
  <c r="F413" i="8" s="1"/>
  <c r="F451" i="8" a="1"/>
  <c r="F451" i="8" s="1"/>
  <c r="F423" i="8" a="1"/>
  <c r="F423" i="8" s="1"/>
  <c r="F417" i="8" a="1"/>
  <c r="F417" i="8" s="1"/>
  <c r="F424" i="8" a="1"/>
  <c r="F424" i="8" s="1"/>
  <c r="F444" i="8" a="1"/>
  <c r="F444" i="8" s="1"/>
  <c r="F427" i="8" a="1"/>
  <c r="F427" i="8" s="1"/>
  <c r="F143" i="8" a="1"/>
  <c r="F143" i="8" s="1"/>
  <c r="F140" i="8" a="1"/>
  <c r="F140" i="8" s="1"/>
  <c r="F142" i="8" a="1"/>
  <c r="F142" i="8" s="1"/>
  <c r="F131" i="8" a="1"/>
  <c r="F131" i="8" s="1"/>
  <c r="F145" i="8" a="1"/>
  <c r="F145" i="8" s="1"/>
  <c r="F144" i="8" a="1"/>
  <c r="F144" i="8" s="1"/>
  <c r="F133" i="8" a="1"/>
  <c r="F133" i="8" s="1"/>
  <c r="F130" i="8" a="1"/>
  <c r="F130" i="8" s="1"/>
  <c r="F147" i="8" a="1"/>
  <c r="F147" i="8" s="1"/>
  <c r="F135" i="8" a="1"/>
  <c r="F135" i="8" s="1"/>
  <c r="F132" i="8" a="1"/>
  <c r="F132" i="8" s="1"/>
  <c r="F149" i="8" a="1"/>
  <c r="F149" i="8" s="1"/>
  <c r="F146" i="8" a="1"/>
  <c r="F146" i="8" s="1"/>
  <c r="F134" i="8" a="1"/>
  <c r="F134" i="8" s="1"/>
  <c r="F141" i="8" a="1"/>
  <c r="F141" i="8" s="1"/>
  <c r="F148" i="8" a="1"/>
  <c r="F148" i="8" s="1"/>
  <c r="F137" i="8" a="1"/>
  <c r="F137" i="8" s="1"/>
  <c r="F136" i="8" a="1"/>
  <c r="F136" i="8" s="1"/>
  <c r="F139" i="8" a="1"/>
  <c r="F139" i="8" s="1"/>
  <c r="F138" i="8" a="1"/>
  <c r="F138" i="8" s="1"/>
  <c r="F307" i="8" a="1"/>
  <c r="F307" i="8" s="1"/>
  <c r="F291" i="8" a="1"/>
  <c r="F291" i="8" s="1"/>
  <c r="F275" i="8" a="1"/>
  <c r="F275" i="8" s="1"/>
  <c r="F268" i="8" a="1"/>
  <c r="F268" i="8" s="1"/>
  <c r="F313" i="8" a="1"/>
  <c r="F313" i="8" s="1"/>
  <c r="F310" i="8" a="1"/>
  <c r="F310" i="8" s="1"/>
  <c r="F297" i="8" a="1"/>
  <c r="F297" i="8" s="1"/>
  <c r="F294" i="8" a="1"/>
  <c r="F294" i="8" s="1"/>
  <c r="F281" i="8" a="1"/>
  <c r="F281" i="8" s="1"/>
  <c r="F278" i="8" a="1"/>
  <c r="F278" i="8" s="1"/>
  <c r="F263" i="8" a="1"/>
  <c r="F263" i="8" s="1"/>
  <c r="F259" i="8" a="1"/>
  <c r="F259" i="8" s="1"/>
  <c r="F256" i="8" a="1"/>
  <c r="F256" i="8" s="1"/>
  <c r="F252" i="8" a="1"/>
  <c r="F252" i="8" s="1"/>
  <c r="F306" i="8" a="1"/>
  <c r="F306" i="8" s="1"/>
  <c r="F303" i="8" a="1"/>
  <c r="F303" i="8" s="1"/>
  <c r="F300" i="8" a="1"/>
  <c r="F300" i="8" s="1"/>
  <c r="F290" i="8" a="1"/>
  <c r="F290" i="8" s="1"/>
  <c r="F287" i="8" a="1"/>
  <c r="F287" i="8" s="1"/>
  <c r="F284" i="8" a="1"/>
  <c r="F284" i="8" s="1"/>
  <c r="F274" i="8" a="1"/>
  <c r="F274" i="8" s="1"/>
  <c r="F271" i="8" a="1"/>
  <c r="F271" i="8" s="1"/>
  <c r="F267" i="8" a="1"/>
  <c r="F267" i="8" s="1"/>
  <c r="F262" i="8" a="1"/>
  <c r="F262" i="8" s="1"/>
  <c r="F255" i="8" a="1"/>
  <c r="F255" i="8" s="1"/>
  <c r="F312" i="8" a="1"/>
  <c r="F312" i="8" s="1"/>
  <c r="F309" i="8" a="1"/>
  <c r="F309" i="8" s="1"/>
  <c r="F296" i="8" a="1"/>
  <c r="F296" i="8" s="1"/>
  <c r="F293" i="8" a="1"/>
  <c r="F293" i="8" s="1"/>
  <c r="F280" i="8" a="1"/>
  <c r="F280" i="8" s="1"/>
  <c r="F277" i="8" a="1"/>
  <c r="F277" i="8" s="1"/>
  <c r="F270" i="8" a="1"/>
  <c r="F270" i="8" s="1"/>
  <c r="F266" i="8" a="1"/>
  <c r="F266" i="8" s="1"/>
  <c r="F315" i="8" a="1"/>
  <c r="F315" i="8" s="1"/>
  <c r="F299" i="8" a="1"/>
  <c r="F299" i="8" s="1"/>
  <c r="F283" i="8" a="1"/>
  <c r="F283" i="8" s="1"/>
  <c r="F261" i="8" a="1"/>
  <c r="F261" i="8" s="1"/>
  <c r="F258" i="8" a="1"/>
  <c r="F258" i="8" s="1"/>
  <c r="F305" i="8" a="1"/>
  <c r="F305" i="8" s="1"/>
  <c r="F302" i="8" a="1"/>
  <c r="F302" i="8" s="1"/>
  <c r="F289" i="8" a="1"/>
  <c r="F289" i="8" s="1"/>
  <c r="F286" i="8" a="1"/>
  <c r="F286" i="8" s="1"/>
  <c r="F273" i="8" a="1"/>
  <c r="F273" i="8" s="1"/>
  <c r="F269" i="8" a="1"/>
  <c r="F269" i="8" s="1"/>
  <c r="F254" i="8" a="1"/>
  <c r="F254" i="8" s="1"/>
  <c r="F250" i="8" a="1"/>
  <c r="F250" i="8" s="1"/>
  <c r="F314" i="8" a="1"/>
  <c r="F314" i="8" s="1"/>
  <c r="F311" i="8" a="1"/>
  <c r="F311" i="8" s="1"/>
  <c r="F308" i="8" a="1"/>
  <c r="F308" i="8" s="1"/>
  <c r="F298" i="8" a="1"/>
  <c r="F298" i="8" s="1"/>
  <c r="F295" i="8" a="1"/>
  <c r="F295" i="8" s="1"/>
  <c r="F292" i="8" a="1"/>
  <c r="F292" i="8" s="1"/>
  <c r="F282" i="8" a="1"/>
  <c r="F282" i="8" s="1"/>
  <c r="F279" i="8" a="1"/>
  <c r="F279" i="8" s="1"/>
  <c r="F276" i="8" a="1"/>
  <c r="F276" i="8" s="1"/>
  <c r="F265" i="8" a="1"/>
  <c r="F265" i="8" s="1"/>
  <c r="F264" i="8" a="1"/>
  <c r="F264" i="8" s="1"/>
  <c r="F251" i="8" a="1"/>
  <c r="F251" i="8" s="1"/>
  <c r="F304" i="8" a="1"/>
  <c r="F304" i="8" s="1"/>
  <c r="F301" i="8" a="1"/>
  <c r="F301" i="8" s="1"/>
  <c r="F288" i="8" a="1"/>
  <c r="F288" i="8" s="1"/>
  <c r="F285" i="8" a="1"/>
  <c r="F285" i="8" s="1"/>
  <c r="F272" i="8" a="1"/>
  <c r="F272" i="8" s="1"/>
  <c r="F260" i="8" a="1"/>
  <c r="F260" i="8" s="1"/>
  <c r="F257" i="8" a="1"/>
  <c r="F257" i="8" s="1"/>
  <c r="F253" i="8" a="1"/>
  <c r="F253" i="8" s="1"/>
  <c r="F408" i="8" a="1"/>
  <c r="F408" i="8" s="1"/>
  <c r="F410" i="8" a="1"/>
  <c r="F410" i="8" s="1"/>
  <c r="F409" i="8" a="1"/>
  <c r="F409" i="8" s="1"/>
  <c r="F406" i="8" a="1"/>
  <c r="F406" i="8" s="1"/>
  <c r="F407" i="8" a="1"/>
  <c r="F407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511" i="8" a="1"/>
  <c r="F511" i="8" s="1"/>
  <c r="F508" i="8" a="1"/>
  <c r="F508" i="8" s="1"/>
  <c r="F494" i="8" a="1"/>
  <c r="F494" i="8" s="1"/>
  <c r="F493" i="8" a="1"/>
  <c r="F493" i="8" s="1"/>
  <c r="F490" i="8" a="1"/>
  <c r="F490" i="8" s="1"/>
  <c r="F484" i="8" a="1"/>
  <c r="F484" i="8" s="1"/>
  <c r="F478" i="8" a="1"/>
  <c r="F478" i="8" s="1"/>
  <c r="F468" i="8" a="1"/>
  <c r="F468" i="8" s="1"/>
  <c r="F512" i="8" a="1"/>
  <c r="F512" i="8" s="1"/>
  <c r="F500" i="8" a="1"/>
  <c r="F500" i="8" s="1"/>
  <c r="F489" i="8" a="1"/>
  <c r="F489" i="8" s="1"/>
  <c r="F477" i="8" a="1"/>
  <c r="F477" i="8" s="1"/>
  <c r="F472" i="8" a="1"/>
  <c r="F472" i="8" s="1"/>
  <c r="F467" i="8" a="1"/>
  <c r="F467" i="8" s="1"/>
  <c r="F499" i="8" a="1"/>
  <c r="F499" i="8" s="1"/>
  <c r="F483" i="8" a="1"/>
  <c r="F483" i="8" s="1"/>
  <c r="F509" i="8" a="1"/>
  <c r="F509" i="8" s="1"/>
  <c r="F506" i="8" a="1"/>
  <c r="F506" i="8" s="1"/>
  <c r="F505" i="8" a="1"/>
  <c r="F505" i="8" s="1"/>
  <c r="F492" i="8" a="1"/>
  <c r="F492" i="8" s="1"/>
  <c r="F488" i="8" a="1"/>
  <c r="F488" i="8" s="1"/>
  <c r="F476" i="8" a="1"/>
  <c r="F476" i="8" s="1"/>
  <c r="F471" i="8" a="1"/>
  <c r="F471" i="8" s="1"/>
  <c r="F510" i="8" a="1"/>
  <c r="F510" i="8" s="1"/>
  <c r="F497" i="8" a="1"/>
  <c r="F497" i="8" s="1"/>
  <c r="F487" i="8" a="1"/>
  <c r="F487" i="8" s="1"/>
  <c r="F482" i="8" a="1"/>
  <c r="F482" i="8" s="1"/>
  <c r="F481" i="8" a="1"/>
  <c r="F481" i="8" s="1"/>
  <c r="F470" i="8" a="1"/>
  <c r="F470" i="8" s="1"/>
  <c r="F513" i="8" a="1"/>
  <c r="F513" i="8" s="1"/>
  <c r="F503" i="8" a="1"/>
  <c r="F503" i="8" s="1"/>
  <c r="F498" i="8" a="1"/>
  <c r="F498" i="8" s="1"/>
  <c r="F491" i="8" a="1"/>
  <c r="F491" i="8" s="1"/>
  <c r="F486" i="8" a="1"/>
  <c r="F486" i="8" s="1"/>
  <c r="F475" i="8" a="1"/>
  <c r="F475" i="8" s="1"/>
  <c r="F514" i="8" a="1"/>
  <c r="F514" i="8" s="1"/>
  <c r="F504" i="8" a="1"/>
  <c r="F504" i="8" s="1"/>
  <c r="F501" i="8" a="1"/>
  <c r="F501" i="8" s="1"/>
  <c r="F496" i="8" a="1"/>
  <c r="F496" i="8" s="1"/>
  <c r="F495" i="8" a="1"/>
  <c r="F495" i="8" s="1"/>
  <c r="F485" i="8" a="1"/>
  <c r="F485" i="8" s="1"/>
  <c r="F480" i="8" a="1"/>
  <c r="F480" i="8" s="1"/>
  <c r="F469" i="8" a="1"/>
  <c r="F469" i="8" s="1"/>
  <c r="F479" i="8" a="1"/>
  <c r="F479" i="8" s="1"/>
  <c r="F507" i="8" a="1"/>
  <c r="F507" i="8" s="1"/>
  <c r="F474" i="8" a="1"/>
  <c r="F474" i="8" s="1"/>
  <c r="F473" i="8" a="1"/>
  <c r="F473" i="8" s="1"/>
  <c r="F502" i="8" a="1"/>
  <c r="F502" i="8" s="1"/>
  <c r="F404" i="8" a="1"/>
  <c r="F404" i="8" s="1"/>
  <c r="F403" i="8" a="1"/>
  <c r="F403" i="8" s="1"/>
  <c r="F400" i="8" a="1"/>
  <c r="F400" i="8" s="1"/>
  <c r="F399" i="8" a="1"/>
  <c r="F399" i="8" s="1"/>
  <c r="F405" i="8" a="1"/>
  <c r="F405" i="8" s="1"/>
  <c r="F402" i="8" a="1"/>
  <c r="F402" i="8" s="1"/>
  <c r="F401" i="8" a="1"/>
  <c r="F401" i="8" s="1"/>
  <c r="F398" i="8" a="1"/>
  <c r="F398" i="8" s="1"/>
  <c r="F188" i="8" a="1"/>
  <c r="F188" i="8" s="1"/>
  <c r="F185" i="8" a="1"/>
  <c r="F185" i="8" s="1"/>
  <c r="F182" i="8" a="1"/>
  <c r="F182" i="8" s="1"/>
  <c r="F178" i="8" a="1"/>
  <c r="F178" i="8" s="1"/>
  <c r="F166" i="8" a="1"/>
  <c r="F166" i="8" s="1"/>
  <c r="F155" i="8" a="1"/>
  <c r="F155" i="8" s="1"/>
  <c r="F153" i="8" a="1"/>
  <c r="F153" i="8" s="1"/>
  <c r="F169" i="8" a="1"/>
  <c r="F169" i="8" s="1"/>
  <c r="F168" i="8" a="1"/>
  <c r="F168" i="8" s="1"/>
  <c r="F157" i="8" a="1"/>
  <c r="F157" i="8" s="1"/>
  <c r="F154" i="8" a="1"/>
  <c r="F154" i="8" s="1"/>
  <c r="F181" i="8" a="1"/>
  <c r="F181" i="8" s="1"/>
  <c r="F171" i="8" a="1"/>
  <c r="F171" i="8" s="1"/>
  <c r="F159" i="8" a="1"/>
  <c r="F159" i="8" s="1"/>
  <c r="F156" i="8" a="1"/>
  <c r="F156" i="8" s="1"/>
  <c r="F152" i="8" a="1"/>
  <c r="F152" i="8" s="1"/>
  <c r="F195" i="8" a="1"/>
  <c r="F195" i="8" s="1"/>
  <c r="F191" i="8" a="1"/>
  <c r="F191" i="8" s="1"/>
  <c r="F187" i="8" a="1"/>
  <c r="F187" i="8" s="1"/>
  <c r="F184" i="8" a="1"/>
  <c r="F184" i="8" s="1"/>
  <c r="F180" i="8" a="1"/>
  <c r="F180" i="8" s="1"/>
  <c r="F173" i="8" a="1"/>
  <c r="F173" i="8" s="1"/>
  <c r="F170" i="8" a="1"/>
  <c r="F170" i="8" s="1"/>
  <c r="F158" i="8" a="1"/>
  <c r="F158" i="8" s="1"/>
  <c r="F194" i="8" a="1"/>
  <c r="F194" i="8" s="1"/>
  <c r="F190" i="8" a="1"/>
  <c r="F190" i="8" s="1"/>
  <c r="F175" i="8" a="1"/>
  <c r="F175" i="8" s="1"/>
  <c r="F172" i="8" a="1"/>
  <c r="F172" i="8" s="1"/>
  <c r="F161" i="8" a="1"/>
  <c r="F161" i="8" s="1"/>
  <c r="F160" i="8" a="1"/>
  <c r="F160" i="8" s="1"/>
  <c r="F186" i="8" a="1"/>
  <c r="F186" i="8" s="1"/>
  <c r="F174" i="8" a="1"/>
  <c r="F174" i="8" s="1"/>
  <c r="F163" i="8" a="1"/>
  <c r="F163" i="8" s="1"/>
  <c r="F151" i="8" a="1"/>
  <c r="F151" i="8" s="1"/>
  <c r="F164" i="8" a="1"/>
  <c r="F164" i="8" s="1"/>
  <c r="F189" i="8" a="1"/>
  <c r="F189" i="8" s="1"/>
  <c r="F183" i="8" a="1"/>
  <c r="F183" i="8" s="1"/>
  <c r="F179" i="8" a="1"/>
  <c r="F179" i="8" s="1"/>
  <c r="F177" i="8" a="1"/>
  <c r="F177" i="8" s="1"/>
  <c r="F176" i="8" a="1"/>
  <c r="F176" i="8" s="1"/>
  <c r="F165" i="8" a="1"/>
  <c r="F165" i="8" s="1"/>
  <c r="F162" i="8" a="1"/>
  <c r="F162" i="8" s="1"/>
  <c r="F150" i="8" a="1"/>
  <c r="F150" i="8" s="1"/>
  <c r="F167" i="8" a="1"/>
  <c r="F167" i="8" s="1"/>
  <c r="F193" i="8" a="1"/>
  <c r="F193" i="8" s="1"/>
  <c r="F192" i="8" a="1"/>
  <c r="F192" i="8" s="1"/>
  <c r="F515" i="8" a="1"/>
  <c r="F515" i="8" s="1"/>
  <c r="F516" i="8" a="1"/>
  <c r="F516" i="8" s="1"/>
  <c r="F517" i="8" a="1"/>
  <c r="F517" i="8" s="1"/>
  <c r="F457" i="8" a="1"/>
  <c r="F457" i="8" s="1"/>
  <c r="F461" i="8" a="1"/>
  <c r="F461" i="8" s="1"/>
  <c r="F456" i="8" a="1"/>
  <c r="F456" i="8" s="1"/>
  <c r="F466" i="8" a="1"/>
  <c r="F466" i="8" s="1"/>
  <c r="F465" i="8" a="1"/>
  <c r="F465" i="8" s="1"/>
  <c r="F460" i="8" a="1"/>
  <c r="F460" i="8" s="1"/>
  <c r="F464" i="8" a="1"/>
  <c r="F464" i="8" s="1"/>
  <c r="F459" i="8" a="1"/>
  <c r="F459" i="8" s="1"/>
  <c r="F455" i="8" a="1"/>
  <c r="F455" i="8" s="1"/>
  <c r="F463" i="8" a="1"/>
  <c r="F463" i="8" s="1"/>
  <c r="F454" i="8" a="1"/>
  <c r="F454" i="8" s="1"/>
  <c r="F458" i="8" a="1"/>
  <c r="F458" i="8" s="1"/>
  <c r="F462" i="8" a="1"/>
  <c r="F462" i="8" s="1"/>
  <c r="F453" i="8" a="1"/>
  <c r="F453" i="8" s="1"/>
  <c r="F452" i="8" a="1"/>
  <c r="F452" i="8" s="1"/>
  <c r="F201" i="8" a="1"/>
  <c r="F201" i="8" s="1"/>
  <c r="F200" i="8" a="1"/>
  <c r="F200" i="8" s="1"/>
  <c r="F202" i="8" a="1"/>
  <c r="F202" i="8" s="1"/>
  <c r="F199" i="8" a="1"/>
  <c r="F199" i="8" s="1"/>
  <c r="F198" i="8" a="1"/>
  <c r="F198" i="8" s="1"/>
  <c r="F203" i="8" a="1"/>
  <c r="F203" i="8" s="1"/>
  <c r="F196" i="8" a="1"/>
  <c r="F196" i="8" s="1"/>
  <c r="F197" i="8" a="1"/>
  <c r="F197" i="8" s="1"/>
  <c r="F339" i="8" a="1"/>
  <c r="F339" i="8" s="1"/>
  <c r="F338" i="8" a="1"/>
  <c r="F338" i="8" s="1"/>
  <c r="F324" i="8" a="1"/>
  <c r="F324" i="8" s="1"/>
  <c r="F321" i="8" a="1"/>
  <c r="F321" i="8" s="1"/>
  <c r="F361" i="8" a="1"/>
  <c r="F361" i="8" s="1"/>
  <c r="F360" i="8" a="1"/>
  <c r="F360" i="8" s="1"/>
  <c r="F335" i="8" a="1"/>
  <c r="F335" i="8" s="1"/>
  <c r="F334" i="8" a="1"/>
  <c r="F334" i="8" s="1"/>
  <c r="F320" i="8" a="1"/>
  <c r="F320" i="8" s="1"/>
  <c r="F357" i="8" a="1"/>
  <c r="F357" i="8" s="1"/>
  <c r="F356" i="8" a="1"/>
  <c r="F356" i="8" s="1"/>
  <c r="F353" i="8" a="1"/>
  <c r="F353" i="8" s="1"/>
  <c r="F352" i="8" a="1"/>
  <c r="F352" i="8" s="1"/>
  <c r="F330" i="8" a="1"/>
  <c r="F330" i="8" s="1"/>
  <c r="F316" i="8" a="1"/>
  <c r="F316" i="8" s="1"/>
  <c r="F349" i="8" a="1"/>
  <c r="F349" i="8" s="1"/>
  <c r="F348" i="8" a="1"/>
  <c r="F348" i="8" s="1"/>
  <c r="F345" i="8" a="1"/>
  <c r="F345" i="8" s="1"/>
  <c r="F344" i="8" a="1"/>
  <c r="F344" i="8" s="1"/>
  <c r="F331" i="8" a="1"/>
  <c r="F331" i="8" s="1"/>
  <c r="F327" i="8" a="1"/>
  <c r="F327" i="8" s="1"/>
  <c r="F341" i="8" a="1"/>
  <c r="F341" i="8" s="1"/>
  <c r="F340" i="8" a="1"/>
  <c r="F340" i="8" s="1"/>
  <c r="F337" i="8" a="1"/>
  <c r="F337" i="8" s="1"/>
  <c r="F326" i="8" a="1"/>
  <c r="F326" i="8" s="1"/>
  <c r="F319" i="8" a="1"/>
  <c r="F319" i="8" s="1"/>
  <c r="F359" i="8" a="1"/>
  <c r="F359" i="8" s="1"/>
  <c r="F358" i="8" a="1"/>
  <c r="F358" i="8" s="1"/>
  <c r="F336" i="8" a="1"/>
  <c r="F336" i="8" s="1"/>
  <c r="F329" i="8" a="1"/>
  <c r="F329" i="8" s="1"/>
  <c r="F328" i="8" a="1"/>
  <c r="F328" i="8" s="1"/>
  <c r="F318" i="8" a="1"/>
  <c r="F318" i="8" s="1"/>
  <c r="F355" i="8" a="1"/>
  <c r="F355" i="8" s="1"/>
  <c r="F354" i="8" a="1"/>
  <c r="F354" i="8" s="1"/>
  <c r="F351" i="8" a="1"/>
  <c r="F351" i="8" s="1"/>
  <c r="F350" i="8" a="1"/>
  <c r="F350" i="8" s="1"/>
  <c r="F333" i="8" a="1"/>
  <c r="F333" i="8" s="1"/>
  <c r="F323" i="8" a="1"/>
  <c r="F323" i="8" s="1"/>
  <c r="F322" i="8" a="1"/>
  <c r="F322" i="8" s="1"/>
  <c r="F347" i="8" a="1"/>
  <c r="F347" i="8" s="1"/>
  <c r="F346" i="8" a="1"/>
  <c r="F346" i="8" s="1"/>
  <c r="F343" i="8" a="1"/>
  <c r="F343" i="8" s="1"/>
  <c r="F342" i="8" a="1"/>
  <c r="F342" i="8" s="1"/>
  <c r="F332" i="8" a="1"/>
  <c r="F332" i="8" s="1"/>
  <c r="F325" i="8" a="1"/>
  <c r="F325" i="8" s="1"/>
  <c r="F317" i="8" a="1"/>
  <c r="F317" i="8" s="1"/>
  <c r="F204" i="8" a="1"/>
  <c r="F204" i="8" s="1"/>
  <c r="F205" i="8" a="1"/>
  <c r="F205" i="8" s="1"/>
  <c r="F128" i="8" a="1"/>
  <c r="F128" i="8" s="1"/>
  <c r="F110" i="8" a="1"/>
  <c r="F110" i="8" s="1"/>
  <c r="F107" i="8" a="1"/>
  <c r="F107" i="8" s="1"/>
  <c r="F100" i="8" a="1"/>
  <c r="F100" i="8" s="1"/>
  <c r="F98" i="8" a="1"/>
  <c r="F98" i="8" s="1"/>
  <c r="F97" i="8" a="1"/>
  <c r="F97" i="8" s="1"/>
  <c r="F83" i="8" a="1"/>
  <c r="F83" i="8" s="1"/>
  <c r="F93" i="8" a="1"/>
  <c r="F93" i="8" s="1"/>
  <c r="F92" i="8" a="1"/>
  <c r="F92" i="8" s="1"/>
  <c r="F115" i="8" a="1"/>
  <c r="F115" i="8" s="1"/>
  <c r="F103" i="8" a="1"/>
  <c r="F103" i="8" s="1"/>
  <c r="F94" i="8" a="1"/>
  <c r="F94" i="8" s="1"/>
  <c r="F82" i="8" a="1"/>
  <c r="F82" i="8" s="1"/>
  <c r="F113" i="8" a="1"/>
  <c r="F113" i="8" s="1"/>
  <c r="F123" i="8" a="1"/>
  <c r="F123" i="8" s="1"/>
  <c r="F117" i="8" a="1"/>
  <c r="F117" i="8" s="1"/>
  <c r="F114" i="8" a="1"/>
  <c r="F114" i="8" s="1"/>
  <c r="F106" i="8" a="1"/>
  <c r="F106" i="8" s="1"/>
  <c r="F102" i="8" a="1"/>
  <c r="F102" i="8" s="1"/>
  <c r="F96" i="8" a="1"/>
  <c r="F96" i="8" s="1"/>
  <c r="F89" i="8" a="1"/>
  <c r="F89" i="8" s="1"/>
  <c r="F88" i="8" a="1"/>
  <c r="F88" i="8" s="1"/>
  <c r="F99" i="8" a="1"/>
  <c r="F99" i="8" s="1"/>
  <c r="F112" i="8" a="1"/>
  <c r="F112" i="8" s="1"/>
  <c r="F125" i="8" a="1"/>
  <c r="F125" i="8" s="1"/>
  <c r="F122" i="8" a="1"/>
  <c r="F122" i="8" s="1"/>
  <c r="F116" i="8" a="1"/>
  <c r="F116" i="8" s="1"/>
  <c r="F109" i="8" a="1"/>
  <c r="F109" i="8" s="1"/>
  <c r="F85" i="8" a="1"/>
  <c r="F85" i="8" s="1"/>
  <c r="F120" i="8" a="1"/>
  <c r="F120" i="8" s="1"/>
  <c r="F124" i="8" a="1"/>
  <c r="F124" i="8" s="1"/>
  <c r="F119" i="8" a="1"/>
  <c r="F119" i="8" s="1"/>
  <c r="F105" i="8" a="1"/>
  <c r="F105" i="8" s="1"/>
  <c r="F91" i="8" a="1"/>
  <c r="F91" i="8" s="1"/>
  <c r="F84" i="8" a="1"/>
  <c r="F84" i="8" s="1"/>
  <c r="F81" i="8" a="1"/>
  <c r="F81" i="8" s="1"/>
  <c r="F86" i="8" a="1"/>
  <c r="F86" i="8" s="1"/>
  <c r="F127" i="8" a="1"/>
  <c r="F127" i="8" s="1"/>
  <c r="F118" i="8" a="1"/>
  <c r="F118" i="8" s="1"/>
  <c r="F111" i="8" a="1"/>
  <c r="F111" i="8" s="1"/>
  <c r="F108" i="8" a="1"/>
  <c r="F108" i="8" s="1"/>
  <c r="F104" i="8" a="1"/>
  <c r="F104" i="8" s="1"/>
  <c r="F90" i="8" a="1"/>
  <c r="F90" i="8" s="1"/>
  <c r="F95" i="8" a="1"/>
  <c r="F95" i="8" s="1"/>
  <c r="F126" i="8" a="1"/>
  <c r="F126" i="8" s="1"/>
  <c r="F101" i="8" a="1"/>
  <c r="F101" i="8" s="1"/>
  <c r="F87" i="8" a="1"/>
  <c r="F87" i="8" s="1"/>
  <c r="F121" i="8" a="1"/>
  <c r="F121" i="8" s="1"/>
  <c r="F386" i="8" a="1"/>
  <c r="F386" i="8" s="1"/>
  <c r="F385" i="8" a="1"/>
  <c r="F385" i="8" s="1"/>
  <c r="F376" i="8" a="1"/>
  <c r="F376" i="8" s="1"/>
  <c r="F368" i="8" a="1"/>
  <c r="F368" i="8" s="1"/>
  <c r="F391" i="8" a="1"/>
  <c r="F391" i="8" s="1"/>
  <c r="F380" i="8" a="1"/>
  <c r="F380" i="8" s="1"/>
  <c r="F375" i="8" a="1"/>
  <c r="F375" i="8" s="1"/>
  <c r="F365" i="8" a="1"/>
  <c r="F365" i="8" s="1"/>
  <c r="F364" i="8" a="1"/>
  <c r="F364" i="8" s="1"/>
  <c r="F396" i="8" a="1"/>
  <c r="F396" i="8" s="1"/>
  <c r="F395" i="8" a="1"/>
  <c r="F395" i="8" s="1"/>
  <c r="F392" i="8" a="1"/>
  <c r="F392" i="8" s="1"/>
  <c r="F382" i="8" a="1"/>
  <c r="F382" i="8" s="1"/>
  <c r="F379" i="8" a="1"/>
  <c r="F379" i="8" s="1"/>
  <c r="F371" i="8" a="1"/>
  <c r="F371" i="8" s="1"/>
  <c r="F370" i="8" a="1"/>
  <c r="F370" i="8" s="1"/>
  <c r="F381" i="8" a="1"/>
  <c r="F381" i="8" s="1"/>
  <c r="F374" i="8" a="1"/>
  <c r="F374" i="8" s="1"/>
  <c r="F367" i="8" a="1"/>
  <c r="F367" i="8" s="1"/>
  <c r="F366" i="8" a="1"/>
  <c r="F366" i="8" s="1"/>
  <c r="F390" i="8" a="1"/>
  <c r="F390" i="8" s="1"/>
  <c r="F388" i="8" a="1"/>
  <c r="F388" i="8" s="1"/>
  <c r="F378" i="8" a="1"/>
  <c r="F378" i="8" s="1"/>
  <c r="F363" i="8" a="1"/>
  <c r="F363" i="8" s="1"/>
  <c r="F362" i="8" a="1"/>
  <c r="F362" i="8" s="1"/>
  <c r="F397" i="8" a="1"/>
  <c r="F397" i="8" s="1"/>
  <c r="F394" i="8" a="1"/>
  <c r="F394" i="8" s="1"/>
  <c r="F387" i="8" a="1"/>
  <c r="F387" i="8" s="1"/>
  <c r="F384" i="8" a="1"/>
  <c r="F384" i="8" s="1"/>
  <c r="F377" i="8" a="1"/>
  <c r="F377" i="8" s="1"/>
  <c r="F373" i="8" a="1"/>
  <c r="F373" i="8" s="1"/>
  <c r="F393" i="8" a="1"/>
  <c r="F393" i="8" s="1"/>
  <c r="F389" i="8" a="1"/>
  <c r="F389" i="8" s="1"/>
  <c r="F383" i="8" a="1"/>
  <c r="F383" i="8" s="1"/>
  <c r="F372" i="8" a="1"/>
  <c r="F372" i="8" s="1"/>
  <c r="F369" i="8" a="1"/>
  <c r="F369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H48" i="8" a="1"/>
  <c r="H48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H28" i="8" a="1"/>
  <c r="H28" i="8" s="1"/>
  <c r="H29" i="8" a="1"/>
  <c r="H29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21" i="8" a="1"/>
  <c r="K521" i="8" s="1"/>
  <c r="K519" i="8" a="1"/>
  <c r="K519" i="8" s="1"/>
  <c r="K518" i="8" a="1"/>
  <c r="K518" i="8" s="1"/>
  <c r="K59" i="8" a="1"/>
  <c r="K59" i="8" s="1"/>
  <c r="K522" i="8" a="1"/>
  <c r="K522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520" i="8" a="1"/>
  <c r="K520" i="8" s="1"/>
  <c r="K62" i="8" a="1"/>
  <c r="K62" i="8" s="1"/>
  <c r="K61" i="8" a="1"/>
  <c r="K61" i="8" s="1"/>
  <c r="K60" i="8" a="1"/>
  <c r="K60" i="8" s="1"/>
  <c r="K58" i="8" a="1"/>
  <c r="K58" i="8" s="1"/>
  <c r="H37" i="8" a="1"/>
  <c r="H37" i="8" s="1"/>
  <c r="H36" i="8" a="1"/>
  <c r="H36" i="8" s="1"/>
  <c r="H35" i="8" a="1"/>
  <c r="H35" i="8" s="1"/>
  <c r="H34" i="8" a="1"/>
  <c r="H34" i="8" s="1"/>
  <c r="H30" i="8" a="1"/>
  <c r="H30" i="8" s="1"/>
  <c r="H33" i="8" a="1"/>
  <c r="H33" i="8" s="1"/>
  <c r="H32" i="8" a="1"/>
  <c r="H32" i="8" s="1"/>
  <c r="H31" i="8" a="1"/>
  <c r="H31" i="8" s="1"/>
  <c r="L40" i="8" a="1"/>
  <c r="L40" i="8" s="1"/>
  <c r="L39" i="8" a="1"/>
  <c r="L39" i="8" s="1"/>
  <c r="L38" i="8" a="1"/>
  <c r="L38" i="8" s="1"/>
  <c r="L37" i="8" a="1"/>
  <c r="L37" i="8" s="1"/>
  <c r="H47" i="8" a="1"/>
  <c r="H47" i="8" s="1"/>
  <c r="H46" i="8" a="1"/>
  <c r="H46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H45" i="8" a="1"/>
  <c r="H45" i="8" s="1"/>
  <c r="H44" i="8" a="1"/>
  <c r="H44" i="8" s="1"/>
  <c r="H43" i="8" a="1"/>
  <c r="H43" i="8" s="1"/>
  <c r="L522" i="8" a="1"/>
  <c r="L522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520" i="8" a="1"/>
  <c r="L520" i="8" s="1"/>
  <c r="L62" i="8" a="1"/>
  <c r="L62" i="8" s="1"/>
  <c r="L61" i="8" a="1"/>
  <c r="L61" i="8" s="1"/>
  <c r="L60" i="8" a="1"/>
  <c r="L60" i="8" s="1"/>
  <c r="L58" i="8" a="1"/>
  <c r="L58" i="8" s="1"/>
  <c r="L521" i="8" a="1"/>
  <c r="L521" i="8" s="1"/>
  <c r="L519" i="8" a="1"/>
  <c r="L519" i="8" s="1"/>
  <c r="L518" i="8" a="1"/>
  <c r="L51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520" i="8" a="1"/>
  <c r="J520" i="8" s="1"/>
  <c r="J62" i="8" a="1"/>
  <c r="J62" i="8" s="1"/>
  <c r="J61" i="8" a="1"/>
  <c r="J61" i="8" s="1"/>
  <c r="J60" i="8" a="1"/>
  <c r="J60" i="8" s="1"/>
  <c r="J58" i="8" a="1"/>
  <c r="J58" i="8" s="1"/>
  <c r="J521" i="8" a="1"/>
  <c r="J521" i="8" s="1"/>
  <c r="J518" i="8" a="1"/>
  <c r="J518" i="8" s="1"/>
  <c r="J59" i="8" a="1"/>
  <c r="J59" i="8" s="1"/>
  <c r="J522" i="8" a="1"/>
  <c r="J522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519" i="8" a="1"/>
  <c r="J5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7" i="8" a="1"/>
  <c r="F37" i="8" s="1"/>
  <c r="C6" i="5"/>
  <c r="D9" i="7" s="1"/>
  <c r="H9" i="7" s="1"/>
  <c r="C7" i="5"/>
  <c r="C5" i="5"/>
  <c r="C9" i="7" s="1"/>
  <c r="G9" i="7" s="1"/>
  <c r="N13" i="2"/>
  <c r="N14" i="2"/>
  <c r="S11" i="2"/>
  <c r="F33" i="8" l="1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7" i="3"/>
  <c r="C5" i="3"/>
  <c r="C8" i="7" s="1"/>
  <c r="G8" i="7" s="1"/>
  <c r="C6" i="3"/>
  <c r="D8" i="7" s="1"/>
  <c r="H8" i="7" s="1"/>
  <c r="G49" i="8" a="1"/>
  <c r="G49" i="8" s="1"/>
  <c r="Q11" i="2"/>
  <c r="T11" i="2"/>
  <c r="N11" i="2"/>
  <c r="G88" i="8" l="1" a="1"/>
  <c r="G88" i="8" s="1"/>
  <c r="G80" i="8" a="1"/>
  <c r="G80" i="8" s="1"/>
  <c r="G89" i="8" a="1"/>
  <c r="G89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7" i="8" a="1"/>
  <c r="G87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5" i="2"/>
  <c r="C7" i="7" s="1"/>
  <c r="R11" i="2"/>
  <c r="G7" i="7" l="1"/>
  <c r="D2" i="7" s="1"/>
  <c r="G2" i="7" s="1" a="1"/>
  <c r="G2" i="7" s="1"/>
  <c r="H2" i="7" s="1"/>
  <c r="E2" i="7" s="1"/>
  <c r="C6" i="2"/>
  <c r="D7" i="7" s="1"/>
  <c r="H7" i="7" s="1"/>
  <c r="C7" i="2"/>
  <c r="I512" i="8" l="1" a="1"/>
  <c r="I512" i="8" s="1"/>
  <c r="I497" i="8" a="1"/>
  <c r="I497" i="8" s="1"/>
  <c r="I494" i="8" a="1"/>
  <c r="I494" i="8" s="1"/>
  <c r="I487" i="8" a="1"/>
  <c r="I487" i="8" s="1"/>
  <c r="I480" i="8" a="1"/>
  <c r="I480" i="8" s="1"/>
  <c r="I477" i="8" a="1"/>
  <c r="I477" i="8" s="1"/>
  <c r="I470" i="8" a="1"/>
  <c r="I470" i="8" s="1"/>
  <c r="I456" i="8" a="1"/>
  <c r="I456" i="8" s="1"/>
  <c r="I452" i="8" a="1"/>
  <c r="I452" i="8" s="1"/>
  <c r="I449" i="8" a="1"/>
  <c r="I449" i="8" s="1"/>
  <c r="I444" i="8" a="1"/>
  <c r="I444" i="8" s="1"/>
  <c r="I439" i="8" a="1"/>
  <c r="I439" i="8" s="1"/>
  <c r="I432" i="8" a="1"/>
  <c r="I432" i="8" s="1"/>
  <c r="I428" i="8" a="1"/>
  <c r="I428" i="8" s="1"/>
  <c r="I425" i="8" a="1"/>
  <c r="I425" i="8" s="1"/>
  <c r="I405" i="8" a="1"/>
  <c r="I405" i="8" s="1"/>
  <c r="I404" i="8" a="1"/>
  <c r="I404" i="8" s="1"/>
  <c r="I401" i="8" a="1"/>
  <c r="I401" i="8" s="1"/>
  <c r="I397" i="8" a="1"/>
  <c r="I397" i="8" s="1"/>
  <c r="I377" i="8" a="1"/>
  <c r="I377" i="8" s="1"/>
  <c r="I370" i="8" a="1"/>
  <c r="I370" i="8" s="1"/>
  <c r="I366" i="8" a="1"/>
  <c r="I366" i="8" s="1"/>
  <c r="I362" i="8" a="1"/>
  <c r="I362" i="8" s="1"/>
  <c r="I358" i="8" a="1"/>
  <c r="I358" i="8" s="1"/>
  <c r="I354" i="8" a="1"/>
  <c r="I354" i="8" s="1"/>
  <c r="I350" i="8" a="1"/>
  <c r="I350" i="8" s="1"/>
  <c r="I346" i="8" a="1"/>
  <c r="I346" i="8" s="1"/>
  <c r="I342" i="8" a="1"/>
  <c r="I342" i="8" s="1"/>
  <c r="I338" i="8" a="1"/>
  <c r="I338" i="8" s="1"/>
  <c r="I334" i="8" a="1"/>
  <c r="I334" i="8" s="1"/>
  <c r="I270" i="8" a="1"/>
  <c r="I270" i="8" s="1"/>
  <c r="I266" i="8" a="1"/>
  <c r="I266" i="8" s="1"/>
  <c r="I258" i="8" a="1"/>
  <c r="I258" i="8" s="1"/>
  <c r="I249" i="8" a="1"/>
  <c r="I249" i="8" s="1"/>
  <c r="I246" i="8" a="1"/>
  <c r="I246" i="8" s="1"/>
  <c r="I236" i="8" a="1"/>
  <c r="I236" i="8" s="1"/>
  <c r="I229" i="8" a="1"/>
  <c r="I229" i="8" s="1"/>
  <c r="I220" i="8" a="1"/>
  <c r="I220" i="8" s="1"/>
  <c r="I213" i="8" a="1"/>
  <c r="I213" i="8" s="1"/>
  <c r="I204" i="8" a="1"/>
  <c r="I204" i="8" s="1"/>
  <c r="I197" i="8" a="1"/>
  <c r="I197" i="8" s="1"/>
  <c r="I186" i="8" a="1"/>
  <c r="I186" i="8" s="1"/>
  <c r="I179" i="8" a="1"/>
  <c r="I179" i="8" s="1"/>
  <c r="I174" i="8" a="1"/>
  <c r="I174" i="8" s="1"/>
  <c r="I173" i="8" a="1"/>
  <c r="I173" i="8" s="1"/>
  <c r="I158" i="8" a="1"/>
  <c r="I158" i="8" s="1"/>
  <c r="I157" i="8" a="1"/>
  <c r="I157" i="8" s="1"/>
  <c r="I151" i="8" a="1"/>
  <c r="I151" i="8" s="1"/>
  <c r="I140" i="8" a="1"/>
  <c r="I140" i="8" s="1"/>
  <c r="I139" i="8" a="1"/>
  <c r="I139" i="8" s="1"/>
  <c r="I134" i="8" a="1"/>
  <c r="I134" i="8" s="1"/>
  <c r="I513" i="8" a="1"/>
  <c r="I513" i="8" s="1"/>
  <c r="I506" i="8" a="1"/>
  <c r="I506" i="8" s="1"/>
  <c r="I503" i="8" a="1"/>
  <c r="I503" i="8" s="1"/>
  <c r="I500" i="8" a="1"/>
  <c r="I500" i="8" s="1"/>
  <c r="I491" i="8" a="1"/>
  <c r="I491" i="8" s="1"/>
  <c r="I484" i="8" a="1"/>
  <c r="I484" i="8" s="1"/>
  <c r="I467" i="8" a="1"/>
  <c r="I467" i="8" s="1"/>
  <c r="I460" i="8" a="1"/>
  <c r="I460" i="8" s="1"/>
  <c r="I436" i="8" a="1"/>
  <c r="I436" i="8" s="1"/>
  <c r="I433" i="8" a="1"/>
  <c r="I433" i="8" s="1"/>
  <c r="I429" i="8" a="1"/>
  <c r="I429" i="8" s="1"/>
  <c r="I414" i="8" a="1"/>
  <c r="I414" i="8" s="1"/>
  <c r="I410" i="8" a="1"/>
  <c r="I410" i="8" s="1"/>
  <c r="I390" i="8" a="1"/>
  <c r="I390" i="8" s="1"/>
  <c r="I382" i="8" a="1"/>
  <c r="I382" i="8" s="1"/>
  <c r="I374" i="8" a="1"/>
  <c r="I374" i="8" s="1"/>
  <c r="I320" i="8" a="1"/>
  <c r="I320" i="8" s="1"/>
  <c r="I316" i="8" a="1"/>
  <c r="I316" i="8" s="1"/>
  <c r="I312" i="8" a="1"/>
  <c r="I312" i="8" s="1"/>
  <c r="I308" i="8" a="1"/>
  <c r="I308" i="8" s="1"/>
  <c r="I304" i="8" a="1"/>
  <c r="I304" i="8" s="1"/>
  <c r="I300" i="8" a="1"/>
  <c r="I300" i="8" s="1"/>
  <c r="I296" i="8" a="1"/>
  <c r="I296" i="8" s="1"/>
  <c r="I291" i="8" a="1"/>
  <c r="I291" i="8" s="1"/>
  <c r="I287" i="8" a="1"/>
  <c r="I287" i="8" s="1"/>
  <c r="I282" i="8" a="1"/>
  <c r="I282" i="8" s="1"/>
  <c r="I278" i="8" a="1"/>
  <c r="I278" i="8" s="1"/>
  <c r="I274" i="8" a="1"/>
  <c r="I274" i="8" s="1"/>
  <c r="I255" i="8" a="1"/>
  <c r="I255" i="8" s="1"/>
  <c r="I250" i="8" a="1"/>
  <c r="I250" i="8" s="1"/>
  <c r="I239" i="8" a="1"/>
  <c r="I239" i="8" s="1"/>
  <c r="I230" i="8" a="1"/>
  <c r="I230" i="8" s="1"/>
  <c r="I223" i="8" a="1"/>
  <c r="I223" i="8" s="1"/>
  <c r="I214" i="8" a="1"/>
  <c r="I214" i="8" s="1"/>
  <c r="I207" i="8" a="1"/>
  <c r="I207" i="8" s="1"/>
  <c r="I198" i="8" a="1"/>
  <c r="I198" i="8" s="1"/>
  <c r="I194" i="8" a="1"/>
  <c r="I194" i="8" s="1"/>
  <c r="I191" i="8" a="1"/>
  <c r="I191" i="8" s="1"/>
  <c r="I183" i="8" a="1"/>
  <c r="I183" i="8" s="1"/>
  <c r="I164" i="8" a="1"/>
  <c r="I164" i="8" s="1"/>
  <c r="I163" i="8" a="1"/>
  <c r="I163" i="8" s="1"/>
  <c r="I146" i="8" a="1"/>
  <c r="I146" i="8" s="1"/>
  <c r="I145" i="8" a="1"/>
  <c r="I145" i="8" s="1"/>
  <c r="I133" i="8" a="1"/>
  <c r="I133" i="8" s="1"/>
  <c r="I128" i="8" a="1"/>
  <c r="I128" i="8" s="1"/>
  <c r="I127" i="8" a="1"/>
  <c r="I127" i="8" s="1"/>
  <c r="I121" i="8" a="1"/>
  <c r="I121" i="8" s="1"/>
  <c r="I116" i="8" a="1"/>
  <c r="I116" i="8" s="1"/>
  <c r="I115" i="8" a="1"/>
  <c r="I115" i="8" s="1"/>
  <c r="I516" i="8" a="1"/>
  <c r="I516" i="8" s="1"/>
  <c r="I507" i="8" a="1"/>
  <c r="I507" i="8" s="1"/>
  <c r="I495" i="8" a="1"/>
  <c r="I495" i="8" s="1"/>
  <c r="I481" i="8" a="1"/>
  <c r="I481" i="8" s="1"/>
  <c r="I474" i="8" a="1"/>
  <c r="I474" i="8" s="1"/>
  <c r="I471" i="8" a="1"/>
  <c r="I471" i="8" s="1"/>
  <c r="I464" i="8" a="1"/>
  <c r="I464" i="8" s="1"/>
  <c r="I457" i="8" a="1"/>
  <c r="I457" i="8" s="1"/>
  <c r="I453" i="8" a="1"/>
  <c r="I453" i="8" s="1"/>
  <c r="I445" i="8" a="1"/>
  <c r="I445" i="8" s="1"/>
  <c r="I440" i="8" a="1"/>
  <c r="I440" i="8" s="1"/>
  <c r="I422" i="8" a="1"/>
  <c r="I422" i="8" s="1"/>
  <c r="I418" i="8" a="1"/>
  <c r="I418" i="8" s="1"/>
  <c r="I415" i="8" a="1"/>
  <c r="I415" i="8" s="1"/>
  <c r="I411" i="8" a="1"/>
  <c r="I411" i="8" s="1"/>
  <c r="I394" i="8" a="1"/>
  <c r="I394" i="8" s="1"/>
  <c r="I391" i="8" a="1"/>
  <c r="I391" i="8" s="1"/>
  <c r="I386" i="8" a="1"/>
  <c r="I386" i="8" s="1"/>
  <c r="I378" i="8" a="1"/>
  <c r="I378" i="8" s="1"/>
  <c r="I328" i="8" a="1"/>
  <c r="I328" i="8" s="1"/>
  <c r="I327" i="8" a="1"/>
  <c r="I327" i="8" s="1"/>
  <c r="I324" i="8" a="1"/>
  <c r="I324" i="8" s="1"/>
  <c r="I323" i="8" a="1"/>
  <c r="I323" i="8" s="1"/>
  <c r="I267" i="8" a="1"/>
  <c r="I267" i="8" s="1"/>
  <c r="I263" i="8" a="1"/>
  <c r="I263" i="8" s="1"/>
  <c r="I259" i="8" a="1"/>
  <c r="I259" i="8" s="1"/>
  <c r="I243" i="8" a="1"/>
  <c r="I243" i="8" s="1"/>
  <c r="I240" i="8" a="1"/>
  <c r="I240" i="8" s="1"/>
  <c r="I233" i="8" a="1"/>
  <c r="I233" i="8" s="1"/>
  <c r="I224" i="8" a="1"/>
  <c r="I224" i="8" s="1"/>
  <c r="I217" i="8" a="1"/>
  <c r="I217" i="8" s="1"/>
  <c r="I208" i="8" a="1"/>
  <c r="I208" i="8" s="1"/>
  <c r="I201" i="8" a="1"/>
  <c r="I201" i="8" s="1"/>
  <c r="I187" i="8" a="1"/>
  <c r="I187" i="8" s="1"/>
  <c r="I180" i="8" a="1"/>
  <c r="I180" i="8" s="1"/>
  <c r="I170" i="8" a="1"/>
  <c r="I170" i="8" s="1"/>
  <c r="I169" i="8" a="1"/>
  <c r="I169" i="8" s="1"/>
  <c r="I154" i="8" a="1"/>
  <c r="I154" i="8" s="1"/>
  <c r="I153" i="8" a="1"/>
  <c r="I153" i="8" s="1"/>
  <c r="I136" i="8" a="1"/>
  <c r="I136" i="8" s="1"/>
  <c r="I135" i="8" a="1"/>
  <c r="I135" i="8" s="1"/>
  <c r="I122" i="8" a="1"/>
  <c r="I122" i="8" s="1"/>
  <c r="I105" i="8" a="1"/>
  <c r="I105" i="8" s="1"/>
  <c r="I96" i="8" a="1"/>
  <c r="I96" i="8" s="1"/>
  <c r="I95" i="8" a="1"/>
  <c r="I95" i="8" s="1"/>
  <c r="I90" i="8" a="1"/>
  <c r="I90" i="8" s="1"/>
  <c r="I517" i="8" a="1"/>
  <c r="I517" i="8" s="1"/>
  <c r="I510" i="8" a="1"/>
  <c r="I510" i="8" s="1"/>
  <c r="I501" i="8" a="1"/>
  <c r="I501" i="8" s="1"/>
  <c r="I492" i="8" a="1"/>
  <c r="I492" i="8" s="1"/>
  <c r="I488" i="8" a="1"/>
  <c r="I488" i="8" s="1"/>
  <c r="I485" i="8" a="1"/>
  <c r="I485" i="8" s="1"/>
  <c r="I478" i="8" a="1"/>
  <c r="I478" i="8" s="1"/>
  <c r="I461" i="8" a="1"/>
  <c r="I461" i="8" s="1"/>
  <c r="I450" i="8" a="1"/>
  <c r="I450" i="8" s="1"/>
  <c r="I446" i="8" a="1"/>
  <c r="I446" i="8" s="1"/>
  <c r="I441" i="8" a="1"/>
  <c r="I441" i="8" s="1"/>
  <c r="I437" i="8" a="1"/>
  <c r="I437" i="8" s="1"/>
  <c r="I426" i="8" a="1"/>
  <c r="I426" i="8" s="1"/>
  <c r="I423" i="8" a="1"/>
  <c r="I423" i="8" s="1"/>
  <c r="I419" i="8" a="1"/>
  <c r="I419" i="8" s="1"/>
  <c r="I407" i="8" a="1"/>
  <c r="I407" i="8" s="1"/>
  <c r="I406" i="8" a="1"/>
  <c r="I406" i="8" s="1"/>
  <c r="I398" i="8" a="1"/>
  <c r="I398" i="8" s="1"/>
  <c r="I395" i="8" a="1"/>
  <c r="I395" i="8" s="1"/>
  <c r="I383" i="8" a="1"/>
  <c r="I383" i="8" s="1"/>
  <c r="I375" i="8" a="1"/>
  <c r="I375" i="8" s="1"/>
  <c r="I371" i="8" a="1"/>
  <c r="I371" i="8" s="1"/>
  <c r="I367" i="8" a="1"/>
  <c r="I367" i="8" s="1"/>
  <c r="I363" i="8" a="1"/>
  <c r="I363" i="8" s="1"/>
  <c r="I359" i="8" a="1"/>
  <c r="I359" i="8" s="1"/>
  <c r="I355" i="8" a="1"/>
  <c r="I355" i="8" s="1"/>
  <c r="I351" i="8" a="1"/>
  <c r="I351" i="8" s="1"/>
  <c r="I347" i="8" a="1"/>
  <c r="I347" i="8" s="1"/>
  <c r="I343" i="8" a="1"/>
  <c r="I343" i="8" s="1"/>
  <c r="I339" i="8" a="1"/>
  <c r="I339" i="8" s="1"/>
  <c r="I335" i="8" a="1"/>
  <c r="I335" i="8" s="1"/>
  <c r="I331" i="8" a="1"/>
  <c r="I331" i="8" s="1"/>
  <c r="I317" i="8" a="1"/>
  <c r="I317" i="8" s="1"/>
  <c r="I313" i="8" a="1"/>
  <c r="I313" i="8" s="1"/>
  <c r="I309" i="8" a="1"/>
  <c r="I309" i="8" s="1"/>
  <c r="I305" i="8" a="1"/>
  <c r="I305" i="8" s="1"/>
  <c r="I301" i="8" a="1"/>
  <c r="I301" i="8" s="1"/>
  <c r="I297" i="8" a="1"/>
  <c r="I297" i="8" s="1"/>
  <c r="I292" i="8" a="1"/>
  <c r="I292" i="8" s="1"/>
  <c r="I288" i="8" a="1"/>
  <c r="I288" i="8" s="1"/>
  <c r="I283" i="8" a="1"/>
  <c r="I283" i="8" s="1"/>
  <c r="I279" i="8" a="1"/>
  <c r="I279" i="8" s="1"/>
  <c r="I275" i="8" a="1"/>
  <c r="I275" i="8" s="1"/>
  <c r="I271" i="8" a="1"/>
  <c r="I271" i="8" s="1"/>
  <c r="I264" i="8" a="1"/>
  <c r="I264" i="8" s="1"/>
  <c r="I256" i="8" a="1"/>
  <c r="I256" i="8" s="1"/>
  <c r="I244" i="8" a="1"/>
  <c r="I244" i="8" s="1"/>
  <c r="I234" i="8" a="1"/>
  <c r="I234" i="8" s="1"/>
  <c r="I227" i="8" a="1"/>
  <c r="I227" i="8" s="1"/>
  <c r="I218" i="8" a="1"/>
  <c r="I218" i="8" s="1"/>
  <c r="I511" i="8" a="1"/>
  <c r="I511" i="8" s="1"/>
  <c r="I498" i="8" a="1"/>
  <c r="I498" i="8" s="1"/>
  <c r="I475" i="8" a="1"/>
  <c r="I475" i="8" s="1"/>
  <c r="I468" i="8" a="1"/>
  <c r="I468" i="8" s="1"/>
  <c r="I465" i="8" a="1"/>
  <c r="I465" i="8" s="1"/>
  <c r="I454" i="8" a="1"/>
  <c r="I454" i="8" s="1"/>
  <c r="I442" i="8" a="1"/>
  <c r="I442" i="8" s="1"/>
  <c r="I434" i="8" a="1"/>
  <c r="I434" i="8" s="1"/>
  <c r="I430" i="8" a="1"/>
  <c r="I430" i="8" s="1"/>
  <c r="I427" i="8" a="1"/>
  <c r="I427" i="8" s="1"/>
  <c r="I402" i="8" a="1"/>
  <c r="I402" i="8" s="1"/>
  <c r="I399" i="8" a="1"/>
  <c r="I399" i="8" s="1"/>
  <c r="I387" i="8" a="1"/>
  <c r="I387" i="8" s="1"/>
  <c r="I379" i="8" a="1"/>
  <c r="I379" i="8" s="1"/>
  <c r="I372" i="8" a="1"/>
  <c r="I372" i="8" s="1"/>
  <c r="I368" i="8" a="1"/>
  <c r="I368" i="8" s="1"/>
  <c r="I364" i="8" a="1"/>
  <c r="I364" i="8" s="1"/>
  <c r="I360" i="8" a="1"/>
  <c r="I360" i="8" s="1"/>
  <c r="I356" i="8" a="1"/>
  <c r="I356" i="8" s="1"/>
  <c r="I352" i="8" a="1"/>
  <c r="I352" i="8" s="1"/>
  <c r="I348" i="8" a="1"/>
  <c r="I348" i="8" s="1"/>
  <c r="I344" i="8" a="1"/>
  <c r="I344" i="8" s="1"/>
  <c r="I340" i="8" a="1"/>
  <c r="I340" i="8" s="1"/>
  <c r="I336" i="8" a="1"/>
  <c r="I336" i="8" s="1"/>
  <c r="I332" i="8" a="1"/>
  <c r="I332" i="8" s="1"/>
  <c r="I321" i="8" a="1"/>
  <c r="I321" i="8" s="1"/>
  <c r="I293" i="8" a="1"/>
  <c r="I293" i="8" s="1"/>
  <c r="I268" i="8" a="1"/>
  <c r="I268" i="8" s="1"/>
  <c r="I260" i="8" a="1"/>
  <c r="I260" i="8" s="1"/>
  <c r="I248" i="8" a="1"/>
  <c r="I248" i="8" s="1"/>
  <c r="I247" i="8" a="1"/>
  <c r="I247" i="8" s="1"/>
  <c r="I237" i="8" a="1"/>
  <c r="I237" i="8" s="1"/>
  <c r="I228" i="8" a="1"/>
  <c r="I228" i="8" s="1"/>
  <c r="I221" i="8" a="1"/>
  <c r="I221" i="8" s="1"/>
  <c r="I212" i="8" a="1"/>
  <c r="I212" i="8" s="1"/>
  <c r="I205" i="8" a="1"/>
  <c r="I205" i="8" s="1"/>
  <c r="I199" i="8" a="1"/>
  <c r="I199" i="8" s="1"/>
  <c r="I195" i="8" a="1"/>
  <c r="I195" i="8" s="1"/>
  <c r="I184" i="8" a="1"/>
  <c r="I184" i="8" s="1"/>
  <c r="I166" i="8" a="1"/>
  <c r="I166" i="8" s="1"/>
  <c r="I165" i="8" a="1"/>
  <c r="I165" i="8" s="1"/>
  <c r="I147" i="8" a="1"/>
  <c r="I147" i="8" s="1"/>
  <c r="I130" i="8" a="1"/>
  <c r="I130" i="8" s="1"/>
  <c r="I129" i="8" a="1"/>
  <c r="I129" i="8" s="1"/>
  <c r="I117" i="8" a="1"/>
  <c r="I117" i="8" s="1"/>
  <c r="I110" i="8" a="1"/>
  <c r="I110" i="8" s="1"/>
  <c r="I106" i="8" a="1"/>
  <c r="I106" i="8" s="1"/>
  <c r="I102" i="8" a="1"/>
  <c r="I102" i="8" s="1"/>
  <c r="I97" i="8" a="1"/>
  <c r="I97" i="8" s="1"/>
  <c r="I514" i="8" a="1"/>
  <c r="I514" i="8" s="1"/>
  <c r="I504" i="8" a="1"/>
  <c r="I504" i="8" s="1"/>
  <c r="I493" i="8" a="1"/>
  <c r="I493" i="8" s="1"/>
  <c r="I489" i="8" a="1"/>
  <c r="I489" i="8" s="1"/>
  <c r="I482" i="8" a="1"/>
  <c r="I482" i="8" s="1"/>
  <c r="I479" i="8" a="1"/>
  <c r="I479" i="8" s="1"/>
  <c r="I472" i="8" a="1"/>
  <c r="I472" i="8" s="1"/>
  <c r="I462" i="8" a="1"/>
  <c r="I462" i="8" s="1"/>
  <c r="I458" i="8" a="1"/>
  <c r="I458" i="8" s="1"/>
  <c r="I451" i="8" a="1"/>
  <c r="I451" i="8" s="1"/>
  <c r="I447" i="8" a="1"/>
  <c r="I447" i="8" s="1"/>
  <c r="I431" i="8" a="1"/>
  <c r="I431" i="8" s="1"/>
  <c r="I412" i="8" a="1"/>
  <c r="I412" i="8" s="1"/>
  <c r="I403" i="8" a="1"/>
  <c r="I403" i="8" s="1"/>
  <c r="I325" i="8" a="1"/>
  <c r="I325" i="8" s="1"/>
  <c r="I318" i="8" a="1"/>
  <c r="I318" i="8" s="1"/>
  <c r="I314" i="8" a="1"/>
  <c r="I314" i="8" s="1"/>
  <c r="I310" i="8" a="1"/>
  <c r="I310" i="8" s="1"/>
  <c r="I306" i="8" a="1"/>
  <c r="I306" i="8" s="1"/>
  <c r="I302" i="8" a="1"/>
  <c r="I302" i="8" s="1"/>
  <c r="I298" i="8" a="1"/>
  <c r="I298" i="8" s="1"/>
  <c r="I294" i="8" a="1"/>
  <c r="I294" i="8" s="1"/>
  <c r="I289" i="8" a="1"/>
  <c r="I289" i="8" s="1"/>
  <c r="I284" i="8" a="1"/>
  <c r="I284" i="8" s="1"/>
  <c r="I280" i="8" a="1"/>
  <c r="I280" i="8" s="1"/>
  <c r="I276" i="8" a="1"/>
  <c r="I276" i="8" s="1"/>
  <c r="I272" i="8" a="1"/>
  <c r="I272" i="8" s="1"/>
  <c r="I261" i="8" a="1"/>
  <c r="I261" i="8" s="1"/>
  <c r="I253" i="8" a="1"/>
  <c r="I253" i="8" s="1"/>
  <c r="I252" i="8" a="1"/>
  <c r="I252" i="8" s="1"/>
  <c r="I251" i="8" a="1"/>
  <c r="I251" i="8" s="1"/>
  <c r="I241" i="8" a="1"/>
  <c r="I241" i="8" s="1"/>
  <c r="I238" i="8" a="1"/>
  <c r="I238" i="8" s="1"/>
  <c r="I231" i="8" a="1"/>
  <c r="I231" i="8" s="1"/>
  <c r="I222" i="8" a="1"/>
  <c r="I222" i="8" s="1"/>
  <c r="I215" i="8" a="1"/>
  <c r="I215" i="8" s="1"/>
  <c r="I206" i="8" a="1"/>
  <c r="I206" i="8" s="1"/>
  <c r="I196" i="8" a="1"/>
  <c r="I196" i="8" s="1"/>
  <c r="I189" i="8" a="1"/>
  <c r="I189" i="8" s="1"/>
  <c r="I172" i="8" a="1"/>
  <c r="I172" i="8" s="1"/>
  <c r="I171" i="8" a="1"/>
  <c r="I171" i="8" s="1"/>
  <c r="I156" i="8" a="1"/>
  <c r="I156" i="8" s="1"/>
  <c r="I155" i="8" a="1"/>
  <c r="I155" i="8" s="1"/>
  <c r="I150" i="8" a="1"/>
  <c r="I150" i="8" s="1"/>
  <c r="I149" i="8" a="1"/>
  <c r="I149" i="8" s="1"/>
  <c r="I138" i="8" a="1"/>
  <c r="I138" i="8" s="1"/>
  <c r="I137" i="8" a="1"/>
  <c r="I137" i="8" s="1"/>
  <c r="I515" i="8" a="1"/>
  <c r="I515" i="8" s="1"/>
  <c r="I508" i="8" a="1"/>
  <c r="I508" i="8" s="1"/>
  <c r="I505" i="8" a="1"/>
  <c r="I505" i="8" s="1"/>
  <c r="I499" i="8" a="1"/>
  <c r="I499" i="8" s="1"/>
  <c r="I496" i="8" a="1"/>
  <c r="I496" i="8" s="1"/>
  <c r="I486" i="8" a="1"/>
  <c r="I486" i="8" s="1"/>
  <c r="I476" i="8" a="1"/>
  <c r="I476" i="8" s="1"/>
  <c r="I469" i="8" a="1"/>
  <c r="I469" i="8" s="1"/>
  <c r="I455" i="8" a="1"/>
  <c r="I455" i="8" s="1"/>
  <c r="I448" i="8" a="1"/>
  <c r="I448" i="8" s="1"/>
  <c r="I443" i="8" a="1"/>
  <c r="I443" i="8" s="1"/>
  <c r="I438" i="8" a="1"/>
  <c r="I438" i="8" s="1"/>
  <c r="I421" i="8" a="1"/>
  <c r="I421" i="8" s="1"/>
  <c r="I420" i="8" a="1"/>
  <c r="I420" i="8" s="1"/>
  <c r="I416" i="8" a="1"/>
  <c r="I416" i="8" s="1"/>
  <c r="I413" i="8" a="1"/>
  <c r="I413" i="8" s="1"/>
  <c r="I409" i="8" a="1"/>
  <c r="I409" i="8" s="1"/>
  <c r="I408" i="8" a="1"/>
  <c r="I408" i="8" s="1"/>
  <c r="I396" i="8" a="1"/>
  <c r="I396" i="8" s="1"/>
  <c r="I392" i="8" a="1"/>
  <c r="I392" i="8" s="1"/>
  <c r="I385" i="8" a="1"/>
  <c r="I385" i="8" s="1"/>
  <c r="I384" i="8" a="1"/>
  <c r="I384" i="8" s="1"/>
  <c r="I376" i="8" a="1"/>
  <c r="I376" i="8" s="1"/>
  <c r="I329" i="8" a="1"/>
  <c r="I329" i="8" s="1"/>
  <c r="I322" i="8" a="1"/>
  <c r="I322" i="8" s="1"/>
  <c r="I285" i="8" a="1"/>
  <c r="I285" i="8" s="1"/>
  <c r="I269" i="8" a="1"/>
  <c r="I269" i="8" s="1"/>
  <c r="I265" i="8" a="1"/>
  <c r="I265" i="8" s="1"/>
  <c r="I257" i="8" a="1"/>
  <c r="I257" i="8" s="1"/>
  <c r="I254" i="8" a="1"/>
  <c r="I254" i="8" s="1"/>
  <c r="I242" i="8" a="1"/>
  <c r="I242" i="8" s="1"/>
  <c r="I232" i="8" a="1"/>
  <c r="I232" i="8" s="1"/>
  <c r="I225" i="8" a="1"/>
  <c r="I225" i="8" s="1"/>
  <c r="I216" i="8" a="1"/>
  <c r="I216" i="8" s="1"/>
  <c r="I209" i="8" a="1"/>
  <c r="I209" i="8" s="1"/>
  <c r="I200" i="8" a="1"/>
  <c r="I200" i="8" s="1"/>
  <c r="I190" i="8" a="1"/>
  <c r="I190" i="8" s="1"/>
  <c r="I185" i="8" a="1"/>
  <c r="I185" i="8" s="1"/>
  <c r="I181" i="8" a="1"/>
  <c r="I181" i="8" s="1"/>
  <c r="I178" i="8" a="1"/>
  <c r="I178" i="8" s="1"/>
  <c r="I177" i="8" a="1"/>
  <c r="I177" i="8" s="1"/>
  <c r="I162" i="8" a="1"/>
  <c r="I162" i="8" s="1"/>
  <c r="I161" i="8" a="1"/>
  <c r="I161" i="8" s="1"/>
  <c r="I144" i="8" a="1"/>
  <c r="I144" i="8" s="1"/>
  <c r="I143" i="8" a="1"/>
  <c r="I143" i="8" s="1"/>
  <c r="I132" i="8" a="1"/>
  <c r="I132" i="8" s="1"/>
  <c r="I131" i="8" a="1"/>
  <c r="I131" i="8" s="1"/>
  <c r="I126" i="8" a="1"/>
  <c r="I126" i="8" s="1"/>
  <c r="I125" i="8" a="1"/>
  <c r="I125" i="8" s="1"/>
  <c r="I120" i="8" a="1"/>
  <c r="I120" i="8" s="1"/>
  <c r="I119" i="8" a="1"/>
  <c r="I119" i="8" s="1"/>
  <c r="I490" i="8" a="1"/>
  <c r="I490" i="8" s="1"/>
  <c r="I357" i="8" a="1"/>
  <c r="I357" i="8" s="1"/>
  <c r="I303" i="8" a="1"/>
  <c r="I303" i="8" s="1"/>
  <c r="I167" i="8" a="1"/>
  <c r="I167" i="8" s="1"/>
  <c r="I107" i="8" a="1"/>
  <c r="I107" i="8" s="1"/>
  <c r="I101" i="8" a="1"/>
  <c r="I101" i="8" s="1"/>
  <c r="I77" i="8" a="1"/>
  <c r="I77" i="8" s="1"/>
  <c r="I74" i="8" a="1"/>
  <c r="I74" i="8" s="1"/>
  <c r="I118" i="8" a="1"/>
  <c r="I118" i="8" s="1"/>
  <c r="I111" i="8" a="1"/>
  <c r="I111" i="8" s="1"/>
  <c r="I68" i="8" a="1"/>
  <c r="I68" i="8" s="1"/>
  <c r="I72" i="8" a="1"/>
  <c r="I72" i="8" s="1"/>
  <c r="I141" i="8" a="1"/>
  <c r="I141" i="8" s="1"/>
  <c r="I326" i="8" a="1"/>
  <c r="I326" i="8" s="1"/>
  <c r="I76" i="8" a="1"/>
  <c r="I76" i="8" s="1"/>
  <c r="I67" i="8" a="1"/>
  <c r="I67" i="8" s="1"/>
  <c r="I435" i="8" a="1"/>
  <c r="I435" i="8" s="1"/>
  <c r="I365" i="8" a="1"/>
  <c r="I365" i="8" s="1"/>
  <c r="I337" i="8" a="1"/>
  <c r="I337" i="8" s="1"/>
  <c r="I168" i="8" a="1"/>
  <c r="I168" i="8" s="1"/>
  <c r="I112" i="8" a="1"/>
  <c r="I112" i="8" s="1"/>
  <c r="I93" i="8" a="1"/>
  <c r="I93" i="8" s="1"/>
  <c r="I71" i="8" a="1"/>
  <c r="I71" i="8" s="1"/>
  <c r="I82" i="8" a="1"/>
  <c r="I82" i="8" s="1"/>
  <c r="I319" i="8" a="1"/>
  <c r="I319" i="8" s="1"/>
  <c r="I113" i="8" a="1"/>
  <c r="I113" i="8" s="1"/>
  <c r="I69" i="8" a="1"/>
  <c r="I69" i="8" s="1"/>
  <c r="I509" i="8" a="1"/>
  <c r="I509" i="8" s="1"/>
  <c r="I142" i="8" a="1"/>
  <c r="I142" i="8" s="1"/>
  <c r="I79" i="8" a="1"/>
  <c r="I79" i="8" s="1"/>
  <c r="I349" i="8" a="1"/>
  <c r="I349" i="8" s="1"/>
  <c r="I193" i="8" a="1"/>
  <c r="I193" i="8" s="1"/>
  <c r="I91" i="8" a="1"/>
  <c r="I91" i="8" s="1"/>
  <c r="I459" i="8" a="1"/>
  <c r="I459" i="8" s="1"/>
  <c r="I380" i="8" a="1"/>
  <c r="I380" i="8" s="1"/>
  <c r="I373" i="8" a="1"/>
  <c r="I373" i="8" s="1"/>
  <c r="I345" i="8" a="1"/>
  <c r="I345" i="8" s="1"/>
  <c r="I330" i="8" a="1"/>
  <c r="I330" i="8" s="1"/>
  <c r="I311" i="8" a="1"/>
  <c r="I311" i="8" s="1"/>
  <c r="I273" i="8" a="1"/>
  <c r="I273" i="8" s="1"/>
  <c r="I210" i="8" a="1"/>
  <c r="I210" i="8" s="1"/>
  <c r="I203" i="8" a="1"/>
  <c r="I203" i="8" s="1"/>
  <c r="I159" i="8" a="1"/>
  <c r="I159" i="8" s="1"/>
  <c r="I108" i="8" a="1"/>
  <c r="I108" i="8" s="1"/>
  <c r="I94" i="8" a="1"/>
  <c r="I94" i="8" s="1"/>
  <c r="I89" i="8" a="1"/>
  <c r="I89" i="8" s="1"/>
  <c r="I85" i="8" a="1"/>
  <c r="I85" i="8" s="1"/>
  <c r="I81" i="8" a="1"/>
  <c r="I81" i="8" s="1"/>
  <c r="I78" i="8" a="1"/>
  <c r="I78" i="8" s="1"/>
  <c r="I65" i="8" a="1"/>
  <c r="I65" i="8" s="1"/>
  <c r="I219" i="8" a="1"/>
  <c r="I219" i="8" s="1"/>
  <c r="I192" i="8" a="1"/>
  <c r="I192" i="8" s="1"/>
  <c r="I182" i="8" a="1"/>
  <c r="I182" i="8" s="1"/>
  <c r="I114" i="8" a="1"/>
  <c r="I114" i="8" s="1"/>
  <c r="I75" i="8" a="1"/>
  <c r="I75" i="8" s="1"/>
  <c r="I262" i="8" a="1"/>
  <c r="I262" i="8" s="1"/>
  <c r="I109" i="8" a="1"/>
  <c r="I109" i="8" s="1"/>
  <c r="I369" i="8" a="1"/>
  <c r="I369" i="8" s="1"/>
  <c r="I152" i="8" a="1"/>
  <c r="I152" i="8" s="1"/>
  <c r="I290" i="8" a="1"/>
  <c r="I290" i="8" s="1"/>
  <c r="I92" i="8" a="1"/>
  <c r="I92" i="8" s="1"/>
  <c r="I473" i="8" a="1"/>
  <c r="I473" i="8" s="1"/>
  <c r="I466" i="8" a="1"/>
  <c r="I466" i="8" s="1"/>
  <c r="I393" i="8" a="1"/>
  <c r="I393" i="8" s="1"/>
  <c r="I381" i="8" a="1"/>
  <c r="I381" i="8" s="1"/>
  <c r="I353" i="8" a="1"/>
  <c r="I353" i="8" s="1"/>
  <c r="I299" i="8" a="1"/>
  <c r="I299" i="8" s="1"/>
  <c r="I286" i="8" a="1"/>
  <c r="I286" i="8" s="1"/>
  <c r="I245" i="8" a="1"/>
  <c r="I245" i="8" s="1"/>
  <c r="I160" i="8" a="1"/>
  <c r="I160" i="8" s="1"/>
  <c r="I86" i="8" a="1"/>
  <c r="I86" i="8" s="1"/>
  <c r="I281" i="8" a="1"/>
  <c r="I281" i="8" s="1"/>
  <c r="I98" i="8" a="1"/>
  <c r="I98" i="8" s="1"/>
  <c r="I389" i="8" a="1"/>
  <c r="I389" i="8" s="1"/>
  <c r="I307" i="8" a="1"/>
  <c r="I307" i="8" s="1"/>
  <c r="I63" i="8" a="1"/>
  <c r="I63" i="8" s="1"/>
  <c r="I277" i="8" a="1"/>
  <c r="I277" i="8" s="1"/>
  <c r="I104" i="8" a="1"/>
  <c r="I104" i="8" s="1"/>
  <c r="I80" i="8" a="1"/>
  <c r="I80" i="8" s="1"/>
  <c r="I502" i="8" a="1"/>
  <c r="I502" i="8" s="1"/>
  <c r="I424" i="8" a="1"/>
  <c r="I424" i="8" s="1"/>
  <c r="I417" i="8" a="1"/>
  <c r="I417" i="8" s="1"/>
  <c r="I400" i="8" a="1"/>
  <c r="I400" i="8" s="1"/>
  <c r="I388" i="8" a="1"/>
  <c r="I388" i="8" s="1"/>
  <c r="I361" i="8" a="1"/>
  <c r="I361" i="8" s="1"/>
  <c r="I226" i="8" a="1"/>
  <c r="I226" i="8" s="1"/>
  <c r="I66" i="8" a="1"/>
  <c r="I66" i="8" s="1"/>
  <c r="I333" i="8" a="1"/>
  <c r="I333" i="8" s="1"/>
  <c r="I148" i="8" a="1"/>
  <c r="I148" i="8" s="1"/>
  <c r="I99" i="8" a="1"/>
  <c r="I99" i="8" s="1"/>
  <c r="I463" i="8" a="1"/>
  <c r="I463" i="8" s="1"/>
  <c r="I176" i="8" a="1"/>
  <c r="I176" i="8" s="1"/>
  <c r="I84" i="8" a="1"/>
  <c r="I84" i="8" s="1"/>
  <c r="I64" i="8" a="1"/>
  <c r="I64" i="8" s="1"/>
  <c r="I341" i="8" a="1"/>
  <c r="I341" i="8" s="1"/>
  <c r="I295" i="8" a="1"/>
  <c r="I295" i="8" s="1"/>
  <c r="I235" i="8" a="1"/>
  <c r="I235" i="8" s="1"/>
  <c r="I211" i="8" a="1"/>
  <c r="I211" i="8" s="1"/>
  <c r="I202" i="8" a="1"/>
  <c r="I202" i="8" s="1"/>
  <c r="I188" i="8" a="1"/>
  <c r="I188" i="8" s="1"/>
  <c r="I175" i="8" a="1"/>
  <c r="I175" i="8" s="1"/>
  <c r="I124" i="8" a="1"/>
  <c r="I124" i="8" s="1"/>
  <c r="I103" i="8" a="1"/>
  <c r="I103" i="8" s="1"/>
  <c r="I100" i="8" a="1"/>
  <c r="I100" i="8" s="1"/>
  <c r="I87" i="8" a="1"/>
  <c r="I87" i="8" s="1"/>
  <c r="I83" i="8" a="1"/>
  <c r="I83" i="8" s="1"/>
  <c r="I73" i="8" a="1"/>
  <c r="I73" i="8" s="1"/>
  <c r="I70" i="8" a="1"/>
  <c r="I70" i="8" s="1"/>
  <c r="I483" i="8" a="1"/>
  <c r="I483" i="8" s="1"/>
  <c r="I315" i="8" a="1"/>
  <c r="I315" i="8" s="1"/>
  <c r="I123" i="8" a="1"/>
  <c r="I123" i="8" s="1"/>
  <c r="I88" i="8" a="1"/>
  <c r="I88" i="8" s="1"/>
  <c r="H512" i="8" a="1"/>
  <c r="H512" i="8" s="1"/>
  <c r="H499" i="8" a="1"/>
  <c r="H499" i="8" s="1"/>
  <c r="H495" i="8" a="1"/>
  <c r="H495" i="8" s="1"/>
  <c r="H494" i="8" a="1"/>
  <c r="H494" i="8" s="1"/>
  <c r="H478" i="8" a="1"/>
  <c r="H478" i="8" s="1"/>
  <c r="H471" i="8" a="1"/>
  <c r="H471" i="8" s="1"/>
  <c r="H464" i="8" a="1"/>
  <c r="H464" i="8" s="1"/>
  <c r="H456" i="8" a="1"/>
  <c r="H456" i="8" s="1"/>
  <c r="H507" i="8" a="1"/>
  <c r="H507" i="8" s="1"/>
  <c r="H506" i="8" a="1"/>
  <c r="H506" i="8" s="1"/>
  <c r="H501" i="8" a="1"/>
  <c r="H501" i="8" s="1"/>
  <c r="H500" i="8" a="1"/>
  <c r="H500" i="8" s="1"/>
  <c r="H486" i="8" a="1"/>
  <c r="H486" i="8" s="1"/>
  <c r="H479" i="8" a="1"/>
  <c r="H479" i="8" s="1"/>
  <c r="H472" i="8" a="1"/>
  <c r="H472" i="8" s="1"/>
  <c r="H465" i="8" a="1"/>
  <c r="H465" i="8" s="1"/>
  <c r="H457" i="8" a="1"/>
  <c r="H457" i="8" s="1"/>
  <c r="H515" i="8" a="1"/>
  <c r="H515" i="8" s="1"/>
  <c r="H514" i="8" a="1"/>
  <c r="H514" i="8" s="1"/>
  <c r="H487" i="8" a="1"/>
  <c r="H487" i="8" s="1"/>
  <c r="H480" i="8" a="1"/>
  <c r="H480" i="8" s="1"/>
  <c r="H473" i="8" a="1"/>
  <c r="H473" i="8" s="1"/>
  <c r="H509" i="8" a="1"/>
  <c r="H509" i="8" s="1"/>
  <c r="H496" i="8" a="1"/>
  <c r="H496" i="8" s="1"/>
  <c r="H488" i="8" a="1"/>
  <c r="H488" i="8" s="1"/>
  <c r="H481" i="8" a="1"/>
  <c r="H481" i="8" s="1"/>
  <c r="H466" i="8" a="1"/>
  <c r="H466" i="8" s="1"/>
  <c r="H458" i="8" a="1"/>
  <c r="H458" i="8" s="1"/>
  <c r="H517" i="8" a="1"/>
  <c r="H517" i="8" s="1"/>
  <c r="H508" i="8" a="1"/>
  <c r="H508" i="8" s="1"/>
  <c r="H503" i="8" a="1"/>
  <c r="H503" i="8" s="1"/>
  <c r="H502" i="8" a="1"/>
  <c r="H502" i="8" s="1"/>
  <c r="H497" i="8" a="1"/>
  <c r="H497" i="8" s="1"/>
  <c r="H489" i="8" a="1"/>
  <c r="H489" i="8" s="1"/>
  <c r="H474" i="8" a="1"/>
  <c r="H474" i="8" s="1"/>
  <c r="H467" i="8" a="1"/>
  <c r="H467" i="8" s="1"/>
  <c r="H459" i="8" a="1"/>
  <c r="H459" i="8" s="1"/>
  <c r="H516" i="8" a="1"/>
  <c r="H516" i="8" s="1"/>
  <c r="H511" i="8" a="1"/>
  <c r="H511" i="8" s="1"/>
  <c r="H490" i="8" a="1"/>
  <c r="H490" i="8" s="1"/>
  <c r="H482" i="8" a="1"/>
  <c r="H482" i="8" s="1"/>
  <c r="H475" i="8" a="1"/>
  <c r="H475" i="8" s="1"/>
  <c r="H461" i="8" a="1"/>
  <c r="H461" i="8" s="1"/>
  <c r="H460" i="8" a="1"/>
  <c r="H460" i="8" s="1"/>
  <c r="H510" i="8" a="1"/>
  <c r="H510" i="8" s="1"/>
  <c r="H493" i="8" a="1"/>
  <c r="H493" i="8" s="1"/>
  <c r="H492" i="8" a="1"/>
  <c r="H492" i="8" s="1"/>
  <c r="H491" i="8" a="1"/>
  <c r="H491" i="8" s="1"/>
  <c r="H483" i="8" a="1"/>
  <c r="H483" i="8" s="1"/>
  <c r="H477" i="8" a="1"/>
  <c r="H477" i="8" s="1"/>
  <c r="H476" i="8" a="1"/>
  <c r="H476" i="8" s="1"/>
  <c r="H469" i="8" a="1"/>
  <c r="H469" i="8" s="1"/>
  <c r="H468" i="8" a="1"/>
  <c r="H468" i="8" s="1"/>
  <c r="H462" i="8" a="1"/>
  <c r="H462" i="8" s="1"/>
  <c r="H505" i="8" a="1"/>
  <c r="H505" i="8" s="1"/>
  <c r="H504" i="8" a="1"/>
  <c r="H504" i="8" s="1"/>
  <c r="H513" i="8" a="1"/>
  <c r="H513" i="8" s="1"/>
  <c r="H498" i="8" a="1"/>
  <c r="H498" i="8" s="1"/>
  <c r="H484" i="8" a="1"/>
  <c r="H484" i="8" s="1"/>
  <c r="H485" i="8" a="1"/>
  <c r="H485" i="8" s="1"/>
  <c r="H470" i="8" a="1"/>
  <c r="H470" i="8" s="1"/>
  <c r="H463" i="8" a="1"/>
  <c r="H463" i="8" s="1"/>
  <c r="H24" i="8" a="1"/>
  <c r="H24" i="8" s="1"/>
  <c r="H18" i="8" a="1"/>
  <c r="H18" i="8" s="1"/>
  <c r="H25" i="8" a="1"/>
  <c r="H25" i="8" s="1"/>
  <c r="H20" i="8" a="1"/>
  <c r="H20" i="8" s="1"/>
  <c r="H12" i="8" a="1"/>
  <c r="H12" i="8" s="1"/>
  <c r="H15" i="8" a="1"/>
  <c r="H15" i="8" s="1"/>
  <c r="H17" i="8" a="1"/>
  <c r="H17" i="8" s="1"/>
  <c r="H26" i="8" a="1"/>
  <c r="H26" i="8" s="1"/>
  <c r="H27" i="8" a="1"/>
  <c r="H27" i="8" s="1"/>
  <c r="H16" i="8" a="1"/>
  <c r="H16" i="8" s="1"/>
  <c r="H22" i="8" a="1"/>
  <c r="H22" i="8" s="1"/>
  <c r="H14" i="8" a="1"/>
  <c r="H14" i="8" s="1"/>
  <c r="H23" i="8" a="1"/>
  <c r="H23" i="8" s="1"/>
  <c r="H19" i="8" a="1"/>
  <c r="H19" i="8" s="1"/>
  <c r="H13" i="8" a="1"/>
  <c r="H13" i="8" s="1"/>
  <c r="H21" i="8" a="1"/>
  <c r="H21" i="8" s="1"/>
  <c r="H55" i="8" a="1"/>
  <c r="H55" i="8" s="1"/>
  <c r="H53" i="8" a="1"/>
  <c r="H53" i="8" s="1"/>
  <c r="H62" i="8" a="1"/>
  <c r="H62" i="8" s="1"/>
  <c r="H522" i="8" a="1"/>
  <c r="H52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521" i="8" a="1"/>
  <c r="H521" i="8" s="1"/>
  <c r="H60" i="8" a="1"/>
  <c r="H60" i="8" s="1"/>
  <c r="H518" i="8" a="1"/>
  <c r="H518" i="8" s="1"/>
  <c r="H520" i="8" a="1"/>
  <c r="H520" i="8" s="1"/>
  <c r="H58" i="8" a="1"/>
  <c r="H58" i="8" s="1"/>
  <c r="H519" i="8" a="1"/>
  <c r="H519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522" i="8" a="1"/>
  <c r="G522" i="8" s="1"/>
  <c r="G518" i="8" a="1"/>
  <c r="G518" i="8" s="1"/>
  <c r="G519" i="8" a="1"/>
  <c r="G519" i="8" s="1"/>
  <c r="G61" i="8" a="1"/>
  <c r="G61" i="8" s="1"/>
  <c r="G60" i="8" a="1"/>
  <c r="G60" i="8" s="1"/>
  <c r="G521" i="8" a="1"/>
  <c r="G521" i="8" s="1"/>
  <c r="G520" i="8" a="1"/>
  <c r="G520" i="8" s="1"/>
  <c r="G62" i="8" a="1"/>
  <c r="G62" i="8" s="1"/>
  <c r="F58" i="8" a="1"/>
  <c r="F58" i="8" s="1"/>
  <c r="F518" i="8" a="1"/>
  <c r="F518" i="8" s="1"/>
  <c r="F521" i="8" a="1"/>
  <c r="F521" i="8" s="1"/>
  <c r="F53" i="8" a="1"/>
  <c r="F53" i="8" s="1"/>
  <c r="F57" i="8" a="1"/>
  <c r="F57" i="8" s="1"/>
  <c r="F520" i="8" a="1"/>
  <c r="F520" i="8" s="1"/>
  <c r="F62" i="8" a="1"/>
  <c r="F62" i="8" s="1"/>
  <c r="F59" i="8" a="1"/>
  <c r="F59" i="8" s="1"/>
  <c r="F519" i="8" a="1"/>
  <c r="F51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F522" i="8" a="1"/>
  <c r="F522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520" i="8" a="1"/>
  <c r="I520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521" i="8" a="1"/>
  <c r="I521" i="8" s="1"/>
  <c r="I522" i="8" a="1"/>
  <c r="I522" i="8" s="1"/>
  <c r="I519" i="8" a="1"/>
  <c r="I519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518" i="8" a="1"/>
  <c r="I518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D37" i="8" l="1"/>
  <c r="E37" i="8"/>
  <c r="E47" i="8"/>
  <c r="D47" i="8"/>
  <c r="E33" i="8"/>
  <c r="D33" i="8"/>
  <c r="D40" i="8"/>
  <c r="E40" i="8"/>
  <c r="D42" i="8"/>
  <c r="E42" i="8"/>
  <c r="E87" i="8"/>
  <c r="D87" i="8"/>
  <c r="E235" i="8"/>
  <c r="D235" i="8"/>
  <c r="D148" i="8"/>
  <c r="E148" i="8"/>
  <c r="E424" i="8"/>
  <c r="D424" i="8"/>
  <c r="E98" i="8"/>
  <c r="D98" i="8"/>
  <c r="E381" i="8"/>
  <c r="D381" i="8"/>
  <c r="E109" i="8"/>
  <c r="D109" i="8"/>
  <c r="D78" i="8"/>
  <c r="E78" i="8"/>
  <c r="D210" i="8"/>
  <c r="E210" i="8"/>
  <c r="E91" i="8"/>
  <c r="D91" i="8"/>
  <c r="E319" i="8"/>
  <c r="D319" i="8"/>
  <c r="E435" i="8"/>
  <c r="D435" i="8"/>
  <c r="E118" i="8"/>
  <c r="D118" i="8"/>
  <c r="D144" i="8"/>
  <c r="E144" i="8"/>
  <c r="E200" i="8"/>
  <c r="D200" i="8"/>
  <c r="E265" i="8"/>
  <c r="D265" i="8"/>
  <c r="E392" i="8"/>
  <c r="D392" i="8"/>
  <c r="E438" i="8"/>
  <c r="D438" i="8"/>
  <c r="E155" i="8"/>
  <c r="D155" i="8"/>
  <c r="D222" i="8"/>
  <c r="E222" i="8"/>
  <c r="E272" i="8"/>
  <c r="D272" i="8"/>
  <c r="E306" i="8"/>
  <c r="D306" i="8"/>
  <c r="E447" i="8"/>
  <c r="D447" i="8"/>
  <c r="E129" i="8"/>
  <c r="D129" i="8"/>
  <c r="E205" i="8"/>
  <c r="D205" i="8"/>
  <c r="E268" i="8"/>
  <c r="D268" i="8"/>
  <c r="E352" i="8"/>
  <c r="D352" i="8"/>
  <c r="E399" i="8"/>
  <c r="D399" i="8"/>
  <c r="D256" i="8"/>
  <c r="E256" i="8"/>
  <c r="E297" i="8"/>
  <c r="D297" i="8"/>
  <c r="E339" i="8"/>
  <c r="D339" i="8"/>
  <c r="E371" i="8"/>
  <c r="D371" i="8"/>
  <c r="E423" i="8"/>
  <c r="D423" i="8"/>
  <c r="D96" i="8"/>
  <c r="E96" i="8"/>
  <c r="E170" i="8"/>
  <c r="D170" i="8"/>
  <c r="E240" i="8"/>
  <c r="D240" i="8"/>
  <c r="E328" i="8"/>
  <c r="D328" i="8"/>
  <c r="E422" i="8"/>
  <c r="D422" i="8"/>
  <c r="D128" i="8"/>
  <c r="E128" i="8"/>
  <c r="D194" i="8"/>
  <c r="E194" i="8"/>
  <c r="E255" i="8"/>
  <c r="D255" i="8"/>
  <c r="E304" i="8"/>
  <c r="D304" i="8"/>
  <c r="E410" i="8"/>
  <c r="D410" i="8"/>
  <c r="E151" i="8"/>
  <c r="D151" i="8"/>
  <c r="E204" i="8"/>
  <c r="D204" i="8"/>
  <c r="E266" i="8"/>
  <c r="D266" i="8"/>
  <c r="E358" i="8"/>
  <c r="D358" i="8"/>
  <c r="E405" i="8"/>
  <c r="D405" i="8"/>
  <c r="D44" i="8"/>
  <c r="E44" i="8"/>
  <c r="D88" i="8"/>
  <c r="E88" i="8"/>
  <c r="D100" i="8"/>
  <c r="E100" i="8"/>
  <c r="E295" i="8"/>
  <c r="D295" i="8"/>
  <c r="E333" i="8"/>
  <c r="D333" i="8"/>
  <c r="E281" i="8"/>
  <c r="D281" i="8"/>
  <c r="E393" i="8"/>
  <c r="D393" i="8"/>
  <c r="E262" i="8"/>
  <c r="D262" i="8"/>
  <c r="E81" i="8"/>
  <c r="D81" i="8"/>
  <c r="E273" i="8"/>
  <c r="D273" i="8"/>
  <c r="E193" i="8"/>
  <c r="D193" i="8"/>
  <c r="D82" i="8"/>
  <c r="E82" i="8"/>
  <c r="E67" i="8"/>
  <c r="D67" i="8"/>
  <c r="D74" i="8"/>
  <c r="E74" i="8"/>
  <c r="E119" i="8"/>
  <c r="D119" i="8"/>
  <c r="E161" i="8"/>
  <c r="D161" i="8"/>
  <c r="E209" i="8"/>
  <c r="D209" i="8"/>
  <c r="E269" i="8"/>
  <c r="D269" i="8"/>
  <c r="E396" i="8"/>
  <c r="D396" i="8"/>
  <c r="E443" i="8"/>
  <c r="D443" i="8"/>
  <c r="D156" i="8"/>
  <c r="E156" i="8"/>
  <c r="E231" i="8"/>
  <c r="D231" i="8"/>
  <c r="E276" i="8"/>
  <c r="D276" i="8"/>
  <c r="E310" i="8"/>
  <c r="D310" i="8"/>
  <c r="E451" i="8"/>
  <c r="D451" i="8"/>
  <c r="E130" i="8"/>
  <c r="D130" i="8"/>
  <c r="E212" i="8"/>
  <c r="D212" i="8"/>
  <c r="E293" i="8"/>
  <c r="D293" i="8"/>
  <c r="E356" i="8"/>
  <c r="D356" i="8"/>
  <c r="E402" i="8"/>
  <c r="D402" i="8"/>
  <c r="E264" i="8"/>
  <c r="D264" i="8"/>
  <c r="D301" i="8"/>
  <c r="E301" i="8"/>
  <c r="E343" i="8"/>
  <c r="D343" i="8"/>
  <c r="D375" i="8"/>
  <c r="E375" i="8"/>
  <c r="E426" i="8"/>
  <c r="D426" i="8"/>
  <c r="E105" i="8"/>
  <c r="D105" i="8"/>
  <c r="D180" i="8"/>
  <c r="E180" i="8"/>
  <c r="E243" i="8"/>
  <c r="D243" i="8"/>
  <c r="E378" i="8"/>
  <c r="D378" i="8"/>
  <c r="E440" i="8"/>
  <c r="D440" i="8"/>
  <c r="D133" i="8"/>
  <c r="E133" i="8"/>
  <c r="D198" i="8"/>
  <c r="E198" i="8"/>
  <c r="E274" i="8"/>
  <c r="D274" i="8"/>
  <c r="E308" i="8"/>
  <c r="D308" i="8"/>
  <c r="D414" i="8"/>
  <c r="E414" i="8"/>
  <c r="D157" i="8"/>
  <c r="E157" i="8"/>
  <c r="E213" i="8"/>
  <c r="D213" i="8"/>
  <c r="E270" i="8"/>
  <c r="D270" i="8"/>
  <c r="E362" i="8"/>
  <c r="D362" i="8"/>
  <c r="E425" i="8"/>
  <c r="D425" i="8"/>
  <c r="E45" i="8"/>
  <c r="D45" i="8"/>
  <c r="E123" i="8"/>
  <c r="D123" i="8"/>
  <c r="D103" i="8"/>
  <c r="E103" i="8"/>
  <c r="E341" i="8"/>
  <c r="D341" i="8"/>
  <c r="D66" i="8"/>
  <c r="E66" i="8"/>
  <c r="D80" i="8"/>
  <c r="E80" i="8"/>
  <c r="D86" i="8"/>
  <c r="E86" i="8"/>
  <c r="E75" i="8"/>
  <c r="D75" i="8"/>
  <c r="E85" i="8"/>
  <c r="D85" i="8"/>
  <c r="E311" i="8"/>
  <c r="D311" i="8"/>
  <c r="E349" i="8"/>
  <c r="D349" i="8"/>
  <c r="E71" i="8"/>
  <c r="D71" i="8"/>
  <c r="D76" i="8"/>
  <c r="E76" i="8"/>
  <c r="E77" i="8"/>
  <c r="D77" i="8"/>
  <c r="D120" i="8"/>
  <c r="E120" i="8"/>
  <c r="E162" i="8"/>
  <c r="D162" i="8"/>
  <c r="E216" i="8"/>
  <c r="D216" i="8"/>
  <c r="E285" i="8"/>
  <c r="D285" i="8"/>
  <c r="E408" i="8"/>
  <c r="D408" i="8"/>
  <c r="E448" i="8"/>
  <c r="D448" i="8"/>
  <c r="E171" i="8"/>
  <c r="D171" i="8"/>
  <c r="D238" i="8"/>
  <c r="E238" i="8"/>
  <c r="E280" i="8"/>
  <c r="D280" i="8"/>
  <c r="E314" i="8"/>
  <c r="D314" i="8"/>
  <c r="E147" i="8"/>
  <c r="D147" i="8"/>
  <c r="E221" i="8"/>
  <c r="D221" i="8"/>
  <c r="E321" i="8"/>
  <c r="D321" i="8"/>
  <c r="E360" i="8"/>
  <c r="D360" i="8"/>
  <c r="D427" i="8"/>
  <c r="E427" i="8"/>
  <c r="E271" i="8"/>
  <c r="D271" i="8"/>
  <c r="E305" i="8"/>
  <c r="D305" i="8"/>
  <c r="E347" i="8"/>
  <c r="D347" i="8"/>
  <c r="E383" i="8"/>
  <c r="D383" i="8"/>
  <c r="E437" i="8"/>
  <c r="D437" i="8"/>
  <c r="E122" i="8"/>
  <c r="D122" i="8"/>
  <c r="D187" i="8"/>
  <c r="E187" i="8"/>
  <c r="E259" i="8"/>
  <c r="D259" i="8"/>
  <c r="E386" i="8"/>
  <c r="D386" i="8"/>
  <c r="E445" i="8"/>
  <c r="D445" i="8"/>
  <c r="E145" i="8"/>
  <c r="D145" i="8"/>
  <c r="E207" i="8"/>
  <c r="D207" i="8"/>
  <c r="E278" i="8"/>
  <c r="D278" i="8"/>
  <c r="E312" i="8"/>
  <c r="D312" i="8"/>
  <c r="E429" i="8"/>
  <c r="D429" i="8"/>
  <c r="E158" i="8"/>
  <c r="D158" i="8"/>
  <c r="E220" i="8"/>
  <c r="D220" i="8"/>
  <c r="E334" i="8"/>
  <c r="D334" i="8"/>
  <c r="E366" i="8"/>
  <c r="D366" i="8"/>
  <c r="E428" i="8"/>
  <c r="D428" i="8"/>
  <c r="D46" i="8"/>
  <c r="E46" i="8"/>
  <c r="E315" i="8"/>
  <c r="D315" i="8"/>
  <c r="D124" i="8"/>
  <c r="E124" i="8"/>
  <c r="D64" i="8"/>
  <c r="E64" i="8"/>
  <c r="D226" i="8"/>
  <c r="E226" i="8"/>
  <c r="D104" i="8"/>
  <c r="E104" i="8"/>
  <c r="D160" i="8"/>
  <c r="E160" i="8"/>
  <c r="E114" i="8"/>
  <c r="D114" i="8"/>
  <c r="E89" i="8"/>
  <c r="D89" i="8"/>
  <c r="E330" i="8"/>
  <c r="D330" i="8"/>
  <c r="E79" i="8"/>
  <c r="D79" i="8"/>
  <c r="D93" i="8"/>
  <c r="E93" i="8"/>
  <c r="E326" i="8"/>
  <c r="D326" i="8"/>
  <c r="D101" i="8"/>
  <c r="E101" i="8"/>
  <c r="D125" i="8"/>
  <c r="E125" i="8"/>
  <c r="D177" i="8"/>
  <c r="E177" i="8"/>
  <c r="E225" i="8"/>
  <c r="D225" i="8"/>
  <c r="E322" i="8"/>
  <c r="D322" i="8"/>
  <c r="E409" i="8"/>
  <c r="D409" i="8"/>
  <c r="E455" i="8"/>
  <c r="D455" i="8"/>
  <c r="D172" i="8"/>
  <c r="E172" i="8"/>
  <c r="E241" i="8"/>
  <c r="D241" i="8"/>
  <c r="E284" i="8"/>
  <c r="D284" i="8"/>
  <c r="E318" i="8"/>
  <c r="D318" i="8"/>
  <c r="E97" i="8"/>
  <c r="D97" i="8"/>
  <c r="D165" i="8"/>
  <c r="E165" i="8"/>
  <c r="E228" i="8"/>
  <c r="D228" i="8"/>
  <c r="E332" i="8"/>
  <c r="D332" i="8"/>
  <c r="E364" i="8"/>
  <c r="D364" i="8"/>
  <c r="E430" i="8"/>
  <c r="D430" i="8"/>
  <c r="E275" i="8"/>
  <c r="D275" i="8"/>
  <c r="E309" i="8"/>
  <c r="D309" i="8"/>
  <c r="E351" i="8"/>
  <c r="D351" i="8"/>
  <c r="D395" i="8"/>
  <c r="E395" i="8"/>
  <c r="E441" i="8"/>
  <c r="D441" i="8"/>
  <c r="E135" i="8"/>
  <c r="D135" i="8"/>
  <c r="E201" i="8"/>
  <c r="D201" i="8"/>
  <c r="E263" i="8"/>
  <c r="D263" i="8"/>
  <c r="E391" i="8"/>
  <c r="D391" i="8"/>
  <c r="E453" i="8"/>
  <c r="D453" i="8"/>
  <c r="E146" i="8"/>
  <c r="D146" i="8"/>
  <c r="D214" i="8"/>
  <c r="E214" i="8"/>
  <c r="E282" i="8"/>
  <c r="D282" i="8"/>
  <c r="E316" i="8"/>
  <c r="D316" i="8"/>
  <c r="E433" i="8"/>
  <c r="D433" i="8"/>
  <c r="E173" i="8"/>
  <c r="D173" i="8"/>
  <c r="D229" i="8"/>
  <c r="E229" i="8"/>
  <c r="E338" i="8"/>
  <c r="D338" i="8"/>
  <c r="E370" i="8"/>
  <c r="D370" i="8"/>
  <c r="E432" i="8"/>
  <c r="D432" i="8"/>
  <c r="E35" i="8"/>
  <c r="D35" i="8"/>
  <c r="D48" i="8"/>
  <c r="E48" i="8"/>
  <c r="E175" i="8"/>
  <c r="D175" i="8"/>
  <c r="D84" i="8"/>
  <c r="E84" i="8"/>
  <c r="E361" i="8"/>
  <c r="D361" i="8"/>
  <c r="E277" i="8"/>
  <c r="D277" i="8"/>
  <c r="E245" i="8"/>
  <c r="D245" i="8"/>
  <c r="D92" i="8"/>
  <c r="E92" i="8"/>
  <c r="E182" i="8"/>
  <c r="D182" i="8"/>
  <c r="D94" i="8"/>
  <c r="E94" i="8"/>
  <c r="E345" i="8"/>
  <c r="D345" i="8"/>
  <c r="E142" i="8"/>
  <c r="D142" i="8"/>
  <c r="D112" i="8"/>
  <c r="E112" i="8"/>
  <c r="E141" i="8"/>
  <c r="D141" i="8"/>
  <c r="E107" i="8"/>
  <c r="D107" i="8"/>
  <c r="E126" i="8"/>
  <c r="D126" i="8"/>
  <c r="E178" i="8"/>
  <c r="D178" i="8"/>
  <c r="E232" i="8"/>
  <c r="D232" i="8"/>
  <c r="D329" i="8"/>
  <c r="E329" i="8"/>
  <c r="E413" i="8"/>
  <c r="D413" i="8"/>
  <c r="D137" i="8"/>
  <c r="E137" i="8"/>
  <c r="E189" i="8"/>
  <c r="D189" i="8"/>
  <c r="E251" i="8"/>
  <c r="D251" i="8"/>
  <c r="E289" i="8"/>
  <c r="D289" i="8"/>
  <c r="E325" i="8"/>
  <c r="D325" i="8"/>
  <c r="E102" i="8"/>
  <c r="D102" i="8"/>
  <c r="E166" i="8"/>
  <c r="D166" i="8"/>
  <c r="E237" i="8"/>
  <c r="D237" i="8"/>
  <c r="E336" i="8"/>
  <c r="D336" i="8"/>
  <c r="E368" i="8"/>
  <c r="D368" i="8"/>
  <c r="E434" i="8"/>
  <c r="D434" i="8"/>
  <c r="D218" i="8"/>
  <c r="E218" i="8"/>
  <c r="D279" i="8"/>
  <c r="E279" i="8"/>
  <c r="E313" i="8"/>
  <c r="D313" i="8"/>
  <c r="E355" i="8"/>
  <c r="D355" i="8"/>
  <c r="E398" i="8"/>
  <c r="D398" i="8"/>
  <c r="E446" i="8"/>
  <c r="D446" i="8"/>
  <c r="D136" i="8"/>
  <c r="E136" i="8"/>
  <c r="E208" i="8"/>
  <c r="D208" i="8"/>
  <c r="D267" i="8"/>
  <c r="E267" i="8"/>
  <c r="D394" i="8"/>
  <c r="E394" i="8"/>
  <c r="E115" i="8"/>
  <c r="D115" i="8"/>
  <c r="E163" i="8"/>
  <c r="D163" i="8"/>
  <c r="E223" i="8"/>
  <c r="D223" i="8"/>
  <c r="E287" i="8"/>
  <c r="D287" i="8"/>
  <c r="E320" i="8"/>
  <c r="D320" i="8"/>
  <c r="E436" i="8"/>
  <c r="D436" i="8"/>
  <c r="E174" i="8"/>
  <c r="D174" i="8"/>
  <c r="E236" i="8"/>
  <c r="D236" i="8"/>
  <c r="E342" i="8"/>
  <c r="D342" i="8"/>
  <c r="E377" i="8"/>
  <c r="D377" i="8"/>
  <c r="D439" i="8"/>
  <c r="E439" i="8"/>
  <c r="D29" i="8"/>
  <c r="E29" i="8"/>
  <c r="D70" i="8"/>
  <c r="E70" i="8"/>
  <c r="E188" i="8"/>
  <c r="D188" i="8"/>
  <c r="D176" i="8"/>
  <c r="E176" i="8"/>
  <c r="D388" i="8"/>
  <c r="E388" i="8"/>
  <c r="E63" i="8"/>
  <c r="D63" i="8"/>
  <c r="E286" i="8"/>
  <c r="D286" i="8"/>
  <c r="E290" i="8"/>
  <c r="D290" i="8"/>
  <c r="E192" i="8"/>
  <c r="D192" i="8"/>
  <c r="D108" i="8"/>
  <c r="E108" i="8"/>
  <c r="E373" i="8"/>
  <c r="D373" i="8"/>
  <c r="D168" i="8"/>
  <c r="E168" i="8"/>
  <c r="D72" i="8"/>
  <c r="E72" i="8"/>
  <c r="E167" i="8"/>
  <c r="D167" i="8"/>
  <c r="E131" i="8"/>
  <c r="D131" i="8"/>
  <c r="E181" i="8"/>
  <c r="D181" i="8"/>
  <c r="D242" i="8"/>
  <c r="E242" i="8"/>
  <c r="E376" i="8"/>
  <c r="D376" i="8"/>
  <c r="E416" i="8"/>
  <c r="D416" i="8"/>
  <c r="E138" i="8"/>
  <c r="D138" i="8"/>
  <c r="E196" i="8"/>
  <c r="D196" i="8"/>
  <c r="E252" i="8"/>
  <c r="D252" i="8"/>
  <c r="E294" i="8"/>
  <c r="D294" i="8"/>
  <c r="E403" i="8"/>
  <c r="D403" i="8"/>
  <c r="E106" i="8"/>
  <c r="D106" i="8"/>
  <c r="E184" i="8"/>
  <c r="D184" i="8"/>
  <c r="E247" i="8"/>
  <c r="D247" i="8"/>
  <c r="E340" i="8"/>
  <c r="D340" i="8"/>
  <c r="D372" i="8"/>
  <c r="E372" i="8"/>
  <c r="E442" i="8"/>
  <c r="D442" i="8"/>
  <c r="D227" i="8"/>
  <c r="E227" i="8"/>
  <c r="E283" i="8"/>
  <c r="D283" i="8"/>
  <c r="E317" i="8"/>
  <c r="D317" i="8"/>
  <c r="D359" i="8"/>
  <c r="E359" i="8"/>
  <c r="E406" i="8"/>
  <c r="D406" i="8"/>
  <c r="E450" i="8"/>
  <c r="D450" i="8"/>
  <c r="E153" i="8"/>
  <c r="D153" i="8"/>
  <c r="D217" i="8"/>
  <c r="E217" i="8"/>
  <c r="E323" i="8"/>
  <c r="D323" i="8"/>
  <c r="E411" i="8"/>
  <c r="D411" i="8"/>
  <c r="D116" i="8"/>
  <c r="E116" i="8"/>
  <c r="D164" i="8"/>
  <c r="E164" i="8"/>
  <c r="D230" i="8"/>
  <c r="E230" i="8"/>
  <c r="E291" i="8"/>
  <c r="D291" i="8"/>
  <c r="E374" i="8"/>
  <c r="D374" i="8"/>
  <c r="E134" i="8"/>
  <c r="D134" i="8"/>
  <c r="E179" i="8"/>
  <c r="D179" i="8"/>
  <c r="D246" i="8"/>
  <c r="E246" i="8"/>
  <c r="E346" i="8"/>
  <c r="D346" i="8"/>
  <c r="E397" i="8"/>
  <c r="D397" i="8"/>
  <c r="E444" i="8"/>
  <c r="D444" i="8"/>
  <c r="D30" i="8"/>
  <c r="E30" i="8"/>
  <c r="D34" i="8"/>
  <c r="E34" i="8"/>
  <c r="E31" i="8"/>
  <c r="D31" i="8"/>
  <c r="D38" i="8"/>
  <c r="E38" i="8"/>
  <c r="E73" i="8"/>
  <c r="D73" i="8"/>
  <c r="E202" i="8"/>
  <c r="D202" i="8"/>
  <c r="E400" i="8"/>
  <c r="D400" i="8"/>
  <c r="E307" i="8"/>
  <c r="D307" i="8"/>
  <c r="D299" i="8"/>
  <c r="E299" i="8"/>
  <c r="D152" i="8"/>
  <c r="E152" i="8"/>
  <c r="E219" i="8"/>
  <c r="D219" i="8"/>
  <c r="E159" i="8"/>
  <c r="D159" i="8"/>
  <c r="E380" i="8"/>
  <c r="D380" i="8"/>
  <c r="E69" i="8"/>
  <c r="D69" i="8"/>
  <c r="E337" i="8"/>
  <c r="D337" i="8"/>
  <c r="D68" i="8"/>
  <c r="E68" i="8"/>
  <c r="E303" i="8"/>
  <c r="D303" i="8"/>
  <c r="D132" i="8"/>
  <c r="E132" i="8"/>
  <c r="E185" i="8"/>
  <c r="D185" i="8"/>
  <c r="D254" i="8"/>
  <c r="E254" i="8"/>
  <c r="E384" i="8"/>
  <c r="D384" i="8"/>
  <c r="E420" i="8"/>
  <c r="D420" i="8"/>
  <c r="E149" i="8"/>
  <c r="D149" i="8"/>
  <c r="D206" i="8"/>
  <c r="E206" i="8"/>
  <c r="E253" i="8"/>
  <c r="D253" i="8"/>
  <c r="E298" i="8"/>
  <c r="D298" i="8"/>
  <c r="E412" i="8"/>
  <c r="D412" i="8"/>
  <c r="E110" i="8"/>
  <c r="D110" i="8"/>
  <c r="D195" i="8"/>
  <c r="E195" i="8"/>
  <c r="E248" i="8"/>
  <c r="D248" i="8"/>
  <c r="E344" i="8"/>
  <c r="D344" i="8"/>
  <c r="E379" i="8"/>
  <c r="D379" i="8"/>
  <c r="E454" i="8"/>
  <c r="D454" i="8"/>
  <c r="D234" i="8"/>
  <c r="E234" i="8"/>
  <c r="E288" i="8"/>
  <c r="D288" i="8"/>
  <c r="D331" i="8"/>
  <c r="E331" i="8"/>
  <c r="D363" i="8"/>
  <c r="E363" i="8"/>
  <c r="D407" i="8"/>
  <c r="E407" i="8"/>
  <c r="E90" i="8"/>
  <c r="D90" i="8"/>
  <c r="E154" i="8"/>
  <c r="D154" i="8"/>
  <c r="E224" i="8"/>
  <c r="D224" i="8"/>
  <c r="E324" i="8"/>
  <c r="D324" i="8"/>
  <c r="E415" i="8"/>
  <c r="D415" i="8"/>
  <c r="E121" i="8"/>
  <c r="D121" i="8"/>
  <c r="E183" i="8"/>
  <c r="D183" i="8"/>
  <c r="D239" i="8"/>
  <c r="E239" i="8"/>
  <c r="E296" i="8"/>
  <c r="D296" i="8"/>
  <c r="E382" i="8"/>
  <c r="D382" i="8"/>
  <c r="E139" i="8"/>
  <c r="D139" i="8"/>
  <c r="D186" i="8"/>
  <c r="E186" i="8"/>
  <c r="E249" i="8"/>
  <c r="D249" i="8"/>
  <c r="E350" i="8"/>
  <c r="D350" i="8"/>
  <c r="E401" i="8"/>
  <c r="D401" i="8"/>
  <c r="E449" i="8"/>
  <c r="D449" i="8"/>
  <c r="D36" i="8"/>
  <c r="E36" i="8"/>
  <c r="D28" i="8"/>
  <c r="E28" i="8"/>
  <c r="E43" i="8"/>
  <c r="D43" i="8"/>
  <c r="D32" i="8"/>
  <c r="E32" i="8"/>
  <c r="E39" i="8"/>
  <c r="D39" i="8"/>
  <c r="E41" i="8"/>
  <c r="D41" i="8"/>
  <c r="E83" i="8"/>
  <c r="D83" i="8"/>
  <c r="D211" i="8"/>
  <c r="E211" i="8"/>
  <c r="E99" i="8"/>
  <c r="D99" i="8"/>
  <c r="E417" i="8"/>
  <c r="D417" i="8"/>
  <c r="E389" i="8"/>
  <c r="D389" i="8"/>
  <c r="E353" i="8"/>
  <c r="D353" i="8"/>
  <c r="E369" i="8"/>
  <c r="D369" i="8"/>
  <c r="E65" i="8"/>
  <c r="D65" i="8"/>
  <c r="E203" i="8"/>
  <c r="D203" i="8"/>
  <c r="D113" i="8"/>
  <c r="E113" i="8"/>
  <c r="E365" i="8"/>
  <c r="D365" i="8"/>
  <c r="E111" i="8"/>
  <c r="D111" i="8"/>
  <c r="D357" i="8"/>
  <c r="E357" i="8"/>
  <c r="D143" i="8"/>
  <c r="E143" i="8"/>
  <c r="D190" i="8"/>
  <c r="E190" i="8"/>
  <c r="E257" i="8"/>
  <c r="D257" i="8"/>
  <c r="E385" i="8"/>
  <c r="D385" i="8"/>
  <c r="E421" i="8"/>
  <c r="D421" i="8"/>
  <c r="E150" i="8"/>
  <c r="D150" i="8"/>
  <c r="E215" i="8"/>
  <c r="D215" i="8"/>
  <c r="E261" i="8"/>
  <c r="D261" i="8"/>
  <c r="E302" i="8"/>
  <c r="D302" i="8"/>
  <c r="E431" i="8"/>
  <c r="D431" i="8"/>
  <c r="E117" i="8"/>
  <c r="D117" i="8"/>
  <c r="E199" i="8"/>
  <c r="D199" i="8"/>
  <c r="E260" i="8"/>
  <c r="D260" i="8"/>
  <c r="E348" i="8"/>
  <c r="D348" i="8"/>
  <c r="E387" i="8"/>
  <c r="D387" i="8"/>
  <c r="E244" i="8"/>
  <c r="D244" i="8"/>
  <c r="E292" i="8"/>
  <c r="D292" i="8"/>
  <c r="E335" i="8"/>
  <c r="D335" i="8"/>
  <c r="E367" i="8"/>
  <c r="D367" i="8"/>
  <c r="E419" i="8"/>
  <c r="D419" i="8"/>
  <c r="E95" i="8"/>
  <c r="D95" i="8"/>
  <c r="D169" i="8"/>
  <c r="E169" i="8"/>
  <c r="E233" i="8"/>
  <c r="D233" i="8"/>
  <c r="E327" i="8"/>
  <c r="D327" i="8"/>
  <c r="D418" i="8"/>
  <c r="E418" i="8"/>
  <c r="D127" i="8"/>
  <c r="E127" i="8"/>
  <c r="E191" i="8"/>
  <c r="D191" i="8"/>
  <c r="E250" i="8"/>
  <c r="D250" i="8"/>
  <c r="E300" i="8"/>
  <c r="D300" i="8"/>
  <c r="E390" i="8"/>
  <c r="D390" i="8"/>
  <c r="D140" i="8"/>
  <c r="E140" i="8"/>
  <c r="E197" i="8"/>
  <c r="D197" i="8"/>
  <c r="E258" i="8"/>
  <c r="D258" i="8"/>
  <c r="E354" i="8"/>
  <c r="D354" i="8"/>
  <c r="E404" i="8"/>
  <c r="D404" i="8"/>
  <c r="E452" i="8"/>
  <c r="D452" i="8"/>
  <c r="E497" i="8"/>
  <c r="D497" i="8"/>
  <c r="E49" i="8"/>
  <c r="D49" i="8"/>
  <c r="D16" i="8"/>
  <c r="E16" i="8"/>
  <c r="E18" i="8"/>
  <c r="D18" i="8"/>
  <c r="E504" i="8"/>
  <c r="D504" i="8"/>
  <c r="E491" i="8"/>
  <c r="D491" i="8"/>
  <c r="E490" i="8"/>
  <c r="D490" i="8"/>
  <c r="E502" i="8"/>
  <c r="D502" i="8"/>
  <c r="E496" i="8"/>
  <c r="D496" i="8"/>
  <c r="D465" i="8"/>
  <c r="E465" i="8"/>
  <c r="E456" i="8"/>
  <c r="D456" i="8"/>
  <c r="E513" i="8"/>
  <c r="D513" i="8"/>
  <c r="E512" i="8"/>
  <c r="D512" i="8"/>
  <c r="D27" i="8"/>
  <c r="E27" i="8"/>
  <c r="D24" i="8"/>
  <c r="E24" i="8"/>
  <c r="D505" i="8"/>
  <c r="E505" i="8"/>
  <c r="D492" i="8"/>
  <c r="E492" i="8"/>
  <c r="E511" i="8"/>
  <c r="D511" i="8"/>
  <c r="E503" i="8"/>
  <c r="D503" i="8"/>
  <c r="E509" i="8"/>
  <c r="D509" i="8"/>
  <c r="E472" i="8"/>
  <c r="D472" i="8"/>
  <c r="E464" i="8"/>
  <c r="D464" i="8"/>
  <c r="D25" i="8"/>
  <c r="E25" i="8"/>
  <c r="E507" i="8"/>
  <c r="D507" i="8"/>
  <c r="E21" i="8"/>
  <c r="D21" i="8"/>
  <c r="D26" i="8"/>
  <c r="E26" i="8"/>
  <c r="D463" i="8"/>
  <c r="E463" i="8"/>
  <c r="E462" i="8"/>
  <c r="D462" i="8"/>
  <c r="E493" i="8"/>
  <c r="D493" i="8"/>
  <c r="E516" i="8"/>
  <c r="D516" i="8"/>
  <c r="E508" i="8"/>
  <c r="D508" i="8"/>
  <c r="D473" i="8"/>
  <c r="E473" i="8"/>
  <c r="E479" i="8"/>
  <c r="D479" i="8"/>
  <c r="E471" i="8"/>
  <c r="D471" i="8"/>
  <c r="E482" i="8"/>
  <c r="D482" i="8"/>
  <c r="E13" i="8"/>
  <c r="D13" i="8"/>
  <c r="D17" i="8"/>
  <c r="E17" i="8"/>
  <c r="D470" i="8"/>
  <c r="E470" i="8"/>
  <c r="E468" i="8"/>
  <c r="D468" i="8"/>
  <c r="D510" i="8"/>
  <c r="E510" i="8"/>
  <c r="E459" i="8"/>
  <c r="D459" i="8"/>
  <c r="D517" i="8"/>
  <c r="E517" i="8"/>
  <c r="E480" i="8"/>
  <c r="D480" i="8"/>
  <c r="E486" i="8"/>
  <c r="D486" i="8"/>
  <c r="E478" i="8"/>
  <c r="D478" i="8"/>
  <c r="E457" i="8"/>
  <c r="D457" i="8"/>
  <c r="D50" i="8"/>
  <c r="E50" i="8"/>
  <c r="E19" i="8"/>
  <c r="D19" i="8"/>
  <c r="E15" i="8"/>
  <c r="D15" i="8"/>
  <c r="E485" i="8"/>
  <c r="D485" i="8"/>
  <c r="D469" i="8"/>
  <c r="E469" i="8"/>
  <c r="D460" i="8"/>
  <c r="E460" i="8"/>
  <c r="D467" i="8"/>
  <c r="E467" i="8"/>
  <c r="E458" i="8"/>
  <c r="D458" i="8"/>
  <c r="E487" i="8"/>
  <c r="D487" i="8"/>
  <c r="E500" i="8"/>
  <c r="D500" i="8"/>
  <c r="E494" i="8"/>
  <c r="D494" i="8"/>
  <c r="D52" i="8"/>
  <c r="E52" i="8"/>
  <c r="E483" i="8"/>
  <c r="D483" i="8"/>
  <c r="E51" i="8"/>
  <c r="D51" i="8"/>
  <c r="D23" i="8"/>
  <c r="E23" i="8"/>
  <c r="D12" i="8"/>
  <c r="E12" i="8"/>
  <c r="E484" i="8"/>
  <c r="D484" i="8"/>
  <c r="E476" i="8"/>
  <c r="D476" i="8"/>
  <c r="D461" i="8"/>
  <c r="E461" i="8"/>
  <c r="D474" i="8"/>
  <c r="E474" i="8"/>
  <c r="E466" i="8"/>
  <c r="D466" i="8"/>
  <c r="E514" i="8"/>
  <c r="D514" i="8"/>
  <c r="E501" i="8"/>
  <c r="D501" i="8"/>
  <c r="E495" i="8"/>
  <c r="D495" i="8"/>
  <c r="D22" i="8"/>
  <c r="E22" i="8"/>
  <c r="E488" i="8"/>
  <c r="D488" i="8"/>
  <c r="D14" i="8"/>
  <c r="E14" i="8"/>
  <c r="D20" i="8"/>
  <c r="E20" i="8"/>
  <c r="E498" i="8"/>
  <c r="D498" i="8"/>
  <c r="E477" i="8"/>
  <c r="D477" i="8"/>
  <c r="E475" i="8"/>
  <c r="D475" i="8"/>
  <c r="D489" i="8"/>
  <c r="E489" i="8"/>
  <c r="E481" i="8"/>
  <c r="D481" i="8"/>
  <c r="E515" i="8"/>
  <c r="D515" i="8"/>
  <c r="E506" i="8"/>
  <c r="D506" i="8"/>
  <c r="E499" i="8"/>
  <c r="D499" i="8"/>
  <c r="E519" i="8"/>
  <c r="D519" i="8"/>
  <c r="D58" i="8"/>
  <c r="E58" i="8"/>
  <c r="E11" i="8"/>
  <c r="D11" i="8"/>
  <c r="E59" i="8"/>
  <c r="D59" i="8"/>
  <c r="D8" i="8"/>
  <c r="E8" i="8"/>
  <c r="E522" i="8"/>
  <c r="D522" i="8"/>
  <c r="D62" i="8"/>
  <c r="E62" i="8"/>
  <c r="E3" i="8"/>
  <c r="D3" i="8"/>
  <c r="D54" i="8"/>
  <c r="E54" i="8"/>
  <c r="E520" i="8"/>
  <c r="D520" i="8"/>
  <c r="E9" i="8"/>
  <c r="D9" i="8"/>
  <c r="D4" i="8"/>
  <c r="E4" i="8"/>
  <c r="E55" i="8"/>
  <c r="D55" i="8"/>
  <c r="E57" i="8"/>
  <c r="D57" i="8"/>
  <c r="E5" i="8"/>
  <c r="D5" i="8"/>
  <c r="E7" i="8"/>
  <c r="D7" i="8"/>
  <c r="D60" i="8"/>
  <c r="E60" i="8"/>
  <c r="D53" i="8"/>
  <c r="E53" i="8"/>
  <c r="E10" i="8"/>
  <c r="D10" i="8"/>
  <c r="D56" i="8"/>
  <c r="E56" i="8"/>
  <c r="E521" i="8"/>
  <c r="D521" i="8"/>
  <c r="E6" i="8"/>
  <c r="D6" i="8"/>
  <c r="E61" i="8"/>
  <c r="D61" i="8"/>
  <c r="E518" i="8"/>
  <c r="D518" i="8"/>
</calcChain>
</file>

<file path=xl/sharedStrings.xml><?xml version="1.0" encoding="utf-8"?>
<sst xmlns="http://schemas.openxmlformats.org/spreadsheetml/2006/main" count="858" uniqueCount="122">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</sst>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3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119</v>
      </c>
      <c r="B5" s="9">
        <v>15.9</v>
      </c>
      <c r="D5" s="64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5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6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7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3.3333333333333337E-6</v>
      </c>
    </row>
    <row r="14" spans="1:6" x14ac:dyDescent="0.25">
      <c r="D14" s="56" t="s">
        <v>52</v>
      </c>
      <c r="E14" s="26">
        <f>1/100*B3</f>
        <v>3.3333333333333335E-5</v>
      </c>
    </row>
    <row r="15" spans="1:6" x14ac:dyDescent="0.25">
      <c r="D15" s="57" t="s">
        <v>53</v>
      </c>
      <c r="E15" s="26">
        <f>1/10*B3</f>
        <v>3.3333333333333338E-4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10*B4</f>
        <v>0.1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10" workbookViewId="0">
      <selection activeCell="X12" sqref="Q12:X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IFERROR(MIN(1-PRODUCT(Q11:Q34),MAX(S11:S34)),"GR")</f>
        <v>GR</v>
      </c>
    </row>
    <row r="6" spans="2:25" x14ac:dyDescent="0.25">
      <c r="B6" s="40" t="s">
        <v>38</v>
      </c>
      <c r="C6" s="26">
        <f>MIN(1-PRODUCT(R11:R34),MAX(T11:T34))</f>
        <v>3.3129864711967105E-4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0.16800000000000001</v>
      </c>
      <c r="E11" s="22" t="s">
        <v>17</v>
      </c>
      <c r="F11" s="3" t="s">
        <v>21</v>
      </c>
      <c r="G11" s="5">
        <v>5.9999999999999995E-8</v>
      </c>
      <c r="H11" s="25">
        <v>9.6287999999999995E-8</v>
      </c>
      <c r="I11" s="3" t="s">
        <v>18</v>
      </c>
      <c r="J11" s="5"/>
      <c r="K11" s="25"/>
      <c r="L11" s="29">
        <f t="shared" ref="L11:L33" si="0">IF($E11="Nee",0,IF(I11="Ja",IF(ISNUMBER(J11),J11,"-"),IF(ISNUMBER(G11),G11,"-")))</f>
        <v>5.9999999999999995E-8</v>
      </c>
      <c r="M11" s="5">
        <f t="shared" ref="M11:M33" si="1">IF($E11="Nee",0,IF(I11="Ja",IF(ISNUMBER(K11),K11,"-"),IF(ISNUMBER(H11),H11,"-")))</f>
        <v>9.6287999999999995E-8</v>
      </c>
      <c r="N11" s="6">
        <f t="shared" ref="N11:N33" si="2">IF(ISNUMBER(L11),IF(M11=0,1,M11/L11),"-")</f>
        <v>1.6048</v>
      </c>
      <c r="O11" s="30" t="str">
        <f t="shared" ref="O11:O33" si="3">IF(E11="Nee","NR",IF(ISNUMBER($M11),W11,IF($X11,"D","ND")))</f>
        <v>+III</v>
      </c>
      <c r="Q11" s="31">
        <f t="shared" ref="Q11:Q14" si="4">IF(AND(F11="Geen faalkans",I11="Nee"),1,1-M11)</f>
        <v>0.99999990371199998</v>
      </c>
      <c r="R11" s="10">
        <f>IF(M11="-",1,Q11)</f>
        <v>0.99999990371199998</v>
      </c>
      <c r="S11" s="10">
        <f t="shared" ref="S11:S14" si="5">IF(AND(F11="Geen faalkans",I11="Nee"),0,L11*$C$3)</f>
        <v>1.7339999999999998E-6</v>
      </c>
      <c r="T11" s="10">
        <f>IF(L11="-",0,S11)</f>
        <v>1.7339999999999998E-6</v>
      </c>
      <c r="U11" s="9">
        <f t="array" ref="U11">MIN(IF('Normen en duidingsklassen'!$E$13:$E$20&gt;=$M11,'Normen en duidingsklassen'!$E$13:$E$20))</f>
        <v>3.3333333333333337E-6</v>
      </c>
      <c r="V11" s="9">
        <f>IFERROR(MATCH($U11,'Normen en duidingsklassen'!$E$13:$E$20,),1)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0.16800000000000001</v>
      </c>
      <c r="D12" s="9">
        <v>1.1539999999999999</v>
      </c>
      <c r="E12" s="23" t="s">
        <v>17</v>
      </c>
      <c r="F12" s="8" t="s">
        <v>21</v>
      </c>
      <c r="G12" s="10">
        <v>6E-9</v>
      </c>
      <c r="H12" s="26">
        <v>2.7297599999999999E-8</v>
      </c>
      <c r="I12" s="8" t="s">
        <v>18</v>
      </c>
      <c r="J12" s="10"/>
      <c r="K12" s="26"/>
      <c r="L12" s="31">
        <f t="shared" si="0"/>
        <v>6E-9</v>
      </c>
      <c r="M12" s="10">
        <f t="shared" si="1"/>
        <v>2.7297599999999999E-8</v>
      </c>
      <c r="N12" s="11">
        <f t="shared" si="2"/>
        <v>4.5495999999999999</v>
      </c>
      <c r="O12" s="32" t="str">
        <f t="shared" si="3"/>
        <v>+III</v>
      </c>
      <c r="Q12" s="31">
        <f t="shared" ref="Q12:Q33" si="6">IF(AND(F12="Geen faalkans",I12="Nee"),1,1-M12)</f>
        <v>0.99999997270240004</v>
      </c>
      <c r="R12" s="10">
        <f t="shared" ref="R12:R33" si="7">IF(M12="-",1,Q12)</f>
        <v>0.99999997270240004</v>
      </c>
      <c r="S12" s="10">
        <f t="shared" ref="S12:S33" si="8">IF(AND(F12="Geen faalkans",I12="Nee"),0,L12*$C$3)</f>
        <v>1.7339999999999998E-7</v>
      </c>
      <c r="T12" s="10">
        <f t="shared" ref="T12:T33" si="9">IF(L12="-",0,S12)</f>
        <v>1.7339999999999998E-7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duidingsklassen'!$E$13:$E$20,),1)</f>
        <v>1</v>
      </c>
      <c r="W12" s="9" t="str">
        <f>INDEX('Normen en duidingsklassen'!$D$13:$D$20,V12)</f>
        <v>+III</v>
      </c>
      <c r="X12" s="12" t="b">
        <f t="shared" ref="X12:X33" si="10">IF($E12="Ja",IF($I12="Ja",NOT(ISNUMBER($J12)),FALSE),FALSE)</f>
        <v>0</v>
      </c>
    </row>
    <row r="13" spans="2:25" x14ac:dyDescent="0.25">
      <c r="B13" s="8" t="s">
        <v>10</v>
      </c>
      <c r="C13" s="9">
        <v>1.1539999999999999</v>
      </c>
      <c r="D13" s="9">
        <v>1.663</v>
      </c>
      <c r="E13" s="23" t="s">
        <v>17</v>
      </c>
      <c r="F13" s="8" t="s">
        <v>21</v>
      </c>
      <c r="G13" s="10">
        <v>4.0000000000000003E-15</v>
      </c>
      <c r="H13" s="26">
        <v>1.1329600000000002E-14</v>
      </c>
      <c r="I13" s="8" t="s">
        <v>18</v>
      </c>
      <c r="J13" s="10"/>
      <c r="K13" s="26"/>
      <c r="L13" s="31">
        <f t="shared" si="0"/>
        <v>4.0000000000000003E-15</v>
      </c>
      <c r="M13" s="10">
        <f t="shared" si="1"/>
        <v>1.1329600000000002E-14</v>
      </c>
      <c r="N13" s="11">
        <f t="shared" si="2"/>
        <v>2.8324000000000003</v>
      </c>
      <c r="O13" s="32" t="str">
        <f t="shared" si="3"/>
        <v>+III</v>
      </c>
      <c r="Q13" s="31">
        <f t="shared" si="6"/>
        <v>0.99999999999998868</v>
      </c>
      <c r="R13" s="10">
        <f t="shared" si="7"/>
        <v>0.99999999999998868</v>
      </c>
      <c r="S13" s="10">
        <f t="shared" si="8"/>
        <v>1.1560000000000001E-13</v>
      </c>
      <c r="T13" s="10">
        <f t="shared" si="9"/>
        <v>1.1560000000000001E-13</v>
      </c>
      <c r="U13" s="9">
        <f t="array" ref="U13">MIN(IF('Normen en duidingsklassen'!$E$13:$E$20&gt;=$M13,'Normen en duidingsklassen'!$E$13:$E$20))</f>
        <v>3.3333333333333337E-6</v>
      </c>
      <c r="V13" s="9">
        <f>IFERROR(MATCH($U13,'Normen en duidingsklassen'!$E$13:$E$20,),1)</f>
        <v>1</v>
      </c>
      <c r="W13" s="9" t="str">
        <f>INDEX('Normen en duidingsklassen'!$D$13:$D$20,V13)</f>
        <v>+III</v>
      </c>
      <c r="X13" s="12" t="b">
        <f t="shared" si="10"/>
        <v>0</v>
      </c>
    </row>
    <row r="14" spans="2:25" x14ac:dyDescent="0.25">
      <c r="B14" s="8" t="s">
        <v>11</v>
      </c>
      <c r="C14" s="9">
        <v>1.663</v>
      </c>
      <c r="D14" s="9">
        <v>1.7509999999999999</v>
      </c>
      <c r="E14" s="23" t="s">
        <v>17</v>
      </c>
      <c r="F14" s="8" t="s">
        <v>21</v>
      </c>
      <c r="G14" s="10">
        <v>5.9999999999999998E-21</v>
      </c>
      <c r="H14" s="26">
        <v>7.9007999999999975E-21</v>
      </c>
      <c r="I14" s="8" t="s">
        <v>18</v>
      </c>
      <c r="J14" s="10"/>
      <c r="K14" s="26"/>
      <c r="L14" s="31">
        <f t="shared" si="0"/>
        <v>5.9999999999999998E-21</v>
      </c>
      <c r="M14" s="10">
        <f t="shared" si="1"/>
        <v>7.9007999999999975E-21</v>
      </c>
      <c r="N14" s="11">
        <f t="shared" si="2"/>
        <v>1.3167999999999995</v>
      </c>
      <c r="O14" s="32" t="str">
        <f t="shared" si="3"/>
        <v>+III</v>
      </c>
      <c r="Q14" s="31">
        <f t="shared" si="6"/>
        <v>1</v>
      </c>
      <c r="R14" s="10">
        <f t="shared" si="7"/>
        <v>1</v>
      </c>
      <c r="S14" s="10">
        <f t="shared" si="8"/>
        <v>1.7339999999999998E-19</v>
      </c>
      <c r="T14" s="10">
        <f t="shared" si="9"/>
        <v>1.7339999999999998E-19</v>
      </c>
      <c r="U14" s="9">
        <f t="array" ref="U14">MIN(IF('Normen en duidingsklassen'!$E$13:$E$20&gt;=$M14,'Normen en duidingsklassen'!$E$13:$E$20))</f>
        <v>3.3333333333333337E-6</v>
      </c>
      <c r="V14" s="9">
        <f>IFERROR(MATCH($U14,'Normen en duidingsklassen'!$E$13:$E$20,),1)</f>
        <v>1</v>
      </c>
      <c r="W14" s="9" t="str">
        <f>INDEX('Normen en duidingsklassen'!$D$13:$D$20,V14)</f>
        <v>+III</v>
      </c>
      <c r="X14" s="12" t="b">
        <f t="shared" si="10"/>
        <v>0</v>
      </c>
    </row>
    <row r="15" spans="2:25" x14ac:dyDescent="0.25">
      <c r="B15" s="8" t="s">
        <v>12</v>
      </c>
      <c r="C15" s="9">
        <v>1.7509999999999999</v>
      </c>
      <c r="D15" s="9">
        <v>2.0680000000000001</v>
      </c>
      <c r="E15" s="23" t="s">
        <v>17</v>
      </c>
      <c r="F15" s="8" t="s">
        <v>21</v>
      </c>
      <c r="G15" s="10">
        <v>5.9999999999999995E-4</v>
      </c>
      <c r="H15" s="26">
        <v>7.9007999999999997E-4</v>
      </c>
      <c r="I15" s="8" t="s">
        <v>17</v>
      </c>
      <c r="J15" s="10">
        <v>5.4164000000000004E-6</v>
      </c>
      <c r="K15" s="26">
        <v>1.1597595680000004E-5</v>
      </c>
      <c r="L15" s="31">
        <f t="shared" si="0"/>
        <v>5.4164000000000004E-6</v>
      </c>
      <c r="M15" s="10">
        <f t="shared" si="1"/>
        <v>1.1597595680000004E-5</v>
      </c>
      <c r="N15" s="11">
        <f t="shared" si="2"/>
        <v>2.1412000000000004</v>
      </c>
      <c r="O15" s="32" t="str">
        <f t="shared" si="3"/>
        <v>+II</v>
      </c>
      <c r="Q15" s="31">
        <f t="shared" si="6"/>
        <v>0.99998840240431996</v>
      </c>
      <c r="R15" s="10">
        <f t="shared" si="7"/>
        <v>0.99998840240431996</v>
      </c>
      <c r="S15" s="10">
        <f t="shared" si="8"/>
        <v>1.5653396E-4</v>
      </c>
      <c r="T15" s="10">
        <f t="shared" si="9"/>
        <v>1.5653396E-4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2</v>
      </c>
      <c r="W15" s="9" t="str">
        <f>INDEX('Normen en duidingsklassen'!$D$13:$D$20,V15)</f>
        <v>+II</v>
      </c>
      <c r="X15" s="12" t="b">
        <f t="shared" si="10"/>
        <v>0</v>
      </c>
    </row>
    <row r="16" spans="2:25" x14ac:dyDescent="0.25">
      <c r="B16" s="8" t="s">
        <v>13</v>
      </c>
      <c r="C16" s="9">
        <v>2.0680000000000001</v>
      </c>
      <c r="D16" s="9">
        <v>3.3180000000000001</v>
      </c>
      <c r="E16" s="23" t="s">
        <v>17</v>
      </c>
      <c r="F16" s="8" t="s">
        <v>21</v>
      </c>
      <c r="G16" s="10">
        <v>4.1684639999999999E-7</v>
      </c>
      <c r="H16" s="26">
        <v>2.2926551999999998E-6</v>
      </c>
      <c r="I16" s="8" t="s">
        <v>18</v>
      </c>
      <c r="J16" s="10"/>
      <c r="K16" s="26"/>
      <c r="L16" s="31">
        <f t="shared" si="0"/>
        <v>4.1684639999999999E-7</v>
      </c>
      <c r="M16" s="10">
        <f t="shared" si="1"/>
        <v>2.2926551999999998E-6</v>
      </c>
      <c r="N16" s="11">
        <f t="shared" si="2"/>
        <v>5.4999999999999991</v>
      </c>
      <c r="O16" s="32" t="str">
        <f t="shared" si="3"/>
        <v>+III</v>
      </c>
      <c r="Q16" s="31">
        <f t="shared" si="6"/>
        <v>0.99999770734479998</v>
      </c>
      <c r="R16" s="10">
        <f t="shared" si="7"/>
        <v>0.99999770734479998</v>
      </c>
      <c r="S16" s="10">
        <f t="shared" si="8"/>
        <v>1.2046860959999999E-5</v>
      </c>
      <c r="T16" s="10">
        <f t="shared" si="9"/>
        <v>1.2046860959999999E-5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duidingsklassen'!$D$13:$D$20,V16)</f>
        <v>+III</v>
      </c>
      <c r="X16" s="12" t="b">
        <f t="shared" si="10"/>
        <v>0</v>
      </c>
    </row>
    <row r="17" spans="2:24" x14ac:dyDescent="0.25">
      <c r="B17" s="8" t="s">
        <v>14</v>
      </c>
      <c r="C17" s="9">
        <v>3.3180000000000001</v>
      </c>
      <c r="D17" s="9">
        <v>3.3330000000000002</v>
      </c>
      <c r="E17" s="23" t="s">
        <v>17</v>
      </c>
      <c r="F17" s="8" t="s">
        <v>21</v>
      </c>
      <c r="G17" s="10">
        <v>4.0000000000000002E-9</v>
      </c>
      <c r="H17" s="26">
        <v>4.216000000000002E-9</v>
      </c>
      <c r="I17" s="8" t="s">
        <v>18</v>
      </c>
      <c r="J17" s="10"/>
      <c r="K17" s="26"/>
      <c r="L17" s="31">
        <f t="shared" si="0"/>
        <v>4.0000000000000002E-9</v>
      </c>
      <c r="M17" s="10">
        <f t="shared" si="1"/>
        <v>4.216000000000002E-9</v>
      </c>
      <c r="N17" s="11">
        <f t="shared" si="2"/>
        <v>1.0540000000000005</v>
      </c>
      <c r="O17" s="32" t="str">
        <f t="shared" si="3"/>
        <v>+III</v>
      </c>
      <c r="Q17" s="31">
        <f t="shared" si="6"/>
        <v>0.99999999578400001</v>
      </c>
      <c r="R17" s="10">
        <f t="shared" si="7"/>
        <v>0.99999999578400001</v>
      </c>
      <c r="S17" s="10">
        <f t="shared" si="8"/>
        <v>1.156E-7</v>
      </c>
      <c r="T17" s="10">
        <f t="shared" si="9"/>
        <v>1.156E-7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duidingsklassen'!$D$13:$D$20,V17)</f>
        <v>+III</v>
      </c>
      <c r="X17" s="12" t="b">
        <f t="shared" si="10"/>
        <v>0</v>
      </c>
    </row>
    <row r="18" spans="2:24" x14ac:dyDescent="0.25">
      <c r="B18" s="8" t="s">
        <v>15</v>
      </c>
      <c r="C18" s="9">
        <v>3.3330000000000002</v>
      </c>
      <c r="D18" s="9">
        <v>4.0949999999999998</v>
      </c>
      <c r="E18" s="23" t="s">
        <v>17</v>
      </c>
      <c r="F18" s="8" t="s">
        <v>21</v>
      </c>
      <c r="G18" s="10">
        <v>1.5416800000000001E-5</v>
      </c>
      <c r="H18" s="26">
        <v>5.7708165759999982E-5</v>
      </c>
      <c r="I18" s="8" t="s">
        <v>18</v>
      </c>
      <c r="J18" s="10"/>
      <c r="K18" s="26"/>
      <c r="L18" s="31">
        <f t="shared" si="0"/>
        <v>1.5416800000000001E-5</v>
      </c>
      <c r="M18" s="10">
        <f t="shared" si="1"/>
        <v>5.7708165759999982E-5</v>
      </c>
      <c r="N18" s="11">
        <f t="shared" si="2"/>
        <v>3.7431999999999985</v>
      </c>
      <c r="O18" s="32" t="str">
        <f t="shared" si="3"/>
        <v>+I</v>
      </c>
      <c r="Q18" s="31">
        <f t="shared" si="6"/>
        <v>0.99994229183423999</v>
      </c>
      <c r="R18" s="10">
        <f t="shared" si="7"/>
        <v>0.99994229183423999</v>
      </c>
      <c r="S18" s="10">
        <f t="shared" si="8"/>
        <v>4.4554552000000003E-4</v>
      </c>
      <c r="T18" s="10">
        <f t="shared" si="9"/>
        <v>4.4554552000000003E-4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duidingsklassen'!$E$13:$E$20,),1)</f>
        <v>3</v>
      </c>
      <c r="W18" s="9" t="str">
        <f>INDEX('Normen en duidingsklassen'!$D$13:$D$20,V18)</f>
        <v>+I</v>
      </c>
      <c r="X18" s="12" t="b">
        <f t="shared" si="10"/>
        <v>0</v>
      </c>
    </row>
    <row r="19" spans="2:24" x14ac:dyDescent="0.25">
      <c r="B19" s="8" t="s">
        <v>16</v>
      </c>
      <c r="C19" s="9">
        <v>4.0949999999999998</v>
      </c>
      <c r="D19" s="9">
        <v>5.593</v>
      </c>
      <c r="E19" s="23" t="s">
        <v>17</v>
      </c>
      <c r="F19" s="8" t="s">
        <v>22</v>
      </c>
      <c r="G19" s="10"/>
      <c r="H19" s="26"/>
      <c r="I19" s="8" t="s">
        <v>17</v>
      </c>
      <c r="J19" s="10"/>
      <c r="K19" s="26"/>
      <c r="L19" s="31" t="str">
        <f t="shared" si="0"/>
        <v>-</v>
      </c>
      <c r="M19" s="10" t="str">
        <f t="shared" si="1"/>
        <v>-</v>
      </c>
      <c r="N19" s="11" t="str">
        <f t="shared" si="2"/>
        <v>-</v>
      </c>
      <c r="O19" s="32" t="str">
        <f t="shared" si="3"/>
        <v>D</v>
      </c>
      <c r="Q19" s="31" t="e">
        <f t="shared" si="6"/>
        <v>#VALUE!</v>
      </c>
      <c r="R19" s="10">
        <f t="shared" si="7"/>
        <v>1</v>
      </c>
      <c r="S19" s="10" t="e">
        <f t="shared" si="8"/>
        <v>#VALUE!</v>
      </c>
      <c r="T19" s="10">
        <f t="shared" si="9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duidingsklassen'!$D$13:$D$20,V19)</f>
        <v>+III</v>
      </c>
      <c r="X19" s="12" t="b">
        <f t="shared" si="10"/>
        <v>1</v>
      </c>
    </row>
    <row r="20" spans="2:24" x14ac:dyDescent="0.25">
      <c r="B20" s="8" t="s">
        <v>104</v>
      </c>
      <c r="C20" s="9">
        <v>5.593</v>
      </c>
      <c r="D20" s="9">
        <v>5.8650000000000002</v>
      </c>
      <c r="E20" s="23" t="s">
        <v>17</v>
      </c>
      <c r="F20" s="8" t="s">
        <v>21</v>
      </c>
      <c r="G20" s="10">
        <v>4.5316559999999998E-24</v>
      </c>
      <c r="H20" s="26">
        <v>8.9690535552000044E-24</v>
      </c>
      <c r="I20" s="8" t="s">
        <v>18</v>
      </c>
      <c r="J20" s="10"/>
      <c r="K20" s="26"/>
      <c r="L20" s="31">
        <f t="shared" si="0"/>
        <v>4.5316559999999998E-24</v>
      </c>
      <c r="M20" s="10">
        <f t="shared" si="1"/>
        <v>8.9690535552000044E-24</v>
      </c>
      <c r="N20" s="11">
        <f t="shared" si="2"/>
        <v>1.979200000000001</v>
      </c>
      <c r="O20" s="32" t="str">
        <f t="shared" si="3"/>
        <v>+III</v>
      </c>
      <c r="Q20" s="31">
        <f t="shared" si="6"/>
        <v>1</v>
      </c>
      <c r="R20" s="10">
        <f t="shared" si="7"/>
        <v>1</v>
      </c>
      <c r="S20" s="10">
        <f t="shared" si="8"/>
        <v>1.3096485839999998E-22</v>
      </c>
      <c r="T20" s="10">
        <f t="shared" si="9"/>
        <v>1.3096485839999998E-22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duidingsklassen'!$D$13:$D$20,V20)</f>
        <v>+III</v>
      </c>
      <c r="X20" s="12" t="b">
        <f t="shared" si="10"/>
        <v>0</v>
      </c>
    </row>
    <row r="21" spans="2:24" x14ac:dyDescent="0.25">
      <c r="B21" s="8" t="s">
        <v>105</v>
      </c>
      <c r="C21" s="9">
        <v>5.8650000000000002</v>
      </c>
      <c r="D21" s="9">
        <v>5.9429999999999996</v>
      </c>
      <c r="E21" s="23" t="s">
        <v>17</v>
      </c>
      <c r="F21" s="8" t="s">
        <v>21</v>
      </c>
      <c r="G21" s="10">
        <v>1.3464499999999999E-11</v>
      </c>
      <c r="H21" s="26">
        <v>1.7245331599999973E-11</v>
      </c>
      <c r="I21" s="8" t="s">
        <v>18</v>
      </c>
      <c r="J21" s="10"/>
      <c r="K21" s="26"/>
      <c r="L21" s="31">
        <f t="shared" si="0"/>
        <v>1.3464499999999999E-11</v>
      </c>
      <c r="M21" s="10">
        <f t="shared" si="1"/>
        <v>1.7245331599999973E-11</v>
      </c>
      <c r="N21" s="11">
        <f t="shared" si="2"/>
        <v>1.2807999999999979</v>
      </c>
      <c r="O21" s="32" t="str">
        <f t="shared" si="3"/>
        <v>+III</v>
      </c>
      <c r="Q21" s="31">
        <f t="shared" si="6"/>
        <v>0.99999999998275468</v>
      </c>
      <c r="R21" s="10">
        <f t="shared" si="7"/>
        <v>0.99999999998275468</v>
      </c>
      <c r="S21" s="10">
        <f t="shared" si="8"/>
        <v>3.8912404999999994E-10</v>
      </c>
      <c r="T21" s="10">
        <f t="shared" si="9"/>
        <v>3.8912404999999994E-10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duidingsklassen'!$D$13:$D$20,V21)</f>
        <v>+III</v>
      </c>
      <c r="X21" s="12" t="b">
        <f t="shared" si="10"/>
        <v>0</v>
      </c>
    </row>
    <row r="22" spans="2:24" x14ac:dyDescent="0.25">
      <c r="B22" s="8" t="s">
        <v>106</v>
      </c>
      <c r="C22" s="9">
        <v>5.9429999999999996</v>
      </c>
      <c r="D22" s="9">
        <v>5.9660000000000002</v>
      </c>
      <c r="E22" s="23" t="s">
        <v>17</v>
      </c>
      <c r="F22" s="8" t="s">
        <v>21</v>
      </c>
      <c r="G22" s="10">
        <v>5.0555584639999999E-5</v>
      </c>
      <c r="H22" s="26">
        <v>5.4741587048192098E-5</v>
      </c>
      <c r="I22" s="8" t="s">
        <v>18</v>
      </c>
      <c r="J22" s="10"/>
      <c r="K22" s="26"/>
      <c r="L22" s="31">
        <f t="shared" si="0"/>
        <v>5.0555584639999999E-5</v>
      </c>
      <c r="M22" s="10">
        <f t="shared" si="1"/>
        <v>5.4741587048192098E-5</v>
      </c>
      <c r="N22" s="11">
        <f t="shared" si="2"/>
        <v>1.082800000000002</v>
      </c>
      <c r="O22" s="32" t="str">
        <f t="shared" si="3"/>
        <v>+I</v>
      </c>
      <c r="Q22" s="31">
        <f t="shared" si="6"/>
        <v>0.99994525841295179</v>
      </c>
      <c r="R22" s="10">
        <f t="shared" si="7"/>
        <v>0.99994525841295179</v>
      </c>
      <c r="S22" s="10">
        <f t="shared" si="8"/>
        <v>1.4610563960959998E-3</v>
      </c>
      <c r="T22" s="10">
        <f t="shared" si="9"/>
        <v>1.4610563960959998E-3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duidingsklassen'!$D$13:$D$20,V22)</f>
        <v>+I</v>
      </c>
      <c r="X22" s="12" t="b">
        <f t="shared" si="10"/>
        <v>0</v>
      </c>
    </row>
    <row r="23" spans="2:24" x14ac:dyDescent="0.25">
      <c r="B23" s="8" t="s">
        <v>107</v>
      </c>
      <c r="C23" s="9">
        <v>5.9660000000000002</v>
      </c>
      <c r="D23" s="9">
        <v>7.3979999999999997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6"/>
        <v>#VALUE!</v>
      </c>
      <c r="R23" s="10">
        <f t="shared" si="7"/>
        <v>1</v>
      </c>
      <c r="S23" s="10" t="e">
        <f t="shared" si="8"/>
        <v>#VALUE!</v>
      </c>
      <c r="T23" s="10">
        <f t="shared" si="9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duidingsklassen'!$D$13:$D$20,V23)</f>
        <v>+III</v>
      </c>
      <c r="X23" s="12" t="b">
        <f t="shared" si="10"/>
        <v>1</v>
      </c>
    </row>
    <row r="24" spans="2:24" x14ac:dyDescent="0.25">
      <c r="B24" s="8" t="s">
        <v>108</v>
      </c>
      <c r="C24" s="9">
        <v>7.3979999999999997</v>
      </c>
      <c r="D24" s="9">
        <v>9.1419999999999995</v>
      </c>
      <c r="E24" s="23" t="s">
        <v>17</v>
      </c>
      <c r="F24" s="8" t="s">
        <v>21</v>
      </c>
      <c r="G24" s="10">
        <v>4.2745457000000002E-5</v>
      </c>
      <c r="H24" s="26">
        <v>2.8013458500000002E-4</v>
      </c>
      <c r="I24" s="8" t="s">
        <v>17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3"/>
        <v>+III</v>
      </c>
      <c r="Q24" s="31">
        <f t="shared" si="6"/>
        <v>1</v>
      </c>
      <c r="R24" s="10">
        <f t="shared" si="7"/>
        <v>1</v>
      </c>
      <c r="S24" s="10">
        <f t="shared" si="8"/>
        <v>0</v>
      </c>
      <c r="T24" s="10">
        <f t="shared" si="9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duidingsklassen'!$D$13:$D$20,V24)</f>
        <v>+III</v>
      </c>
      <c r="X24" s="12" t="b">
        <f t="shared" si="10"/>
        <v>0</v>
      </c>
    </row>
    <row r="25" spans="2:24" x14ac:dyDescent="0.25">
      <c r="B25" s="8" t="s">
        <v>109</v>
      </c>
      <c r="C25" s="9">
        <v>9.1419999999999995</v>
      </c>
      <c r="D25" s="9">
        <v>10.696999999999999</v>
      </c>
      <c r="E25" s="23" t="s">
        <v>17</v>
      </c>
      <c r="F25" s="8" t="s">
        <v>21</v>
      </c>
      <c r="G25" s="10">
        <v>4.2457499999999998E-7</v>
      </c>
      <c r="H25" s="26">
        <v>2.8013458499999994E-6</v>
      </c>
      <c r="I25" s="8" t="s">
        <v>18</v>
      </c>
      <c r="J25" s="10"/>
      <c r="K25" s="26"/>
      <c r="L25" s="31">
        <f t="shared" si="0"/>
        <v>4.2457499999999998E-7</v>
      </c>
      <c r="M25" s="10">
        <f t="shared" si="1"/>
        <v>2.8013458499999994E-6</v>
      </c>
      <c r="N25" s="11">
        <f t="shared" si="2"/>
        <v>6.597999999999999</v>
      </c>
      <c r="O25" s="32" t="str">
        <f t="shared" si="3"/>
        <v>+III</v>
      </c>
      <c r="Q25" s="31">
        <f t="shared" si="6"/>
        <v>0.99999719865415004</v>
      </c>
      <c r="R25" s="10">
        <f t="shared" si="7"/>
        <v>0.99999719865415004</v>
      </c>
      <c r="S25" s="10">
        <f t="shared" si="8"/>
        <v>1.2270217499999999E-5</v>
      </c>
      <c r="T25" s="10">
        <f t="shared" si="9"/>
        <v>1.2270217499999999E-5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duidingsklassen'!$D$13:$D$20,V25)</f>
        <v>+III</v>
      </c>
      <c r="X25" s="12" t="b">
        <f t="shared" si="10"/>
        <v>0</v>
      </c>
    </row>
    <row r="26" spans="2:24" x14ac:dyDescent="0.25">
      <c r="B26" s="8" t="s">
        <v>110</v>
      </c>
      <c r="C26" s="9">
        <v>10.696999999999999</v>
      </c>
      <c r="D26" s="9">
        <v>11.731999999999999</v>
      </c>
      <c r="E26" s="23" t="s">
        <v>17</v>
      </c>
      <c r="F26" s="8" t="s">
        <v>21</v>
      </c>
      <c r="G26" s="10">
        <v>1.5615E-2</v>
      </c>
      <c r="H26" s="26">
        <v>7.8168000000000001E-2</v>
      </c>
      <c r="I26" s="8" t="s">
        <v>17</v>
      </c>
      <c r="J26" s="10">
        <v>1.6540000000000001E-5</v>
      </c>
      <c r="K26" s="26">
        <v>7.8168040000000017E-5</v>
      </c>
      <c r="L26" s="31">
        <f t="shared" si="0"/>
        <v>1.6540000000000001E-5</v>
      </c>
      <c r="M26" s="10">
        <f t="shared" si="1"/>
        <v>7.8168040000000017E-5</v>
      </c>
      <c r="N26" s="11">
        <f t="shared" si="2"/>
        <v>4.7260000000000009</v>
      </c>
      <c r="O26" s="32" t="str">
        <f t="shared" si="3"/>
        <v>+I</v>
      </c>
      <c r="Q26" s="31">
        <f t="shared" si="6"/>
        <v>0.99992183195999995</v>
      </c>
      <c r="R26" s="10">
        <f t="shared" si="7"/>
        <v>0.99992183195999995</v>
      </c>
      <c r="S26" s="10">
        <f t="shared" si="8"/>
        <v>4.78006E-4</v>
      </c>
      <c r="T26" s="10">
        <f t="shared" si="9"/>
        <v>4.78006E-4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duidingsklassen'!$D$13:$D$20,V26)</f>
        <v>+I</v>
      </c>
      <c r="X26" s="12" t="b">
        <f t="shared" si="10"/>
        <v>0</v>
      </c>
    </row>
    <row r="27" spans="2:24" x14ac:dyDescent="0.25">
      <c r="B27" s="8" t="s">
        <v>111</v>
      </c>
      <c r="C27" s="9">
        <v>11.731999999999999</v>
      </c>
      <c r="D27" s="9">
        <v>11.987</v>
      </c>
      <c r="E27" s="23" t="s">
        <v>17</v>
      </c>
      <c r="F27" s="8" t="s">
        <v>21</v>
      </c>
      <c r="G27" s="10">
        <v>5.1654599999999998E-5</v>
      </c>
      <c r="H27" s="26">
        <v>8.5630260800000108E-6</v>
      </c>
      <c r="I27" s="8" t="s">
        <v>17</v>
      </c>
      <c r="J27" s="10">
        <v>4.4645599999999998E-7</v>
      </c>
      <c r="K27" s="26">
        <v>8.5630260800000127E-7</v>
      </c>
      <c r="L27" s="31">
        <f t="shared" si="0"/>
        <v>4.4645599999999998E-7</v>
      </c>
      <c r="M27" s="10">
        <f t="shared" si="1"/>
        <v>8.5630260800000127E-7</v>
      </c>
      <c r="N27" s="11">
        <f t="shared" si="2"/>
        <v>1.9180000000000028</v>
      </c>
      <c r="O27" s="32" t="str">
        <f t="shared" si="3"/>
        <v>+III</v>
      </c>
      <c r="Q27" s="31">
        <f t="shared" si="6"/>
        <v>0.99999914369739196</v>
      </c>
      <c r="R27" s="10">
        <f t="shared" si="7"/>
        <v>0.99999914369739196</v>
      </c>
      <c r="S27" s="10">
        <f t="shared" si="8"/>
        <v>1.2902578399999999E-5</v>
      </c>
      <c r="T27" s="10">
        <f t="shared" si="9"/>
        <v>1.2902578399999999E-5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duidingsklassen'!$E$13:$E$20,),1)</f>
        <v>1</v>
      </c>
      <c r="W27" s="9" t="str">
        <f>INDEX('Normen en duidingsklassen'!$D$13:$D$20,V27)</f>
        <v>+III</v>
      </c>
      <c r="X27" s="12" t="b">
        <f t="shared" si="10"/>
        <v>0</v>
      </c>
    </row>
    <row r="28" spans="2:24" x14ac:dyDescent="0.25">
      <c r="B28" s="8" t="s">
        <v>112</v>
      </c>
      <c r="C28" s="9">
        <v>11.987</v>
      </c>
      <c r="D28" s="9">
        <v>12.054</v>
      </c>
      <c r="E28" s="23" t="s">
        <v>17</v>
      </c>
      <c r="F28" s="8" t="s">
        <v>21</v>
      </c>
      <c r="G28" s="10">
        <v>7.6431200000000002E-8</v>
      </c>
      <c r="H28" s="26">
        <v>9.4866405440000037E-8</v>
      </c>
      <c r="I28" s="8" t="s">
        <v>18</v>
      </c>
      <c r="J28" s="10"/>
      <c r="K28" s="26"/>
      <c r="L28" s="31">
        <f t="shared" si="0"/>
        <v>7.6431200000000002E-8</v>
      </c>
      <c r="M28" s="10">
        <f t="shared" si="1"/>
        <v>9.4866405440000037E-8</v>
      </c>
      <c r="N28" s="11">
        <f t="shared" si="2"/>
        <v>1.2412000000000005</v>
      </c>
      <c r="O28" s="32" t="str">
        <f t="shared" si="3"/>
        <v>+III</v>
      </c>
      <c r="Q28" s="31">
        <f t="shared" si="6"/>
        <v>0.9999999051335946</v>
      </c>
      <c r="R28" s="10">
        <f t="shared" si="7"/>
        <v>0.9999999051335946</v>
      </c>
      <c r="S28" s="10">
        <f t="shared" si="8"/>
        <v>2.2088616800000001E-6</v>
      </c>
      <c r="T28" s="10">
        <f t="shared" si="9"/>
        <v>2.2088616800000001E-6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duidingsklassen'!$E$13:$E$20,),1)</f>
        <v>1</v>
      </c>
      <c r="W28" s="9" t="str">
        <f>INDEX('Normen en duidingsklassen'!$D$13:$D$20,V28)</f>
        <v>+III</v>
      </c>
      <c r="X28" s="12" t="b">
        <f t="shared" si="10"/>
        <v>0</v>
      </c>
    </row>
    <row r="29" spans="2:24" x14ac:dyDescent="0.25">
      <c r="B29" s="8" t="s">
        <v>113</v>
      </c>
      <c r="C29" s="9">
        <v>12.054</v>
      </c>
      <c r="D29" s="9">
        <v>13.653</v>
      </c>
      <c r="E29" s="23" t="s">
        <v>17</v>
      </c>
      <c r="F29" s="8" t="s">
        <v>21</v>
      </c>
      <c r="G29" s="10">
        <v>5.6542100000000003E-8</v>
      </c>
      <c r="H29" s="26">
        <v>3.8202104444000006E-7</v>
      </c>
      <c r="I29" s="8" t="s">
        <v>18</v>
      </c>
      <c r="J29" s="10"/>
      <c r="K29" s="26"/>
      <c r="L29" s="31">
        <f t="shared" si="0"/>
        <v>5.6542100000000003E-8</v>
      </c>
      <c r="M29" s="10">
        <f t="shared" si="1"/>
        <v>3.8202104444000006E-7</v>
      </c>
      <c r="N29" s="11">
        <f t="shared" si="2"/>
        <v>6.7564000000000011</v>
      </c>
      <c r="O29" s="32" t="str">
        <f t="shared" si="3"/>
        <v>+III</v>
      </c>
      <c r="Q29" s="31">
        <f t="shared" si="6"/>
        <v>0.99999961797895554</v>
      </c>
      <c r="R29" s="10">
        <f t="shared" si="7"/>
        <v>0.99999961797895554</v>
      </c>
      <c r="S29" s="10">
        <f t="shared" si="8"/>
        <v>1.63406669E-6</v>
      </c>
      <c r="T29" s="10">
        <f t="shared" si="9"/>
        <v>1.63406669E-6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duidingsklassen'!$D$13:$D$20,V29)</f>
        <v>+III</v>
      </c>
      <c r="X29" s="12" t="b">
        <f t="shared" si="10"/>
        <v>0</v>
      </c>
    </row>
    <row r="30" spans="2:24" x14ac:dyDescent="0.25">
      <c r="B30" s="8" t="s">
        <v>114</v>
      </c>
      <c r="C30" s="9">
        <v>13.653</v>
      </c>
      <c r="D30" s="9">
        <v>13.868</v>
      </c>
      <c r="E30" s="23" t="s">
        <v>17</v>
      </c>
      <c r="F30" s="8" t="s">
        <v>21</v>
      </c>
      <c r="G30" s="10">
        <v>0.45686399999999999</v>
      </c>
      <c r="H30" s="26">
        <v>0.61681254251999995</v>
      </c>
      <c r="I30" s="8" t="s">
        <v>17</v>
      </c>
      <c r="J30" s="10">
        <v>6.5846979999999993E-5</v>
      </c>
      <c r="K30" s="26">
        <v>1.1681254251999996E-4</v>
      </c>
      <c r="L30" s="31">
        <f t="shared" si="0"/>
        <v>6.5846979999999993E-5</v>
      </c>
      <c r="M30" s="10">
        <f t="shared" si="1"/>
        <v>1.1681254251999996E-4</v>
      </c>
      <c r="N30" s="11">
        <f t="shared" si="2"/>
        <v>1.7739999999999996</v>
      </c>
      <c r="O30" s="32" t="str">
        <f t="shared" si="3"/>
        <v>+I</v>
      </c>
      <c r="Q30" s="31">
        <f t="shared" si="6"/>
        <v>0.99988318745747995</v>
      </c>
      <c r="R30" s="10">
        <f t="shared" si="7"/>
        <v>0.99988318745747995</v>
      </c>
      <c r="S30" s="10">
        <f t="shared" si="8"/>
        <v>1.9029777219999996E-3</v>
      </c>
      <c r="T30" s="10">
        <f t="shared" si="9"/>
        <v>1.9029777219999996E-3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duidingsklassen'!$D$13:$D$20,V30)</f>
        <v>+I</v>
      </c>
      <c r="X30" s="12" t="b">
        <f t="shared" si="10"/>
        <v>0</v>
      </c>
    </row>
    <row r="31" spans="2:24" x14ac:dyDescent="0.25">
      <c r="B31" s="8" t="s">
        <v>115</v>
      </c>
      <c r="C31" s="9">
        <v>13.868</v>
      </c>
      <c r="D31" s="9">
        <v>14.237</v>
      </c>
      <c r="E31" s="23" t="s">
        <v>17</v>
      </c>
      <c r="F31" s="8" t="s">
        <v>21</v>
      </c>
      <c r="G31" s="10">
        <v>5.4684359999999997E-7</v>
      </c>
      <c r="H31" s="26">
        <v>1.2732706382399995E-6</v>
      </c>
      <c r="I31" s="8" t="s">
        <v>18</v>
      </c>
      <c r="J31" s="10"/>
      <c r="K31" s="26"/>
      <c r="L31" s="31">
        <f t="shared" si="0"/>
        <v>5.4684359999999997E-7</v>
      </c>
      <c r="M31" s="10">
        <f t="shared" si="1"/>
        <v>1.2732706382399995E-6</v>
      </c>
      <c r="N31" s="11">
        <f t="shared" si="2"/>
        <v>2.3283999999999994</v>
      </c>
      <c r="O31" s="32" t="str">
        <f t="shared" si="3"/>
        <v>+III</v>
      </c>
      <c r="Q31" s="31">
        <f t="shared" si="6"/>
        <v>0.99999872672936174</v>
      </c>
      <c r="R31" s="10">
        <f t="shared" si="7"/>
        <v>0.99999872672936174</v>
      </c>
      <c r="S31" s="10">
        <f t="shared" si="8"/>
        <v>1.5803780039999997E-5</v>
      </c>
      <c r="T31" s="10">
        <f t="shared" si="9"/>
        <v>1.5803780039999997E-5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duidingsklassen'!$D$13:$D$20,V31)</f>
        <v>+III</v>
      </c>
      <c r="X31" s="12" t="b">
        <f t="shared" si="10"/>
        <v>0</v>
      </c>
    </row>
    <row r="32" spans="2:24" x14ac:dyDescent="0.25">
      <c r="B32" s="8" t="s">
        <v>116</v>
      </c>
      <c r="C32" s="9">
        <v>14.237</v>
      </c>
      <c r="D32" s="9">
        <v>15.472</v>
      </c>
      <c r="E32" s="23" t="s">
        <v>17</v>
      </c>
      <c r="F32" s="8" t="s">
        <v>21</v>
      </c>
      <c r="G32" s="10">
        <v>5.6463000000000005E-7</v>
      </c>
      <c r="H32" s="26">
        <v>3.0749749799999992E-6</v>
      </c>
      <c r="I32" s="8" t="s">
        <v>18</v>
      </c>
      <c r="J32" s="10"/>
      <c r="K32" s="26"/>
      <c r="L32" s="31">
        <f t="shared" si="0"/>
        <v>5.6463000000000005E-7</v>
      </c>
      <c r="M32" s="10">
        <f t="shared" si="1"/>
        <v>3.0749749799999992E-6</v>
      </c>
      <c r="N32" s="11">
        <f t="shared" si="2"/>
        <v>5.445999999999998</v>
      </c>
      <c r="O32" s="32" t="str">
        <f t="shared" si="3"/>
        <v>+III</v>
      </c>
      <c r="Q32" s="31">
        <f t="shared" si="6"/>
        <v>0.99999692502502002</v>
      </c>
      <c r="R32" s="10">
        <f t="shared" si="7"/>
        <v>0.99999692502502002</v>
      </c>
      <c r="S32" s="10">
        <f t="shared" si="8"/>
        <v>1.6317807000000001E-5</v>
      </c>
      <c r="T32" s="10">
        <f t="shared" si="9"/>
        <v>1.6317807000000001E-5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duidingsklassen'!$D$13:$D$20,V32)</f>
        <v>+III</v>
      </c>
      <c r="X32" s="12" t="b">
        <f t="shared" si="10"/>
        <v>0</v>
      </c>
    </row>
    <row r="33" spans="2:24" x14ac:dyDescent="0.25">
      <c r="B33" s="8" t="s">
        <v>117</v>
      </c>
      <c r="C33" s="9">
        <v>15.472</v>
      </c>
      <c r="D33" s="9">
        <v>15.9</v>
      </c>
      <c r="E33" s="23" t="s">
        <v>17</v>
      </c>
      <c r="F33" s="8" t="s">
        <v>21</v>
      </c>
      <c r="G33" s="10">
        <v>5.6464000000000004E-4</v>
      </c>
      <c r="H33" s="26">
        <v>1.409229312E-3</v>
      </c>
      <c r="I33" s="8" t="s">
        <v>17</v>
      </c>
      <c r="J33" s="10">
        <v>5.5464E-7</v>
      </c>
      <c r="K33" s="26">
        <v>1.4092293120000015E-6</v>
      </c>
      <c r="L33" s="31">
        <f t="shared" si="0"/>
        <v>5.5464E-7</v>
      </c>
      <c r="M33" s="10">
        <f t="shared" si="1"/>
        <v>1.4092293120000015E-6</v>
      </c>
      <c r="N33" s="11">
        <f t="shared" si="2"/>
        <v>2.5408000000000026</v>
      </c>
      <c r="O33" s="32" t="str">
        <f t="shared" si="3"/>
        <v>+III</v>
      </c>
      <c r="Q33" s="31">
        <f t="shared" si="6"/>
        <v>0.99999859077068798</v>
      </c>
      <c r="R33" s="10">
        <f t="shared" si="7"/>
        <v>0.99999859077068798</v>
      </c>
      <c r="S33" s="10">
        <f t="shared" si="8"/>
        <v>1.6029095999999998E-5</v>
      </c>
      <c r="T33" s="10">
        <f t="shared" si="9"/>
        <v>1.6029095999999998E-5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duidingsklassen'!$D$13:$D$20,V33)</f>
        <v>+III</v>
      </c>
      <c r="X33" s="12" t="b">
        <f t="shared" si="10"/>
        <v>0</v>
      </c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5" priority="11">
      <formula>IF($E11="Nee",TRUE,FALSE)</formula>
    </cfRule>
  </conditionalFormatting>
  <conditionalFormatting sqref="J11:K34">
    <cfRule type="expression" dxfId="84" priority="10">
      <formula>IF($I11="Nee",TRUE,FALSE)</formula>
    </cfRule>
  </conditionalFormatting>
  <conditionalFormatting sqref="O11:O34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topLeftCell="A7" workbookViewId="0">
      <selection activeCell="W16" sqref="W1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IFERROR(MIN(1-PRODUCT(Q11:Q36),MAX(S11:S36)),"GR")</f>
        <v>GR</v>
      </c>
    </row>
    <row r="6" spans="2:25" x14ac:dyDescent="0.25">
      <c r="B6" s="40" t="s">
        <v>38</v>
      </c>
      <c r="C6" s="26">
        <f>MIN(1-PRODUCT(R11:R36),MAX(T11:T36))</f>
        <v>1.1896074947925772E-4</v>
      </c>
    </row>
    <row r="7" spans="2:25" ht="15.75" thickBot="1" x14ac:dyDescent="0.3">
      <c r="B7" s="41" t="s">
        <v>45</v>
      </c>
      <c r="C7" s="17" t="str">
        <f>IF(1-PRODUCT(R11:R36)&gt;MAX(T11:T36),"Ja","Nee")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0.377</v>
      </c>
      <c r="E11" s="22" t="s">
        <v>17</v>
      </c>
      <c r="F11" s="3" t="s">
        <v>21</v>
      </c>
      <c r="G11" s="5">
        <v>0</v>
      </c>
      <c r="H11" s="25">
        <v>0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0</v>
      </c>
      <c r="M11" s="5">
        <f t="shared" ref="M11:M13" si="1">IF($E11="Nee",0,IF(I11="Ja",IF(ISNUMBER(K11),K11,"-"),IF(ISNUMBER(H11),H11,"-")))</f>
        <v>0</v>
      </c>
      <c r="N11" s="6">
        <f t="shared" ref="N11:N13" si="2">IF(ISNUMBER(L11),IF(M11=0,1,M11/L11),"-")</f>
        <v>1</v>
      </c>
      <c r="O11" s="30" t="str">
        <f t="shared" ref="O11:O33" si="3">IF(E11="Nee","NR",IF(ISNUMBER($M11),W11,IF($X11,"D","ND")))</f>
        <v>+III</v>
      </c>
      <c r="Q11" s="31">
        <f t="shared" ref="Q11:Q13" si="4">IF(AND(F11="Geen faalkans",I11="Nee"),1,1-M11)</f>
        <v>1</v>
      </c>
      <c r="R11" s="10">
        <f>IF(M11="-",1,Q11)</f>
        <v>1</v>
      </c>
      <c r="S11" s="10">
        <f t="shared" ref="S11:S13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0.377</v>
      </c>
      <c r="D12" s="9">
        <v>0.83599999999999997</v>
      </c>
      <c r="E12" s="23" t="s">
        <v>17</v>
      </c>
      <c r="F12" s="8" t="s">
        <v>21</v>
      </c>
      <c r="G12" s="10">
        <v>3.866751735204841E-7</v>
      </c>
      <c r="H12" s="26">
        <v>5.0381455058677953E-7</v>
      </c>
      <c r="I12" s="8" t="s">
        <v>18</v>
      </c>
      <c r="J12" s="10"/>
      <c r="K12" s="26"/>
      <c r="L12" s="31">
        <f t="shared" si="0"/>
        <v>3.866751735204841E-7</v>
      </c>
      <c r="M12" s="10">
        <f t="shared" si="1"/>
        <v>5.0381455058677953E-7</v>
      </c>
      <c r="N12" s="11">
        <f t="shared" si="2"/>
        <v>1.30294</v>
      </c>
      <c r="O12" s="32" t="str">
        <f t="shared" si="3"/>
        <v>+III</v>
      </c>
      <c r="Q12" s="31">
        <f t="shared" si="4"/>
        <v>0.99999949618544937</v>
      </c>
      <c r="R12" s="10">
        <f t="shared" ref="R12:R13" si="6">IF(M12="-",1,Q12)</f>
        <v>0.99999949618544937</v>
      </c>
      <c r="S12" s="10">
        <f t="shared" si="5"/>
        <v>5.722792568103165E-6</v>
      </c>
      <c r="T12" s="10">
        <f t="shared" ref="T12:T13" si="7">IF(L12="-",0,S12)</f>
        <v>5.722792568103165E-6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0.83599999999999997</v>
      </c>
      <c r="D13" s="9">
        <v>2.2789999999999999</v>
      </c>
      <c r="E13" s="23" t="s">
        <v>17</v>
      </c>
      <c r="F13" s="8" t="s">
        <v>21</v>
      </c>
      <c r="G13" s="10">
        <v>1.1600255205614522E-5</v>
      </c>
      <c r="H13" s="26">
        <v>2.264810625833768E-5</v>
      </c>
      <c r="I13" s="8" t="s">
        <v>18</v>
      </c>
      <c r="J13" s="10"/>
      <c r="K13" s="26"/>
      <c r="L13" s="31">
        <f t="shared" si="0"/>
        <v>1.1600255205614522E-5</v>
      </c>
      <c r="M13" s="10">
        <f t="shared" si="1"/>
        <v>2.264810625833768E-5</v>
      </c>
      <c r="N13" s="11">
        <f t="shared" si="2"/>
        <v>1.95238</v>
      </c>
      <c r="O13" s="32" t="str">
        <f t="shared" si="3"/>
        <v>+II</v>
      </c>
      <c r="Q13" s="31">
        <f t="shared" si="4"/>
        <v>0.99997735189374171</v>
      </c>
      <c r="R13" s="10">
        <f t="shared" si="6"/>
        <v>0.99997735189374171</v>
      </c>
      <c r="S13" s="10">
        <f t="shared" si="5"/>
        <v>1.7168377704309494E-4</v>
      </c>
      <c r="T13" s="10">
        <f t="shared" si="7"/>
        <v>1.7168377704309494E-4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2</v>
      </c>
      <c r="W13" s="9" t="str">
        <f>INDEX('Normen en duidingsklassen'!$D$13:$D$20,V13)</f>
        <v>+II</v>
      </c>
      <c r="X13" s="12" t="b">
        <f t="shared" si="8"/>
        <v>0</v>
      </c>
    </row>
    <row r="14" spans="2:25" x14ac:dyDescent="0.25">
      <c r="B14" s="8" t="s">
        <v>11</v>
      </c>
      <c r="C14" s="9">
        <v>2.2789999999999999</v>
      </c>
      <c r="D14" s="9">
        <v>2.74</v>
      </c>
      <c r="E14" s="23" t="s">
        <v>17</v>
      </c>
      <c r="F14" s="8" t="s">
        <v>21</v>
      </c>
      <c r="G14" s="10">
        <v>3.480076561684357E-5</v>
      </c>
      <c r="H14" s="26">
        <v>4.5389246563424404E-5</v>
      </c>
      <c r="I14" s="8" t="s">
        <v>18</v>
      </c>
      <c r="J14" s="10"/>
      <c r="K14" s="26"/>
      <c r="L14" s="31">
        <f t="shared" ref="L14:L33" si="9">IF($E14="Nee",0,IF(I14="Ja",IF(ISNUMBER(J14),J14,"-"),IF(ISNUMBER(G14),G14,"-")))</f>
        <v>3.480076561684357E-5</v>
      </c>
      <c r="M14" s="10">
        <f t="shared" ref="M14:M33" si="10">IF($E14="Nee",0,IF(I14="Ja",IF(ISNUMBER(K14),K14,"-"),IF(ISNUMBER(H14),H14,"-")))</f>
        <v>4.5389246563424404E-5</v>
      </c>
      <c r="N14" s="11">
        <f t="shared" ref="N14:N33" si="11">IF(ISNUMBER(L14),IF(M14=0,1,M14/L14),"-")</f>
        <v>1.3042600000000002</v>
      </c>
      <c r="O14" s="32" t="str">
        <f t="shared" si="3"/>
        <v>+I</v>
      </c>
      <c r="Q14" s="31">
        <f t="shared" ref="Q14:Q33" si="12">IF(AND(F14="Geen faalkans",I14="Nee"),1,1-M14)</f>
        <v>0.99995461075343661</v>
      </c>
      <c r="R14" s="10">
        <f t="shared" ref="R14:R33" si="13">IF(M14="-",1,Q14)</f>
        <v>0.99995461075343661</v>
      </c>
      <c r="S14" s="10">
        <f t="shared" ref="S14:S33" si="14">IF(AND(F14="Geen faalkans",I14="Nee"),0,L14*$C$3)</f>
        <v>5.1505133112928489E-4</v>
      </c>
      <c r="T14" s="10">
        <f t="shared" ref="T14:T33" si="15">IF(L14="-",0,S14)</f>
        <v>5.1505133112928489E-4</v>
      </c>
      <c r="U14" s="9">
        <f t="array" ref="U14">MIN(IF('Normen en duidingsklassen'!$E$13:$E$20&gt;=$M14,'Normen en duidingsklassen'!$E$13:$E$20))</f>
        <v>3.3333333333333338E-4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2.74</v>
      </c>
      <c r="D15" s="9">
        <v>3.0750000000000002</v>
      </c>
      <c r="E15" s="23" t="s">
        <v>17</v>
      </c>
      <c r="F15" s="8" t="s">
        <v>21</v>
      </c>
      <c r="G15" s="10">
        <v>0.01</v>
      </c>
      <c r="H15" s="26">
        <v>0.1</v>
      </c>
      <c r="I15" s="8" t="s">
        <v>17</v>
      </c>
      <c r="J15" s="10">
        <v>8.0000000000000002E-8</v>
      </c>
      <c r="K15" s="26">
        <v>9.7688000000000008E-8</v>
      </c>
      <c r="L15" s="31">
        <f t="shared" si="9"/>
        <v>8.0000000000000002E-8</v>
      </c>
      <c r="M15" s="10">
        <f t="shared" si="10"/>
        <v>9.7688000000000008E-8</v>
      </c>
      <c r="N15" s="11">
        <f t="shared" si="11"/>
        <v>1.2211000000000001</v>
      </c>
      <c r="O15" s="32" t="str">
        <f t="shared" si="3"/>
        <v>+III</v>
      </c>
      <c r="Q15" s="31">
        <f t="shared" si="12"/>
        <v>0.99999990231199998</v>
      </c>
      <c r="R15" s="10">
        <f t="shared" si="13"/>
        <v>0.99999990231199998</v>
      </c>
      <c r="S15" s="10">
        <f t="shared" si="14"/>
        <v>1.184E-6</v>
      </c>
      <c r="T15" s="10">
        <f t="shared" si="15"/>
        <v>1.184E-6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3.0750000000000002</v>
      </c>
      <c r="D16" s="9">
        <v>4.2110000000000003</v>
      </c>
      <c r="E16" s="23" t="s">
        <v>17</v>
      </c>
      <c r="F16" s="8" t="s">
        <v>21</v>
      </c>
      <c r="G16" s="10">
        <v>0.3</v>
      </c>
      <c r="H16" s="26">
        <v>0.5</v>
      </c>
      <c r="I16" s="8" t="s">
        <v>17</v>
      </c>
      <c r="J16" s="10">
        <v>7.9999999999999996E-6</v>
      </c>
      <c r="K16" s="26">
        <v>1.3998080000000001E-5</v>
      </c>
      <c r="L16" s="31">
        <f t="shared" si="9"/>
        <v>7.9999999999999996E-6</v>
      </c>
      <c r="M16" s="10">
        <f t="shared" si="10"/>
        <v>1.3998080000000001E-5</v>
      </c>
      <c r="N16" s="11">
        <f t="shared" si="11"/>
        <v>1.7497600000000002</v>
      </c>
      <c r="O16" s="32" t="str">
        <f t="shared" si="3"/>
        <v>+II</v>
      </c>
      <c r="Q16" s="31">
        <f t="shared" si="12"/>
        <v>0.99998600191999998</v>
      </c>
      <c r="R16" s="10">
        <f t="shared" si="13"/>
        <v>0.99998600191999998</v>
      </c>
      <c r="S16" s="10">
        <f t="shared" si="14"/>
        <v>1.184E-4</v>
      </c>
      <c r="T16" s="10">
        <f t="shared" si="15"/>
        <v>1.184E-4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2</v>
      </c>
      <c r="W16" s="9" t="str">
        <f>INDEX('Normen en duidingsklassen'!$D$13:$D$20,V16)</f>
        <v>+II</v>
      </c>
      <c r="X16" s="12" t="b">
        <f t="shared" si="8"/>
        <v>0</v>
      </c>
    </row>
    <row r="17" spans="2:24" x14ac:dyDescent="0.25">
      <c r="B17" s="8" t="s">
        <v>14</v>
      </c>
      <c r="C17" s="9">
        <v>4.2110000000000003</v>
      </c>
      <c r="D17" s="9">
        <v>4.4169999999999998</v>
      </c>
      <c r="E17" s="23" t="s">
        <v>17</v>
      </c>
      <c r="F17" s="8" t="s">
        <v>21</v>
      </c>
      <c r="G17" s="10">
        <v>1</v>
      </c>
      <c r="H17" s="26">
        <v>1</v>
      </c>
      <c r="I17" s="8" t="s">
        <v>17</v>
      </c>
      <c r="J17" s="10">
        <v>8.9999999999999995E-14</v>
      </c>
      <c r="K17" s="26">
        <v>1.0223639999999996E-13</v>
      </c>
      <c r="L17" s="31">
        <f t="shared" si="9"/>
        <v>8.9999999999999995E-14</v>
      </c>
      <c r="M17" s="10">
        <f t="shared" si="10"/>
        <v>1.0223639999999996E-13</v>
      </c>
      <c r="N17" s="11">
        <f t="shared" si="11"/>
        <v>1.1359599999999996</v>
      </c>
      <c r="O17" s="32" t="str">
        <f t="shared" si="3"/>
        <v>+III</v>
      </c>
      <c r="Q17" s="31">
        <f t="shared" si="12"/>
        <v>0.99999999999989775</v>
      </c>
      <c r="R17" s="10">
        <f t="shared" si="13"/>
        <v>0.99999999999989775</v>
      </c>
      <c r="S17" s="10">
        <f t="shared" si="14"/>
        <v>1.332E-12</v>
      </c>
      <c r="T17" s="10">
        <f t="shared" si="15"/>
        <v>1.332E-12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4.4169999999999998</v>
      </c>
      <c r="D18" s="9">
        <v>5.4779999999999998</v>
      </c>
      <c r="E18" s="23" t="s">
        <v>17</v>
      </c>
      <c r="F18" s="8" t="s">
        <v>21</v>
      </c>
      <c r="G18" s="10">
        <v>3.86675173520485E-7</v>
      </c>
      <c r="H18" s="26">
        <v>6.5744833052993984E-7</v>
      </c>
      <c r="I18" s="8" t="s">
        <v>18</v>
      </c>
      <c r="J18" s="10"/>
      <c r="K18" s="26"/>
      <c r="L18" s="31">
        <f t="shared" si="9"/>
        <v>3.86675173520485E-7</v>
      </c>
      <c r="M18" s="10">
        <f t="shared" si="10"/>
        <v>6.5744833052993984E-7</v>
      </c>
      <c r="N18" s="11">
        <f t="shared" si="11"/>
        <v>1.7002600000000001</v>
      </c>
      <c r="O18" s="32" t="str">
        <f t="shared" si="3"/>
        <v>+III</v>
      </c>
      <c r="Q18" s="31">
        <f t="shared" si="12"/>
        <v>0.99999934255166945</v>
      </c>
      <c r="R18" s="10">
        <f t="shared" si="13"/>
        <v>0.99999934255166945</v>
      </c>
      <c r="S18" s="10">
        <f t="shared" si="14"/>
        <v>5.7227925681031786E-6</v>
      </c>
      <c r="T18" s="10">
        <f t="shared" si="15"/>
        <v>5.7227925681031786E-6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5.4779999999999998</v>
      </c>
      <c r="D19" s="9">
        <v>5.4870000000000001</v>
      </c>
      <c r="E19" s="23" t="s">
        <v>17</v>
      </c>
      <c r="F19" s="8" t="s">
        <v>21</v>
      </c>
      <c r="G19" s="10">
        <v>1.16002552056146E-5</v>
      </c>
      <c r="H19" s="26">
        <v>1.1669160721535953E-5</v>
      </c>
      <c r="I19" s="8" t="s">
        <v>18</v>
      </c>
      <c r="J19" s="10"/>
      <c r="K19" s="26"/>
      <c r="L19" s="31">
        <f t="shared" si="9"/>
        <v>1.16002552056146E-5</v>
      </c>
      <c r="M19" s="10">
        <f t="shared" si="10"/>
        <v>1.1669160721535953E-5</v>
      </c>
      <c r="N19" s="11">
        <f t="shared" si="11"/>
        <v>1.0059400000000003</v>
      </c>
      <c r="O19" s="32" t="str">
        <f t="shared" si="3"/>
        <v>+II</v>
      </c>
      <c r="Q19" s="31">
        <f t="shared" si="12"/>
        <v>0.99998833083927852</v>
      </c>
      <c r="R19" s="10">
        <f t="shared" si="13"/>
        <v>0.99998833083927852</v>
      </c>
      <c r="S19" s="10">
        <f t="shared" si="14"/>
        <v>1.716837770430961E-4</v>
      </c>
      <c r="T19" s="10">
        <f t="shared" si="15"/>
        <v>1.716837770430961E-4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12" t="b">
        <f t="shared" si="8"/>
        <v>0</v>
      </c>
    </row>
    <row r="20" spans="2:24" x14ac:dyDescent="0.25">
      <c r="B20" s="8" t="s">
        <v>104</v>
      </c>
      <c r="C20" s="9">
        <v>5.4870000000000001</v>
      </c>
      <c r="D20" s="9">
        <v>5.8280000000000003</v>
      </c>
      <c r="E20" s="23" t="s">
        <v>17</v>
      </c>
      <c r="F20" s="8" t="s">
        <v>21</v>
      </c>
      <c r="G20" s="10">
        <v>3.4800765616843699E-5</v>
      </c>
      <c r="H20" s="26">
        <v>2.9999999999999997E-4</v>
      </c>
      <c r="I20" s="8" t="s">
        <v>17</v>
      </c>
      <c r="J20" s="10">
        <v>2E-8</v>
      </c>
      <c r="K20" s="26">
        <v>2.45012E-8</v>
      </c>
      <c r="L20" s="31">
        <f t="shared" si="9"/>
        <v>2E-8</v>
      </c>
      <c r="M20" s="10">
        <f t="shared" si="10"/>
        <v>2.45012E-8</v>
      </c>
      <c r="N20" s="11">
        <f t="shared" si="11"/>
        <v>1.22506</v>
      </c>
      <c r="O20" s="32" t="str">
        <f t="shared" si="3"/>
        <v>+III</v>
      </c>
      <c r="Q20" s="31">
        <f t="shared" si="12"/>
        <v>0.99999997549880004</v>
      </c>
      <c r="R20" s="10">
        <f t="shared" si="13"/>
        <v>0.99999997549880004</v>
      </c>
      <c r="S20" s="10">
        <f t="shared" si="14"/>
        <v>2.96E-7</v>
      </c>
      <c r="T20" s="10">
        <f t="shared" si="15"/>
        <v>2.96E-7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5.8280000000000003</v>
      </c>
      <c r="D21" s="9">
        <v>5.8760000000000003</v>
      </c>
      <c r="E21" s="23" t="s">
        <v>17</v>
      </c>
      <c r="F21" s="8" t="s">
        <v>21</v>
      </c>
      <c r="G21" s="10">
        <v>1.0000119999999999E-2</v>
      </c>
      <c r="H21" s="26">
        <v>0.1</v>
      </c>
      <c r="I21" s="8" t="s">
        <v>17</v>
      </c>
      <c r="J21" s="10">
        <v>4.5498459999999999E-9</v>
      </c>
      <c r="K21" s="26">
        <v>4.6939851212799996E-9</v>
      </c>
      <c r="L21" s="31">
        <f t="shared" si="9"/>
        <v>4.5498459999999999E-9</v>
      </c>
      <c r="M21" s="10">
        <f t="shared" si="10"/>
        <v>4.6939851212799996E-9</v>
      </c>
      <c r="N21" s="11">
        <f t="shared" si="11"/>
        <v>1.0316799999999999</v>
      </c>
      <c r="O21" s="32" t="str">
        <f t="shared" si="3"/>
        <v>+III</v>
      </c>
      <c r="Q21" s="31">
        <f t="shared" si="12"/>
        <v>0.99999999530601491</v>
      </c>
      <c r="R21" s="10">
        <f t="shared" si="13"/>
        <v>0.99999999530601491</v>
      </c>
      <c r="S21" s="10">
        <f t="shared" si="14"/>
        <v>6.7337720800000007E-8</v>
      </c>
      <c r="T21" s="10">
        <f t="shared" si="15"/>
        <v>6.7337720800000007E-8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5.8760000000000003</v>
      </c>
      <c r="D22" s="9">
        <v>6.8330000000000002</v>
      </c>
      <c r="E22" s="23" t="s">
        <v>17</v>
      </c>
      <c r="F22" s="8" t="s">
        <v>21</v>
      </c>
      <c r="G22" s="10">
        <v>0.30000000000010002</v>
      </c>
      <c r="H22" s="26">
        <v>0.4</v>
      </c>
      <c r="I22" s="8" t="s">
        <v>17</v>
      </c>
      <c r="J22" s="10">
        <v>4.9999999999999998E-7</v>
      </c>
      <c r="K22" s="26">
        <v>8.1580999999999984E-7</v>
      </c>
      <c r="L22" s="31">
        <f t="shared" si="9"/>
        <v>4.9999999999999998E-7</v>
      </c>
      <c r="M22" s="10">
        <f t="shared" si="10"/>
        <v>8.1580999999999984E-7</v>
      </c>
      <c r="N22" s="11">
        <f t="shared" si="11"/>
        <v>1.6316199999999998</v>
      </c>
      <c r="O22" s="32" t="str">
        <f t="shared" si="3"/>
        <v>+III</v>
      </c>
      <c r="Q22" s="31">
        <f t="shared" si="12"/>
        <v>0.99999918419</v>
      </c>
      <c r="R22" s="10">
        <f t="shared" si="13"/>
        <v>0.99999918419</v>
      </c>
      <c r="S22" s="10">
        <f t="shared" si="14"/>
        <v>7.4000000000000003E-6</v>
      </c>
      <c r="T22" s="10">
        <f t="shared" si="15"/>
        <v>7.4000000000000003E-6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6.8330000000000002</v>
      </c>
      <c r="D23" s="9">
        <v>7.7610000000000001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9"/>
        <v>-</v>
      </c>
      <c r="M23" s="10" t="str">
        <f t="shared" si="10"/>
        <v>-</v>
      </c>
      <c r="N23" s="11" t="str">
        <f t="shared" si="11"/>
        <v>-</v>
      </c>
      <c r="O23" s="32" t="str">
        <f t="shared" si="3"/>
        <v>D</v>
      </c>
      <c r="Q23" s="31" t="e">
        <f t="shared" si="12"/>
        <v>#VALUE!</v>
      </c>
      <c r="R23" s="10">
        <f t="shared" si="13"/>
        <v>1</v>
      </c>
      <c r="S23" s="10" t="e">
        <f t="shared" si="14"/>
        <v>#VALUE!</v>
      </c>
      <c r="T23" s="10">
        <f t="shared" si="15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7.7610000000000001</v>
      </c>
      <c r="D24" s="9">
        <v>8.01</v>
      </c>
      <c r="E24" s="23" t="s">
        <v>17</v>
      </c>
      <c r="F24" s="8" t="s">
        <v>21</v>
      </c>
      <c r="G24" s="10">
        <v>3.0000000000000001E-6</v>
      </c>
      <c r="H24" s="26">
        <v>3.4930199999999991E-6</v>
      </c>
      <c r="I24" s="8" t="s">
        <v>18</v>
      </c>
      <c r="J24" s="10"/>
      <c r="K24" s="26"/>
      <c r="L24" s="31">
        <f t="shared" si="9"/>
        <v>3.0000000000000001E-6</v>
      </c>
      <c r="M24" s="10">
        <f t="shared" si="10"/>
        <v>3.4930199999999991E-6</v>
      </c>
      <c r="N24" s="11">
        <f t="shared" si="11"/>
        <v>1.1643399999999997</v>
      </c>
      <c r="O24" s="32" t="str">
        <f t="shared" si="3"/>
        <v>+II</v>
      </c>
      <c r="Q24" s="31">
        <f t="shared" si="12"/>
        <v>0.99999650697999998</v>
      </c>
      <c r="R24" s="10">
        <f t="shared" si="13"/>
        <v>0.99999650697999998</v>
      </c>
      <c r="S24" s="10">
        <f t="shared" si="14"/>
        <v>4.4400000000000002E-5</v>
      </c>
      <c r="T24" s="10">
        <f t="shared" si="15"/>
        <v>4.4400000000000002E-5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109</v>
      </c>
      <c r="C25" s="9">
        <v>8.01</v>
      </c>
      <c r="D25" s="9">
        <v>8.0380000000000003</v>
      </c>
      <c r="E25" s="23" t="s">
        <v>17</v>
      </c>
      <c r="F25" s="8" t="s">
        <v>21</v>
      </c>
      <c r="G25" s="10">
        <v>5.9999999999999995E-8</v>
      </c>
      <c r="H25" s="26">
        <v>6.110880000000001E-8</v>
      </c>
      <c r="I25" s="8" t="s">
        <v>18</v>
      </c>
      <c r="J25" s="10"/>
      <c r="K25" s="26"/>
      <c r="L25" s="31">
        <f t="shared" si="9"/>
        <v>5.9999999999999995E-8</v>
      </c>
      <c r="M25" s="10">
        <f t="shared" si="10"/>
        <v>6.110880000000001E-8</v>
      </c>
      <c r="N25" s="11">
        <f t="shared" si="11"/>
        <v>1.0184800000000003</v>
      </c>
      <c r="O25" s="32" t="str">
        <f t="shared" si="3"/>
        <v>+III</v>
      </c>
      <c r="Q25" s="31">
        <f t="shared" si="12"/>
        <v>0.99999993889119998</v>
      </c>
      <c r="R25" s="10">
        <f t="shared" si="13"/>
        <v>0.99999993889119998</v>
      </c>
      <c r="S25" s="10">
        <f t="shared" si="14"/>
        <v>8.8800000000000001E-7</v>
      </c>
      <c r="T25" s="10">
        <f t="shared" si="15"/>
        <v>8.8800000000000001E-7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8.0380000000000003</v>
      </c>
      <c r="D26" s="9">
        <v>8.18</v>
      </c>
      <c r="E26" s="23" t="s">
        <v>17</v>
      </c>
      <c r="F26" s="8" t="s">
        <v>21</v>
      </c>
      <c r="G26" s="10">
        <v>6E-9</v>
      </c>
      <c r="H26" s="26">
        <v>6.5623199999999972E-9</v>
      </c>
      <c r="I26" s="8" t="s">
        <v>18</v>
      </c>
      <c r="J26" s="10"/>
      <c r="K26" s="26"/>
      <c r="L26" s="31">
        <f t="shared" si="9"/>
        <v>6E-9</v>
      </c>
      <c r="M26" s="10">
        <f t="shared" si="10"/>
        <v>6.5623199999999972E-9</v>
      </c>
      <c r="N26" s="11">
        <f t="shared" si="11"/>
        <v>1.0937199999999996</v>
      </c>
      <c r="O26" s="32" t="str">
        <f t="shared" si="3"/>
        <v>+III</v>
      </c>
      <c r="Q26" s="31">
        <f t="shared" si="12"/>
        <v>0.99999999343767998</v>
      </c>
      <c r="R26" s="10">
        <f t="shared" si="13"/>
        <v>0.99999999343767998</v>
      </c>
      <c r="S26" s="10">
        <f t="shared" si="14"/>
        <v>8.8800000000000001E-8</v>
      </c>
      <c r="T26" s="10">
        <f t="shared" si="15"/>
        <v>8.8800000000000001E-8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111</v>
      </c>
      <c r="C27" s="9">
        <v>8.18</v>
      </c>
      <c r="D27" s="9">
        <v>8.5459999999999994</v>
      </c>
      <c r="E27" s="23" t="s">
        <v>17</v>
      </c>
      <c r="F27" s="8" t="s">
        <v>21</v>
      </c>
      <c r="G27" s="10">
        <v>4.0000000000000003E-15</v>
      </c>
      <c r="H27" s="26">
        <v>4.9662399999999992E-15</v>
      </c>
      <c r="I27" s="8" t="s">
        <v>18</v>
      </c>
      <c r="J27" s="10"/>
      <c r="K27" s="26"/>
      <c r="L27" s="31">
        <f t="shared" si="9"/>
        <v>4.0000000000000003E-15</v>
      </c>
      <c r="M27" s="10">
        <f t="shared" si="10"/>
        <v>4.9662399999999992E-15</v>
      </c>
      <c r="N27" s="11">
        <f t="shared" si="11"/>
        <v>1.2415599999999998</v>
      </c>
      <c r="O27" s="32" t="str">
        <f t="shared" si="3"/>
        <v>+III</v>
      </c>
      <c r="Q27" s="31">
        <f t="shared" si="12"/>
        <v>0.999999999999995</v>
      </c>
      <c r="R27" s="10">
        <f t="shared" si="13"/>
        <v>0.999999999999995</v>
      </c>
      <c r="S27" s="10">
        <f t="shared" si="14"/>
        <v>5.9200000000000003E-14</v>
      </c>
      <c r="T27" s="10">
        <f t="shared" si="15"/>
        <v>5.9200000000000003E-14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8.5459999999999994</v>
      </c>
      <c r="D28" s="9">
        <v>8.6720000000000006</v>
      </c>
      <c r="E28" s="23" t="s">
        <v>17</v>
      </c>
      <c r="F28" s="8" t="s">
        <v>21</v>
      </c>
      <c r="G28" s="10">
        <v>5.9999999999999998E-21</v>
      </c>
      <c r="H28" s="26">
        <v>6.4989600000000046E-21</v>
      </c>
      <c r="I28" s="8" t="s">
        <v>18</v>
      </c>
      <c r="J28" s="10"/>
      <c r="K28" s="26"/>
      <c r="L28" s="31">
        <f t="shared" si="9"/>
        <v>5.9999999999999998E-21</v>
      </c>
      <c r="M28" s="10">
        <f t="shared" si="10"/>
        <v>6.4989600000000046E-21</v>
      </c>
      <c r="N28" s="11">
        <f t="shared" si="11"/>
        <v>1.0831600000000008</v>
      </c>
      <c r="O28" s="32" t="str">
        <f t="shared" si="3"/>
        <v>+III</v>
      </c>
      <c r="Q28" s="31">
        <f t="shared" si="12"/>
        <v>1</v>
      </c>
      <c r="R28" s="10">
        <f t="shared" si="13"/>
        <v>1</v>
      </c>
      <c r="S28" s="10">
        <f t="shared" si="14"/>
        <v>8.8799999999999999E-20</v>
      </c>
      <c r="T28" s="10">
        <f t="shared" si="15"/>
        <v>8.8799999999999999E-20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8.6720000000000006</v>
      </c>
      <c r="D29" s="9">
        <v>10.29</v>
      </c>
      <c r="E29" s="23" t="s">
        <v>17</v>
      </c>
      <c r="F29" s="8" t="s">
        <v>21</v>
      </c>
      <c r="G29" s="10">
        <v>5.9999999999999995E-4</v>
      </c>
      <c r="H29" s="26">
        <v>9.2395401213599994E-3</v>
      </c>
      <c r="I29" s="8" t="s">
        <v>17</v>
      </c>
      <c r="J29" s="10">
        <v>4.468122E-13</v>
      </c>
      <c r="K29" s="26">
        <v>9.2395401213599954E-13</v>
      </c>
      <c r="L29" s="31">
        <f t="shared" si="9"/>
        <v>4.468122E-13</v>
      </c>
      <c r="M29" s="10">
        <f t="shared" si="10"/>
        <v>9.2395401213599954E-13</v>
      </c>
      <c r="N29" s="11">
        <f t="shared" si="11"/>
        <v>2.0678799999999988</v>
      </c>
      <c r="O29" s="32" t="str">
        <f t="shared" si="3"/>
        <v>+III</v>
      </c>
      <c r="Q29" s="31">
        <f t="shared" si="12"/>
        <v>0.99999999999907607</v>
      </c>
      <c r="R29" s="10">
        <f t="shared" si="13"/>
        <v>0.99999999999907607</v>
      </c>
      <c r="S29" s="10">
        <f t="shared" si="14"/>
        <v>6.6128205600000005E-12</v>
      </c>
      <c r="T29" s="10">
        <f t="shared" si="15"/>
        <v>6.6128205600000005E-12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10.29</v>
      </c>
      <c r="D30" s="9">
        <v>10.885999999999999</v>
      </c>
      <c r="E30" s="23" t="s">
        <v>17</v>
      </c>
      <c r="F30" s="8" t="s">
        <v>21</v>
      </c>
      <c r="G30" s="10">
        <v>3.1560000000000003E-5</v>
      </c>
      <c r="H30" s="26">
        <v>7.5380776000000003E-5</v>
      </c>
      <c r="I30" s="8" t="s">
        <v>17</v>
      </c>
      <c r="J30" s="10">
        <v>5.4099999999999999E-7</v>
      </c>
      <c r="K30" s="26">
        <v>7.5380775999999997E-7</v>
      </c>
      <c r="L30" s="31">
        <f t="shared" si="9"/>
        <v>5.4099999999999999E-7</v>
      </c>
      <c r="M30" s="10">
        <f t="shared" si="10"/>
        <v>7.5380775999999997E-7</v>
      </c>
      <c r="N30" s="11">
        <f t="shared" si="11"/>
        <v>1.3933599999999999</v>
      </c>
      <c r="O30" s="32" t="str">
        <f t="shared" si="3"/>
        <v>+III</v>
      </c>
      <c r="Q30" s="31">
        <f t="shared" si="12"/>
        <v>0.99999924619224001</v>
      </c>
      <c r="R30" s="10">
        <f t="shared" si="13"/>
        <v>0.99999924619224001</v>
      </c>
      <c r="S30" s="10">
        <f t="shared" si="14"/>
        <v>8.006800000000001E-6</v>
      </c>
      <c r="T30" s="10">
        <f t="shared" si="15"/>
        <v>8.006800000000001E-6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115</v>
      </c>
      <c r="C31" s="9">
        <v>10.885999999999999</v>
      </c>
      <c r="D31" s="9">
        <v>11.478999999999999</v>
      </c>
      <c r="E31" s="23" t="s">
        <v>17</v>
      </c>
      <c r="F31" s="8" t="s">
        <v>21</v>
      </c>
      <c r="G31" s="10">
        <v>4.0000000000000002E-9</v>
      </c>
      <c r="H31" s="26">
        <v>5.5655200000000009E-9</v>
      </c>
      <c r="I31" s="8" t="s">
        <v>18</v>
      </c>
      <c r="J31" s="10"/>
      <c r="K31" s="26"/>
      <c r="L31" s="31">
        <f t="shared" si="9"/>
        <v>4.0000000000000002E-9</v>
      </c>
      <c r="M31" s="10">
        <f t="shared" si="10"/>
        <v>5.5655200000000009E-9</v>
      </c>
      <c r="N31" s="11">
        <f t="shared" si="11"/>
        <v>1.3913800000000001</v>
      </c>
      <c r="O31" s="32" t="str">
        <f t="shared" si="3"/>
        <v>+III</v>
      </c>
      <c r="Q31" s="31">
        <f t="shared" si="12"/>
        <v>0.99999999443447996</v>
      </c>
      <c r="R31" s="10">
        <f t="shared" si="13"/>
        <v>0.99999999443447996</v>
      </c>
      <c r="S31" s="10">
        <f t="shared" si="14"/>
        <v>5.9200000000000007E-8</v>
      </c>
      <c r="T31" s="10">
        <f t="shared" si="15"/>
        <v>5.9200000000000007E-8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11.478999999999999</v>
      </c>
      <c r="D32" s="9">
        <v>14.391</v>
      </c>
      <c r="E32" s="23" t="s">
        <v>17</v>
      </c>
      <c r="F32" s="8" t="s">
        <v>21</v>
      </c>
      <c r="G32" s="10">
        <v>1.5416800000000001E-5</v>
      </c>
      <c r="H32" s="26">
        <v>1.8717819520000005E-5</v>
      </c>
      <c r="I32" s="8" t="s">
        <v>17</v>
      </c>
      <c r="J32" s="10">
        <v>6.4060000000000002E-6</v>
      </c>
      <c r="K32" s="26">
        <v>1.8717819520000005E-5</v>
      </c>
      <c r="L32" s="31">
        <f t="shared" si="9"/>
        <v>6.4060000000000002E-6</v>
      </c>
      <c r="M32" s="10">
        <f t="shared" si="10"/>
        <v>1.8717819520000005E-5</v>
      </c>
      <c r="N32" s="11">
        <f t="shared" si="11"/>
        <v>2.921920000000001</v>
      </c>
      <c r="O32" s="32" t="str">
        <f t="shared" si="3"/>
        <v>+II</v>
      </c>
      <c r="Q32" s="31">
        <f t="shared" si="12"/>
        <v>0.99998128218047999</v>
      </c>
      <c r="R32" s="10">
        <f t="shared" si="13"/>
        <v>0.99998128218047999</v>
      </c>
      <c r="S32" s="10">
        <f t="shared" si="14"/>
        <v>9.4808800000000006E-5</v>
      </c>
      <c r="T32" s="10">
        <f t="shared" si="15"/>
        <v>9.4808800000000006E-5</v>
      </c>
      <c r="U32" s="9">
        <f t="array" ref="U32">MIN(IF('Normen en duidingsklassen'!$E$13:$E$20&gt;=$M32,'Normen en duidingsklassen'!$E$13:$E$20))</f>
        <v>3.3333333333333335E-5</v>
      </c>
      <c r="V32" s="9">
        <f>IFERROR(MATCH($U32,'Normen en duidingsklassen'!$E$13:$E$20,0),1)</f>
        <v>2</v>
      </c>
      <c r="W32" s="9" t="str">
        <f>INDEX('Normen en duidingsklassen'!$D$13:$D$20,V32)</f>
        <v>+II</v>
      </c>
      <c r="X32" s="12" t="b">
        <f t="shared" si="8"/>
        <v>0</v>
      </c>
    </row>
    <row r="33" spans="2:24" x14ac:dyDescent="0.25">
      <c r="B33" s="8" t="s">
        <v>117</v>
      </c>
      <c r="C33" s="9">
        <v>14.391</v>
      </c>
      <c r="D33" s="9">
        <v>15.9</v>
      </c>
      <c r="E33" s="23" t="s">
        <v>17</v>
      </c>
      <c r="F33" s="8" t="s">
        <v>21</v>
      </c>
      <c r="G33" s="10">
        <v>5.9999999999999995E-8</v>
      </c>
      <c r="H33" s="26">
        <v>1.197564E-7</v>
      </c>
      <c r="I33" s="8" t="s">
        <v>18</v>
      </c>
      <c r="J33" s="10"/>
      <c r="K33" s="26"/>
      <c r="L33" s="31">
        <f t="shared" si="9"/>
        <v>5.9999999999999995E-8</v>
      </c>
      <c r="M33" s="10">
        <f t="shared" si="10"/>
        <v>1.197564E-7</v>
      </c>
      <c r="N33" s="11">
        <f t="shared" si="11"/>
        <v>1.9959400000000003</v>
      </c>
      <c r="O33" s="32" t="str">
        <f t="shared" si="3"/>
        <v>+III</v>
      </c>
      <c r="Q33" s="31">
        <f t="shared" si="12"/>
        <v>0.99999988024359998</v>
      </c>
      <c r="R33" s="10">
        <f t="shared" si="13"/>
        <v>0.99999988024359998</v>
      </c>
      <c r="S33" s="10">
        <f t="shared" si="14"/>
        <v>8.8800000000000001E-7</v>
      </c>
      <c r="T33" s="10">
        <f t="shared" si="15"/>
        <v>8.8800000000000001E-7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12" t="b">
        <f t="shared" si="8"/>
        <v>0</v>
      </c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74" priority="15">
      <formula>IF($E11="Nee",TRUE,FALSE)</formula>
    </cfRule>
  </conditionalFormatting>
  <conditionalFormatting sqref="J11:K14 J23:K28 J20:J22 J18:K19 J15:J17 J31:K31 J29:J30 J33:K36 J32">
    <cfRule type="expression" dxfId="73" priority="14">
      <formula>IF($I11="Nee",TRUE,FALSE)</formula>
    </cfRule>
  </conditionalFormatting>
  <conditionalFormatting sqref="O11:O36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0:K22">
    <cfRule type="expression" dxfId="69" priority="4">
      <formula>IF($E20="Nee",TRUE,FALSE)</formula>
    </cfRule>
  </conditionalFormatting>
  <conditionalFormatting sqref="K15:K17">
    <cfRule type="expression" dxfId="68" priority="3">
      <formula>IF($E15="Nee",TRUE,FALSE)</formula>
    </cfRule>
  </conditionalFormatting>
  <conditionalFormatting sqref="K29:K30">
    <cfRule type="expression" dxfId="67" priority="2">
      <formula>IF($E29="Nee",TRUE,FALSE)</formula>
    </cfRule>
  </conditionalFormatting>
  <conditionalFormatting sqref="K32">
    <cfRule type="expression" dxfId="66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10" workbookViewId="0">
      <selection activeCell="T12" sqref="M12:T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1.0312800000000001E-3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0.77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12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" si="2">IF(AND(F11="Geen faalkans",H11="Nee"),1,1-J11)</f>
        <v>0.99999999803588635</v>
      </c>
      <c r="N11" s="10">
        <f t="shared" ref="N11" si="3">IF(J11="-",1,M11)</f>
        <v>0.99999999803588635</v>
      </c>
      <c r="O11" s="10">
        <f t="shared" ref="O11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0.77</v>
      </c>
      <c r="D12" s="9">
        <v>1.1890000000000001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ref="M12:M33" si="5">IF(AND(F12="Geen faalkans",H12="Nee"),1,1-J12)</f>
        <v>0.99999999687236685</v>
      </c>
      <c r="N12" s="10">
        <f t="shared" ref="N12:N33" si="6">IF(J12="-",1,M12)</f>
        <v>0.99999999687236685</v>
      </c>
      <c r="O12" s="10">
        <f t="shared" ref="O12:O33" si="7">IF(AND(F12="Geen faalkans",H12="Nee"),0,J12*$C$3)</f>
        <v>6.2552663408820453E-9</v>
      </c>
      <c r="P12" s="10">
        <f t="shared" ref="P12:P33" si="8">IF(J12="-",0,O12)</f>
        <v>6.2552663408820453E-9</v>
      </c>
      <c r="Q12" s="9">
        <f t="array" ref="Q12">MIN(IF('Normen en duidingsklassen'!$E$13:$E$20&gt;$J12,'Normen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9">IF($E12="Ja",IF($H12="Ja",NOT(ISNUMBER($I12)),FALSE),FALSE)</f>
        <v>0</v>
      </c>
    </row>
    <row r="13" spans="2:21" x14ac:dyDescent="0.25">
      <c r="B13" s="8" t="s">
        <v>10</v>
      </c>
      <c r="C13" s="9">
        <v>1.1890000000000001</v>
      </c>
      <c r="D13" s="9">
        <v>1.5229999999999999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>IF($E13="Nee",0,IF(H13="Ja",IF(ISNUMBER(I13),I13,"-"),IF(ISNUMBER(G13),G13,"-")))</f>
        <v>2.5652582353556301E-15</v>
      </c>
      <c r="K13" s="32" t="str">
        <f t="shared" si="1"/>
        <v>+III</v>
      </c>
      <c r="M13" s="31">
        <f t="shared" si="5"/>
        <v>0.99999999999999745</v>
      </c>
      <c r="N13" s="10">
        <f t="shared" si="6"/>
        <v>0.99999999999999745</v>
      </c>
      <c r="O13" s="10">
        <f t="shared" si="7"/>
        <v>5.1305164707112601E-15</v>
      </c>
      <c r="P13" s="10">
        <f t="shared" si="8"/>
        <v>5.1305164707112601E-15</v>
      </c>
      <c r="Q13" s="9">
        <f t="array" ref="Q13">MIN(IF('Normen en duidingsklassen'!$E$13:$E$20&gt;$J13,'Normen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1.5229999999999999</v>
      </c>
      <c r="D14" s="9">
        <v>1.8029999999999999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ref="J14" si="10">IF($E14="Nee",0,IF(H14="Ja",IF(ISNUMBER(I14),I14,"-"),IF(ISNUMBER(G14),G14,"-")))</f>
        <v>1.8534288464751555E-21</v>
      </c>
      <c r="K14" s="32" t="str">
        <f t="shared" si="1"/>
        <v>+III</v>
      </c>
      <c r="M14" s="31">
        <f t="shared" si="5"/>
        <v>1</v>
      </c>
      <c r="N14" s="10">
        <f t="shared" si="6"/>
        <v>1</v>
      </c>
      <c r="O14" s="10">
        <f t="shared" si="7"/>
        <v>3.706857692950311E-21</v>
      </c>
      <c r="P14" s="10">
        <f t="shared" si="8"/>
        <v>3.706857692950311E-21</v>
      </c>
      <c r="Q14" s="9">
        <f t="array" ref="Q14">MIN(IF('Normen en duidingsklassen'!$E$13:$E$20&gt;$J14,'Normen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1.8029999999999999</v>
      </c>
      <c r="D15" s="9">
        <v>2.7610000000000001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ref="J15:J33" si="11">IF($E15="Nee",0,IF(H15="Ja",IF(ISNUMBER(I15),I15,"-"),IF(ISNUMBER(G15),G15,"-")))</f>
        <v>1.2995145240627691E-4</v>
      </c>
      <c r="K15" s="32" t="str">
        <f t="shared" si="1"/>
        <v>+I</v>
      </c>
      <c r="M15" s="31">
        <f t="shared" si="5"/>
        <v>0.99987004854759376</v>
      </c>
      <c r="N15" s="10">
        <f t="shared" si="6"/>
        <v>0.99987004854759376</v>
      </c>
      <c r="O15" s="10">
        <f t="shared" si="7"/>
        <v>2.5990290481255383E-4</v>
      </c>
      <c r="P15" s="10">
        <f t="shared" si="8"/>
        <v>2.5990290481255383E-4</v>
      </c>
      <c r="Q15" s="9">
        <f t="array" ref="Q15">MIN(IF('Normen en duidingsklassen'!$E$13:$E$20&gt;$J15,'Normen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9"/>
        <v>0</v>
      </c>
    </row>
    <row r="16" spans="2:21" x14ac:dyDescent="0.25">
      <c r="B16" s="8" t="s">
        <v>13</v>
      </c>
      <c r="C16" s="9">
        <v>2.7610000000000001</v>
      </c>
      <c r="D16" s="9">
        <v>3.5329999999999999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11"/>
        <v>3.5872904220190608E-7</v>
      </c>
      <c r="K16" s="32" t="str">
        <f t="shared" si="1"/>
        <v>+III</v>
      </c>
      <c r="M16" s="31">
        <f t="shared" si="5"/>
        <v>0.99999964127095775</v>
      </c>
      <c r="N16" s="10">
        <f t="shared" si="6"/>
        <v>0.99999964127095775</v>
      </c>
      <c r="O16" s="10">
        <f t="shared" si="7"/>
        <v>7.1745808440381216E-7</v>
      </c>
      <c r="P16" s="10">
        <f t="shared" si="8"/>
        <v>7.1745808440381216E-7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3.5329999999999999</v>
      </c>
      <c r="D17" s="9">
        <v>3.673</v>
      </c>
      <c r="E17" s="23" t="s">
        <v>17</v>
      </c>
      <c r="F17" s="8" t="s">
        <v>23</v>
      </c>
      <c r="G17" s="26">
        <v>1.5473173628391513E-10</v>
      </c>
      <c r="H17" s="8" t="s">
        <v>18</v>
      </c>
      <c r="I17" s="26"/>
      <c r="J17" s="10">
        <f t="shared" si="11"/>
        <v>1.5473173628391513E-10</v>
      </c>
      <c r="K17" s="32" t="str">
        <f t="shared" si="1"/>
        <v>+III</v>
      </c>
      <c r="M17" s="31">
        <f t="shared" si="5"/>
        <v>0.99999999984526822</v>
      </c>
      <c r="N17" s="10">
        <f t="shared" si="6"/>
        <v>0.99999999984526822</v>
      </c>
      <c r="O17" s="10">
        <f t="shared" si="7"/>
        <v>3.0946347256783025E-10</v>
      </c>
      <c r="P17" s="10">
        <f t="shared" si="8"/>
        <v>3.0946347256783025E-10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3.673</v>
      </c>
      <c r="D18" s="9">
        <v>5.0049999999999999</v>
      </c>
      <c r="E18" s="23" t="s">
        <v>17</v>
      </c>
      <c r="F18" s="8" t="s">
        <v>23</v>
      </c>
      <c r="G18" s="26">
        <v>5.8550747406143584E-6</v>
      </c>
      <c r="H18" s="8" t="s">
        <v>18</v>
      </c>
      <c r="I18" s="26"/>
      <c r="J18" s="10">
        <f t="shared" si="11"/>
        <v>5.8550747406143584E-6</v>
      </c>
      <c r="K18" s="32" t="str">
        <f t="shared" si="1"/>
        <v>+II</v>
      </c>
      <c r="M18" s="31">
        <f t="shared" si="5"/>
        <v>0.9999941449252594</v>
      </c>
      <c r="N18" s="10">
        <f t="shared" si="6"/>
        <v>0.9999941449252594</v>
      </c>
      <c r="O18" s="10">
        <f t="shared" si="7"/>
        <v>1.1710149481228717E-5</v>
      </c>
      <c r="P18" s="10">
        <f t="shared" si="8"/>
        <v>1.1710149481228717E-5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5.0049999999999999</v>
      </c>
      <c r="D19" s="9">
        <v>5.2990000000000004</v>
      </c>
      <c r="E19" s="23" t="s">
        <v>17</v>
      </c>
      <c r="F19" s="8" t="s">
        <v>22</v>
      </c>
      <c r="G19" s="26"/>
      <c r="H19" s="8" t="s">
        <v>17</v>
      </c>
      <c r="I19" s="26">
        <v>1.5646E-4</v>
      </c>
      <c r="J19" s="10">
        <f t="shared" si="11"/>
        <v>1.5646E-4</v>
      </c>
      <c r="K19" s="32" t="str">
        <f t="shared" si="1"/>
        <v>+I</v>
      </c>
      <c r="M19" s="31">
        <f t="shared" si="5"/>
        <v>0.99984353999999998</v>
      </c>
      <c r="N19" s="10">
        <f t="shared" si="6"/>
        <v>0.99984353999999998</v>
      </c>
      <c r="O19" s="10">
        <f t="shared" si="7"/>
        <v>3.1292000000000001E-4</v>
      </c>
      <c r="P19" s="10">
        <f t="shared" si="8"/>
        <v>3.1292000000000001E-4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12" t="b">
        <f t="shared" si="9"/>
        <v>0</v>
      </c>
    </row>
    <row r="20" spans="2:20" x14ac:dyDescent="0.25">
      <c r="B20" s="8" t="s">
        <v>104</v>
      </c>
      <c r="C20" s="9">
        <v>5.2990000000000004</v>
      </c>
      <c r="D20" s="9">
        <v>5.7690000000000001</v>
      </c>
      <c r="E20" s="23" t="s">
        <v>17</v>
      </c>
      <c r="F20" s="8" t="s">
        <v>23</v>
      </c>
      <c r="G20" s="26">
        <v>2.6801552108790942E-24</v>
      </c>
      <c r="H20" s="8" t="s">
        <v>18</v>
      </c>
      <c r="I20" s="26"/>
      <c r="J20" s="10">
        <f t="shared" si="11"/>
        <v>2.6801552108790942E-24</v>
      </c>
      <c r="K20" s="32" t="str">
        <f t="shared" si="1"/>
        <v>+III</v>
      </c>
      <c r="M20" s="31">
        <f t="shared" si="5"/>
        <v>1</v>
      </c>
      <c r="N20" s="10">
        <f t="shared" si="6"/>
        <v>1</v>
      </c>
      <c r="O20" s="10">
        <f t="shared" si="7"/>
        <v>5.3603104217581883E-24</v>
      </c>
      <c r="P20" s="10">
        <f t="shared" si="8"/>
        <v>5.3603104217581883E-24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105</v>
      </c>
      <c r="C21" s="9">
        <v>5.7690000000000001</v>
      </c>
      <c r="D21" s="9">
        <v>6.5860000000000003</v>
      </c>
      <c r="E21" s="23" t="s">
        <v>17</v>
      </c>
      <c r="F21" s="8" t="s">
        <v>23</v>
      </c>
      <c r="G21" s="26">
        <v>1.0373035146118532E-11</v>
      </c>
      <c r="H21" s="8" t="s">
        <v>18</v>
      </c>
      <c r="I21" s="26"/>
      <c r="J21" s="10">
        <f t="shared" si="11"/>
        <v>1.0373035146118532E-11</v>
      </c>
      <c r="K21" s="32" t="str">
        <f t="shared" si="1"/>
        <v>+III</v>
      </c>
      <c r="M21" s="31">
        <f t="shared" si="5"/>
        <v>0.99999999998962696</v>
      </c>
      <c r="N21" s="10">
        <f t="shared" si="6"/>
        <v>0.99999999998962696</v>
      </c>
      <c r="O21" s="10">
        <f t="shared" si="7"/>
        <v>2.0746070292237064E-11</v>
      </c>
      <c r="P21" s="10">
        <f t="shared" si="8"/>
        <v>2.0746070292237064E-11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106</v>
      </c>
      <c r="C22" s="9">
        <v>6.5860000000000003</v>
      </c>
      <c r="D22" s="9">
        <v>6.81</v>
      </c>
      <c r="E22" s="23" t="s">
        <v>17</v>
      </c>
      <c r="F22" s="8" t="s">
        <v>23</v>
      </c>
      <c r="G22" s="26">
        <v>5.0187976427929267E-5</v>
      </c>
      <c r="H22" s="8" t="s">
        <v>18</v>
      </c>
      <c r="I22" s="26"/>
      <c r="J22" s="10">
        <f t="shared" si="11"/>
        <v>5.0187976427929267E-5</v>
      </c>
      <c r="K22" s="32" t="str">
        <f t="shared" si="1"/>
        <v>+I</v>
      </c>
      <c r="M22" s="31">
        <f t="shared" si="5"/>
        <v>0.99994981202357203</v>
      </c>
      <c r="N22" s="10">
        <f t="shared" si="6"/>
        <v>0.99994981202357203</v>
      </c>
      <c r="O22" s="10">
        <f t="shared" si="7"/>
        <v>1.0037595285585853E-4</v>
      </c>
      <c r="P22" s="10">
        <f t="shared" si="8"/>
        <v>1.0037595285585853E-4</v>
      </c>
      <c r="Q22" s="9">
        <f t="array" ref="Q22">MIN(IF('Normen en duidingsklassen'!$E$13:$E$20&gt;$J22,'Normen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107</v>
      </c>
      <c r="C23" s="9">
        <v>6.81</v>
      </c>
      <c r="D23" s="9">
        <v>6.8840000000000003</v>
      </c>
      <c r="E23" s="23" t="s">
        <v>17</v>
      </c>
      <c r="F23" s="8" t="s">
        <v>22</v>
      </c>
      <c r="G23" s="26"/>
      <c r="H23" s="8" t="s">
        <v>17</v>
      </c>
      <c r="I23" s="26">
        <v>5.1564000000000004E-4</v>
      </c>
      <c r="J23" s="10">
        <f t="shared" si="11"/>
        <v>5.1564000000000004E-4</v>
      </c>
      <c r="K23" s="32" t="str">
        <f t="shared" si="1"/>
        <v>+0</v>
      </c>
      <c r="M23" s="31">
        <f t="shared" si="5"/>
        <v>0.99948435999999996</v>
      </c>
      <c r="N23" s="10">
        <f t="shared" si="6"/>
        <v>0.99948435999999996</v>
      </c>
      <c r="O23" s="10">
        <f t="shared" si="7"/>
        <v>1.0312800000000001E-3</v>
      </c>
      <c r="P23" s="10">
        <f t="shared" si="8"/>
        <v>1.0312800000000001E-3</v>
      </c>
      <c r="Q23" s="9">
        <f t="array" ref="Q23">MIN(IF('Normen en duidingsklassen'!$E$13:$E$20&gt;$J23,'Normen en duidingsklassen'!$E$13:$E$20))</f>
        <v>3.3333333333333335E-3</v>
      </c>
      <c r="R23" s="9">
        <f>IFERROR(MATCH($Q23,'Normen en duidingsklassen'!$E$13:$E$20,0),1)</f>
        <v>4</v>
      </c>
      <c r="S23" s="9" t="str">
        <f>INDEX('Normen en duidingsklassen'!$D$13:$D$20,R23)</f>
        <v>+0</v>
      </c>
      <c r="T23" s="12" t="b">
        <f t="shared" si="9"/>
        <v>0</v>
      </c>
    </row>
    <row r="24" spans="2:20" x14ac:dyDescent="0.25">
      <c r="B24" s="8" t="s">
        <v>108</v>
      </c>
      <c r="C24" s="9">
        <v>6.8840000000000003</v>
      </c>
      <c r="D24" s="9">
        <v>8.1240000000000006</v>
      </c>
      <c r="E24" s="23" t="s">
        <v>17</v>
      </c>
      <c r="F24" s="8" t="s">
        <v>23</v>
      </c>
      <c r="G24" s="26">
        <v>3.9532922440770923E-5</v>
      </c>
      <c r="H24" s="8" t="s">
        <v>18</v>
      </c>
      <c r="I24" s="26"/>
      <c r="J24" s="10">
        <f t="shared" si="11"/>
        <v>3.9532922440770923E-5</v>
      </c>
      <c r="K24" s="32" t="str">
        <f t="shared" si="1"/>
        <v>+I</v>
      </c>
      <c r="M24" s="31">
        <f t="shared" si="5"/>
        <v>0.99996046707755926</v>
      </c>
      <c r="N24" s="10">
        <f t="shared" si="6"/>
        <v>0.99996046707755926</v>
      </c>
      <c r="O24" s="10">
        <f t="shared" si="7"/>
        <v>7.9065844881541847E-5</v>
      </c>
      <c r="P24" s="10">
        <f t="shared" si="8"/>
        <v>7.9065844881541847E-5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12" t="b">
        <f t="shared" si="9"/>
        <v>0</v>
      </c>
    </row>
    <row r="25" spans="2:20" x14ac:dyDescent="0.25">
      <c r="B25" s="8" t="s">
        <v>109</v>
      </c>
      <c r="C25" s="9">
        <v>8.1240000000000006</v>
      </c>
      <c r="D25" s="9">
        <v>9.9030000000000005</v>
      </c>
      <c r="E25" s="23" t="s">
        <v>17</v>
      </c>
      <c r="F25" s="8" t="s">
        <v>23</v>
      </c>
      <c r="G25" s="26">
        <v>3.1503664509537501E-7</v>
      </c>
      <c r="H25" s="8" t="s">
        <v>18</v>
      </c>
      <c r="I25" s="26"/>
      <c r="J25" s="10">
        <f t="shared" si="11"/>
        <v>3.1503664509537501E-7</v>
      </c>
      <c r="K25" s="32" t="str">
        <f t="shared" si="1"/>
        <v>+III</v>
      </c>
      <c r="M25" s="31">
        <f t="shared" si="5"/>
        <v>0.9999996849633549</v>
      </c>
      <c r="N25" s="10">
        <f t="shared" si="6"/>
        <v>0.9999996849633549</v>
      </c>
      <c r="O25" s="10">
        <f t="shared" si="7"/>
        <v>6.3007329019075002E-7</v>
      </c>
      <c r="P25" s="10">
        <f t="shared" si="8"/>
        <v>6.3007329019075002E-7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110</v>
      </c>
      <c r="C26" s="9">
        <v>9.9030000000000005</v>
      </c>
      <c r="D26" s="9">
        <v>11.448</v>
      </c>
      <c r="E26" s="23" t="s">
        <v>17</v>
      </c>
      <c r="F26" s="8" t="s">
        <v>23</v>
      </c>
      <c r="G26" s="26">
        <v>1.3287392407987247E-2</v>
      </c>
      <c r="H26" s="8" t="s">
        <v>17</v>
      </c>
      <c r="I26" s="26"/>
      <c r="J26" s="10" t="str">
        <f t="shared" si="11"/>
        <v>-</v>
      </c>
      <c r="K26" s="32" t="str">
        <f t="shared" si="1"/>
        <v>D</v>
      </c>
      <c r="M26" s="31" t="e">
        <f t="shared" si="5"/>
        <v>#VALUE!</v>
      </c>
      <c r="N26" s="10">
        <f t="shared" si="6"/>
        <v>1</v>
      </c>
      <c r="O26" s="10" t="e">
        <f t="shared" si="7"/>
        <v>#VALUE!</v>
      </c>
      <c r="P26" s="10">
        <f t="shared" si="8"/>
        <v>0</v>
      </c>
      <c r="Q26" s="9">
        <f t="array" ref="Q26">MIN(IF('Normen en duidingsklassen'!$E$13:$E$20&gt;$J26,'Normen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9"/>
        <v>1</v>
      </c>
    </row>
    <row r="27" spans="2:20" x14ac:dyDescent="0.25">
      <c r="B27" s="8" t="s">
        <v>111</v>
      </c>
      <c r="C27" s="9">
        <v>11.448</v>
      </c>
      <c r="D27" s="9">
        <v>12.476000000000001</v>
      </c>
      <c r="E27" s="23" t="s">
        <v>17</v>
      </c>
      <c r="F27" s="8" t="s">
        <v>23</v>
      </c>
      <c r="G27" s="26">
        <v>3.43182286944508E-5</v>
      </c>
      <c r="H27" s="8" t="s">
        <v>18</v>
      </c>
      <c r="I27" s="26"/>
      <c r="J27" s="10">
        <f t="shared" si="11"/>
        <v>3.43182286944508E-5</v>
      </c>
      <c r="K27" s="32" t="str">
        <f t="shared" si="1"/>
        <v>+I</v>
      </c>
      <c r="M27" s="31">
        <f t="shared" si="5"/>
        <v>0.99996568177130551</v>
      </c>
      <c r="N27" s="10">
        <f t="shared" si="6"/>
        <v>0.99996568177130551</v>
      </c>
      <c r="O27" s="10">
        <f t="shared" si="7"/>
        <v>6.86364573889016E-5</v>
      </c>
      <c r="P27" s="10">
        <f t="shared" si="8"/>
        <v>6.86364573889016E-5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9"/>
        <v>0</v>
      </c>
    </row>
    <row r="28" spans="2:20" x14ac:dyDescent="0.25">
      <c r="B28" s="8" t="s">
        <v>112</v>
      </c>
      <c r="C28" s="9">
        <v>12.476000000000001</v>
      </c>
      <c r="D28" s="9">
        <v>12.936</v>
      </c>
      <c r="E28" s="23" t="s">
        <v>17</v>
      </c>
      <c r="F28" s="8" t="s">
        <v>23</v>
      </c>
      <c r="G28" s="26">
        <v>4.6526342878221613E-8</v>
      </c>
      <c r="H28" s="8" t="s">
        <v>18</v>
      </c>
      <c r="I28" s="26"/>
      <c r="J28" s="10">
        <f t="shared" si="11"/>
        <v>4.6526342878221613E-8</v>
      </c>
      <c r="K28" s="32" t="str">
        <f t="shared" si="1"/>
        <v>+III</v>
      </c>
      <c r="M28" s="31">
        <f t="shared" si="5"/>
        <v>0.99999995347365711</v>
      </c>
      <c r="N28" s="10">
        <f t="shared" si="6"/>
        <v>0.99999995347365711</v>
      </c>
      <c r="O28" s="10">
        <f t="shared" si="7"/>
        <v>9.3052685756443225E-8</v>
      </c>
      <c r="P28" s="10">
        <f t="shared" si="8"/>
        <v>9.3052685756443225E-8</v>
      </c>
      <c r="Q28" s="9">
        <f t="array" ref="Q28">MIN(IF('Normen en duidingsklassen'!$E$13:$E$20&gt;$J28,'Normen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113</v>
      </c>
      <c r="C29" s="9">
        <v>12.936</v>
      </c>
      <c r="D29" s="9">
        <v>13.65</v>
      </c>
      <c r="E29" s="23" t="s">
        <v>17</v>
      </c>
      <c r="F29" s="8" t="s">
        <v>23</v>
      </c>
      <c r="G29" s="26">
        <v>4.4972158114100696E-8</v>
      </c>
      <c r="H29" s="8" t="s">
        <v>18</v>
      </c>
      <c r="I29" s="26"/>
      <c r="J29" s="10">
        <f t="shared" si="11"/>
        <v>4.4972158114100696E-8</v>
      </c>
      <c r="K29" s="32" t="str">
        <f t="shared" si="1"/>
        <v>+III</v>
      </c>
      <c r="M29" s="31">
        <f t="shared" si="5"/>
        <v>0.99999995502784189</v>
      </c>
      <c r="N29" s="10">
        <f t="shared" si="6"/>
        <v>0.99999995502784189</v>
      </c>
      <c r="O29" s="10">
        <f t="shared" si="7"/>
        <v>8.9944316228201392E-8</v>
      </c>
      <c r="P29" s="10">
        <f t="shared" si="8"/>
        <v>8.9944316228201392E-8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114</v>
      </c>
      <c r="C30" s="9">
        <v>13.65</v>
      </c>
      <c r="D30" s="9">
        <v>13.964</v>
      </c>
      <c r="E30" s="23" t="s">
        <v>17</v>
      </c>
      <c r="F30" s="8" t="s">
        <v>23</v>
      </c>
      <c r="G30" s="26">
        <v>0.11195396513311832</v>
      </c>
      <c r="H30" s="8" t="s">
        <v>17</v>
      </c>
      <c r="I30" s="26">
        <v>5.4639999999999999E-5</v>
      </c>
      <c r="J30" s="10">
        <f t="shared" si="11"/>
        <v>5.4639999999999999E-5</v>
      </c>
      <c r="K30" s="32" t="str">
        <f t="shared" si="1"/>
        <v>+I</v>
      </c>
      <c r="M30" s="31">
        <f t="shared" si="5"/>
        <v>0.99994536000000001</v>
      </c>
      <c r="N30" s="10">
        <f t="shared" si="6"/>
        <v>0.99994536000000001</v>
      </c>
      <c r="O30" s="10">
        <f t="shared" si="7"/>
        <v>1.0928E-4</v>
      </c>
      <c r="P30" s="10">
        <f t="shared" si="8"/>
        <v>1.0928E-4</v>
      </c>
      <c r="Q30" s="9">
        <f t="array" ref="Q30">MIN(IF('Normen en duidingsklassen'!$E$13:$E$20&gt;$J30,'Normen en duidingsklassen'!$E$13:$E$20))</f>
        <v>3.3333333333333338E-4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9"/>
        <v>0</v>
      </c>
    </row>
    <row r="31" spans="2:20" x14ac:dyDescent="0.25">
      <c r="B31" s="8" t="s">
        <v>115</v>
      </c>
      <c r="C31" s="9">
        <v>13.964</v>
      </c>
      <c r="D31" s="9">
        <v>14.227</v>
      </c>
      <c r="E31" s="23" t="s">
        <v>17</v>
      </c>
      <c r="F31" s="8" t="s">
        <v>23</v>
      </c>
      <c r="G31" s="26">
        <v>2.8813047981749057E-7</v>
      </c>
      <c r="H31" s="8" t="s">
        <v>18</v>
      </c>
      <c r="I31" s="26"/>
      <c r="J31" s="10">
        <f t="shared" si="11"/>
        <v>2.8813047981749057E-7</v>
      </c>
      <c r="K31" s="32" t="str">
        <f t="shared" si="1"/>
        <v>+III</v>
      </c>
      <c r="M31" s="31">
        <f t="shared" si="5"/>
        <v>0.99999971186952019</v>
      </c>
      <c r="N31" s="10">
        <f t="shared" si="6"/>
        <v>0.99999971186952019</v>
      </c>
      <c r="O31" s="10">
        <f t="shared" si="7"/>
        <v>5.7626095963498115E-7</v>
      </c>
      <c r="P31" s="10">
        <f t="shared" si="8"/>
        <v>5.7626095963498115E-7</v>
      </c>
      <c r="Q31" s="9">
        <f t="array" ref="Q31">MIN(IF('Normen en duidingsklassen'!$E$13:$E$20&gt;$J31,'Normen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116</v>
      </c>
      <c r="C32" s="9">
        <v>14.227</v>
      </c>
      <c r="D32" s="9">
        <v>14.369</v>
      </c>
      <c r="E32" s="23" t="s">
        <v>17</v>
      </c>
      <c r="F32" s="8" t="s">
        <v>23</v>
      </c>
      <c r="G32" s="26">
        <v>1.3278621596726633E-7</v>
      </c>
      <c r="H32" s="8" t="s">
        <v>18</v>
      </c>
      <c r="I32" s="26"/>
      <c r="J32" s="10">
        <f t="shared" si="11"/>
        <v>1.3278621596726633E-7</v>
      </c>
      <c r="K32" s="32" t="str">
        <f t="shared" si="1"/>
        <v>+III</v>
      </c>
      <c r="M32" s="31">
        <f t="shared" si="5"/>
        <v>0.99999986721378398</v>
      </c>
      <c r="N32" s="10">
        <f t="shared" si="6"/>
        <v>0.99999986721378398</v>
      </c>
      <c r="O32" s="10">
        <f t="shared" si="7"/>
        <v>2.6557243193453266E-7</v>
      </c>
      <c r="P32" s="10">
        <f t="shared" si="8"/>
        <v>2.6557243193453266E-7</v>
      </c>
      <c r="Q32" s="70">
        <f t="array" ref="Q32">MIN(IF('Normen en duidingsklassen'!$E$13:$E$20&gt;$J32,'Normen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117</v>
      </c>
      <c r="C33" s="9">
        <v>14.369</v>
      </c>
      <c r="D33" s="9">
        <v>15.9</v>
      </c>
      <c r="E33" s="23" t="s">
        <v>17</v>
      </c>
      <c r="F33" s="8" t="s">
        <v>23</v>
      </c>
      <c r="G33" s="26">
        <v>3.1694634601441631E-4</v>
      </c>
      <c r="H33" s="8" t="s">
        <v>18</v>
      </c>
      <c r="I33" s="26"/>
      <c r="J33" s="10">
        <f t="shared" si="11"/>
        <v>3.1694634601441631E-4</v>
      </c>
      <c r="K33" s="32" t="str">
        <f t="shared" si="1"/>
        <v>+I</v>
      </c>
      <c r="M33" s="31">
        <f t="shared" si="5"/>
        <v>0.99968305365398558</v>
      </c>
      <c r="N33" s="10">
        <f t="shared" si="6"/>
        <v>0.99968305365398558</v>
      </c>
      <c r="O33" s="10">
        <f t="shared" si="7"/>
        <v>6.3389269202883262E-4</v>
      </c>
      <c r="P33" s="10">
        <f t="shared" si="8"/>
        <v>6.3389269202883262E-4</v>
      </c>
      <c r="Q33" s="70">
        <f t="array" ref="Q33">MIN(IF('Normen en duidingsklassen'!$E$13:$E$20&gt;$J33,'Normen en duidingsklassen'!$E$13:$E$20))</f>
        <v>3.3333333333333338E-4</v>
      </c>
      <c r="R33" s="9">
        <f>IFERROR(MATCH($Q33,'Normen en duidingsklassen'!$E$13:$E$20,0),1)</f>
        <v>3</v>
      </c>
      <c r="S33" s="9" t="str">
        <f>INDEX('Normen en duidingsklassen'!$D$13:$D$20,R33)</f>
        <v>+I</v>
      </c>
      <c r="T33" s="12" t="b">
        <f t="shared" si="9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tabSelected="1" workbookViewId="0">
      <selection activeCell="S11" sqref="S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15.9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5"/>
  <sheetViews>
    <sheetView topLeftCell="A4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IFERROR(MIN(1-PRODUCT(M11:M33),MAX(O11:O33)),"GR")</f>
        <v>3.9248867546426425E-4</v>
      </c>
    </row>
    <row r="6" spans="2:21" x14ac:dyDescent="0.25">
      <c r="B6" s="40" t="s">
        <v>38</v>
      </c>
      <c r="C6" s="26">
        <f>MIN(1-PRODUCT(N11:N33),MAX(P11:P33))</f>
        <v>3.9248867546426425E-4</v>
      </c>
    </row>
    <row r="7" spans="2:21" ht="15.75" thickBot="1" x14ac:dyDescent="0.3">
      <c r="B7" s="41" t="s">
        <v>45</v>
      </c>
      <c r="C7" s="17" t="str">
        <f>IF(1-PRODUCT(N11:N33)&gt;MAX(P11:P33),"Ja","Nee")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8" t="s">
        <v>23</v>
      </c>
      <c r="G11" s="25">
        <v>1.0913141588601724E-4</v>
      </c>
      <c r="H11" s="3" t="s">
        <v>17</v>
      </c>
      <c r="I11" s="25">
        <v>5.1463540000000004E-6</v>
      </c>
      <c r="J11" s="5">
        <f t="shared" ref="J11:J19" si="0">IF($E11="Nee",0,IF(H11="Ja",IF(ISNUMBER(I11),I11,"-"),IF(ISNUMBER(G11),G11,"-")))</f>
        <v>5.1463540000000004E-6</v>
      </c>
      <c r="K11" s="30" t="str">
        <f t="shared" ref="K11:K33" si="1">IF($E11="Nee","NR",IF(ISNUMBER($J11),S11,IF($T11,"D","ND")))</f>
        <v>+II</v>
      </c>
      <c r="M11" s="31">
        <f t="shared" ref="M11:M12" si="2">IF(AND(F11="Geen faalkans",H11="Nee"),1,1-J11)</f>
        <v>0.99999485364600005</v>
      </c>
      <c r="N11" s="10">
        <f t="shared" ref="N11:N12" si="3">IF(J11="-",1,M11)</f>
        <v>0.99999485364600005</v>
      </c>
      <c r="O11" s="10">
        <f t="shared" ref="O11:O12" si="4">IF(AND(F11="Geen faalkans",H11="Nee"),0,J11*$C$3)</f>
        <v>1.5439062000000002E-5</v>
      </c>
      <c r="P11" s="10">
        <f>IF(J11="-",0,O11)</f>
        <v>1.5439062000000002E-5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2.9415421410368993E-6</v>
      </c>
      <c r="H12" s="8" t="s">
        <v>18</v>
      </c>
      <c r="I12" s="26"/>
      <c r="J12" s="10">
        <f t="shared" si="0"/>
        <v>2.9415421410368993E-6</v>
      </c>
      <c r="K12" s="32" t="str">
        <f t="shared" si="1"/>
        <v>+III</v>
      </c>
      <c r="M12" s="31">
        <f t="shared" si="2"/>
        <v>0.99999705845785891</v>
      </c>
      <c r="N12" s="10">
        <f t="shared" si="3"/>
        <v>0.99999705845785891</v>
      </c>
      <c r="O12" s="10">
        <f t="shared" si="4"/>
        <v>8.8246264231106987E-6</v>
      </c>
      <c r="P12" s="10">
        <f t="shared" ref="P12:P13" si="5">IF(J12="-",0,O12)</f>
        <v>8.8246264231106987E-6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3.4080643649821685E-6</v>
      </c>
      <c r="H13" s="8" t="s">
        <v>18</v>
      </c>
      <c r="I13" s="26"/>
      <c r="J13" s="10">
        <f t="shared" si="0"/>
        <v>3.4080643649821685E-6</v>
      </c>
      <c r="K13" s="32" t="str">
        <f t="shared" si="1"/>
        <v>+II</v>
      </c>
      <c r="M13" s="31">
        <f t="shared" ref="M13:M19" si="7">IF(AND(F13="Geen faalkans",H13="Nee"),1,1-J13)</f>
        <v>0.99999659193563506</v>
      </c>
      <c r="N13" s="10">
        <f t="shared" ref="N13:N19" si="8">IF(J13="-",1,M13)</f>
        <v>0.99999659193563506</v>
      </c>
      <c r="O13" s="10">
        <f t="shared" ref="O13:O19" si="9">IF(AND(F13="Geen faalkans",H13="Nee"),0,J13*$C$3)</f>
        <v>1.0224193094946505E-5</v>
      </c>
      <c r="P13" s="10">
        <f t="shared" si="5"/>
        <v>1.0224193094946505E-5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5.6922212522480635E-7</v>
      </c>
      <c r="H14" s="8" t="s">
        <v>18</v>
      </c>
      <c r="I14" s="26"/>
      <c r="J14" s="10">
        <f t="shared" si="0"/>
        <v>5.6922212522480635E-7</v>
      </c>
      <c r="K14" s="32" t="str">
        <f t="shared" si="1"/>
        <v>+III</v>
      </c>
      <c r="M14" s="31">
        <f t="shared" si="7"/>
        <v>0.99999943077787479</v>
      </c>
      <c r="N14" s="10">
        <f t="shared" si="8"/>
        <v>0.99999943077787479</v>
      </c>
      <c r="O14" s="10">
        <f t="shared" si="9"/>
        <v>1.7076663756744189E-6</v>
      </c>
      <c r="P14" s="10">
        <f t="shared" ref="P14:P19" si="10">IF(J14="-",0,O14)</f>
        <v>1.7076663756744189E-6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6.0315133422688584E-9</v>
      </c>
      <c r="H15" s="8" t="s">
        <v>18</v>
      </c>
      <c r="I15" s="26"/>
      <c r="J15" s="10">
        <f t="shared" si="0"/>
        <v>6.0315133422688584E-9</v>
      </c>
      <c r="K15" s="32" t="str">
        <f t="shared" si="1"/>
        <v>+III</v>
      </c>
      <c r="M15" s="31">
        <f t="shared" si="7"/>
        <v>0.99999999396848671</v>
      </c>
      <c r="N15" s="10">
        <f t="shared" si="8"/>
        <v>0.99999999396848671</v>
      </c>
      <c r="O15" s="10">
        <f t="shared" si="9"/>
        <v>1.8094540026806574E-8</v>
      </c>
      <c r="P15" s="10">
        <f t="shared" si="10"/>
        <v>1.8094540026806574E-8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1.0024346242050283E-4</v>
      </c>
      <c r="H16" s="8" t="s">
        <v>17</v>
      </c>
      <c r="I16" s="26">
        <v>1.56E-4</v>
      </c>
      <c r="J16" s="10">
        <f t="shared" si="0"/>
        <v>1.56E-4</v>
      </c>
      <c r="K16" s="32" t="str">
        <f t="shared" si="1"/>
        <v>+I</v>
      </c>
      <c r="M16" s="31">
        <f t="shared" si="7"/>
        <v>0.99984399999999996</v>
      </c>
      <c r="N16" s="10">
        <f t="shared" si="8"/>
        <v>0.99984399999999996</v>
      </c>
      <c r="O16" s="10">
        <f t="shared" si="9"/>
        <v>4.6799999999999999E-4</v>
      </c>
      <c r="P16" s="10">
        <f t="shared" si="10"/>
        <v>4.6799999999999999E-4</v>
      </c>
      <c r="Q16" s="9">
        <f t="array" ref="Q16">MIN(IF('Normen en duidingsklassen'!$E$13:$E$20&gt;=$J16,'Normen en duidingsklassen'!$E$13:$E$20))</f>
        <v>3.3333333333333338E-4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1.2018518985150797E-7</v>
      </c>
      <c r="H17" s="8" t="s">
        <v>18</v>
      </c>
      <c r="I17" s="26"/>
      <c r="J17" s="10">
        <f t="shared" si="0"/>
        <v>1.2018518985150797E-7</v>
      </c>
      <c r="K17" s="32" t="str">
        <f t="shared" si="1"/>
        <v>+III</v>
      </c>
      <c r="M17" s="31">
        <f t="shared" si="7"/>
        <v>0.9999998798148102</v>
      </c>
      <c r="N17" s="10">
        <f t="shared" si="8"/>
        <v>0.9999998798148102</v>
      </c>
      <c r="O17" s="10">
        <f t="shared" si="9"/>
        <v>3.605555695545239E-7</v>
      </c>
      <c r="P17" s="10">
        <f t="shared" si="10"/>
        <v>3.605555695545239E-7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4.135385674914819E-6</v>
      </c>
      <c r="H18" s="8" t="s">
        <v>18</v>
      </c>
      <c r="I18" s="26"/>
      <c r="J18" s="10">
        <f t="shared" si="0"/>
        <v>4.135385674914819E-6</v>
      </c>
      <c r="K18" s="32" t="str">
        <f t="shared" si="1"/>
        <v>+II</v>
      </c>
      <c r="M18" s="31">
        <f t="shared" si="7"/>
        <v>0.9999958646143251</v>
      </c>
      <c r="N18" s="10">
        <f t="shared" si="8"/>
        <v>0.9999958646143251</v>
      </c>
      <c r="O18" s="10">
        <f t="shared" si="9"/>
        <v>1.2406157024744457E-5</v>
      </c>
      <c r="P18" s="10">
        <f t="shared" si="10"/>
        <v>1.2406157024744457E-5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6.3506951109548614E-7</v>
      </c>
      <c r="H19" s="8" t="s">
        <v>18</v>
      </c>
      <c r="I19" s="26"/>
      <c r="J19" s="10">
        <f t="shared" si="0"/>
        <v>6.3506951109548614E-7</v>
      </c>
      <c r="K19" s="32" t="str">
        <f t="shared" si="1"/>
        <v>+III</v>
      </c>
      <c r="M19" s="31">
        <f t="shared" si="7"/>
        <v>0.99999936493048891</v>
      </c>
      <c r="N19" s="10">
        <f t="shared" si="8"/>
        <v>0.99999936493048891</v>
      </c>
      <c r="O19" s="10">
        <f t="shared" si="9"/>
        <v>1.9052085332864584E-6</v>
      </c>
      <c r="P19" s="10">
        <f t="shared" si="10"/>
        <v>1.9052085332864584E-6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2.3215737237528777E-5</v>
      </c>
      <c r="H20" s="8" t="s">
        <v>18</v>
      </c>
      <c r="I20" s="26"/>
      <c r="J20" s="10">
        <f t="shared" ref="J20:J33" si="11">IF($E20="Nee",0,IF(H20="Ja",IF(ISNUMBER(I20),I20,"-"),IF(ISNUMBER(G20),G20,"-")))</f>
        <v>2.3215737237528777E-5</v>
      </c>
      <c r="K20" s="32" t="str">
        <f t="shared" si="1"/>
        <v>+II</v>
      </c>
      <c r="M20" s="31">
        <f t="shared" ref="M20:M33" si="12">IF(AND(F20="Geen faalkans",H20="Nee"),1,1-J20)</f>
        <v>0.99997678426276249</v>
      </c>
      <c r="N20" s="10">
        <f t="shared" ref="N20:N33" si="13">IF(J20="-",1,M20)</f>
        <v>0.99997678426276249</v>
      </c>
      <c r="O20" s="10">
        <f t="shared" ref="O20:O33" si="14">IF(AND(F20="Geen faalkans",H20="Nee"),0,J20*$C$3)</f>
        <v>6.9647211712586338E-5</v>
      </c>
      <c r="P20" s="10">
        <f t="shared" ref="P20:P33" si="15">IF(J20="-",0,O20)</f>
        <v>6.9647211712586338E-5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1.731991603991846E-6</v>
      </c>
      <c r="H21" s="8" t="s">
        <v>18</v>
      </c>
      <c r="I21" s="26"/>
      <c r="J21" s="10">
        <f t="shared" si="11"/>
        <v>1.731991603991846E-6</v>
      </c>
      <c r="K21" s="32" t="str">
        <f t="shared" si="1"/>
        <v>+III</v>
      </c>
      <c r="M21" s="31">
        <f t="shared" si="12"/>
        <v>0.99999826800839597</v>
      </c>
      <c r="N21" s="10">
        <f t="shared" si="13"/>
        <v>0.99999826800839597</v>
      </c>
      <c r="O21" s="10">
        <f t="shared" si="14"/>
        <v>5.1959748119755381E-6</v>
      </c>
      <c r="P21" s="10">
        <f t="shared" si="15"/>
        <v>5.1959748119755381E-6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2.3979101036126601E-5</v>
      </c>
      <c r="H22" s="8" t="s">
        <v>18</v>
      </c>
      <c r="I22" s="26"/>
      <c r="J22" s="10">
        <f t="shared" si="11"/>
        <v>2.3979101036126601E-5</v>
      </c>
      <c r="K22" s="32" t="str">
        <f t="shared" si="1"/>
        <v>+II</v>
      </c>
      <c r="M22" s="31">
        <f t="shared" si="12"/>
        <v>0.99997602089896387</v>
      </c>
      <c r="N22" s="10">
        <f t="shared" si="13"/>
        <v>0.99997602089896387</v>
      </c>
      <c r="O22" s="10">
        <f t="shared" si="14"/>
        <v>7.1937303108379798E-5</v>
      </c>
      <c r="P22" s="10">
        <f t="shared" si="15"/>
        <v>7.1937303108379798E-5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1.9514481321389091E-7</v>
      </c>
      <c r="H23" s="8" t="s">
        <v>18</v>
      </c>
      <c r="I23" s="26"/>
      <c r="J23" s="10">
        <f t="shared" si="11"/>
        <v>1.9514481321389091E-7</v>
      </c>
      <c r="K23" s="32" t="str">
        <f t="shared" si="1"/>
        <v>+III</v>
      </c>
      <c r="M23" s="31">
        <f t="shared" si="12"/>
        <v>0.9999998048551868</v>
      </c>
      <c r="N23" s="10">
        <f t="shared" si="13"/>
        <v>0.9999998048551868</v>
      </c>
      <c r="O23" s="10">
        <f t="shared" si="14"/>
        <v>5.854344396416727E-7</v>
      </c>
      <c r="P23" s="10">
        <f t="shared" si="15"/>
        <v>5.854344396416727E-7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1.2584993903169144E-6</v>
      </c>
      <c r="H24" s="8" t="s">
        <v>18</v>
      </c>
      <c r="I24" s="26"/>
      <c r="J24" s="10">
        <f t="shared" si="11"/>
        <v>1.2584993903169144E-6</v>
      </c>
      <c r="K24" s="32" t="str">
        <f t="shared" si="1"/>
        <v>+III</v>
      </c>
      <c r="M24" s="31">
        <f t="shared" si="12"/>
        <v>0.99999874150060963</v>
      </c>
      <c r="N24" s="10">
        <f t="shared" si="13"/>
        <v>0.99999874150060963</v>
      </c>
      <c r="O24" s="10">
        <f t="shared" si="14"/>
        <v>3.7754981709507433E-6</v>
      </c>
      <c r="P24" s="10">
        <f t="shared" si="15"/>
        <v>3.7754981709507433E-6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7.5054454911286574E-7</v>
      </c>
      <c r="H25" s="8" t="s">
        <v>18</v>
      </c>
      <c r="I25" s="26"/>
      <c r="J25" s="10">
        <f t="shared" si="11"/>
        <v>7.5054454911286574E-7</v>
      </c>
      <c r="K25" s="32" t="str">
        <f t="shared" si="1"/>
        <v>+III</v>
      </c>
      <c r="M25" s="31">
        <f t="shared" si="12"/>
        <v>0.99999924945545093</v>
      </c>
      <c r="N25" s="10">
        <f t="shared" si="13"/>
        <v>0.99999924945545093</v>
      </c>
      <c r="O25" s="10">
        <f t="shared" si="14"/>
        <v>2.2516336473385971E-6</v>
      </c>
      <c r="P25" s="10">
        <f t="shared" si="15"/>
        <v>2.2516336473385971E-6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4.2578258890842331E-2</v>
      </c>
      <c r="H26" s="8" t="s">
        <v>17</v>
      </c>
      <c r="I26" s="26">
        <v>1.564654E-6</v>
      </c>
      <c r="J26" s="10">
        <f t="shared" si="11"/>
        <v>1.564654E-6</v>
      </c>
      <c r="K26" s="32" t="str">
        <f t="shared" si="1"/>
        <v>+III</v>
      </c>
      <c r="M26" s="31">
        <f t="shared" si="12"/>
        <v>0.99999843534599997</v>
      </c>
      <c r="N26" s="10">
        <f t="shared" si="13"/>
        <v>0.99999843534599997</v>
      </c>
      <c r="O26" s="10">
        <f t="shared" si="14"/>
        <v>4.6939620000000005E-6</v>
      </c>
      <c r="P26" s="10">
        <f t="shared" si="15"/>
        <v>4.6939620000000005E-6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2.764708219548714E-8</v>
      </c>
      <c r="H27" s="8" t="s">
        <v>18</v>
      </c>
      <c r="I27" s="26"/>
      <c r="J27" s="10">
        <f t="shared" si="11"/>
        <v>2.764708219548714E-8</v>
      </c>
      <c r="K27" s="32" t="str">
        <f t="shared" si="1"/>
        <v>+III</v>
      </c>
      <c r="M27" s="31">
        <f t="shared" si="12"/>
        <v>0.99999997235291782</v>
      </c>
      <c r="N27" s="10">
        <f t="shared" si="13"/>
        <v>0.99999997235291782</v>
      </c>
      <c r="O27" s="10">
        <f t="shared" si="14"/>
        <v>8.2941246586461413E-8</v>
      </c>
      <c r="P27" s="10">
        <f t="shared" si="15"/>
        <v>8.2941246586461413E-8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4.8859053028224998E-2</v>
      </c>
      <c r="H28" s="8" t="s">
        <v>17</v>
      </c>
      <c r="I28" s="26">
        <v>6.5400000000000001E-6</v>
      </c>
      <c r="J28" s="10">
        <f t="shared" si="11"/>
        <v>6.5400000000000001E-6</v>
      </c>
      <c r="K28" s="32" t="str">
        <f t="shared" si="1"/>
        <v>+II</v>
      </c>
      <c r="M28" s="31">
        <f t="shared" si="12"/>
        <v>0.99999346</v>
      </c>
      <c r="N28" s="10">
        <f t="shared" si="13"/>
        <v>0.99999346</v>
      </c>
      <c r="O28" s="10">
        <f t="shared" si="14"/>
        <v>1.9619999999999998E-5</v>
      </c>
      <c r="P28" s="10">
        <f t="shared" si="15"/>
        <v>1.9619999999999998E-5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1.1736780373238784E-4</v>
      </c>
      <c r="H29" s="8" t="s">
        <v>17</v>
      </c>
      <c r="I29" s="26">
        <v>4.56786E-7</v>
      </c>
      <c r="J29" s="10">
        <f t="shared" ref="J29:J30" si="16">IF($E29="Nee",0,IF(H29="Ja",IF(ISNUMBER(I29),I29,"-"),IF(ISNUMBER(G29),G29,"-")))</f>
        <v>4.56786E-7</v>
      </c>
      <c r="K29" s="32" t="str">
        <f t="shared" si="1"/>
        <v>+III</v>
      </c>
      <c r="M29" s="31">
        <f t="shared" ref="M29:M30" si="17">IF(AND(F29="Geen faalkans",H29="Nee"),1,1-J29)</f>
        <v>0.99999954321399998</v>
      </c>
      <c r="N29" s="10">
        <f t="shared" ref="N29:N30" si="18">IF(J29="-",1,M29)</f>
        <v>0.99999954321399998</v>
      </c>
      <c r="O29" s="10">
        <f t="shared" ref="O29:O30" si="19">IF(AND(F29="Geen faalkans",H29="Nee"),0,J29*$C$3)</f>
        <v>1.3703579999999999E-6</v>
      </c>
      <c r="P29" s="10">
        <f t="shared" ref="P29:P30" si="20">IF(J29="-",0,O29)</f>
        <v>1.3703579999999999E-6</v>
      </c>
      <c r="Q29" s="70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1.0805565451928574E-6</v>
      </c>
      <c r="H30" s="8" t="s">
        <v>18</v>
      </c>
      <c r="I30" s="26"/>
      <c r="J30" s="10">
        <f t="shared" si="16"/>
        <v>1.0805565451928574E-6</v>
      </c>
      <c r="K30" s="32" t="str">
        <f t="shared" si="1"/>
        <v>+III</v>
      </c>
      <c r="M30" s="31">
        <f t="shared" si="17"/>
        <v>0.99999891944345476</v>
      </c>
      <c r="N30" s="10">
        <f t="shared" si="18"/>
        <v>0.99999891944345476</v>
      </c>
      <c r="O30" s="10">
        <f t="shared" si="19"/>
        <v>3.2416696355785725E-6</v>
      </c>
      <c r="P30" s="10">
        <f t="shared" si="20"/>
        <v>3.2416696355785725E-6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5.9493325380323292E-7</v>
      </c>
      <c r="H31" s="8" t="s">
        <v>18</v>
      </c>
      <c r="I31" s="26"/>
      <c r="J31" s="10">
        <f t="shared" si="11"/>
        <v>5.9493325380323292E-7</v>
      </c>
      <c r="K31" s="32" t="str">
        <f t="shared" si="1"/>
        <v>+III</v>
      </c>
      <c r="M31" s="31">
        <f t="shared" si="12"/>
        <v>0.99999940506674623</v>
      </c>
      <c r="N31" s="10">
        <f t="shared" si="13"/>
        <v>0.99999940506674623</v>
      </c>
      <c r="O31" s="10">
        <f t="shared" si="14"/>
        <v>1.7847997614096987E-6</v>
      </c>
      <c r="P31" s="10">
        <f t="shared" si="15"/>
        <v>1.7847997614096987E-6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1.5810871713327682E-4</v>
      </c>
      <c r="H32" s="8" t="s">
        <v>18</v>
      </c>
      <c r="I32" s="26">
        <v>1.646E-6</v>
      </c>
      <c r="J32" s="10">
        <f t="shared" si="11"/>
        <v>1.5810871713327682E-4</v>
      </c>
      <c r="K32" s="32" t="str">
        <f t="shared" si="1"/>
        <v>+I</v>
      </c>
      <c r="M32" s="31">
        <f t="shared" si="12"/>
        <v>0.99984189128286671</v>
      </c>
      <c r="N32" s="10">
        <f t="shared" si="13"/>
        <v>0.99984189128286671</v>
      </c>
      <c r="O32" s="10">
        <f t="shared" si="14"/>
        <v>4.7432615139983046E-4</v>
      </c>
      <c r="P32" s="10">
        <f t="shared" si="15"/>
        <v>4.7432615139983046E-4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7.4267011338163531E-8</v>
      </c>
      <c r="H33" s="13" t="s">
        <v>18</v>
      </c>
      <c r="I33" s="27"/>
      <c r="J33" s="15">
        <f t="shared" si="11"/>
        <v>7.4267011338163531E-8</v>
      </c>
      <c r="K33" s="34" t="str">
        <f t="shared" si="1"/>
        <v>+III</v>
      </c>
      <c r="M33" s="31">
        <f t="shared" si="12"/>
        <v>0.99999992573298868</v>
      </c>
      <c r="N33" s="10">
        <f t="shared" si="13"/>
        <v>0.99999992573298868</v>
      </c>
      <c r="O33" s="10">
        <f t="shared" si="14"/>
        <v>2.2280103401449059E-7</v>
      </c>
      <c r="P33" s="10">
        <f t="shared" si="15"/>
        <v>2.2280103401449059E-7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37" priority="5">
      <formula>IF($E11="Nee",TRUE,FALSE)</formula>
    </cfRule>
  </conditionalFormatting>
  <conditionalFormatting sqref="I11:I33">
    <cfRule type="expression" dxfId="36" priority="4">
      <formula>IF($H11="Nee",TRUE,FALSE)</formula>
    </cfRule>
  </conditionalFormatting>
  <conditionalFormatting sqref="K11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5"/>
  <sheetViews>
    <sheetView workbookViewId="0">
      <selection activeCell="C2" sqref="C2:D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88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6.5409999999999999E-5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1.5574257527584083E-4</v>
      </c>
      <c r="H11" s="3" t="s">
        <v>17</v>
      </c>
      <c r="I11" s="25">
        <v>3.6540000000000001E-6</v>
      </c>
      <c r="J11" s="5">
        <f t="shared" ref="J11:J33" si="0">IF($E11="Nee",0,IF(H11="Ja",IF(ISNUMBER(I11),I11,"-"),IF(ISNUMBER(G11),G11,"-")))</f>
        <v>3.6540000000000001E-6</v>
      </c>
      <c r="K11" s="30" t="str">
        <f t="shared" ref="K11:K33" si="1">IF($E11="Nee","NR",IF(ISNUMBER($J11),S11,IF($T11,"D","ND")))</f>
        <v>+II</v>
      </c>
      <c r="M11" s="31">
        <f t="shared" ref="M11:M33" si="2">IF(AND(F11="Geen faalkans",H11="Nee"),1,1-J11)</f>
        <v>0.99999634599999998</v>
      </c>
      <c r="N11" s="10">
        <f t="shared" ref="N11:N33" si="3">IF(J11="-",1,M11)</f>
        <v>0.99999634599999998</v>
      </c>
      <c r="O11" s="10">
        <f t="shared" ref="O11:O33" si="4">IF(AND(F11="Geen faalkans",H11="Nee"),0,J11*$C$3)</f>
        <v>3.6540000000000001E-6</v>
      </c>
      <c r="P11" s="10">
        <f>IF(J11="-",0,O11)</f>
        <v>3.6540000000000001E-6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4.9303930161455867E-6</v>
      </c>
      <c r="H12" s="8" t="s">
        <v>18</v>
      </c>
      <c r="I12" s="26"/>
      <c r="J12" s="10">
        <f t="shared" si="0"/>
        <v>4.9303930161455867E-6</v>
      </c>
      <c r="K12" s="32" t="str">
        <f t="shared" si="1"/>
        <v>+II</v>
      </c>
      <c r="M12" s="31">
        <f t="shared" si="2"/>
        <v>0.99999506960698381</v>
      </c>
      <c r="N12" s="10">
        <f t="shared" si="3"/>
        <v>0.99999506960698381</v>
      </c>
      <c r="O12" s="10">
        <f t="shared" si="4"/>
        <v>4.9303930161455867E-6</v>
      </c>
      <c r="P12" s="10">
        <f t="shared" ref="P12:P33" si="5">IF(J12="-",0,O12)</f>
        <v>4.9303930161455867E-6</v>
      </c>
      <c r="Q12" s="9">
        <f t="array" ref="Q12">MIN(IF('Normen en duidingsklassen'!$E$13:$E$20&gt;=$J12,'Normen en duidingsklassen'!$E$13:$E$20))</f>
        <v>3.3333333333333335E-5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5.4001205610264695E-6</v>
      </c>
      <c r="H13" s="8" t="s">
        <v>18</v>
      </c>
      <c r="I13" s="26"/>
      <c r="J13" s="10">
        <f t="shared" si="0"/>
        <v>5.4001205610264695E-6</v>
      </c>
      <c r="K13" s="32" t="str">
        <f t="shared" si="1"/>
        <v>+II</v>
      </c>
      <c r="M13" s="31">
        <f t="shared" si="2"/>
        <v>0.99999459987943895</v>
      </c>
      <c r="N13" s="10">
        <f t="shared" si="3"/>
        <v>0.99999459987943895</v>
      </c>
      <c r="O13" s="10">
        <f t="shared" si="4"/>
        <v>5.4001205610264695E-6</v>
      </c>
      <c r="P13" s="10">
        <f t="shared" si="5"/>
        <v>5.4001205610264695E-6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3.3699903625704698E-6</v>
      </c>
      <c r="H14" s="8" t="s">
        <v>18</v>
      </c>
      <c r="I14" s="26"/>
      <c r="J14" s="10">
        <f t="shared" si="0"/>
        <v>3.3699903625704698E-6</v>
      </c>
      <c r="K14" s="32" t="str">
        <f t="shared" si="1"/>
        <v>+II</v>
      </c>
      <c r="M14" s="31">
        <f t="shared" si="2"/>
        <v>0.99999663000963745</v>
      </c>
      <c r="N14" s="10">
        <f t="shared" si="3"/>
        <v>0.99999663000963745</v>
      </c>
      <c r="O14" s="10">
        <f t="shared" si="4"/>
        <v>3.3699903625704698E-6</v>
      </c>
      <c r="P14" s="10">
        <f t="shared" si="5"/>
        <v>3.3699903625704698E-6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3.56961811005513E-8</v>
      </c>
      <c r="H15" s="8" t="s">
        <v>18</v>
      </c>
      <c r="I15" s="26"/>
      <c r="J15" s="10">
        <f t="shared" si="0"/>
        <v>3.56961811005513E-8</v>
      </c>
      <c r="K15" s="32" t="str">
        <f t="shared" si="1"/>
        <v>+III</v>
      </c>
      <c r="M15" s="31">
        <f t="shared" si="2"/>
        <v>0.99999996430381888</v>
      </c>
      <c r="N15" s="10">
        <f t="shared" si="3"/>
        <v>0.99999996430381888</v>
      </c>
      <c r="O15" s="10">
        <f t="shared" si="4"/>
        <v>3.56961811005513E-8</v>
      </c>
      <c r="P15" s="10">
        <f t="shared" si="5"/>
        <v>3.56961811005513E-8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1.2995145240627691E-4</v>
      </c>
      <c r="H16" s="8" t="s">
        <v>17</v>
      </c>
      <c r="I16" s="26">
        <v>1.564E-6</v>
      </c>
      <c r="J16" s="10">
        <f t="shared" si="0"/>
        <v>1.564E-6</v>
      </c>
      <c r="K16" s="32" t="str">
        <f t="shared" si="1"/>
        <v>+III</v>
      </c>
      <c r="M16" s="31">
        <f t="shared" si="2"/>
        <v>0.99999843600000005</v>
      </c>
      <c r="N16" s="10">
        <f t="shared" si="3"/>
        <v>0.99999843600000005</v>
      </c>
      <c r="O16" s="10">
        <f t="shared" si="4"/>
        <v>1.564E-6</v>
      </c>
      <c r="P16" s="10">
        <f t="shared" si="5"/>
        <v>1.564E-6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3.5872904220190608E-7</v>
      </c>
      <c r="H17" s="8" t="s">
        <v>18</v>
      </c>
      <c r="I17" s="26"/>
      <c r="J17" s="10">
        <f t="shared" si="0"/>
        <v>3.5872904220190608E-7</v>
      </c>
      <c r="K17" s="32" t="str">
        <f t="shared" si="1"/>
        <v>+III</v>
      </c>
      <c r="M17" s="31">
        <f t="shared" si="2"/>
        <v>0.99999964127095775</v>
      </c>
      <c r="N17" s="10">
        <f t="shared" si="3"/>
        <v>0.99999964127095775</v>
      </c>
      <c r="O17" s="10">
        <f t="shared" si="4"/>
        <v>3.5872904220190608E-7</v>
      </c>
      <c r="P17" s="10">
        <f t="shared" si="5"/>
        <v>3.5872904220190608E-7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4.4163326113165381E-6</v>
      </c>
      <c r="H18" s="8" t="s">
        <v>18</v>
      </c>
      <c r="I18" s="26"/>
      <c r="J18" s="10">
        <f t="shared" si="0"/>
        <v>4.4163326113165381E-6</v>
      </c>
      <c r="K18" s="32" t="str">
        <f t="shared" si="1"/>
        <v>+II</v>
      </c>
      <c r="M18" s="31">
        <f t="shared" si="2"/>
        <v>0.99999558366738872</v>
      </c>
      <c r="N18" s="10">
        <f t="shared" si="3"/>
        <v>0.99999558366738872</v>
      </c>
      <c r="O18" s="10">
        <f t="shared" si="4"/>
        <v>4.4163326113165381E-6</v>
      </c>
      <c r="P18" s="10">
        <f t="shared" si="5"/>
        <v>4.4163326113165381E-6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1.8283553183198685E-6</v>
      </c>
      <c r="H19" s="8" t="s">
        <v>18</v>
      </c>
      <c r="I19" s="26"/>
      <c r="J19" s="10">
        <f t="shared" si="0"/>
        <v>1.8283553183198685E-6</v>
      </c>
      <c r="K19" s="32" t="str">
        <f t="shared" si="1"/>
        <v>+III</v>
      </c>
      <c r="M19" s="31">
        <f t="shared" si="2"/>
        <v>0.99999817164468163</v>
      </c>
      <c r="N19" s="10">
        <f t="shared" si="3"/>
        <v>0.99999817164468163</v>
      </c>
      <c r="O19" s="10">
        <f t="shared" si="4"/>
        <v>1.8283553183198685E-6</v>
      </c>
      <c r="P19" s="10">
        <f t="shared" si="5"/>
        <v>1.8283553183198685E-6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2.5652582353556299E-5</v>
      </c>
      <c r="H20" s="8" t="s">
        <v>18</v>
      </c>
      <c r="I20" s="26"/>
      <c r="J20" s="10">
        <f t="shared" si="0"/>
        <v>2.5652582353556299E-5</v>
      </c>
      <c r="K20" s="32" t="str">
        <f t="shared" si="1"/>
        <v>+II</v>
      </c>
      <c r="M20" s="31">
        <f t="shared" si="2"/>
        <v>0.99997434741764646</v>
      </c>
      <c r="N20" s="10">
        <f t="shared" si="3"/>
        <v>0.99997434741764646</v>
      </c>
      <c r="O20" s="10">
        <f t="shared" si="4"/>
        <v>2.5652582353556299E-5</v>
      </c>
      <c r="P20" s="10">
        <f t="shared" si="5"/>
        <v>2.5652582353556299E-5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1.85342884647516E-6</v>
      </c>
      <c r="H21" s="8" t="s">
        <v>18</v>
      </c>
      <c r="I21" s="26"/>
      <c r="J21" s="10">
        <f t="shared" si="0"/>
        <v>1.85342884647516E-6</v>
      </c>
      <c r="K21" s="32" t="str">
        <f t="shared" si="1"/>
        <v>+III</v>
      </c>
      <c r="M21" s="31">
        <f t="shared" si="2"/>
        <v>0.99999814657115349</v>
      </c>
      <c r="N21" s="10">
        <f t="shared" si="3"/>
        <v>0.99999814657115349</v>
      </c>
      <c r="O21" s="10">
        <f t="shared" si="4"/>
        <v>1.85342884647516E-6</v>
      </c>
      <c r="P21" s="10">
        <f t="shared" si="5"/>
        <v>1.85342884647516E-6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1.2995145240627691E-4</v>
      </c>
      <c r="H22" s="8" t="s">
        <v>17</v>
      </c>
      <c r="I22" s="26">
        <v>6.3546354000000006E-8</v>
      </c>
      <c r="J22" s="10">
        <f t="shared" si="0"/>
        <v>6.3546354000000006E-8</v>
      </c>
      <c r="K22" s="32" t="str">
        <f t="shared" si="1"/>
        <v>+III</v>
      </c>
      <c r="M22" s="31">
        <f t="shared" si="2"/>
        <v>0.99999993645364604</v>
      </c>
      <c r="N22" s="10">
        <f t="shared" si="3"/>
        <v>0.99999993645364604</v>
      </c>
      <c r="O22" s="10">
        <f t="shared" si="4"/>
        <v>6.3546354000000006E-8</v>
      </c>
      <c r="P22" s="10">
        <f t="shared" si="5"/>
        <v>6.3546354000000006E-8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3.5872904220190608E-7</v>
      </c>
      <c r="H23" s="8" t="s">
        <v>18</v>
      </c>
      <c r="I23" s="26"/>
      <c r="J23" s="10">
        <f t="shared" si="0"/>
        <v>3.5872904220190608E-7</v>
      </c>
      <c r="K23" s="32" t="str">
        <f t="shared" si="1"/>
        <v>+III</v>
      </c>
      <c r="M23" s="31">
        <f t="shared" si="2"/>
        <v>0.99999964127095775</v>
      </c>
      <c r="N23" s="10">
        <f t="shared" si="3"/>
        <v>0.99999964127095775</v>
      </c>
      <c r="O23" s="10">
        <f t="shared" si="4"/>
        <v>3.5872904220190608E-7</v>
      </c>
      <c r="P23" s="10">
        <f t="shared" si="5"/>
        <v>3.5872904220190608E-7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4.4163326113165381E-6</v>
      </c>
      <c r="H24" s="8" t="s">
        <v>18</v>
      </c>
      <c r="I24" s="26"/>
      <c r="J24" s="10">
        <f t="shared" si="0"/>
        <v>4.4163326113165381E-6</v>
      </c>
      <c r="K24" s="32" t="str">
        <f t="shared" si="1"/>
        <v>+II</v>
      </c>
      <c r="M24" s="31">
        <f t="shared" si="2"/>
        <v>0.99999558366738872</v>
      </c>
      <c r="N24" s="10">
        <f t="shared" si="3"/>
        <v>0.99999558366738872</v>
      </c>
      <c r="O24" s="10">
        <f t="shared" si="4"/>
        <v>4.4163326113165381E-6</v>
      </c>
      <c r="P24" s="10">
        <f t="shared" si="5"/>
        <v>4.4163326113165381E-6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1.8283553183198685E-6</v>
      </c>
      <c r="H25" s="8" t="s">
        <v>18</v>
      </c>
      <c r="I25" s="26"/>
      <c r="J25" s="10">
        <f t="shared" si="0"/>
        <v>1.8283553183198685E-6</v>
      </c>
      <c r="K25" s="32" t="str">
        <f t="shared" si="1"/>
        <v>+III</v>
      </c>
      <c r="M25" s="31">
        <f t="shared" si="2"/>
        <v>0.99999817164468163</v>
      </c>
      <c r="N25" s="10">
        <f t="shared" si="3"/>
        <v>0.99999817164468163</v>
      </c>
      <c r="O25" s="10">
        <f t="shared" si="4"/>
        <v>1.8283553183198685E-6</v>
      </c>
      <c r="P25" s="10">
        <f t="shared" si="5"/>
        <v>1.8283553183198685E-6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8.3363159670760495E-2</v>
      </c>
      <c r="H26" s="8" t="s">
        <v>17</v>
      </c>
      <c r="I26" s="26">
        <v>1.564E-7</v>
      </c>
      <c r="J26" s="10">
        <f t="shared" si="0"/>
        <v>1.564E-7</v>
      </c>
      <c r="K26" s="32" t="str">
        <f t="shared" si="1"/>
        <v>+III</v>
      </c>
      <c r="M26" s="31">
        <f t="shared" si="2"/>
        <v>0.99999984360000005</v>
      </c>
      <c r="N26" s="10">
        <f t="shared" si="3"/>
        <v>0.99999984360000005</v>
      </c>
      <c r="O26" s="10">
        <f t="shared" si="4"/>
        <v>1.564E-7</v>
      </c>
      <c r="P26" s="10">
        <f t="shared" si="5"/>
        <v>1.564E-7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6.305978482595E-8</v>
      </c>
      <c r="H27" s="8" t="s">
        <v>17</v>
      </c>
      <c r="I27" s="26">
        <v>0</v>
      </c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8.8399153972541222E-2</v>
      </c>
      <c r="H28" s="8" t="s">
        <v>17</v>
      </c>
      <c r="I28" s="26">
        <v>5.4646000000000002E-6</v>
      </c>
      <c r="J28" s="10">
        <f t="shared" si="0"/>
        <v>5.4646000000000002E-6</v>
      </c>
      <c r="K28" s="32" t="str">
        <f t="shared" si="1"/>
        <v>+II</v>
      </c>
      <c r="M28" s="31">
        <f t="shared" si="2"/>
        <v>0.99999453540000005</v>
      </c>
      <c r="N28" s="10">
        <f t="shared" si="3"/>
        <v>0.99999453540000005</v>
      </c>
      <c r="O28" s="10">
        <f t="shared" si="4"/>
        <v>5.4646000000000002E-6</v>
      </c>
      <c r="P28" s="10">
        <f t="shared" si="5"/>
        <v>5.4646000000000002E-6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1.5574257527584083E-4</v>
      </c>
      <c r="H29" s="8" t="s">
        <v>17</v>
      </c>
      <c r="I29" s="26">
        <v>6.5409999999999999E-5</v>
      </c>
      <c r="J29" s="10">
        <f t="shared" si="0"/>
        <v>6.5409999999999999E-5</v>
      </c>
      <c r="K29" s="32" t="str">
        <f t="shared" si="1"/>
        <v>+I</v>
      </c>
      <c r="M29" s="31">
        <f t="shared" si="2"/>
        <v>0.99993458999999996</v>
      </c>
      <c r="N29" s="10">
        <f t="shared" si="3"/>
        <v>0.99993458999999996</v>
      </c>
      <c r="O29" s="10">
        <f t="shared" si="4"/>
        <v>6.5409999999999999E-5</v>
      </c>
      <c r="P29" s="10">
        <f t="shared" si="5"/>
        <v>6.5409999999999999E-5</v>
      </c>
      <c r="Q29" s="9">
        <f t="array" ref="Q29">MIN(IF('Normen en duidingsklassen'!$E$13:$E$20&gt;=$J29,'Normen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4.9303930161455867E-6</v>
      </c>
      <c r="H30" s="8" t="s">
        <v>18</v>
      </c>
      <c r="I30" s="26"/>
      <c r="J30" s="10">
        <f t="shared" si="0"/>
        <v>4.9303930161455867E-6</v>
      </c>
      <c r="K30" s="32" t="str">
        <f t="shared" si="1"/>
        <v>+II</v>
      </c>
      <c r="M30" s="31">
        <f t="shared" si="2"/>
        <v>0.99999506960698381</v>
      </c>
      <c r="N30" s="10">
        <f t="shared" si="3"/>
        <v>0.99999506960698381</v>
      </c>
      <c r="O30" s="10">
        <f t="shared" si="4"/>
        <v>4.9303930161455867E-6</v>
      </c>
      <c r="P30" s="10">
        <f t="shared" si="5"/>
        <v>4.9303930161455867E-6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3.2840091326582902E-6</v>
      </c>
      <c r="H31" s="8" t="s">
        <v>18</v>
      </c>
      <c r="I31" s="26"/>
      <c r="J31" s="10">
        <f t="shared" si="0"/>
        <v>3.2840091326582902E-6</v>
      </c>
      <c r="K31" s="32" t="str">
        <f t="shared" si="1"/>
        <v>+III</v>
      </c>
      <c r="M31" s="31">
        <f t="shared" si="2"/>
        <v>0.99999671599086737</v>
      </c>
      <c r="N31" s="10">
        <f t="shared" si="3"/>
        <v>0.99999671599086737</v>
      </c>
      <c r="O31" s="10">
        <f t="shared" si="4"/>
        <v>3.2840091326582902E-6</v>
      </c>
      <c r="P31" s="10">
        <f t="shared" si="5"/>
        <v>3.2840091326582902E-6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2.7783638612740886E-4</v>
      </c>
      <c r="H32" s="8" t="s">
        <v>17</v>
      </c>
      <c r="I32" s="26"/>
      <c r="J32" s="10" t="str">
        <f t="shared" si="0"/>
        <v>-</v>
      </c>
      <c r="K32" s="32" t="str">
        <f t="shared" si="1"/>
        <v>D</v>
      </c>
      <c r="M32" s="31" t="e">
        <f t="shared" si="2"/>
        <v>#VALUE!</v>
      </c>
      <c r="N32" s="10">
        <f t="shared" si="3"/>
        <v>1</v>
      </c>
      <c r="O32" s="10" t="e">
        <f t="shared" si="4"/>
        <v>#VALUE!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1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1.15986267638017E-7</v>
      </c>
      <c r="H33" s="13" t="s">
        <v>18</v>
      </c>
      <c r="I33" s="27"/>
      <c r="J33" s="15">
        <f t="shared" si="0"/>
        <v>1.15986267638017E-7</v>
      </c>
      <c r="K33" s="34" t="str">
        <f t="shared" si="1"/>
        <v>+III</v>
      </c>
      <c r="M33" s="31">
        <f t="shared" si="2"/>
        <v>0.99999988401373241</v>
      </c>
      <c r="N33" s="10">
        <f t="shared" si="3"/>
        <v>0.99999988401373241</v>
      </c>
      <c r="O33" s="10">
        <f t="shared" si="4"/>
        <v>1.15986267638017E-7</v>
      </c>
      <c r="P33" s="10">
        <f t="shared" si="5"/>
        <v>1.15986267638017E-7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26" priority="5">
      <formula>IF($E11="Nee",TRUE,FALSE)</formula>
    </cfRule>
  </conditionalFormatting>
  <conditionalFormatting sqref="I11:I33">
    <cfRule type="expression" dxfId="25" priority="4">
      <formula>IF($H11="Nee",TRUE,FALSE)</formula>
    </cfRule>
  </conditionalFormatting>
  <conditionalFormatting sqref="K11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5"/>
  <sheetViews>
    <sheetView topLeftCell="A5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5.5567277225481771E-4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33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:M33" si="2">IF(AND(F11="Geen faalkans",H11="Nee"),1,1-J11)</f>
        <v>0.99999999803588635</v>
      </c>
      <c r="N11" s="10">
        <f t="shared" ref="N11:N33" si="3">IF(J11="-",1,M11)</f>
        <v>0.99999999803588635</v>
      </c>
      <c r="O11" s="10">
        <f t="shared" ref="O11:O33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duidingsklassen'!$E$13:$E$20&gt;=$J11,'Normen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si="2"/>
        <v>0.99999999687236685</v>
      </c>
      <c r="N12" s="10">
        <f t="shared" si="3"/>
        <v>0.99999999687236685</v>
      </c>
      <c r="O12" s="10">
        <f t="shared" si="4"/>
        <v>6.2552663408820453E-9</v>
      </c>
      <c r="P12" s="10">
        <f t="shared" ref="P12:P33" si="5">IF(J12="-",0,O12)</f>
        <v>6.2552663408820453E-9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 t="shared" si="0"/>
        <v>2.5652582353556301E-15</v>
      </c>
      <c r="K13" s="32" t="str">
        <f t="shared" si="1"/>
        <v>+III</v>
      </c>
      <c r="M13" s="31">
        <f t="shared" si="2"/>
        <v>0.99999999999999745</v>
      </c>
      <c r="N13" s="10">
        <f t="shared" si="3"/>
        <v>0.99999999999999745</v>
      </c>
      <c r="O13" s="10">
        <f t="shared" si="4"/>
        <v>5.1305164707112601E-15</v>
      </c>
      <c r="P13" s="10">
        <f t="shared" si="5"/>
        <v>5.1305164707112601E-15</v>
      </c>
      <c r="Q13" s="9">
        <f t="array" ref="Q13">MIN(IF('Normen en duidingsklassen'!$E$13:$E$20&gt;=$J13,'Normen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si="0"/>
        <v>1.8534288464751555E-21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3.706857692950311E-21</v>
      </c>
      <c r="P14" s="10">
        <f t="shared" si="5"/>
        <v>3.706857692950311E-21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si="0"/>
        <v>1.2995145240627691E-4</v>
      </c>
      <c r="K15" s="32" t="str">
        <f t="shared" si="1"/>
        <v>+I</v>
      </c>
      <c r="M15" s="31">
        <f t="shared" si="2"/>
        <v>0.99987004854759376</v>
      </c>
      <c r="N15" s="10">
        <f t="shared" si="3"/>
        <v>0.99987004854759376</v>
      </c>
      <c r="O15" s="10">
        <f t="shared" si="4"/>
        <v>2.5990290481255383E-4</v>
      </c>
      <c r="P15" s="10">
        <f t="shared" si="5"/>
        <v>2.5990290481255383E-4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69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7.1745808440381216E-7</v>
      </c>
      <c r="P16" s="10">
        <f t="shared" si="5"/>
        <v>7.1745808440381216E-7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8.8326652226330762E-6</v>
      </c>
      <c r="P17" s="10">
        <f t="shared" si="5"/>
        <v>8.8326652226330762E-6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3.656710636639737E-6</v>
      </c>
      <c r="P18" s="10">
        <f t="shared" si="5"/>
        <v>3.656710636639737E-6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8.3363159670760495E-2</v>
      </c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6.305978482595E-8</v>
      </c>
      <c r="H20" s="8" t="s">
        <v>18</v>
      </c>
      <c r="I20" s="26"/>
      <c r="J20" s="10">
        <f t="shared" si="0"/>
        <v>6.305978482595E-8</v>
      </c>
      <c r="K20" s="32" t="str">
        <f t="shared" si="1"/>
        <v>+III</v>
      </c>
      <c r="M20" s="31">
        <f t="shared" si="2"/>
        <v>0.99999993694021516</v>
      </c>
      <c r="N20" s="10">
        <f t="shared" si="3"/>
        <v>0.99999993694021516</v>
      </c>
      <c r="O20" s="10">
        <f t="shared" si="4"/>
        <v>1.261195696519E-7</v>
      </c>
      <c r="P20" s="10">
        <f t="shared" si="5"/>
        <v>1.261195696519E-7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8.8399153972541222E-2</v>
      </c>
      <c r="H21" s="8" t="s">
        <v>17</v>
      </c>
      <c r="I21" s="26">
        <v>1.654684E-6</v>
      </c>
      <c r="J21" s="10">
        <f t="shared" si="0"/>
        <v>1.654684E-6</v>
      </c>
      <c r="K21" s="32" t="str">
        <f t="shared" si="1"/>
        <v>+III</v>
      </c>
      <c r="M21" s="31">
        <f t="shared" si="2"/>
        <v>0.99999834531599996</v>
      </c>
      <c r="N21" s="10">
        <f t="shared" si="3"/>
        <v>0.99999834531599996</v>
      </c>
      <c r="O21" s="10">
        <f t="shared" si="4"/>
        <v>3.309368E-6</v>
      </c>
      <c r="P21" s="10">
        <f t="shared" si="5"/>
        <v>3.309368E-6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1.5574257527584083E-4</v>
      </c>
      <c r="H22" s="8" t="s">
        <v>18</v>
      </c>
      <c r="I22" s="26"/>
      <c r="J22" s="10">
        <f t="shared" si="0"/>
        <v>1.5574257527584083E-4</v>
      </c>
      <c r="K22" s="32" t="str">
        <f t="shared" si="1"/>
        <v>+I</v>
      </c>
      <c r="M22" s="31">
        <f t="shared" si="2"/>
        <v>0.99984425742472416</v>
      </c>
      <c r="N22" s="10">
        <f t="shared" si="3"/>
        <v>0.99984425742472416</v>
      </c>
      <c r="O22" s="10">
        <f t="shared" si="4"/>
        <v>3.1148515055168165E-4</v>
      </c>
      <c r="P22" s="10">
        <f t="shared" si="5"/>
        <v>3.1148515055168165E-4</v>
      </c>
      <c r="Q22" s="9">
        <f t="array" ref="Q22">MIN(IF('Normen en duidingsklassen'!$E$13:$E$20&gt;=$J22,'Normen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4.9303930161455867E-6</v>
      </c>
      <c r="H23" s="8" t="s">
        <v>18</v>
      </c>
      <c r="I23" s="26"/>
      <c r="J23" s="10">
        <f t="shared" si="0"/>
        <v>4.9303930161455867E-6</v>
      </c>
      <c r="K23" s="32" t="str">
        <f t="shared" si="1"/>
        <v>+II</v>
      </c>
      <c r="M23" s="31">
        <f t="shared" si="2"/>
        <v>0.99999506960698381</v>
      </c>
      <c r="N23" s="10">
        <f t="shared" si="3"/>
        <v>0.99999506960698381</v>
      </c>
      <c r="O23" s="10">
        <f t="shared" si="4"/>
        <v>9.8607860322911733E-6</v>
      </c>
      <c r="P23" s="10">
        <f t="shared" si="5"/>
        <v>9.8607860322911733E-6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ht="15.75" customHeight="1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5.4001205610264695E-6</v>
      </c>
      <c r="H24" s="8" t="s">
        <v>18</v>
      </c>
      <c r="I24" s="26"/>
      <c r="J24" s="10">
        <f t="shared" si="0"/>
        <v>5.4001205610264695E-6</v>
      </c>
      <c r="K24" s="32" t="str">
        <f t="shared" si="1"/>
        <v>+II</v>
      </c>
      <c r="M24" s="31">
        <f t="shared" si="2"/>
        <v>0.99999459987943895</v>
      </c>
      <c r="N24" s="10">
        <f t="shared" si="3"/>
        <v>0.99999459987943895</v>
      </c>
      <c r="O24" s="10">
        <f t="shared" si="4"/>
        <v>1.0800241122052939E-5</v>
      </c>
      <c r="P24" s="10">
        <f t="shared" si="5"/>
        <v>1.0800241122052939E-5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3.3699903625704724E-12</v>
      </c>
      <c r="H25" s="8" t="s">
        <v>18</v>
      </c>
      <c r="I25" s="26"/>
      <c r="J25" s="10">
        <f t="shared" si="0"/>
        <v>3.3699903625704724E-12</v>
      </c>
      <c r="K25" s="32" t="str">
        <f t="shared" si="1"/>
        <v>+III</v>
      </c>
      <c r="M25" s="31">
        <f t="shared" si="2"/>
        <v>0.99999999999663003</v>
      </c>
      <c r="N25" s="10">
        <f t="shared" si="3"/>
        <v>0.99999999999663003</v>
      </c>
      <c r="O25" s="10">
        <f t="shared" si="4"/>
        <v>6.7399807251409448E-12</v>
      </c>
      <c r="P25" s="10">
        <f t="shared" si="5"/>
        <v>6.7399807251409448E-12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3.5696181100551323E-18</v>
      </c>
      <c r="H26" s="8" t="s">
        <v>18</v>
      </c>
      <c r="I26" s="26"/>
      <c r="J26" s="10">
        <f t="shared" si="0"/>
        <v>3.5696181100551323E-18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7.1392362201102646E-18</v>
      </c>
      <c r="P26" s="10">
        <f t="shared" si="5"/>
        <v>7.1392362201102646E-18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0.32840091326582921</v>
      </c>
      <c r="H27" s="8" t="s">
        <v>17</v>
      </c>
      <c r="I27" s="26">
        <v>2.5159999999999999E-4</v>
      </c>
      <c r="J27" s="10">
        <f t="shared" si="0"/>
        <v>2.5159999999999999E-4</v>
      </c>
      <c r="K27" s="32" t="str">
        <f t="shared" si="1"/>
        <v>+I</v>
      </c>
      <c r="M27" s="31">
        <f t="shared" si="2"/>
        <v>0.99974839999999998</v>
      </c>
      <c r="N27" s="10">
        <f t="shared" si="3"/>
        <v>0.99974839999999998</v>
      </c>
      <c r="O27" s="10">
        <f t="shared" si="4"/>
        <v>5.0319999999999998E-4</v>
      </c>
      <c r="P27" s="10">
        <f t="shared" si="5"/>
        <v>5.0319999999999998E-4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6"/>
        <v>0</v>
      </c>
    </row>
    <row r="28" spans="2:20" ht="15.75" customHeight="1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2.7783638612740886E-4</v>
      </c>
      <c r="H28" s="8" t="s">
        <v>18</v>
      </c>
      <c r="I28" s="26"/>
      <c r="J28" s="10">
        <f t="shared" si="0"/>
        <v>2.7783638612740886E-4</v>
      </c>
      <c r="K28" s="32" t="str">
        <f t="shared" si="1"/>
        <v>+I</v>
      </c>
      <c r="M28" s="31">
        <f t="shared" si="2"/>
        <v>0.99972216361387256</v>
      </c>
      <c r="N28" s="10">
        <f t="shared" si="3"/>
        <v>0.99972216361387256</v>
      </c>
      <c r="O28" s="10">
        <f t="shared" si="4"/>
        <v>5.5567277225481771E-4</v>
      </c>
      <c r="P28" s="10">
        <f t="shared" si="5"/>
        <v>5.5567277225481771E-4</v>
      </c>
      <c r="Q28" s="9">
        <f t="array" ref="Q28">MIN(IF('Normen en duidingsklassen'!$E$13:$E$20&gt;=$J28,'Normen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12" t="b">
        <f t="shared" si="6"/>
        <v>0</v>
      </c>
    </row>
    <row r="29" spans="2:20" ht="15.75" customHeight="1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1.1598626763801693E-2</v>
      </c>
      <c r="H29" s="8" t="s">
        <v>17</v>
      </c>
      <c r="I29" s="26" t="s">
        <v>118</v>
      </c>
      <c r="J29" s="10" t="str">
        <f t="shared" si="0"/>
        <v>-</v>
      </c>
      <c r="K29" s="32" t="str">
        <f t="shared" si="1"/>
        <v>D</v>
      </c>
      <c r="M29" s="31" t="e">
        <f t="shared" si="2"/>
        <v>#VALUE!</v>
      </c>
      <c r="N29" s="10">
        <f t="shared" si="3"/>
        <v>1</v>
      </c>
      <c r="O29" s="10" t="e">
        <f t="shared" si="4"/>
        <v>#VALUE!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1</v>
      </c>
    </row>
    <row r="30" spans="2:20" ht="15.75" customHeight="1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1.1218210886660797E-3</v>
      </c>
      <c r="H30" s="8" t="s">
        <v>17</v>
      </c>
      <c r="I30" s="26">
        <v>1.6546E-6</v>
      </c>
      <c r="J30" s="10">
        <f t="shared" si="0"/>
        <v>1.6546E-6</v>
      </c>
      <c r="K30" s="32" t="str">
        <f t="shared" si="1"/>
        <v>+III</v>
      </c>
      <c r="M30" s="31">
        <f t="shared" si="2"/>
        <v>0.99999834539999999</v>
      </c>
      <c r="N30" s="10">
        <f t="shared" si="3"/>
        <v>0.99999834539999999</v>
      </c>
      <c r="O30" s="10">
        <f t="shared" si="4"/>
        <v>3.3092E-6</v>
      </c>
      <c r="P30" s="10">
        <f t="shared" si="5"/>
        <v>3.3092E-6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9.68893839756797E-9</v>
      </c>
      <c r="H31" s="8" t="s">
        <v>18</v>
      </c>
      <c r="I31" s="26"/>
      <c r="J31" s="10">
        <f t="shared" si="0"/>
        <v>9.68893839756797E-9</v>
      </c>
      <c r="K31" s="32" t="str">
        <f t="shared" si="1"/>
        <v>+III</v>
      </c>
      <c r="M31" s="31">
        <f t="shared" si="2"/>
        <v>0.99999999031106157</v>
      </c>
      <c r="N31" s="10">
        <f t="shared" si="3"/>
        <v>0.99999999031106157</v>
      </c>
      <c r="O31" s="10">
        <f t="shared" si="4"/>
        <v>1.937787679513594E-8</v>
      </c>
      <c r="P31" s="10">
        <f t="shared" si="5"/>
        <v>1.937787679513594E-8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1.5320624758868792E-14</v>
      </c>
      <c r="H32" s="8" t="s">
        <v>18</v>
      </c>
      <c r="I32" s="26"/>
      <c r="J32" s="10">
        <f t="shared" si="0"/>
        <v>1.5320624758868792E-14</v>
      </c>
      <c r="K32" s="32" t="str">
        <f t="shared" si="1"/>
        <v>+III</v>
      </c>
      <c r="M32" s="31">
        <f t="shared" si="2"/>
        <v>0.99999999999998468</v>
      </c>
      <c r="N32" s="10">
        <f t="shared" si="3"/>
        <v>0.99999999999998468</v>
      </c>
      <c r="O32" s="10">
        <f t="shared" si="4"/>
        <v>3.0641249517737583E-14</v>
      </c>
      <c r="P32" s="10">
        <f t="shared" si="5"/>
        <v>3.0641249517737583E-14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5.6400000000000005E-4</v>
      </c>
      <c r="H33" s="13" t="s">
        <v>17</v>
      </c>
      <c r="I33" s="27">
        <v>5.6400000000000002E-8</v>
      </c>
      <c r="J33" s="15">
        <f t="shared" si="0"/>
        <v>5.6400000000000002E-8</v>
      </c>
      <c r="K33" s="34" t="str">
        <f t="shared" si="1"/>
        <v>+III</v>
      </c>
      <c r="M33" s="33">
        <f t="shared" si="2"/>
        <v>0.9999999436</v>
      </c>
      <c r="N33" s="15">
        <f t="shared" si="3"/>
        <v>0.9999999436</v>
      </c>
      <c r="O33" s="15">
        <f t="shared" si="4"/>
        <v>1.128E-7</v>
      </c>
      <c r="P33" s="15">
        <f t="shared" si="5"/>
        <v>1.128E-7</v>
      </c>
      <c r="Q33" s="14">
        <f t="array" ref="Q33">MIN(IF('Normen en duidingsklassen'!$E$13:$E$20&gt;=$J33,'Normen en duidingsklassen'!$E$13:$E$20))</f>
        <v>3.3333333333333337E-6</v>
      </c>
      <c r="R33" s="14">
        <f>IFERROR(MATCH($Q33,'Normen en duidingsklassen'!$E$13:$E$20,0),1)</f>
        <v>1</v>
      </c>
      <c r="S33" s="14" t="str">
        <f>INDEX('Normen en duidingsklassen'!$D$13:$D$20,R33)</f>
        <v>+III</v>
      </c>
      <c r="T33" s="17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15 G17:G33">
    <cfRule type="expression" dxfId="15" priority="5">
      <formula>IF($E11="Nee",TRUE,FALSE)</formula>
    </cfRule>
  </conditionalFormatting>
  <conditionalFormatting sqref="I11:I33">
    <cfRule type="expression" dxfId="14" priority="4">
      <formula>IF($H11="Nee",TRUE,FALSE)</formula>
    </cfRule>
  </conditionalFormatting>
  <conditionalFormatting sqref="K11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67</v>
      </c>
      <c r="C8" s="31" t="str">
        <f>STBI!C5</f>
        <v>GR</v>
      </c>
      <c r="D8" s="26">
        <f>STBI!C6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3.9248867546426425E-4</v>
      </c>
      <c r="D11" s="26">
        <f>STKWp!C6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opLeftCell="A481" workbookViewId="0">
      <selection activeCell="C524" sqref="C524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121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1.7999999999999999E-2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INDEX(STPH!$O$11:$O$34,IFERROR(MATCH(MIN(IF(STPH!$D$11:$D$34&gt;AVERAGE(B3,C3),STPH!$D$11:$D$34)),STPH!$D$11:$D$34),1))</f>
        <v>+III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INDEX(STKWp!$K$11:$K$35,IFERROR(MATCH(MIN(IF(STKWp!$D$11:$D$35&gt;AVERAGE(B3,C3),STKWp!$D$11:$D$35)),STKWp!$D$11:$D$35),1))</f>
        <v>+II</v>
      </c>
      <c r="K3" s="4" t="str">
        <f t="array" ref="K3">INDEX(BSKW!$K$11:$K$35,IFERROR(MATCH(MIN(IF(BSKW!$D$11:$D$35&gt;AVERAGE(B3,C3),BSKW!$D$11:$D$35)),BSKW!$D$11:$D$35),1))</f>
        <v>+II</v>
      </c>
      <c r="L3" s="7" t="str">
        <f t="array" ref="L3">INDEX(HTKW!$K$11:$K$36,IFERROR(MATCH(MIN(IF(HTKW!$D$11:$D$36&gt;AVERAGE(B3,C3),HTKW!$D$11:$D$36)),HTKW!$D$11:$D$36),1))</f>
        <v>+III</v>
      </c>
    </row>
    <row r="4" spans="2:12" x14ac:dyDescent="0.25">
      <c r="B4" s="8">
        <v>1.7999999999999999E-2</v>
      </c>
      <c r="C4" s="9">
        <v>4.2999999999999997E-2</v>
      </c>
      <c r="D4" s="23" t="str">
        <f t="shared" si="0"/>
        <v>+II</v>
      </c>
      <c r="E4" s="23" t="str">
        <f t="shared" si="1"/>
        <v>+II</v>
      </c>
      <c r="F4" s="9" t="str">
        <f t="array" ref="F4">INDEX(STPH!$O$11:$O$34,IFERROR(MATCH(MIN(IF(STPH!$D$11:$D$34&gt;AVERAGE(B4,C4),STPH!$D$11:$D$34)),STPH!$D$11:$D$34),1))</f>
        <v>+III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INDEX(STKWp!$K$11:$K$35,IFERROR(MATCH(MIN(IF(STKWp!$D$11:$D$35&gt;AVERAGE(B4,C4),STKWp!$D$11:$D$35)),STKWp!$D$11:$D$35),1))</f>
        <v>+II</v>
      </c>
      <c r="K4" s="9" t="str">
        <f t="array" ref="K4">INDEX(BSKW!$K$11:$K$35,IFERROR(MATCH(MIN(IF(BSKW!$D$11:$D$35&gt;AVERAGE(B4,C4),BSKW!$D$11:$D$35)),BSKW!$D$11:$D$35),1))</f>
        <v>+II</v>
      </c>
      <c r="L4" s="12" t="str">
        <f t="array" ref="L4">INDEX(HTKW!$K$11:$K$36,IFERROR(MATCH(MIN(IF(HTKW!$D$11:$D$36&gt;AVERAGE(B4,C4),HTKW!$D$11:$D$36)),HTKW!$D$11:$D$36),1))</f>
        <v>+III</v>
      </c>
    </row>
    <row r="5" spans="2:12" x14ac:dyDescent="0.25">
      <c r="B5" s="8">
        <v>4.2999999999999997E-2</v>
      </c>
      <c r="C5" s="9">
        <v>6.9000000000000006E-2</v>
      </c>
      <c r="D5" s="23" t="str">
        <f t="shared" si="0"/>
        <v>+II</v>
      </c>
      <c r="E5" s="23" t="str">
        <f t="shared" si="1"/>
        <v>+II</v>
      </c>
      <c r="F5" s="9" t="str">
        <f t="array" ref="F5">INDEX(STPH!$O$11:$O$34,IFERROR(MATCH(MIN(IF(STPH!$D$11:$D$34&gt;AVERAGE(B5,C5),STPH!$D$11:$D$34)),STPH!$D$11:$D$34),1))</f>
        <v>+III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INDEX(STKWp!$K$11:$K$35,IFERROR(MATCH(MIN(IF(STKWp!$D$11:$D$35&gt;AVERAGE(B5,C5),STKWp!$D$11:$D$35)),STKWp!$D$11:$D$35),1))</f>
        <v>+II</v>
      </c>
      <c r="K5" s="9" t="str">
        <f t="array" ref="K5">INDEX(BSKW!$K$11:$K$35,IFERROR(MATCH(MIN(IF(BSKW!$D$11:$D$35&gt;AVERAGE(B5,C5),BSKW!$D$11:$D$35)),BSKW!$D$11:$D$35),1))</f>
        <v>+II</v>
      </c>
      <c r="L5" s="12" t="str">
        <f t="array" ref="L5">INDEX(HTKW!$K$11:$K$36,IFERROR(MATCH(MIN(IF(HTKW!$D$11:$D$36&gt;AVERAGE(B5,C5),HTKW!$D$11:$D$36)),HTKW!$D$11:$D$36),1))</f>
        <v>+III</v>
      </c>
    </row>
    <row r="6" spans="2:12" x14ac:dyDescent="0.25">
      <c r="B6" s="8">
        <v>6.9000000000000006E-2</v>
      </c>
      <c r="C6" s="9">
        <v>0.105</v>
      </c>
      <c r="D6" s="23" t="str">
        <f t="shared" si="0"/>
        <v>+II</v>
      </c>
      <c r="E6" s="23" t="str">
        <f t="shared" si="1"/>
        <v>+II</v>
      </c>
      <c r="F6" s="9" t="str">
        <f t="array" ref="F6">INDEX(STPH!$O$11:$O$34,IFERROR(MATCH(MIN(IF(STPH!$D$11:$D$34&gt;AVERAGE(B6,C6),STPH!$D$11:$D$34)),STPH!$D$11:$D$34),1))</f>
        <v>+III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INDEX(STKWp!$K$11:$K$35,IFERROR(MATCH(MIN(IF(STKWp!$D$11:$D$35&gt;AVERAGE(B6,C6),STKWp!$D$11:$D$35)),STKWp!$D$11:$D$35),1))</f>
        <v>+II</v>
      </c>
      <c r="K6" s="9" t="str">
        <f t="array" ref="K6">INDEX(BSKW!$K$11:$K$35,IFERROR(MATCH(MIN(IF(BSKW!$D$11:$D$35&gt;AVERAGE(B6,C6),BSKW!$D$11:$D$35)),BSKW!$D$11:$D$35),1))</f>
        <v>+II</v>
      </c>
      <c r="L6" s="12" t="str">
        <f t="array" ref="L6">INDEX(HTKW!$K$11:$K$36,IFERROR(MATCH(MIN(IF(HTKW!$D$11:$D$36&gt;AVERAGE(B6,C6),HTKW!$D$11:$D$36)),HTKW!$D$11:$D$36),1))</f>
        <v>+III</v>
      </c>
    </row>
    <row r="7" spans="2:12" x14ac:dyDescent="0.25">
      <c r="B7" s="8">
        <v>0.105</v>
      </c>
      <c r="C7" s="9">
        <v>0.13400000000000001</v>
      </c>
      <c r="D7" s="23" t="str">
        <f t="shared" si="0"/>
        <v>+II</v>
      </c>
      <c r="E7" s="23" t="str">
        <f t="shared" si="1"/>
        <v>+II</v>
      </c>
      <c r="F7" s="9" t="str">
        <f t="array" ref="F7">INDEX(STPH!$O$11:$O$34,IFERROR(MATCH(MIN(IF(STPH!$D$11:$D$34&gt;AVERAGE(B7,C7),STPH!$D$11:$D$34)),STPH!$D$11:$D$34),1))</f>
        <v>+III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INDEX(STKWp!$K$11:$K$35,IFERROR(MATCH(MIN(IF(STKWp!$D$11:$D$35&gt;AVERAGE(B7,C7),STKWp!$D$11:$D$35)),STKWp!$D$11:$D$35),1))</f>
        <v>+II</v>
      </c>
      <c r="K7" s="9" t="str">
        <f t="array" ref="K7">INDEX(BSKW!$K$11:$K$35,IFERROR(MATCH(MIN(IF(BSKW!$D$11:$D$35&gt;AVERAGE(B7,C7),BSKW!$D$11:$D$35)),BSKW!$D$11:$D$35),1))</f>
        <v>+II</v>
      </c>
      <c r="L7" s="12" t="str">
        <f t="array" ref="L7">INDEX(HTKW!$K$11:$K$36,IFERROR(MATCH(MIN(IF(HTKW!$D$11:$D$36&gt;AVERAGE(B7,C7),HTKW!$D$11:$D$36)),HTKW!$D$11:$D$36),1))</f>
        <v>+III</v>
      </c>
    </row>
    <row r="8" spans="2:12" x14ac:dyDescent="0.25">
      <c r="B8" s="8">
        <v>0.13400000000000001</v>
      </c>
      <c r="C8" s="9">
        <v>0.13500000000000001</v>
      </c>
      <c r="D8" s="23" t="str">
        <f t="shared" si="0"/>
        <v>+II</v>
      </c>
      <c r="E8" s="23" t="str">
        <f t="shared" si="1"/>
        <v>+II</v>
      </c>
      <c r="F8" s="9" t="str">
        <f t="array" ref="F8">INDEX(STPH!$O$11:$O$34,IFERROR(MATCH(MIN(IF(STPH!$D$11:$D$34&gt;AVERAGE(B8,C8),STPH!$D$11:$D$34)),STPH!$D$11:$D$34),1))</f>
        <v>+III</v>
      </c>
      <c r="G8" s="9" t="str">
        <f t="array" ref="G8">INDEX(STBI!$O$11:$O$36,IFERROR(MATCH(MIN(IF(STBI!$D$11:$D$36&gt;AVERAGE(B8,C8),STBI!$D$11:$D$36)),STBI!$D$11:$D$36),1))</f>
        <v>+III</v>
      </c>
      <c r="H8" s="9" t="str">
        <f t="array" ref="H8">INDEX(GEKB!$K$11:$K$30,IFERROR(MATCH(MIN(IF(GEKB!$D$11:$D$30&gt;AVERAGE(B8,C8),GEKB!$D$11:$D$30)),GEKB!$D$11:$D$30),1))</f>
        <v>+III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INDEX(STKWp!$K$11:$K$35,IFERROR(MATCH(MIN(IF(STKWp!$D$11:$D$35&gt;AVERAGE(B8,C8),STKWp!$D$11:$D$35)),STKWp!$D$11:$D$35),1))</f>
        <v>+II</v>
      </c>
      <c r="K8" s="9" t="str">
        <f t="array" ref="K8">INDEX(BSKW!$K$11:$K$35,IFERROR(MATCH(MIN(IF(BSKW!$D$11:$D$35&gt;AVERAGE(B8,C8),BSKW!$D$11:$D$35)),BSKW!$D$11:$D$35),1))</f>
        <v>+II</v>
      </c>
      <c r="L8" s="12" t="str">
        <f t="array" ref="L8">INDEX(HTKW!$K$11:$K$36,IFERROR(MATCH(MIN(IF(HTKW!$D$11:$D$36&gt;AVERAGE(B8,C8),HTKW!$D$11:$D$36)),HTKW!$D$11:$D$36),1))</f>
        <v>+III</v>
      </c>
    </row>
    <row r="9" spans="2:12" x14ac:dyDescent="0.25">
      <c r="B9" s="8">
        <v>0.13500000000000001</v>
      </c>
      <c r="C9" s="9">
        <v>0.16800000000000001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INDEX(STPH!$O$11:$O$34,IFERROR(MATCH(MIN(IF(STPH!$D$11:$D$34&gt;AVERAGE(B9,C9),STPH!$D$11:$D$34)),STPH!$D$11:$D$34),1))</f>
        <v>+III</v>
      </c>
      <c r="G9" s="9" t="str">
        <f t="array" ref="G9">INDEX(STBI!$O$11:$O$36,IFERROR(MATCH(MIN(IF(STBI!$D$11:$D$36&gt;AVERAGE(B9,C9),STBI!$D$11:$D$36)),STBI!$D$11:$D$36),1))</f>
        <v>+III</v>
      </c>
      <c r="H9" s="9" t="str">
        <f t="array" ref="H9">INDEX(GEKB!$K$11:$K$30,IFERROR(MATCH(MIN(IF(GEKB!$D$11:$D$30&gt;AVERAGE(B9,C9),GEKB!$D$11:$D$30)),GEKB!$D$11:$D$30),1))</f>
        <v>+III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INDEX(STKWp!$K$11:$K$35,IFERROR(MATCH(MIN(IF(STKWp!$D$11:$D$35&gt;AVERAGE(B9,C9),STKWp!$D$11:$D$35)),STKWp!$D$11:$D$35),1))</f>
        <v>+II</v>
      </c>
      <c r="K9" s="9" t="str">
        <f t="array" ref="K9">INDEX(BSKW!$K$11:$K$35,IFERROR(MATCH(MIN(IF(BSKW!$D$11:$D$35&gt;AVERAGE(B9,C9),BSKW!$D$11:$D$35)),BSKW!$D$11:$D$35),1))</f>
        <v>+II</v>
      </c>
      <c r="L9" s="12" t="str">
        <f t="array" ref="L9">INDEX(HTKW!$K$11:$K$36,IFERROR(MATCH(MIN(IF(HTKW!$D$11:$D$36&gt;AVERAGE(B9,C9),HTKW!$D$11:$D$36)),HTKW!$D$11:$D$36),1))</f>
        <v>+III</v>
      </c>
    </row>
    <row r="10" spans="2:12" x14ac:dyDescent="0.25">
      <c r="B10" s="8">
        <v>0.16800000000000001</v>
      </c>
      <c r="C10" s="9">
        <v>0.21099999999999999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INDEX(STPH!$O$11:$O$34,IFERROR(MATCH(MIN(IF(STPH!$D$11:$D$34&gt;AVERAGE(B10,C10),STPH!$D$11:$D$34)),STPH!$D$11:$D$34),1))</f>
        <v>+III</v>
      </c>
      <c r="G10" s="9" t="str">
        <f t="array" ref="G10">INDEX(STBI!$O$11:$O$36,IFERROR(MATCH(MIN(IF(STBI!$D$11:$D$36&gt;AVERAGE(B10,C10),STBI!$D$11:$D$36)),STBI!$D$11:$D$36),1))</f>
        <v>+III</v>
      </c>
      <c r="H10" s="9" t="str">
        <f t="array" ref="H10">INDEX(GEKB!$K$11:$K$30,IFERROR(MATCH(MIN(IF(GEKB!$D$11:$D$30&gt;AVERAGE(B10,C10),GEKB!$D$11:$D$30)),GEKB!$D$11:$D$30),1))</f>
        <v>+III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INDEX(STKWp!$K$11:$K$35,IFERROR(MATCH(MIN(IF(STKWp!$D$11:$D$35&gt;AVERAGE(B10,C10),STKWp!$D$11:$D$35)),STKWp!$D$11:$D$35),1))</f>
        <v>+II</v>
      </c>
      <c r="K10" s="9" t="str">
        <f t="array" ref="K10">INDEX(BSKW!$K$11:$K$35,IFERROR(MATCH(MIN(IF(BSKW!$D$11:$D$35&gt;AVERAGE(B10,C10),BSKW!$D$11:$D$35)),BSKW!$D$11:$D$35),1))</f>
        <v>+II</v>
      </c>
      <c r="L10" s="12" t="str">
        <f t="array" ref="L10">INDEX(HTKW!$K$11:$K$36,IFERROR(MATCH(MIN(IF(HTKW!$D$11:$D$36&gt;AVERAGE(B10,C10),HTKW!$D$11:$D$36)),HTKW!$D$11:$D$36),1))</f>
        <v>+III</v>
      </c>
    </row>
    <row r="11" spans="2:12" x14ac:dyDescent="0.25">
      <c r="B11" s="8">
        <v>0.21099999999999999</v>
      </c>
      <c r="C11" s="9">
        <v>0.23699999999999999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INDEX(STPH!$O$11:$O$34,IFERROR(MATCH(MIN(IF(STPH!$D$11:$D$34&gt;AVERAGE(B11,C11),STPH!$D$11:$D$34)),STPH!$D$11:$D$34),1))</f>
        <v>+III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INDEX(STKWp!$K$11:$K$35,IFERROR(MATCH(MIN(IF(STKWp!$D$11:$D$35&gt;AVERAGE(B11,C11),STKWp!$D$11:$D$35)),STKWp!$D$11:$D$35),1))</f>
        <v>+II</v>
      </c>
      <c r="K11" s="9" t="str">
        <f t="array" ref="K11">INDEX(BSKW!$K$11:$K$35,IFERROR(MATCH(MIN(IF(BSKW!$D$11:$D$35&gt;AVERAGE(B11,C11),BSKW!$D$11:$D$35)),BSKW!$D$11:$D$35),1))</f>
        <v>+II</v>
      </c>
      <c r="L11" s="12" t="str">
        <f t="array" ref="L11">INDEX(HTKW!$K$11:$K$36,IFERROR(MATCH(MIN(IF(HTKW!$D$11:$D$36&gt;AVERAGE(B11,C11),HTKW!$D$11:$D$36)),HTKW!$D$11:$D$36),1))</f>
        <v>+III</v>
      </c>
    </row>
    <row r="12" spans="2:12" x14ac:dyDescent="0.25">
      <c r="B12" s="8">
        <v>0.23699999999999999</v>
      </c>
      <c r="C12" s="9">
        <v>0.30599999999999999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INDEX(STPH!$O$11:$O$34,IFERROR(MATCH(MIN(IF(STPH!$D$11:$D$34&gt;AVERAGE(B12,C12),STPH!$D$11:$D$34)),STPH!$D$11:$D$34),1))</f>
        <v>+III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INDEX(STKWp!$K$11:$K$35,IFERROR(MATCH(MIN(IF(STKWp!$D$11:$D$35&gt;AVERAGE(B12,C12),STKWp!$D$11:$D$35)),STKWp!$D$11:$D$35),1))</f>
        <v>+II</v>
      </c>
      <c r="K12" s="9" t="str">
        <f t="array" ref="K12">INDEX(BSKW!$K$11:$K$35,IFERROR(MATCH(MIN(IF(BSKW!$D$11:$D$35&gt;AVERAGE(B12,C12),BSKW!$D$11:$D$35)),BSKW!$D$11:$D$35),1))</f>
        <v>+II</v>
      </c>
      <c r="L12" s="12" t="str">
        <f t="array" ref="L12">INDEX(HTKW!$K$11:$K$36,IFERROR(MATCH(MIN(IF(HTKW!$D$11:$D$36&gt;AVERAGE(B12,C12),HTKW!$D$11:$D$36)),HTKW!$D$11:$D$36),1))</f>
        <v>+III</v>
      </c>
    </row>
    <row r="13" spans="2:12" x14ac:dyDescent="0.25">
      <c r="B13" s="8">
        <v>0.30599999999999999</v>
      </c>
      <c r="C13" s="9">
        <v>0.32500000000000001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INDEX(STPH!$O$11:$O$34,IFERROR(MATCH(MIN(IF(STPH!$D$11:$D$34&gt;AVERAGE(B13,C13),STPH!$D$11:$D$34)),STPH!$D$11:$D$34),1))</f>
        <v>+III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INDEX(STKWp!$K$11:$K$35,IFERROR(MATCH(MIN(IF(STKWp!$D$11:$D$35&gt;AVERAGE(B13,C13),STKWp!$D$11:$D$35)),STKWp!$D$11:$D$35),1))</f>
        <v>+II</v>
      </c>
      <c r="K13" s="9" t="str">
        <f t="array" ref="K13">INDEX(BSKW!$K$11:$K$35,IFERROR(MATCH(MIN(IF(BSKW!$D$11:$D$35&gt;AVERAGE(B13,C13),BSKW!$D$11:$D$35)),BSKW!$D$11:$D$35),1))</f>
        <v>+II</v>
      </c>
      <c r="L13" s="12" t="str">
        <f t="array" ref="L13">INDEX(HTKW!$K$11:$K$36,IFERROR(MATCH(MIN(IF(HTKW!$D$11:$D$36&gt;AVERAGE(B13,C13),HTKW!$D$11:$D$36)),HTKW!$D$11:$D$36),1))</f>
        <v>+III</v>
      </c>
    </row>
    <row r="14" spans="2:12" x14ac:dyDescent="0.25">
      <c r="B14" s="8">
        <v>0.32500000000000001</v>
      </c>
      <c r="C14" s="9">
        <v>0.35499999999999998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INDEX(STPH!$O$11:$O$34,IFERROR(MATCH(MIN(IF(STPH!$D$11:$D$34&gt;AVERAGE(B14,C14),STPH!$D$11:$D$34)),STPH!$D$11:$D$34),1))</f>
        <v>+III</v>
      </c>
      <c r="G14" s="9" t="str">
        <f t="array" ref="G14">INDEX(STBI!$O$11:$O$36,IFERROR(MATCH(MIN(IF(STBI!$D$11:$D$36&gt;AVERAGE(B14,C14),STBI!$D$11:$D$36)),STBI!$D$11:$D$36),1))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INDEX(STKWp!$K$11:$K$35,IFERROR(MATCH(MIN(IF(STKWp!$D$11:$D$35&gt;AVERAGE(B14,C14),STKWp!$D$11:$D$35)),STKWp!$D$11:$D$35),1))</f>
        <v>+II</v>
      </c>
      <c r="K14" s="9" t="str">
        <f t="array" ref="K14">INDEX(BSKW!$K$11:$K$35,IFERROR(MATCH(MIN(IF(BSKW!$D$11:$D$35&gt;AVERAGE(B14,C14),BSKW!$D$11:$D$35)),BSKW!$D$11:$D$35),1))</f>
        <v>+II</v>
      </c>
      <c r="L14" s="12" t="str">
        <f t="array" ref="L14">INDEX(HTKW!$K$11:$K$36,IFERROR(MATCH(MIN(IF(HTKW!$D$11:$D$36&gt;AVERAGE(B14,C14),HTKW!$D$11:$D$36)),HTKW!$D$11:$D$36),1))</f>
        <v>+III</v>
      </c>
    </row>
    <row r="15" spans="2:12" x14ac:dyDescent="0.25">
      <c r="B15" s="8">
        <v>0.35499999999999998</v>
      </c>
      <c r="C15" s="9">
        <v>0.377</v>
      </c>
      <c r="D15" s="23" t="str">
        <f t="shared" si="0"/>
        <v>+II</v>
      </c>
      <c r="E15" s="23" t="str">
        <f t="shared" si="1"/>
        <v>+II</v>
      </c>
      <c r="F15" s="9" t="str">
        <f t="array" ref="F15">INDEX(STPH!$O$11:$O$34,IFERROR(MATCH(MIN(IF(STPH!$D$11:$D$34&gt;AVERAGE(B15,C15),STPH!$D$11:$D$34)),STPH!$D$11:$D$34),1))</f>
        <v>+III</v>
      </c>
      <c r="G15" s="9" t="str">
        <f t="array" ref="G15">INDEX(STBI!$O$11:$O$36,IFERROR(MATCH(MIN(IF(STBI!$D$11:$D$36&gt;AVERAGE(B15,C15),STBI!$D$11:$D$36)),STBI!$D$11:$D$36),1))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INDEX(STKWp!$K$11:$K$35,IFERROR(MATCH(MIN(IF(STKWp!$D$11:$D$35&gt;AVERAGE(B15,C15),STKWp!$D$11:$D$35)),STKWp!$D$11:$D$35),1))</f>
        <v>+II</v>
      </c>
      <c r="K15" s="9" t="str">
        <f t="array" ref="K15">INDEX(BSKW!$K$11:$K$35,IFERROR(MATCH(MIN(IF(BSKW!$D$11:$D$35&gt;AVERAGE(B15,C15),BSKW!$D$11:$D$35)),BSKW!$D$11:$D$35),1))</f>
        <v>+II</v>
      </c>
      <c r="L15" s="12" t="str">
        <f t="array" ref="L15">INDEX(HTKW!$K$11:$K$36,IFERROR(MATCH(MIN(IF(HTKW!$D$11:$D$36&gt;AVERAGE(B15,C15),HTKW!$D$11:$D$36)),HTKW!$D$11:$D$36),1))</f>
        <v>+III</v>
      </c>
    </row>
    <row r="16" spans="2:12" x14ac:dyDescent="0.25">
      <c r="B16" s="8">
        <v>0.377</v>
      </c>
      <c r="C16" s="9">
        <v>0.45100000000000001</v>
      </c>
      <c r="D16" s="23" t="str">
        <f t="shared" si="0"/>
        <v>+II</v>
      </c>
      <c r="E16" s="23" t="str">
        <f t="shared" si="1"/>
        <v>+II</v>
      </c>
      <c r="F16" s="9" t="str">
        <f t="array" ref="F16">INDEX(STPH!$O$11:$O$34,IFERROR(MATCH(MIN(IF(STPH!$D$11:$D$34&gt;AVERAGE(B16,C16),STPH!$D$11:$D$34)),STPH!$D$11:$D$34),1))</f>
        <v>+III</v>
      </c>
      <c r="G16" s="9" t="str">
        <f t="array" ref="G16">INDEX(STBI!$O$11:$O$36,IFERROR(MATCH(MIN(IF(STBI!$D$11:$D$36&gt;AVERAGE(B16,C16),STBI!$D$11:$D$36)),STBI!$D$11:$D$36),1))</f>
        <v>+III</v>
      </c>
      <c r="H16" s="9" t="str">
        <f t="array" ref="H16">INDEX(GEKB!$K$11:$K$30,IFERROR(MATCH(MIN(IF(GEKB!$D$11:$D$30&gt;AVERAGE(B16,C16),GEKB!$D$11:$D$30)),GEKB!$D$11:$D$30),1))</f>
        <v>+III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INDEX(STKWp!$K$11:$K$35,IFERROR(MATCH(MIN(IF(STKWp!$D$11:$D$35&gt;AVERAGE(B16,C16),STKWp!$D$11:$D$35)),STKWp!$D$11:$D$35),1))</f>
        <v>+II</v>
      </c>
      <c r="K16" s="9" t="str">
        <f t="array" ref="K16">INDEX(BSKW!$K$11:$K$35,IFERROR(MATCH(MIN(IF(BSKW!$D$11:$D$35&gt;AVERAGE(B16,C16),BSKW!$D$11:$D$35)),BSKW!$D$11:$D$35),1))</f>
        <v>+II</v>
      </c>
      <c r="L16" s="12" t="str">
        <f t="array" ref="L16">INDEX(HTKW!$K$11:$K$36,IFERROR(MATCH(MIN(IF(HTKW!$D$11:$D$36&gt;AVERAGE(B16,C16),HTKW!$D$11:$D$36)),HTKW!$D$11:$D$36),1))</f>
        <v>+III</v>
      </c>
    </row>
    <row r="17" spans="2:12" x14ac:dyDescent="0.25">
      <c r="B17" s="8">
        <v>0.45100000000000001</v>
      </c>
      <c r="C17" s="9">
        <v>0.48599999999999999</v>
      </c>
      <c r="D17" s="23" t="str">
        <f t="shared" si="0"/>
        <v>+II</v>
      </c>
      <c r="E17" s="23" t="str">
        <f t="shared" si="1"/>
        <v>+II</v>
      </c>
      <c r="F17" s="9" t="str">
        <f t="array" ref="F17">INDEX(STPH!$O$11:$O$34,IFERROR(MATCH(MIN(IF(STPH!$D$11:$D$34&gt;AVERAGE(B17,C17),STPH!$D$11:$D$34)),STPH!$D$11:$D$34),1))</f>
        <v>+III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INDEX(STKWp!$K$11:$K$35,IFERROR(MATCH(MIN(IF(STKWp!$D$11:$D$35&gt;AVERAGE(B17,C17),STKWp!$D$11:$D$35)),STKWp!$D$11:$D$35),1))</f>
        <v>+II</v>
      </c>
      <c r="K17" s="9" t="str">
        <f t="array" ref="K17">INDEX(BSKW!$K$11:$K$35,IFERROR(MATCH(MIN(IF(BSKW!$D$11:$D$35&gt;AVERAGE(B17,C17),BSKW!$D$11:$D$35)),BSKW!$D$11:$D$35),1))</f>
        <v>+II</v>
      </c>
      <c r="L17" s="12" t="str">
        <f t="array" ref="L17">INDEX(HTKW!$K$11:$K$36,IFERROR(MATCH(MIN(IF(HTKW!$D$11:$D$36&gt;AVERAGE(B17,C17),HTKW!$D$11:$D$36)),HTKW!$D$11:$D$36),1))</f>
        <v>+III</v>
      </c>
    </row>
    <row r="18" spans="2:12" x14ac:dyDescent="0.25">
      <c r="B18" s="8">
        <v>0.48599999999999999</v>
      </c>
      <c r="C18" s="9">
        <v>0.54100000000000004</v>
      </c>
      <c r="D18" s="23" t="str">
        <f t="shared" si="0"/>
        <v>+II</v>
      </c>
      <c r="E18" s="23" t="str">
        <f t="shared" si="1"/>
        <v>+II</v>
      </c>
      <c r="F18" s="9" t="str">
        <f t="array" ref="F18">INDEX(STPH!$O$11:$O$34,IFERROR(MATCH(MIN(IF(STPH!$D$11:$D$34&gt;AVERAGE(B18,C18),STPH!$D$11:$D$34)),STPH!$D$11:$D$34),1))</f>
        <v>+III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INDEX(STKWp!$K$11:$K$35,IFERROR(MATCH(MIN(IF(STKWp!$D$11:$D$35&gt;AVERAGE(B18,C18),STKWp!$D$11:$D$35)),STKWp!$D$11:$D$35),1))</f>
        <v>+II</v>
      </c>
      <c r="K18" s="9" t="str">
        <f t="array" ref="K18">INDEX(BSKW!$K$11:$K$35,IFERROR(MATCH(MIN(IF(BSKW!$D$11:$D$35&gt;AVERAGE(B18,C18),BSKW!$D$11:$D$35)),BSKW!$D$11:$D$35),1))</f>
        <v>+II</v>
      </c>
      <c r="L18" s="12" t="str">
        <f t="array" ref="L18">INDEX(HTKW!$K$11:$K$36,IFERROR(MATCH(MIN(IF(HTKW!$D$11:$D$36&gt;AVERAGE(B18,C18),HTKW!$D$11:$D$36)),HTKW!$D$11:$D$36),1))</f>
        <v>+III</v>
      </c>
    </row>
    <row r="19" spans="2:12" x14ac:dyDescent="0.25">
      <c r="B19" s="8">
        <v>0.54100000000000004</v>
      </c>
      <c r="C19" s="9">
        <v>0.56100000000000005</v>
      </c>
      <c r="D19" s="23" t="str">
        <f t="shared" si="0"/>
        <v>+II</v>
      </c>
      <c r="E19" s="23" t="str">
        <f t="shared" si="1"/>
        <v>+II</v>
      </c>
      <c r="F19" s="9" t="str">
        <f t="array" ref="F19">INDEX(STPH!$O$11:$O$34,IFERROR(MATCH(MIN(IF(STPH!$D$11:$D$34&gt;AVERAGE(B19,C19),STPH!$D$11:$D$34)),STPH!$D$11:$D$34),1))</f>
        <v>+III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INDEX(STKWp!$K$11:$K$35,IFERROR(MATCH(MIN(IF(STKWp!$D$11:$D$35&gt;AVERAGE(B19,C19),STKWp!$D$11:$D$35)),STKWp!$D$11:$D$35),1))</f>
        <v>+II</v>
      </c>
      <c r="K19" s="9" t="str">
        <f t="array" ref="K19">INDEX(BSKW!$K$11:$K$35,IFERROR(MATCH(MIN(IF(BSKW!$D$11:$D$35&gt;AVERAGE(B19,C19),BSKW!$D$11:$D$35)),BSKW!$D$11:$D$35),1))</f>
        <v>+II</v>
      </c>
      <c r="L19" s="12" t="str">
        <f t="array" ref="L19">INDEX(HTKW!$K$11:$K$36,IFERROR(MATCH(MIN(IF(HTKW!$D$11:$D$36&gt;AVERAGE(B19,C19),HTKW!$D$11:$D$36)),HTKW!$D$11:$D$36),1))</f>
        <v>+III</v>
      </c>
    </row>
    <row r="20" spans="2:12" x14ac:dyDescent="0.25">
      <c r="B20" s="8">
        <v>0.56100000000000005</v>
      </c>
      <c r="C20" s="9">
        <v>0.58299999999999996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INDEX(STPH!$O$11:$O$34,IFERROR(MATCH(MIN(IF(STPH!$D$11:$D$34&gt;AVERAGE(B20,C20),STPH!$D$11:$D$34)),STPH!$D$11:$D$34),1))</f>
        <v>+III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INDEX(STKWp!$K$11:$K$35,IFERROR(MATCH(MIN(IF(STKWp!$D$11:$D$35&gt;AVERAGE(B20,C20),STKWp!$D$11:$D$35)),STKWp!$D$11:$D$35),1))</f>
        <v>+II</v>
      </c>
      <c r="K20" s="9" t="str">
        <f t="array" ref="K20">INDEX(BSKW!$K$11:$K$35,IFERROR(MATCH(MIN(IF(BSKW!$D$11:$D$35&gt;AVERAGE(B20,C20),BSKW!$D$11:$D$35)),BSKW!$D$11:$D$35),1))</f>
        <v>+II</v>
      </c>
      <c r="L20" s="12" t="str">
        <f t="array" ref="L20">INDEX(HTKW!$K$11:$K$36,IFERROR(MATCH(MIN(IF(HTKW!$D$11:$D$36&gt;AVERAGE(B20,C20),HTKW!$D$11:$D$36)),HTKW!$D$11:$D$36),1))</f>
        <v>+III</v>
      </c>
    </row>
    <row r="21" spans="2:12" x14ac:dyDescent="0.25">
      <c r="B21" s="8">
        <v>0.58299999999999996</v>
      </c>
      <c r="C21" s="9">
        <v>0.59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INDEX(STPH!$O$11:$O$34,IFERROR(MATCH(MIN(IF(STPH!$D$11:$D$34&gt;AVERAGE(B21,C21),STPH!$D$11:$D$34)),STPH!$D$11:$D$34),1))</f>
        <v>+III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INDEX(STKWp!$K$11:$K$35,IFERROR(MATCH(MIN(IF(STKWp!$D$11:$D$35&gt;AVERAGE(B21,C21),STKWp!$D$11:$D$35)),STKWp!$D$11:$D$35),1))</f>
        <v>+II</v>
      </c>
      <c r="K21" s="9" t="str">
        <f t="array" ref="K21">INDEX(BSKW!$K$11:$K$35,IFERROR(MATCH(MIN(IF(BSKW!$D$11:$D$35&gt;AVERAGE(B21,C21),BSKW!$D$11:$D$35)),BSKW!$D$11:$D$35),1))</f>
        <v>+II</v>
      </c>
      <c r="L21" s="12" t="str">
        <f t="array" ref="L21">INDEX(HTKW!$K$11:$K$36,IFERROR(MATCH(MIN(IF(HTKW!$D$11:$D$36&gt;AVERAGE(B21,C21),HTKW!$D$11:$D$36)),HTKW!$D$11:$D$36),1))</f>
        <v>+III</v>
      </c>
    </row>
    <row r="22" spans="2:12" x14ac:dyDescent="0.25">
      <c r="B22" s="8">
        <v>0.59</v>
      </c>
      <c r="C22" s="9">
        <v>0.61799999999999999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INDEX(STPH!$O$11:$O$34,IFERROR(MATCH(MIN(IF(STPH!$D$11:$D$34&gt;AVERAGE(B22,C22),STPH!$D$11:$D$34)),STPH!$D$11:$D$34),1))</f>
        <v>+III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INDEX(STKWp!$K$11:$K$35,IFERROR(MATCH(MIN(IF(STKWp!$D$11:$D$35&gt;AVERAGE(B22,C22),STKWp!$D$11:$D$35)),STKWp!$D$11:$D$35),1))</f>
        <v>+II</v>
      </c>
      <c r="K22" s="9" t="str">
        <f t="array" ref="K22">INDEX(BSKW!$K$11:$K$35,IFERROR(MATCH(MIN(IF(BSKW!$D$11:$D$35&gt;AVERAGE(B22,C22),BSKW!$D$11:$D$35)),BSKW!$D$11:$D$35),1))</f>
        <v>+II</v>
      </c>
      <c r="L22" s="12" t="str">
        <f t="array" ref="L22">INDEX(HTKW!$K$11:$K$36,IFERROR(MATCH(MIN(IF(HTKW!$D$11:$D$36&gt;AVERAGE(B22,C22),HTKW!$D$11:$D$36)),HTKW!$D$11:$D$36),1))</f>
        <v>+III</v>
      </c>
    </row>
    <row r="23" spans="2:12" x14ac:dyDescent="0.25">
      <c r="B23" s="8">
        <v>0.61799999999999999</v>
      </c>
      <c r="C23" s="9">
        <v>0.62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INDEX(STKWp!$K$11:$K$35,IFERROR(MATCH(MIN(IF(STKWp!$D$11:$D$35&gt;AVERAGE(B23,C23),STKWp!$D$11:$D$35)),STKWp!$D$11:$D$35),1))</f>
        <v>+II</v>
      </c>
      <c r="K23" s="9" t="str">
        <f t="array" ref="K23">INDEX(BSKW!$K$11:$K$35,IFERROR(MATCH(MIN(IF(BSKW!$D$11:$D$35&gt;AVERAGE(B23,C23),BSKW!$D$11:$D$35)),BSKW!$D$11:$D$35),1))</f>
        <v>+II</v>
      </c>
      <c r="L23" s="12" t="str">
        <f t="array" ref="L23">INDEX(HTKW!$K$11:$K$36,IFERROR(MATCH(MIN(IF(HTKW!$D$11:$D$36&gt;AVERAGE(B23,C23),HTKW!$D$11:$D$36)),HTKW!$D$11:$D$36),1))</f>
        <v>+III</v>
      </c>
    </row>
    <row r="24" spans="2:12" x14ac:dyDescent="0.25">
      <c r="B24" s="8">
        <v>0.62</v>
      </c>
      <c r="C24" s="9">
        <v>0.625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INDEX(STPH!$O$11:$O$34,IFERROR(MATCH(MIN(IF(STPH!$D$11:$D$34&gt;AVERAGE(B24,C24),STPH!$D$11:$D$34)),STPH!$D$11:$D$34),1))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INDEX(STKWp!$K$11:$K$35,IFERROR(MATCH(MIN(IF(STKWp!$D$11:$D$35&gt;AVERAGE(B24,C24),STKWp!$D$11:$D$35)),STKWp!$D$11:$D$35),1))</f>
        <v>+II</v>
      </c>
      <c r="K24" s="9" t="str">
        <f t="array" ref="K24">INDEX(BSKW!$K$11:$K$35,IFERROR(MATCH(MIN(IF(BSKW!$D$11:$D$35&gt;AVERAGE(B24,C24),BSKW!$D$11:$D$35)),BSKW!$D$11:$D$35),1))</f>
        <v>+II</v>
      </c>
      <c r="L24" s="12" t="str">
        <f t="array" ref="L24">INDEX(HTKW!$K$11:$K$36,IFERROR(MATCH(MIN(IF(HTKW!$D$11:$D$36&gt;AVERAGE(B24,C24),HTKW!$D$11:$D$36)),HTKW!$D$11:$D$36),1))</f>
        <v>+III</v>
      </c>
    </row>
    <row r="25" spans="2:12" x14ac:dyDescent="0.25">
      <c r="B25" s="8">
        <v>0.625</v>
      </c>
      <c r="C25" s="9">
        <v>0.63100000000000001</v>
      </c>
      <c r="D25" s="23" t="str">
        <f t="shared" si="0"/>
        <v>+II</v>
      </c>
      <c r="E25" s="23" t="str">
        <f t="shared" si="1"/>
        <v>+II</v>
      </c>
      <c r="F25" s="9" t="str">
        <f t="array" ref="F25">INDEX(STPH!$O$11:$O$34,IFERROR(MATCH(MIN(IF(STPH!$D$11:$D$34&gt;AVERAGE(B25,C25),STPH!$D$11:$D$34)),STPH!$D$11:$D$34),1))</f>
        <v>+III</v>
      </c>
      <c r="G25" s="9" t="str">
        <f t="array" ref="G25">INDEX(STBI!$O$11:$O$36,IFERROR(MATCH(MIN(IF(STBI!$D$11:$D$36&gt;AVERAGE(B25,C25),STBI!$D$11:$D$36)),STBI!$D$11:$D$36),1))</f>
        <v>+III</v>
      </c>
      <c r="H25" s="9" t="str">
        <f t="array" ref="H25">INDEX(GEKB!$K$11:$K$30,IFERROR(MATCH(MIN(IF(GEKB!$D$11:$D$30&gt;AVERAGE(B25,C25),GEKB!$D$11:$D$30)),GEKB!$D$11:$D$30),1))</f>
        <v>+III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INDEX(STKWp!$K$11:$K$35,IFERROR(MATCH(MIN(IF(STKWp!$D$11:$D$35&gt;AVERAGE(B25,C25),STKWp!$D$11:$D$35)),STKWp!$D$11:$D$35),1))</f>
        <v>+II</v>
      </c>
      <c r="K25" s="9" t="str">
        <f t="array" ref="K25">INDEX(BSKW!$K$11:$K$35,IFERROR(MATCH(MIN(IF(BSKW!$D$11:$D$35&gt;AVERAGE(B25,C25),BSKW!$D$11:$D$35)),BSKW!$D$11:$D$35),1))</f>
        <v>+II</v>
      </c>
      <c r="L25" s="12" t="str">
        <f t="array" ref="L25">INDEX(HTKW!$K$11:$K$36,IFERROR(MATCH(MIN(IF(HTKW!$D$11:$D$36&gt;AVERAGE(B25,C25),HTKW!$D$11:$D$36)),HTKW!$D$11:$D$36),1))</f>
        <v>+III</v>
      </c>
    </row>
    <row r="26" spans="2:12" x14ac:dyDescent="0.25">
      <c r="B26" s="8">
        <v>0.63100000000000001</v>
      </c>
      <c r="C26" s="9">
        <v>0.67</v>
      </c>
      <c r="D26" s="23" t="str">
        <f t="shared" si="0"/>
        <v>+II</v>
      </c>
      <c r="E26" s="23" t="str">
        <f t="shared" si="1"/>
        <v>+II</v>
      </c>
      <c r="F26" s="9" t="str">
        <f t="array" ref="F26">INDEX(STPH!$O$11:$O$34,IFERROR(MATCH(MIN(IF(STPH!$D$11:$D$34&gt;AVERAGE(B26,C26),STPH!$D$11:$D$34)),STPH!$D$11:$D$34),1))</f>
        <v>+III</v>
      </c>
      <c r="G26" s="9" t="str">
        <f t="array" ref="G26">INDEX(STBI!$O$11:$O$36,IFERROR(MATCH(MIN(IF(STBI!$D$11:$D$36&gt;AVERAGE(B26,C26),STBI!$D$11:$D$36)),STBI!$D$11:$D$36),1))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INDEX(STKWp!$K$11:$K$35,IFERROR(MATCH(MIN(IF(STKWp!$D$11:$D$35&gt;AVERAGE(B26,C26),STKWp!$D$11:$D$35)),STKWp!$D$11:$D$35),1))</f>
        <v>+III</v>
      </c>
      <c r="K26" s="9" t="str">
        <f t="array" ref="K26">INDEX(BSKW!$K$11:$K$35,IFERROR(MATCH(MIN(IF(BSKW!$D$11:$D$35&gt;AVERAGE(B26,C26),BSKW!$D$11:$D$35)),BSKW!$D$11:$D$35),1))</f>
        <v>+II</v>
      </c>
      <c r="L26" s="12" t="str">
        <f t="array" ref="L26">INDEX(HTKW!$K$11:$K$36,IFERROR(MATCH(MIN(IF(HTKW!$D$11:$D$36&gt;AVERAGE(B26,C26),HTKW!$D$11:$D$36)),HTKW!$D$11:$D$36),1))</f>
        <v>+III</v>
      </c>
    </row>
    <row r="27" spans="2:12" x14ac:dyDescent="0.25">
      <c r="B27" s="8">
        <v>0.67</v>
      </c>
      <c r="C27" s="9">
        <v>0.77</v>
      </c>
      <c r="D27" s="23" t="str">
        <f t="shared" si="0"/>
        <v>+II</v>
      </c>
      <c r="E27" s="23" t="str">
        <f t="shared" si="1"/>
        <v>+II</v>
      </c>
      <c r="F27" s="9" t="str">
        <f t="array" ref="F27">INDEX(STPH!$O$11:$O$34,IFERROR(MATCH(MIN(IF(STPH!$D$11:$D$34&gt;AVERAGE(B27,C27),STPH!$D$11:$D$34)),STPH!$D$11:$D$34),1))</f>
        <v>+III</v>
      </c>
      <c r="G27" s="9" t="str">
        <f t="array" ref="G27">INDEX(STBI!$O$11:$O$36,IFERROR(MATCH(MIN(IF(STBI!$D$11:$D$36&gt;AVERAGE(B27,C27),STBI!$D$11:$D$36)),STBI!$D$11:$D$36),1))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INDEX(STKWp!$K$11:$K$35,IFERROR(MATCH(MIN(IF(STKWp!$D$11:$D$35&gt;AVERAGE(B27,C27),STKWp!$D$11:$D$35)),STKWp!$D$11:$D$35),1))</f>
        <v>+III</v>
      </c>
      <c r="K27" s="9" t="str">
        <f t="array" ref="K27">INDEX(BSKW!$K$11:$K$35,IFERROR(MATCH(MIN(IF(BSKW!$D$11:$D$35&gt;AVERAGE(B27,C27),BSKW!$D$11:$D$35)),BSKW!$D$11:$D$35),1))</f>
        <v>+II</v>
      </c>
      <c r="L27" s="12" t="str">
        <f t="array" ref="L27">INDEX(HTKW!$K$11:$K$36,IFERROR(MATCH(MIN(IF(HTKW!$D$11:$D$36&gt;AVERAGE(B27,C27),HTKW!$D$11:$D$36)),HTKW!$D$11:$D$36),1))</f>
        <v>+III</v>
      </c>
    </row>
    <row r="28" spans="2:12" x14ac:dyDescent="0.25">
      <c r="B28" s="8">
        <v>0.77</v>
      </c>
      <c r="C28" s="9">
        <v>0.83599999999999997</v>
      </c>
      <c r="D28" s="23" t="str">
        <f t="shared" si="0"/>
        <v>+II</v>
      </c>
      <c r="E28" s="23" t="str">
        <f t="shared" si="1"/>
        <v>+II</v>
      </c>
      <c r="F28" s="9" t="str">
        <f t="array" ref="F28">INDEX(STPH!$O$11:$O$34,IFERROR(MATCH(MIN(IF(STPH!$D$11:$D$34&gt;AVERAGE(B28,C28),STPH!$D$11:$D$34)),STPH!$D$11:$D$34),1))</f>
        <v>+III</v>
      </c>
      <c r="G28" s="9" t="str">
        <f t="array" ref="G28">INDEX(STBI!$O$11:$O$36,IFERROR(MATCH(MIN(IF(STBI!$D$11:$D$36&gt;AVERAGE(B28,C28),STBI!$D$11:$D$36)),STBI!$D$11:$D$36),1))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INDEX(STKWp!$K$11:$K$35,IFERROR(MATCH(MIN(IF(STKWp!$D$11:$D$35&gt;AVERAGE(B28,C28),STKWp!$D$11:$D$35)),STKWp!$D$11:$D$35),1))</f>
        <v>+III</v>
      </c>
      <c r="K28" s="9" t="str">
        <f t="array" ref="K28">INDEX(BSKW!$K$11:$K$35,IFERROR(MATCH(MIN(IF(BSKW!$D$11:$D$35&gt;AVERAGE(B28,C28),BSKW!$D$11:$D$35)),BSKW!$D$11:$D$35),1))</f>
        <v>+II</v>
      </c>
      <c r="L28" s="12" t="str">
        <f t="array" ref="L28">INDEX(HTKW!$K$11:$K$36,IFERROR(MATCH(MIN(IF(HTKW!$D$11:$D$36&gt;AVERAGE(B28,C28),HTKW!$D$11:$D$36)),HTKW!$D$11:$D$36),1))</f>
        <v>+III</v>
      </c>
    </row>
    <row r="29" spans="2:12" x14ac:dyDescent="0.25">
      <c r="B29" s="8">
        <v>0.83599999999999997</v>
      </c>
      <c r="C29" s="9">
        <v>0.88600000000000001</v>
      </c>
      <c r="D29" s="23" t="str">
        <f t="shared" si="0"/>
        <v>+II</v>
      </c>
      <c r="E29" s="23" t="str">
        <f t="shared" si="1"/>
        <v>+II</v>
      </c>
      <c r="F29" s="9" t="str">
        <f t="array" ref="F29">INDEX(STPH!$O$11:$O$34,IFERROR(MATCH(MIN(IF(STPH!$D$11:$D$34&gt;AVERAGE(B29,C29),STPH!$D$11:$D$34)),STPH!$D$11:$D$34),1))</f>
        <v>+III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INDEX(STKWp!$K$11:$K$35,IFERROR(MATCH(MIN(IF(STKWp!$D$11:$D$35&gt;AVERAGE(B29,C29),STKWp!$D$11:$D$35)),STKWp!$D$11:$D$35),1))</f>
        <v>+III</v>
      </c>
      <c r="K29" s="9" t="str">
        <f t="array" ref="K29">INDEX(BSKW!$K$11:$K$35,IFERROR(MATCH(MIN(IF(BSKW!$D$11:$D$35&gt;AVERAGE(B29,C29),BSKW!$D$11:$D$35)),BSKW!$D$11:$D$35),1))</f>
        <v>+II</v>
      </c>
      <c r="L29" s="12" t="str">
        <f t="array" ref="L29">INDEX(HTKW!$K$11:$K$36,IFERROR(MATCH(MIN(IF(HTKW!$D$11:$D$36&gt;AVERAGE(B29,C29),HTKW!$D$11:$D$36)),HTKW!$D$11:$D$36),1))</f>
        <v>+III</v>
      </c>
    </row>
    <row r="30" spans="2:12" x14ac:dyDescent="0.25">
      <c r="B30" s="8">
        <v>0.88600000000000001</v>
      </c>
      <c r="C30" s="9">
        <v>0.92300000000000004</v>
      </c>
      <c r="D30" s="23" t="str">
        <f t="shared" si="0"/>
        <v>+II</v>
      </c>
      <c r="E30" s="23" t="str">
        <f t="shared" si="1"/>
        <v>+II</v>
      </c>
      <c r="F30" s="9" t="str">
        <f t="array" ref="F30">INDEX(STPH!$O$11:$O$34,IFERROR(MATCH(MIN(IF(STPH!$D$11:$D$34&gt;AVERAGE(B30,C30),STPH!$D$11:$D$34)),STPH!$D$11:$D$34),1))</f>
        <v>+III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INDEX(STKWp!$K$11:$K$35,IFERROR(MATCH(MIN(IF(STKWp!$D$11:$D$35&gt;AVERAGE(B30,C30),STKWp!$D$11:$D$35)),STKWp!$D$11:$D$35),1))</f>
        <v>+III</v>
      </c>
      <c r="K30" s="9" t="str">
        <f t="array" ref="K30">INDEX(BSKW!$K$11:$K$35,IFERROR(MATCH(MIN(IF(BSKW!$D$11:$D$35&gt;AVERAGE(B30,C30),BSKW!$D$11:$D$35)),BSKW!$D$11:$D$35),1))</f>
        <v>+II</v>
      </c>
      <c r="L30" s="12" t="str">
        <f t="array" ref="L30">INDEX(HTKW!$K$11:$K$36,IFERROR(MATCH(MIN(IF(HTKW!$D$11:$D$36&gt;AVERAGE(B30,C30),HTKW!$D$11:$D$36)),HTKW!$D$11:$D$36),1))</f>
        <v>+III</v>
      </c>
    </row>
    <row r="31" spans="2:12" x14ac:dyDescent="0.25">
      <c r="B31" s="8">
        <v>0.92300000000000004</v>
      </c>
      <c r="C31" s="9">
        <v>0.98299999999999998</v>
      </c>
      <c r="D31" s="23" t="str">
        <f t="shared" si="0"/>
        <v>+II</v>
      </c>
      <c r="E31" s="23" t="str">
        <f t="shared" si="1"/>
        <v>+II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INDEX(STBI!$O$11:$O$36,IFERROR(MATCH(MIN(IF(STBI!$D$11:$D$36&gt;AVERAGE(B31,C31),STBI!$D$11:$D$36)),STBI!$D$11:$D$36),1))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INDEX(STKWp!$K$11:$K$35,IFERROR(MATCH(MIN(IF(STKWp!$D$11:$D$35&gt;AVERAGE(B31,C31),STKWp!$D$11:$D$35)),STKWp!$D$11:$D$35),1))</f>
        <v>+III</v>
      </c>
      <c r="K31" s="9" t="str">
        <f t="array" ref="K31">INDEX(BSKW!$K$11:$K$35,IFERROR(MATCH(MIN(IF(BSKW!$D$11:$D$35&gt;AVERAGE(B31,C31),BSKW!$D$11:$D$35)),BSKW!$D$11:$D$35),1))</f>
        <v>+II</v>
      </c>
      <c r="L31" s="12" t="str">
        <f t="array" ref="L31">INDEX(HTKW!$K$11:$K$36,IFERROR(MATCH(MIN(IF(HTKW!$D$11:$D$36&gt;AVERAGE(B31,C31),HTKW!$D$11:$D$36)),HTKW!$D$11:$D$36),1))</f>
        <v>+III</v>
      </c>
    </row>
    <row r="32" spans="2:12" x14ac:dyDescent="0.25">
      <c r="B32" s="8">
        <v>0.98299999999999998</v>
      </c>
      <c r="C32" s="9">
        <v>1.004</v>
      </c>
      <c r="D32" s="23" t="str">
        <f t="shared" si="0"/>
        <v>+II</v>
      </c>
      <c r="E32" s="23" t="str">
        <f t="shared" si="1"/>
        <v>+II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INDEX(STBI!$O$11:$O$36,IFERROR(MATCH(MIN(IF(STBI!$D$11:$D$36&gt;AVERAGE(B32,C32),STBI!$D$11:$D$36)),STBI!$D$11:$D$36),1))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INDEX(STKWp!$K$11:$K$35,IFERROR(MATCH(MIN(IF(STKWp!$D$11:$D$35&gt;AVERAGE(B32,C32),STKWp!$D$11:$D$35)),STKWp!$D$11:$D$35),1))</f>
        <v>+III</v>
      </c>
      <c r="K32" s="9" t="str">
        <f t="array" ref="K32">INDEX(BSKW!$K$11:$K$35,IFERROR(MATCH(MIN(IF(BSKW!$D$11:$D$35&gt;AVERAGE(B32,C32),BSKW!$D$11:$D$35)),BSKW!$D$11:$D$35),1))</f>
        <v>+II</v>
      </c>
      <c r="L32" s="12" t="str">
        <f t="array" ref="L32">INDEX(HTKW!$K$11:$K$36,IFERROR(MATCH(MIN(IF(HTKW!$D$11:$D$36&gt;AVERAGE(B32,C32),HTKW!$D$11:$D$36)),HTKW!$D$11:$D$36),1))</f>
        <v>+III</v>
      </c>
    </row>
    <row r="33" spans="2:12" x14ac:dyDescent="0.25">
      <c r="B33" s="8">
        <v>1.004</v>
      </c>
      <c r="C33" s="9">
        <v>1.052</v>
      </c>
      <c r="D33" s="23" t="str">
        <f t="shared" si="0"/>
        <v>+II</v>
      </c>
      <c r="E33" s="23" t="str">
        <f t="shared" si="1"/>
        <v>+II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INDEX(STBI!$O$11:$O$36,IFERROR(MATCH(MIN(IF(STBI!$D$11:$D$36&gt;AVERAGE(B33,C33),STBI!$D$11:$D$36)),STBI!$D$11:$D$36),1))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INDEX(STKWp!$K$11:$K$35,IFERROR(MATCH(MIN(IF(STKWp!$D$11:$D$35&gt;AVERAGE(B33,C33),STKWp!$D$11:$D$35)),STKWp!$D$11:$D$35),1))</f>
        <v>+III</v>
      </c>
      <c r="K33" s="9" t="str">
        <f t="array" ref="K33">INDEX(BSKW!$K$11:$K$35,IFERROR(MATCH(MIN(IF(BSKW!$D$11:$D$35&gt;AVERAGE(B33,C33),BSKW!$D$11:$D$35)),BSKW!$D$11:$D$35),1))</f>
        <v>+II</v>
      </c>
      <c r="L33" s="12" t="str">
        <f t="array" ref="L33">INDEX(HTKW!$K$11:$K$36,IFERROR(MATCH(MIN(IF(HTKW!$D$11:$D$36&gt;AVERAGE(B33,C33),HTKW!$D$11:$D$36)),HTKW!$D$11:$D$36),1))</f>
        <v>+III</v>
      </c>
    </row>
    <row r="34" spans="2:12" x14ac:dyDescent="0.25">
      <c r="B34" s="8">
        <v>1.052</v>
      </c>
      <c r="C34" s="9">
        <v>1.1060000000000001</v>
      </c>
      <c r="D34" s="23" t="str">
        <f t="shared" si="0"/>
        <v>+II</v>
      </c>
      <c r="E34" s="23" t="str">
        <f t="shared" si="1"/>
        <v>+II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INDEX(STBI!$O$11:$O$36,IFERROR(MATCH(MIN(IF(STBI!$D$11:$D$36&gt;AVERAGE(B34,C34),STBI!$D$11:$D$36)),STBI!$D$11:$D$36),1))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INDEX(STKWp!$K$11:$K$35,IFERROR(MATCH(MIN(IF(STKWp!$D$11:$D$35&gt;AVERAGE(B34,C34),STKWp!$D$11:$D$35)),STKWp!$D$11:$D$35),1))</f>
        <v>+III</v>
      </c>
      <c r="K34" s="9" t="str">
        <f t="array" ref="K34">INDEX(BSKW!$K$11:$K$35,IFERROR(MATCH(MIN(IF(BSKW!$D$11:$D$35&gt;AVERAGE(B34,C34),BSKW!$D$11:$D$35)),BSKW!$D$11:$D$35),1))</f>
        <v>+II</v>
      </c>
      <c r="L34" s="12" t="str">
        <f t="array" ref="L34">INDEX(HTKW!$K$11:$K$36,IFERROR(MATCH(MIN(IF(HTKW!$D$11:$D$36&gt;AVERAGE(B34,C34),HTKW!$D$11:$D$36)),HTKW!$D$11:$D$36),1))</f>
        <v>+III</v>
      </c>
    </row>
    <row r="35" spans="2:12" x14ac:dyDescent="0.25">
      <c r="B35" s="8">
        <v>1.1060000000000001</v>
      </c>
      <c r="C35" s="9">
        <v>1.123</v>
      </c>
      <c r="D35" s="23" t="str">
        <f t="shared" si="0"/>
        <v>+II</v>
      </c>
      <c r="E35" s="23" t="str">
        <f t="shared" si="1"/>
        <v>+II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INDEX(STBI!$O$11:$O$36,IFERROR(MATCH(MIN(IF(STBI!$D$11:$D$36&gt;AVERAGE(B35,C35),STBI!$D$11:$D$36)),STBI!$D$11:$D$36),1))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INDEX(STKWp!$K$11:$K$35,IFERROR(MATCH(MIN(IF(STKWp!$D$11:$D$35&gt;AVERAGE(B35,C35),STKWp!$D$11:$D$35)),STKWp!$D$11:$D$35),1))</f>
        <v>+III</v>
      </c>
      <c r="K35" s="9" t="str">
        <f t="array" ref="K35">INDEX(BSKW!$K$11:$K$35,IFERROR(MATCH(MIN(IF(BSKW!$D$11:$D$35&gt;AVERAGE(B35,C35),BSKW!$D$11:$D$35)),BSKW!$D$11:$D$35),1))</f>
        <v>+II</v>
      </c>
      <c r="L35" s="12" t="str">
        <f t="array" ref="L35">INDEX(HTKW!$K$11:$K$36,IFERROR(MATCH(MIN(IF(HTKW!$D$11:$D$36&gt;AVERAGE(B35,C35),HTKW!$D$11:$D$36)),HTKW!$D$11:$D$36),1))</f>
        <v>+III</v>
      </c>
    </row>
    <row r="36" spans="2:12" x14ac:dyDescent="0.25">
      <c r="B36" s="8">
        <v>1.123</v>
      </c>
      <c r="C36" s="9">
        <v>1.129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INDEX(STBI!$O$11:$O$36,IFERROR(MATCH(MIN(IF(STBI!$D$11:$D$36&gt;AVERAGE(B36,C36),STBI!$D$11:$D$36)),STBI!$D$11:$D$36),1))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INDEX(STKWp!$K$11:$K$35,IFERROR(MATCH(MIN(IF(STKWp!$D$11:$D$35&gt;AVERAGE(B36,C36),STKWp!$D$11:$D$35)),STKWp!$D$11:$D$35),1))</f>
        <v>+III</v>
      </c>
      <c r="K36" s="9" t="str">
        <f t="array" ref="K36">INDEX(BSKW!$K$11:$K$35,IFERROR(MATCH(MIN(IF(BSKW!$D$11:$D$35&gt;AVERAGE(B36,C36),BSKW!$D$11:$D$35)),BSKW!$D$11:$D$35),1))</f>
        <v>+II</v>
      </c>
      <c r="L36" s="12" t="str">
        <f t="array" ref="L36">INDEX(HTKW!$K$11:$K$36,IFERROR(MATCH(MIN(IF(HTKW!$D$11:$D$36&gt;AVERAGE(B36,C36),HTKW!$D$11:$D$36)),HTKW!$D$11:$D$36),1))</f>
        <v>+III</v>
      </c>
    </row>
    <row r="37" spans="2:12" x14ac:dyDescent="0.25">
      <c r="B37" s="8">
        <v>1.129</v>
      </c>
      <c r="C37" s="9">
        <v>1.1539999999999999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INDEX(STBI!$O$11:$O$36,IFERROR(MATCH(MIN(IF(STBI!$D$11:$D$36&gt;AVERAGE(B37,C37),STBI!$D$11:$D$36)),STBI!$D$11:$D$36),1))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INDEX(STKWp!$K$11:$K$35,IFERROR(MATCH(MIN(IF(STKWp!$D$11:$D$35&gt;AVERAGE(B37,C37),STKWp!$D$11:$D$35)),STKWp!$D$11:$D$35),1))</f>
        <v>+III</v>
      </c>
      <c r="K37" s="9" t="str">
        <f t="array" ref="K37">INDEX(BSKW!$K$11:$K$35,IFERROR(MATCH(MIN(IF(BSKW!$D$11:$D$35&gt;AVERAGE(B37,C37),BSKW!$D$11:$D$35)),BSKW!$D$11:$D$35),1))</f>
        <v>+II</v>
      </c>
      <c r="L37" s="12" t="str">
        <f t="array" ref="L37">INDEX(HTKW!$K$11:$K$36,IFERROR(MATCH(MIN(IF(HTKW!$D$11:$D$36&gt;AVERAGE(B37,C37),HTKW!$D$11:$D$36)),HTKW!$D$11:$D$36),1))</f>
        <v>+III</v>
      </c>
    </row>
    <row r="38" spans="2:12" x14ac:dyDescent="0.25">
      <c r="B38" s="8">
        <v>1.1539999999999999</v>
      </c>
      <c r="C38" s="9">
        <v>1.1639999999999999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INDEX(STBI!$O$11:$O$36,IFERROR(MATCH(MIN(IF(STBI!$D$11:$D$36&gt;AVERAGE(B38,C38),STBI!$D$11:$D$36)),STBI!$D$11:$D$36),1))</f>
        <v>+II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INDEX(STKWp!$K$11:$K$35,IFERROR(MATCH(MIN(IF(STKWp!$D$11:$D$35&gt;AVERAGE(B38,C38),STKWp!$D$11:$D$35)),STKWp!$D$11:$D$35),1))</f>
        <v>+III</v>
      </c>
      <c r="K38" s="9" t="str">
        <f t="array" ref="K38">INDEX(BSKW!$K$11:$K$35,IFERROR(MATCH(MIN(IF(BSKW!$D$11:$D$35&gt;AVERAGE(B38,C38),BSKW!$D$11:$D$35)),BSKW!$D$11:$D$35),1))</f>
        <v>+II</v>
      </c>
      <c r="L38" s="12" t="str">
        <f t="array" ref="L38">INDEX(HTKW!$K$11:$K$36,IFERROR(MATCH(MIN(IF(HTKW!$D$11:$D$36&gt;AVERAGE(B38,C38),HTKW!$D$11:$D$36)),HTKW!$D$11:$D$36),1))</f>
        <v>+III</v>
      </c>
    </row>
    <row r="39" spans="2:12" x14ac:dyDescent="0.25">
      <c r="B39" s="8">
        <v>1.1639999999999999</v>
      </c>
      <c r="C39" s="9">
        <v>1.1890000000000001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INDEX(STBI!$O$11:$O$36,IFERROR(MATCH(MIN(IF(STBI!$D$11:$D$36&gt;AVERAGE(B39,C39),STBI!$D$11:$D$36)),STBI!$D$11:$D$36),1))</f>
        <v>+II</v>
      </c>
      <c r="H39" s="9" t="str">
        <f t="array" ref="H39">INDEX(GEKB!$K$11:$K$30,IFERROR(MATCH(MIN(IF(GEKB!$D$11:$D$30&gt;AVERAGE(B39,C39),GEKB!$D$11:$D$30)),GEKB!$D$11:$D$30),1))</f>
        <v>+III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INDEX(STKWp!$K$11:$K$35,IFERROR(MATCH(MIN(IF(STKWp!$D$11:$D$35&gt;AVERAGE(B39,C39),STKWp!$D$11:$D$35)),STKWp!$D$11:$D$35),1))</f>
        <v>+III</v>
      </c>
      <c r="K39" s="9" t="str">
        <f t="array" ref="K39">INDEX(BSKW!$K$11:$K$35,IFERROR(MATCH(MIN(IF(BSKW!$D$11:$D$35&gt;AVERAGE(B39,C39),BSKW!$D$11:$D$35)),BSKW!$D$11:$D$35),1))</f>
        <v>+II</v>
      </c>
      <c r="L39" s="12" t="str">
        <f t="array" ref="L39">INDEX(HTKW!$K$11:$K$36,IFERROR(MATCH(MIN(IF(HTKW!$D$11:$D$36&gt;AVERAGE(B39,C39),HTKW!$D$11:$D$36)),HTKW!$D$11:$D$36),1))</f>
        <v>+III</v>
      </c>
    </row>
    <row r="40" spans="2:12" x14ac:dyDescent="0.25">
      <c r="B40" s="8">
        <v>1.1890000000000001</v>
      </c>
      <c r="C40" s="9">
        <v>1.2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INDEX(STPH!$O$11:$O$34,IFERROR(MATCH(MIN(IF(STPH!$D$11:$D$34&gt;AVERAGE(B40,C40),STPH!$D$11:$D$34)),STPH!$D$11:$D$34),1))</f>
        <v>+III</v>
      </c>
      <c r="G40" s="9" t="str">
        <f t="array" ref="G40">INDEX(STBI!$O$11:$O$36,IFERROR(MATCH(MIN(IF(STBI!$D$11:$D$36&gt;AVERAGE(B40,C40),STBI!$D$11:$D$36)),STBI!$D$11:$D$36),1))</f>
        <v>+II</v>
      </c>
      <c r="H40" s="9" t="str">
        <f t="array" ref="H40">INDEX(GEKB!$K$11:$K$30,IFERROR(MATCH(MIN(IF(GEKB!$D$11:$D$30&gt;AVERAGE(B40,C40),GEKB!$D$11:$D$30)),GEKB!$D$11:$D$30),1))</f>
        <v>+III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INDEX(STKWp!$K$11:$K$35,IFERROR(MATCH(MIN(IF(STKWp!$D$11:$D$35&gt;AVERAGE(B40,C40),STKWp!$D$11:$D$35)),STKWp!$D$11:$D$35),1))</f>
        <v>+III</v>
      </c>
      <c r="K40" s="9" t="str">
        <f t="array" ref="K40">INDEX(BSKW!$K$11:$K$35,IFERROR(MATCH(MIN(IF(BSKW!$D$11:$D$35&gt;AVERAGE(B40,C40),BSKW!$D$11:$D$35)),BSKW!$D$11:$D$35),1))</f>
        <v>+II</v>
      </c>
      <c r="L40" s="12" t="str">
        <f t="array" ref="L40">INDEX(HTKW!$K$11:$K$36,IFERROR(MATCH(MIN(IF(HTKW!$D$11:$D$36&gt;AVERAGE(B40,C40),HTKW!$D$11:$D$36)),HTKW!$D$11:$D$36),1))</f>
        <v>+III</v>
      </c>
    </row>
    <row r="41" spans="2:12" x14ac:dyDescent="0.25">
      <c r="B41" s="8">
        <v>1.2</v>
      </c>
      <c r="C41" s="9">
        <v>1.204</v>
      </c>
      <c r="D41" s="23" t="str">
        <f t="shared" si="0"/>
        <v>+II</v>
      </c>
      <c r="E41" s="23" t="str">
        <f t="shared" si="1"/>
        <v>+II</v>
      </c>
      <c r="F41" s="9" t="str">
        <f t="array" ref="F41">INDEX(STPH!$O$11:$O$34,IFERROR(MATCH(MIN(IF(STPH!$D$11:$D$34&gt;AVERAGE(B41,C41),STPH!$D$11:$D$34)),STPH!$D$11:$D$34),1))</f>
        <v>+III</v>
      </c>
      <c r="G41" s="9" t="str">
        <f t="array" ref="G41">INDEX(STBI!$O$11:$O$36,IFERROR(MATCH(MIN(IF(STBI!$D$11:$D$36&gt;AVERAGE(B41,C41),STBI!$D$11:$D$36)),STBI!$D$11:$D$36),1))</f>
        <v>+II</v>
      </c>
      <c r="H41" s="9" t="str">
        <f t="array" ref="H41">INDEX(GEKB!$K$11:$K$30,IFERROR(MATCH(MIN(IF(GEKB!$D$11:$D$30&gt;AVERAGE(B41,C41),GEKB!$D$11:$D$30)),GEKB!$D$11:$D$30),1))</f>
        <v>+III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INDEX(STKWp!$K$11:$K$35,IFERROR(MATCH(MIN(IF(STKWp!$D$11:$D$35&gt;AVERAGE(B41,C41),STKWp!$D$11:$D$35)),STKWp!$D$11:$D$35),1))</f>
        <v>+II</v>
      </c>
      <c r="K41" s="9" t="str">
        <f t="array" ref="K41">INDEX(BSKW!$K$11:$K$35,IFERROR(MATCH(MIN(IF(BSKW!$D$11:$D$35&gt;AVERAGE(B41,C41),BSKW!$D$11:$D$35)),BSKW!$D$11:$D$35),1))</f>
        <v>+II</v>
      </c>
      <c r="L41" s="12" t="str">
        <f t="array" ref="L41">INDEX(HTKW!$K$11:$K$36,IFERROR(MATCH(MIN(IF(HTKW!$D$11:$D$36&gt;AVERAGE(B41,C41),HTKW!$D$11:$D$36)),HTKW!$D$11:$D$36),1))</f>
        <v>+III</v>
      </c>
    </row>
    <row r="42" spans="2:12" x14ac:dyDescent="0.25">
      <c r="B42" s="8">
        <v>1.204</v>
      </c>
      <c r="C42" s="9">
        <v>1.222</v>
      </c>
      <c r="D42" s="23" t="str">
        <f t="shared" si="0"/>
        <v>+II</v>
      </c>
      <c r="E42" s="23" t="str">
        <f t="shared" si="1"/>
        <v>+II</v>
      </c>
      <c r="F42" s="9" t="str">
        <f t="array" ref="F42">INDEX(STPH!$O$11:$O$34,IFERROR(MATCH(MIN(IF(STPH!$D$11:$D$34&gt;AVERAGE(B42,C42),STPH!$D$11:$D$34)),STPH!$D$11:$D$34),1))</f>
        <v>+III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INDEX(STKWp!$K$11:$K$35,IFERROR(MATCH(MIN(IF(STKWp!$D$11:$D$35&gt;AVERAGE(B42,C42),STKWp!$D$11:$D$35)),STKWp!$D$11:$D$35),1))</f>
        <v>+II</v>
      </c>
      <c r="K42" s="9" t="str">
        <f t="array" ref="K42">INDEX(BSKW!$K$11:$K$35,IFERROR(MATCH(MIN(IF(BSKW!$D$11:$D$35&gt;AVERAGE(B42,C42),BSKW!$D$11:$D$35)),BSKW!$D$11:$D$35),1))</f>
        <v>+II</v>
      </c>
      <c r="L42" s="12" t="str">
        <f t="array" ref="L42">INDEX(HTKW!$K$11:$K$36,IFERROR(MATCH(MIN(IF(HTKW!$D$11:$D$36&gt;AVERAGE(B42,C42),HTKW!$D$11:$D$36)),HTKW!$D$11:$D$36),1))</f>
        <v>+III</v>
      </c>
    </row>
    <row r="43" spans="2:12" x14ac:dyDescent="0.25">
      <c r="B43" s="8">
        <v>1.222</v>
      </c>
      <c r="C43" s="9">
        <v>1.2270000000000001</v>
      </c>
      <c r="D43" s="23" t="str">
        <f t="shared" si="0"/>
        <v>+II</v>
      </c>
      <c r="E43" s="23" t="str">
        <f t="shared" si="1"/>
        <v>+II</v>
      </c>
      <c r="F43" s="9" t="str">
        <f t="array" ref="F43">INDEX(STPH!$O$11:$O$34,IFERROR(MATCH(MIN(IF(STPH!$D$11:$D$34&gt;AVERAGE(B43,C43),STPH!$D$11:$D$34)),STPH!$D$11:$D$34),1))</f>
        <v>+III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INDEX(STKWp!$K$11:$K$35,IFERROR(MATCH(MIN(IF(STKWp!$D$11:$D$35&gt;AVERAGE(B43,C43),STKWp!$D$11:$D$35)),STKWp!$D$11:$D$35),1))</f>
        <v>+II</v>
      </c>
      <c r="K43" s="9" t="str">
        <f t="array" ref="K43">INDEX(BSKW!$K$11:$K$35,IFERROR(MATCH(MIN(IF(BSKW!$D$11:$D$35&gt;AVERAGE(B43,C43),BSKW!$D$11:$D$35)),BSKW!$D$11:$D$35),1))</f>
        <v>+II</v>
      </c>
      <c r="L43" s="12" t="str">
        <f t="array" ref="L43">INDEX(HTKW!$K$11:$K$36,IFERROR(MATCH(MIN(IF(HTKW!$D$11:$D$36&gt;AVERAGE(B43,C43),HTKW!$D$11:$D$36)),HTKW!$D$11:$D$36),1))</f>
        <v>+III</v>
      </c>
    </row>
    <row r="44" spans="2:12" x14ac:dyDescent="0.25">
      <c r="B44" s="8">
        <v>1.2270000000000001</v>
      </c>
      <c r="C44" s="9">
        <v>1.252</v>
      </c>
      <c r="D44" s="23" t="str">
        <f t="shared" si="0"/>
        <v>+II</v>
      </c>
      <c r="E44" s="23" t="str">
        <f t="shared" si="1"/>
        <v>+II</v>
      </c>
      <c r="F44" s="9" t="str">
        <f t="array" ref="F44">INDEX(STPH!$O$11:$O$34,IFERROR(MATCH(MIN(IF(STPH!$D$11:$D$34&gt;AVERAGE(B44,C44),STPH!$D$11:$D$34)),STPH!$D$11:$D$34),1))</f>
        <v>+III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INDEX(STKWp!$K$11:$K$35,IFERROR(MATCH(MIN(IF(STKWp!$D$11:$D$35&gt;AVERAGE(B44,C44),STKWp!$D$11:$D$35)),STKWp!$D$11:$D$35),1))</f>
        <v>+II</v>
      </c>
      <c r="K44" s="9" t="str">
        <f t="array" ref="K44">INDEX(BSKW!$K$11:$K$35,IFERROR(MATCH(MIN(IF(BSKW!$D$11:$D$35&gt;AVERAGE(B44,C44),BSKW!$D$11:$D$35)),BSKW!$D$11:$D$35),1))</f>
        <v>+II</v>
      </c>
      <c r="L44" s="12" t="str">
        <f t="array" ref="L44">INDEX(HTKW!$K$11:$K$36,IFERROR(MATCH(MIN(IF(HTKW!$D$11:$D$36&gt;AVERAGE(B44,C44),HTKW!$D$11:$D$36)),HTKW!$D$11:$D$36),1))</f>
        <v>+III</v>
      </c>
    </row>
    <row r="45" spans="2:12" x14ac:dyDescent="0.25">
      <c r="B45" s="8">
        <v>1.252</v>
      </c>
      <c r="C45" s="9">
        <v>1.2949999999999999</v>
      </c>
      <c r="D45" s="23" t="str">
        <f t="shared" si="0"/>
        <v>+II</v>
      </c>
      <c r="E45" s="23" t="str">
        <f t="shared" si="1"/>
        <v>+II</v>
      </c>
      <c r="F45" s="9" t="str">
        <f t="array" ref="F45">INDEX(STPH!$O$11:$O$34,IFERROR(MATCH(MIN(IF(STPH!$D$11:$D$34&gt;AVERAGE(B45,C45),STPH!$D$11:$D$34)),STPH!$D$11:$D$34),1))</f>
        <v>+III</v>
      </c>
      <c r="G45" s="9" t="str">
        <f t="array" ref="G45">INDEX(STBI!$O$11:$O$36,IFERROR(MATCH(MIN(IF(STBI!$D$11:$D$36&gt;AVERAGE(B45,C45),STBI!$D$11:$D$36)),STBI!$D$11:$D$36),1))</f>
        <v>+II</v>
      </c>
      <c r="H45" s="9" t="str">
        <f t="array" ref="H45">INDEX(GEKB!$K$11:$K$30,IFERROR(MATCH(MIN(IF(GEKB!$D$11:$D$30&gt;AVERAGE(B45,C45),GEKB!$D$11:$D$30)),GEKB!$D$11:$D$30),1))</f>
        <v>+III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INDEX(STKWp!$K$11:$K$35,IFERROR(MATCH(MIN(IF(STKWp!$D$11:$D$35&gt;AVERAGE(B45,C45),STKWp!$D$11:$D$35)),STKWp!$D$11:$D$35),1))</f>
        <v>+II</v>
      </c>
      <c r="K45" s="9" t="str">
        <f t="array" ref="K45">INDEX(BSKW!$K$11:$K$35,IFERROR(MATCH(MIN(IF(BSKW!$D$11:$D$35&gt;AVERAGE(B45,C45),BSKW!$D$11:$D$35)),BSKW!$D$11:$D$35),1))</f>
        <v>+II</v>
      </c>
      <c r="L45" s="12" t="str">
        <f t="array" ref="L45">INDEX(HTKW!$K$11:$K$36,IFERROR(MATCH(MIN(IF(HTKW!$D$11:$D$36&gt;AVERAGE(B45,C45),HTKW!$D$11:$D$36)),HTKW!$D$11:$D$36),1))</f>
        <v>+III</v>
      </c>
    </row>
    <row r="46" spans="2:12" x14ac:dyDescent="0.25">
      <c r="B46" s="8">
        <v>1.2949999999999999</v>
      </c>
      <c r="C46" s="9">
        <v>1.3029999999999999</v>
      </c>
      <c r="D46" s="23" t="str">
        <f t="shared" si="0"/>
        <v>+II</v>
      </c>
      <c r="E46" s="23" t="str">
        <f t="shared" si="1"/>
        <v>+II</v>
      </c>
      <c r="F46" s="9" t="str">
        <f t="array" ref="F46">INDEX(STPH!$O$11:$O$34,IFERROR(MATCH(MIN(IF(STPH!$D$11:$D$34&gt;AVERAGE(B46,C46),STPH!$D$11:$D$34)),STPH!$D$11:$D$34),1))</f>
        <v>+III</v>
      </c>
      <c r="G46" s="9" t="str">
        <f t="array" ref="G46">INDEX(STBI!$O$11:$O$36,IFERROR(MATCH(MIN(IF(STBI!$D$11:$D$36&gt;AVERAGE(B46,C46),STBI!$D$11:$D$36)),STBI!$D$11:$D$36),1))</f>
        <v>+II</v>
      </c>
      <c r="H46" s="9" t="str">
        <f t="array" ref="H46">INDEX(GEKB!$K$11:$K$30,IFERROR(MATCH(MIN(IF(GEKB!$D$11:$D$30&gt;AVERAGE(B46,C46),GEKB!$D$11:$D$30)),GEKB!$D$11:$D$30),1))</f>
        <v>+III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INDEX(STKWp!$K$11:$K$35,IFERROR(MATCH(MIN(IF(STKWp!$D$11:$D$35&gt;AVERAGE(B46,C46),STKWp!$D$11:$D$35)),STKWp!$D$11:$D$35),1))</f>
        <v>+II</v>
      </c>
      <c r="K46" s="9" t="str">
        <f t="array" ref="K46">INDEX(BSKW!$K$11:$K$35,IFERROR(MATCH(MIN(IF(BSKW!$D$11:$D$35&gt;AVERAGE(B46,C46),BSKW!$D$11:$D$35)),BSKW!$D$11:$D$35),1))</f>
        <v>+II</v>
      </c>
      <c r="L46" s="12" t="str">
        <f t="array" ref="L46">INDEX(HTKW!$K$11:$K$36,IFERROR(MATCH(MIN(IF(HTKW!$D$11:$D$36&gt;AVERAGE(B46,C46),HTKW!$D$11:$D$36)),HTKW!$D$11:$D$36),1))</f>
        <v>+III</v>
      </c>
    </row>
    <row r="47" spans="2:12" x14ac:dyDescent="0.25">
      <c r="B47" s="8">
        <v>1.3029999999999999</v>
      </c>
      <c r="C47" s="9">
        <v>1.3180000000000001</v>
      </c>
      <c r="D47" s="23" t="str">
        <f t="shared" si="0"/>
        <v>+II</v>
      </c>
      <c r="E47" s="23" t="str">
        <f t="shared" si="1"/>
        <v>+II</v>
      </c>
      <c r="F47" s="9" t="str">
        <f t="array" ref="F47">INDEX(STPH!$O$11:$O$34,IFERROR(MATCH(MIN(IF(STPH!$D$11:$D$34&gt;AVERAGE(B47,C47),STPH!$D$11:$D$34)),STPH!$D$11:$D$34),1))</f>
        <v>+III</v>
      </c>
      <c r="G47" s="9" t="str">
        <f t="array" ref="G47">INDEX(STBI!$O$11:$O$36,IFERROR(MATCH(MIN(IF(STBI!$D$11:$D$36&gt;AVERAGE(B47,C47),STBI!$D$11:$D$36)),STBI!$D$11:$D$36),1))</f>
        <v>+II</v>
      </c>
      <c r="H47" s="9" t="str">
        <f t="array" ref="H47">INDEX(GEKB!$K$11:$K$30,IFERROR(MATCH(MIN(IF(GEKB!$D$11:$D$30&gt;AVERAGE(B47,C47),GEKB!$D$11:$D$30)),GEKB!$D$11:$D$30),1))</f>
        <v>+III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INDEX(STKWp!$K$11:$K$35,IFERROR(MATCH(MIN(IF(STKWp!$D$11:$D$35&gt;AVERAGE(B47,C47),STKWp!$D$11:$D$35)),STKWp!$D$11:$D$35),1))</f>
        <v>+II</v>
      </c>
      <c r="K47" s="9" t="str">
        <f t="array" ref="K47">INDEX(BSKW!$K$11:$K$35,IFERROR(MATCH(MIN(IF(BSKW!$D$11:$D$35&gt;AVERAGE(B47,C47),BSKW!$D$11:$D$35)),BSKW!$D$11:$D$35),1))</f>
        <v>+II</v>
      </c>
      <c r="L47" s="12" t="str">
        <f t="array" ref="L47">INDEX(HTKW!$K$11:$K$36,IFERROR(MATCH(MIN(IF(HTKW!$D$11:$D$36&gt;AVERAGE(B47,C47),HTKW!$D$11:$D$36)),HTKW!$D$11:$D$36),1))</f>
        <v>+III</v>
      </c>
    </row>
    <row r="48" spans="2:12" x14ac:dyDescent="0.25">
      <c r="B48" s="8">
        <v>1.3180000000000001</v>
      </c>
      <c r="C48" s="9">
        <v>1.335</v>
      </c>
      <c r="D48" s="23" t="str">
        <f t="shared" si="0"/>
        <v>+II</v>
      </c>
      <c r="E48" s="23" t="str">
        <f t="shared" si="1"/>
        <v>+II</v>
      </c>
      <c r="F48" s="9" t="str">
        <f t="array" ref="F48">INDEX(STPH!$O$11:$O$34,IFERROR(MATCH(MIN(IF(STPH!$D$11:$D$34&gt;AVERAGE(B48,C48),STPH!$D$11:$D$34)),STPH!$D$11:$D$34),1))</f>
        <v>+III</v>
      </c>
      <c r="G48" s="9" t="str">
        <f t="array" ref="G48">INDEX(STBI!$O$11:$O$36,IFERROR(MATCH(MIN(IF(STBI!$D$11:$D$36&gt;AVERAGE(B48,C48),STBI!$D$11:$D$36)),STBI!$D$11:$D$36),1))</f>
        <v>+II</v>
      </c>
      <c r="H48" s="9" t="str">
        <f t="array" ref="H48">INDEX(GEKB!$K$11:$K$30,IFERROR(MATCH(MIN(IF(GEKB!$D$11:$D$30&gt;AVERAGE(B48,C48),GEKB!$D$11:$D$30)),GEKB!$D$11:$D$30),1))</f>
        <v>+III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INDEX(STKWp!$K$11:$K$35,IFERROR(MATCH(MIN(IF(STKWp!$D$11:$D$35&gt;AVERAGE(B48,C48),STKWp!$D$11:$D$35)),STKWp!$D$11:$D$35),1))</f>
        <v>+II</v>
      </c>
      <c r="K48" s="9" t="str">
        <f t="array" ref="K48">INDEX(BSKW!$K$11:$K$35,IFERROR(MATCH(MIN(IF(BSKW!$D$11:$D$35&gt;AVERAGE(B48,C48),BSKW!$D$11:$D$35)),BSKW!$D$11:$D$35),1))</f>
        <v>+II</v>
      </c>
      <c r="L48" s="12" t="str">
        <f t="array" ref="L48">INDEX(HTKW!$K$11:$K$36,IFERROR(MATCH(MIN(IF(HTKW!$D$11:$D$36&gt;AVERAGE(B48,C48),HTKW!$D$11:$D$36)),HTKW!$D$11:$D$36),1))</f>
        <v>+III</v>
      </c>
    </row>
    <row r="49" spans="2:12" x14ac:dyDescent="0.25">
      <c r="B49" s="8">
        <v>1.335</v>
      </c>
      <c r="C49" s="9">
        <v>1.337</v>
      </c>
      <c r="D49" s="23" t="str">
        <f t="shared" si="0"/>
        <v>+II</v>
      </c>
      <c r="E49" s="23" t="str">
        <f t="shared" si="1"/>
        <v>+II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INDEX(GEKB!$K$11:$K$30,IFERROR(MATCH(MIN(IF(GEKB!$D$11:$D$30&gt;AVERAGE(B49,C49),GEKB!$D$11:$D$30)),GEKB!$D$11:$D$30),1))</f>
        <v>+III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INDEX(STKWp!$K$11:$K$35,IFERROR(MATCH(MIN(IF(STKWp!$D$11:$D$35&gt;AVERAGE(B49,C49),STKWp!$D$11:$D$35)),STKWp!$D$11:$D$35),1))</f>
        <v>+II</v>
      </c>
      <c r="K49" s="9" t="str">
        <f t="array" ref="K49">INDEX(BSKW!$K$11:$K$35,IFERROR(MATCH(MIN(IF(BSKW!$D$11:$D$35&gt;AVERAGE(B49,C49),BSKW!$D$11:$D$35)),BSKW!$D$11:$D$35),1))</f>
        <v>+II</v>
      </c>
      <c r="L49" s="12" t="str">
        <f t="array" ref="L49">INDEX(HTKW!$K$11:$K$36,IFERROR(MATCH(MIN(IF(HTKW!$D$11:$D$36&gt;AVERAGE(B49,C49),HTKW!$D$11:$D$36)),HTKW!$D$11:$D$36),1))</f>
        <v>+III</v>
      </c>
    </row>
    <row r="50" spans="2:12" x14ac:dyDescent="0.25">
      <c r="B50" s="8">
        <v>1.337</v>
      </c>
      <c r="C50" s="9">
        <v>1.367</v>
      </c>
      <c r="D50" s="23" t="str">
        <f t="shared" si="0"/>
        <v>+II</v>
      </c>
      <c r="E50" s="23" t="str">
        <f t="shared" si="1"/>
        <v>+II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</v>
      </c>
      <c r="H50" s="9" t="str">
        <f t="array" ref="H50">INDEX(GEKB!$K$11:$K$30,IFERROR(MATCH(MIN(IF(GEKB!$D$11:$D$30&gt;AVERAGE(B50,C50),GEKB!$D$11:$D$30)),GEKB!$D$11:$D$30),1))</f>
        <v>+III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INDEX(STKWp!$K$11:$K$35,IFERROR(MATCH(MIN(IF(STKWp!$D$11:$D$35&gt;AVERAGE(B50,C50),STKWp!$D$11:$D$35)),STKWp!$D$11:$D$35),1))</f>
        <v>+II</v>
      </c>
      <c r="K50" s="9" t="str">
        <f t="array" ref="K50">INDEX(BSKW!$K$11:$K$35,IFERROR(MATCH(MIN(IF(BSKW!$D$11:$D$35&gt;AVERAGE(B50,C50),BSKW!$D$11:$D$35)),BSKW!$D$11:$D$35),1))</f>
        <v>+II</v>
      </c>
      <c r="L50" s="12" t="str">
        <f t="array" ref="L50">INDEX(HTKW!$K$11:$K$36,IFERROR(MATCH(MIN(IF(HTKW!$D$11:$D$36&gt;AVERAGE(B50,C50),HTKW!$D$11:$D$36)),HTKW!$D$11:$D$36),1))</f>
        <v>+III</v>
      </c>
    </row>
    <row r="51" spans="2:12" x14ac:dyDescent="0.25">
      <c r="B51" s="8">
        <v>1.367</v>
      </c>
      <c r="C51" s="9">
        <v>1.369</v>
      </c>
      <c r="D51" s="23" t="str">
        <f t="shared" si="0"/>
        <v>+II</v>
      </c>
      <c r="E51" s="23" t="str">
        <f t="shared" si="1"/>
        <v>+II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</v>
      </c>
      <c r="H51" s="9" t="str">
        <f t="array" ref="H51">INDEX(GEKB!$K$11:$K$30,IFERROR(MATCH(MIN(IF(GEKB!$D$11:$D$30&gt;AVERAGE(B51,C51),GEKB!$D$11:$D$30)),GEKB!$D$11:$D$30),1))</f>
        <v>+III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INDEX(STKWp!$K$11:$K$35,IFERROR(MATCH(MIN(IF(STKWp!$D$11:$D$35&gt;AVERAGE(B51,C51),STKWp!$D$11:$D$35)),STKWp!$D$11:$D$35),1))</f>
        <v>+II</v>
      </c>
      <c r="K51" s="9" t="str">
        <f t="array" ref="K51">INDEX(BSKW!$K$11:$K$35,IFERROR(MATCH(MIN(IF(BSKW!$D$11:$D$35&gt;AVERAGE(B51,C51),BSKW!$D$11:$D$35)),BSKW!$D$11:$D$35),1))</f>
        <v>+II</v>
      </c>
      <c r="L51" s="12" t="str">
        <f t="array" ref="L51">INDEX(HTKW!$K$11:$K$36,IFERROR(MATCH(MIN(IF(HTKW!$D$11:$D$36&gt;AVERAGE(B51,C51),HTKW!$D$11:$D$36)),HTKW!$D$11:$D$36),1))</f>
        <v>+III</v>
      </c>
    </row>
    <row r="52" spans="2:12" x14ac:dyDescent="0.25">
      <c r="B52" s="8">
        <v>1.369</v>
      </c>
      <c r="C52" s="9">
        <v>1.407</v>
      </c>
      <c r="D52" s="23" t="str">
        <f t="shared" si="0"/>
        <v>+II</v>
      </c>
      <c r="E52" s="23" t="str">
        <f t="shared" si="1"/>
        <v>+II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</v>
      </c>
      <c r="H52" s="9" t="str">
        <f t="array" ref="H52">INDEX(GEKB!$K$11:$K$30,IFERROR(MATCH(MIN(IF(GEKB!$D$11:$D$30&gt;AVERAGE(B52,C52),GEKB!$D$11:$D$30)),GEKB!$D$11:$D$30),1))</f>
        <v>+III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INDEX(STKWp!$K$11:$K$35,IFERROR(MATCH(MIN(IF(STKWp!$D$11:$D$35&gt;AVERAGE(B52,C52),STKWp!$D$11:$D$35)),STKWp!$D$11:$D$35),1))</f>
        <v>+II</v>
      </c>
      <c r="K52" s="9" t="str">
        <f t="array" ref="K52">INDEX(BSKW!$K$11:$K$35,IFERROR(MATCH(MIN(IF(BSKW!$D$11:$D$35&gt;AVERAGE(B52,C52),BSKW!$D$11:$D$35)),BSKW!$D$11:$D$35),1))</f>
        <v>+II</v>
      </c>
      <c r="L52" s="12" t="str">
        <f t="array" ref="L52">INDEX(HTKW!$K$11:$K$36,IFERROR(MATCH(MIN(IF(HTKW!$D$11:$D$36&gt;AVERAGE(B52,C52),HTKW!$D$11:$D$36)),HTKW!$D$11:$D$36),1))</f>
        <v>+III</v>
      </c>
    </row>
    <row r="53" spans="2:12" x14ac:dyDescent="0.25">
      <c r="B53" s="8">
        <v>1.407</v>
      </c>
      <c r="C53" s="9">
        <v>1.444</v>
      </c>
      <c r="D53" s="23" t="str">
        <f t="shared" si="0"/>
        <v>+II</v>
      </c>
      <c r="E53" s="23" t="str">
        <f t="shared" si="1"/>
        <v>+II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</v>
      </c>
      <c r="H53" s="9" t="str">
        <f t="array" ref="H53">INDEX(GEKB!$K$11:$K$30,IFERROR(MATCH(MIN(IF(GEKB!$D$11:$D$30&gt;AVERAGE(B53,C53),GEKB!$D$11:$D$30)),GEKB!$D$11:$D$30),1))</f>
        <v>+III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INDEX(STKWp!$K$11:$K$35,IFERROR(MATCH(MIN(IF(STKWp!$D$11:$D$35&gt;AVERAGE(B53,C53),STKWp!$D$11:$D$35)),STKWp!$D$11:$D$35),1))</f>
        <v>+II</v>
      </c>
      <c r="K53" s="9" t="str">
        <f t="array" ref="K53">INDEX(BSKW!$K$11:$K$35,IFERROR(MATCH(MIN(IF(BSKW!$D$11:$D$35&gt;AVERAGE(B53,C53),BSKW!$D$11:$D$35)),BSKW!$D$11:$D$35),1))</f>
        <v>+II</v>
      </c>
      <c r="L53" s="12" t="str">
        <f t="array" ref="L53">INDEX(HTKW!$K$11:$K$36,IFERROR(MATCH(MIN(IF(HTKW!$D$11:$D$36&gt;AVERAGE(B53,C53),HTKW!$D$11:$D$36)),HTKW!$D$11:$D$36),1))</f>
        <v>+III</v>
      </c>
    </row>
    <row r="54" spans="2:12" x14ac:dyDescent="0.25">
      <c r="B54" s="8">
        <v>1.444</v>
      </c>
      <c r="C54" s="9">
        <v>1.4470000000000001</v>
      </c>
      <c r="D54" s="23" t="str">
        <f t="shared" si="0"/>
        <v>+II</v>
      </c>
      <c r="E54" s="23" t="str">
        <f t="shared" si="1"/>
        <v>+II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</v>
      </c>
      <c r="H54" s="9" t="str">
        <f t="array" ref="H54">INDEX(GEKB!$K$11:$K$30,IFERROR(MATCH(MIN(IF(GEKB!$D$11:$D$30&gt;AVERAGE(B54,C54),GEKB!$D$11:$D$30)),GEKB!$D$11:$D$30),1))</f>
        <v>+III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INDEX(STKWp!$K$11:$K$35,IFERROR(MATCH(MIN(IF(STKWp!$D$11:$D$35&gt;AVERAGE(B54,C54),STKWp!$D$11:$D$35)),STKWp!$D$11:$D$35),1))</f>
        <v>+II</v>
      </c>
      <c r="K54" s="9" t="str">
        <f t="array" ref="K54">INDEX(BSKW!$K$11:$K$35,IFERROR(MATCH(MIN(IF(BSKW!$D$11:$D$35&gt;AVERAGE(B54,C54),BSKW!$D$11:$D$35)),BSKW!$D$11:$D$35),1))</f>
        <v>+II</v>
      </c>
      <c r="L54" s="12" t="str">
        <f t="array" ref="L54">INDEX(HTKW!$K$11:$K$36,IFERROR(MATCH(MIN(IF(HTKW!$D$11:$D$36&gt;AVERAGE(B54,C54),HTKW!$D$11:$D$36)),HTKW!$D$11:$D$36),1))</f>
        <v>+III</v>
      </c>
    </row>
    <row r="55" spans="2:12" x14ac:dyDescent="0.25">
      <c r="B55" s="8">
        <v>1.4470000000000001</v>
      </c>
      <c r="C55" s="9">
        <v>1.464</v>
      </c>
      <c r="D55" s="23" t="str">
        <f t="shared" si="0"/>
        <v>+II</v>
      </c>
      <c r="E55" s="23" t="str">
        <f t="shared" si="1"/>
        <v>+II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</v>
      </c>
      <c r="H55" s="9" t="str">
        <f t="array" ref="H55">INDEX(GEKB!$K$11:$K$30,IFERROR(MATCH(MIN(IF(GEKB!$D$11:$D$30&gt;AVERAGE(B55,C55),GEKB!$D$11:$D$30)),GEKB!$D$11:$D$30),1))</f>
        <v>+III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INDEX(STKWp!$K$11:$K$35,IFERROR(MATCH(MIN(IF(STKWp!$D$11:$D$35&gt;AVERAGE(B55,C55),STKWp!$D$11:$D$35)),STKWp!$D$11:$D$35),1))</f>
        <v>+II</v>
      </c>
      <c r="K55" s="9" t="str">
        <f t="array" ref="K55">INDEX(BSKW!$K$11:$K$35,IFERROR(MATCH(MIN(IF(BSKW!$D$11:$D$35&gt;AVERAGE(B55,C55),BSKW!$D$11:$D$35)),BSKW!$D$11:$D$35),1))</f>
        <v>+II</v>
      </c>
      <c r="L55" s="12" t="str">
        <f t="array" ref="L55">INDEX(HTKW!$K$11:$K$36,IFERROR(MATCH(MIN(IF(HTKW!$D$11:$D$36&gt;AVERAGE(B55,C55),HTKW!$D$11:$D$36)),HTKW!$D$11:$D$36),1))</f>
        <v>+III</v>
      </c>
    </row>
    <row r="56" spans="2:12" x14ac:dyDescent="0.25">
      <c r="B56" s="8">
        <v>1.464</v>
      </c>
      <c r="C56" s="9">
        <v>1.492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</v>
      </c>
      <c r="H56" s="9" t="str">
        <f t="array" ref="H56">INDEX(GEKB!$K$11:$K$30,IFERROR(MATCH(MIN(IF(GEKB!$D$11:$D$30&gt;AVERAGE(B56,C56),GEKB!$D$11:$D$30)),GEKB!$D$11:$D$30),1))</f>
        <v>+III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INDEX(STKWp!$K$11:$K$35,IFERROR(MATCH(MIN(IF(STKWp!$D$11:$D$35&gt;AVERAGE(B56,C56),STKWp!$D$11:$D$35)),STKWp!$D$11:$D$35),1))</f>
        <v>+II</v>
      </c>
      <c r="K56" s="9" t="str">
        <f t="array" ref="K56">INDEX(BSKW!$K$11:$K$35,IFERROR(MATCH(MIN(IF(BSKW!$D$11:$D$35&gt;AVERAGE(B56,C56),BSKW!$D$11:$D$35)),BSKW!$D$11:$D$35),1))</f>
        <v>+II</v>
      </c>
      <c r="L56" s="12" t="str">
        <f t="array" ref="L56">INDEX(HTKW!$K$11:$K$36,IFERROR(MATCH(MIN(IF(HTKW!$D$11:$D$36&gt;AVERAGE(B56,C56),HTKW!$D$11:$D$36)),HTKW!$D$11:$D$36),1))</f>
        <v>+III</v>
      </c>
    </row>
    <row r="57" spans="2:12" x14ac:dyDescent="0.25">
      <c r="B57" s="8">
        <v>1.492</v>
      </c>
      <c r="C57" s="9">
        <v>1.496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</v>
      </c>
      <c r="H57" s="9" t="str">
        <f t="array" ref="H57">INDEX(GEKB!$K$11:$K$30,IFERROR(MATCH(MIN(IF(GEKB!$D$11:$D$30&gt;AVERAGE(B57,C57),GEKB!$D$11:$D$30)),GEKB!$D$11:$D$30),1))</f>
        <v>+III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INDEX(STKWp!$K$11:$K$35,IFERROR(MATCH(MIN(IF(STKWp!$D$11:$D$35&gt;AVERAGE(B57,C57),STKWp!$D$11:$D$35)),STKWp!$D$11:$D$35),1))</f>
        <v>+II</v>
      </c>
      <c r="K57" s="9" t="str">
        <f t="array" ref="K57">INDEX(BSKW!$K$11:$K$35,IFERROR(MATCH(MIN(IF(BSKW!$D$11:$D$35&gt;AVERAGE(B57,C57),BSKW!$D$11:$D$35)),BSKW!$D$11:$D$35),1))</f>
        <v>+II</v>
      </c>
      <c r="L57" s="12" t="str">
        <f t="array" ref="L57">INDEX(HTKW!$K$11:$K$36,IFERROR(MATCH(MIN(IF(HTKW!$D$11:$D$36&gt;AVERAGE(B57,C57),HTKW!$D$11:$D$36)),HTKW!$D$11:$D$36),1))</f>
        <v>+III</v>
      </c>
    </row>
    <row r="58" spans="2:12" x14ac:dyDescent="0.25">
      <c r="B58" s="8">
        <v>1.496</v>
      </c>
      <c r="C58" s="9">
        <v>1.5069999999999999</v>
      </c>
      <c r="D58" s="23" t="str">
        <f t="shared" si="0"/>
        <v>+II</v>
      </c>
      <c r="E58" s="23" t="str">
        <f t="shared" si="1"/>
        <v>+II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</v>
      </c>
      <c r="H58" s="9" t="str">
        <f t="array" ref="H58">INDEX(GEKB!$K$11:$K$30,IFERROR(MATCH(MIN(IF(GEKB!$D$11:$D$30&gt;AVERAGE(B58,C58),GEKB!$D$11:$D$30)),GEKB!$D$11:$D$30),1))</f>
        <v>+III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INDEX(STKWp!$K$11:$K$35,IFERROR(MATCH(MIN(IF(STKWp!$D$11:$D$35&gt;AVERAGE(B58,C58),STKWp!$D$11:$D$35)),STKWp!$D$11:$D$35),1))</f>
        <v>+II</v>
      </c>
      <c r="K58" s="9" t="str">
        <f t="array" ref="K58">INDEX(BSKW!$K$11:$K$35,IFERROR(MATCH(MIN(IF(BSKW!$D$11:$D$35&gt;AVERAGE(B58,C58),BSKW!$D$11:$D$35)),BSKW!$D$11:$D$35),1))</f>
        <v>+II</v>
      </c>
      <c r="L58" s="12" t="str">
        <f t="array" ref="L58">INDEX(HTKW!$K$11:$K$36,IFERROR(MATCH(MIN(IF(HTKW!$D$11:$D$36&gt;AVERAGE(B58,C58),HTKW!$D$11:$D$36)),HTKW!$D$11:$D$36),1))</f>
        <v>+III</v>
      </c>
    </row>
    <row r="59" spans="2:12" x14ac:dyDescent="0.25">
      <c r="B59" s="8">
        <v>1.5069999999999999</v>
      </c>
      <c r="C59" s="9">
        <v>1.5229999999999999</v>
      </c>
      <c r="D59" s="23" t="str">
        <f t="shared" si="0"/>
        <v>+II</v>
      </c>
      <c r="E59" s="23" t="str">
        <f t="shared" si="1"/>
        <v>+II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</v>
      </c>
      <c r="H59" s="9" t="str">
        <f t="array" ref="H59">INDEX(GEKB!$K$11:$K$30,IFERROR(MATCH(MIN(IF(GEKB!$D$11:$D$30&gt;AVERAGE(B59,C59),GEKB!$D$11:$D$30)),GEKB!$D$11:$D$30),1))</f>
        <v>+III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INDEX(STKWp!$K$11:$K$35,IFERROR(MATCH(MIN(IF(STKWp!$D$11:$D$35&gt;AVERAGE(B59,C59),STKWp!$D$11:$D$35)),STKWp!$D$11:$D$35),1))</f>
        <v>+II</v>
      </c>
      <c r="K59" s="9" t="str">
        <f t="array" ref="K59">INDEX(BSKW!$K$11:$K$35,IFERROR(MATCH(MIN(IF(BSKW!$D$11:$D$35&gt;AVERAGE(B59,C59),BSKW!$D$11:$D$35)),BSKW!$D$11:$D$35),1))</f>
        <v>+II</v>
      </c>
      <c r="L59" s="12" t="str">
        <f t="array" ref="L59">INDEX(HTKW!$K$11:$K$36,IFERROR(MATCH(MIN(IF(HTKW!$D$11:$D$36&gt;AVERAGE(B59,C59),HTKW!$D$11:$D$36)),HTKW!$D$11:$D$36),1))</f>
        <v>+III</v>
      </c>
    </row>
    <row r="60" spans="2:12" x14ac:dyDescent="0.25">
      <c r="B60" s="8">
        <v>1.5229999999999999</v>
      </c>
      <c r="C60" s="9">
        <v>1.577</v>
      </c>
      <c r="D60" s="23" t="str">
        <f t="shared" si="0"/>
        <v>+II</v>
      </c>
      <c r="E60" s="23" t="str">
        <f t="shared" si="1"/>
        <v>+II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</v>
      </c>
      <c r="H60" s="9" t="str">
        <f t="array" ref="H60">INDEX(GEKB!$K$11:$K$30,IFERROR(MATCH(MIN(IF(GEKB!$D$11:$D$30&gt;AVERAGE(B60,C60),GEKB!$D$11:$D$30)),GEKB!$D$11:$D$30),1))</f>
        <v>+III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INDEX(STKWp!$K$11:$K$35,IFERROR(MATCH(MIN(IF(STKWp!$D$11:$D$35&gt;AVERAGE(B60,C60),STKWp!$D$11:$D$35)),STKWp!$D$11:$D$35),1))</f>
        <v>+II</v>
      </c>
      <c r="K60" s="9" t="str">
        <f t="array" ref="K60">INDEX(BSKW!$K$11:$K$35,IFERROR(MATCH(MIN(IF(BSKW!$D$11:$D$35&gt;AVERAGE(B60,C60),BSKW!$D$11:$D$35)),BSKW!$D$11:$D$35),1))</f>
        <v>+II</v>
      </c>
      <c r="L60" s="12" t="str">
        <f t="array" ref="L60">INDEX(HTKW!$K$11:$K$36,IFERROR(MATCH(MIN(IF(HTKW!$D$11:$D$36&gt;AVERAGE(B60,C60),HTKW!$D$11:$D$36)),HTKW!$D$11:$D$36),1))</f>
        <v>+III</v>
      </c>
    </row>
    <row r="61" spans="2:12" x14ac:dyDescent="0.25">
      <c r="B61" s="8">
        <v>1.577</v>
      </c>
      <c r="C61" s="9">
        <v>1.5880000000000001</v>
      </c>
      <c r="D61" s="23" t="str">
        <f t="shared" si="0"/>
        <v>+II</v>
      </c>
      <c r="E61" s="23" t="str">
        <f t="shared" si="1"/>
        <v>+II</v>
      </c>
      <c r="F61" s="9" t="str">
        <f t="array" ref="F61">INDEX(STPH!$O$11:$O$34,IFERROR(MATCH(MIN(IF(STPH!$D$11:$D$34&gt;AVERAGE(B61,C61),STPH!$D$11:$D$34)),STPH!$D$11:$D$34),1))</f>
        <v>+III</v>
      </c>
      <c r="G61" s="9" t="str">
        <f t="array" ref="G61">INDEX(STBI!$O$11:$O$36,IFERROR(MATCH(MIN(IF(STBI!$D$11:$D$36&gt;AVERAGE(B61,C61),STBI!$D$11:$D$36)),STBI!$D$11:$D$36),1))</f>
        <v>+II</v>
      </c>
      <c r="H61" s="9" t="str">
        <f t="array" ref="H61">INDEX(GEKB!$K$11:$K$30,IFERROR(MATCH(MIN(IF(GEKB!$D$11:$D$30&gt;AVERAGE(B61,C61),GEKB!$D$11:$D$30)),GEKB!$D$11:$D$30),1))</f>
        <v>+III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INDEX(STKWp!$K$11:$K$35,IFERROR(MATCH(MIN(IF(STKWp!$D$11:$D$35&gt;AVERAGE(B61,C61),STKWp!$D$11:$D$35)),STKWp!$D$11:$D$35),1))</f>
        <v>+II</v>
      </c>
      <c r="K61" s="9" t="str">
        <f t="array" ref="K61">INDEX(BSKW!$K$11:$K$35,IFERROR(MATCH(MIN(IF(BSKW!$D$11:$D$35&gt;AVERAGE(B61,C61),BSKW!$D$11:$D$35)),BSKW!$D$11:$D$35),1))</f>
        <v>+II</v>
      </c>
      <c r="L61" s="12" t="str">
        <f t="array" ref="L61">INDEX(HTKW!$K$11:$K$36,IFERROR(MATCH(MIN(IF(HTKW!$D$11:$D$36&gt;AVERAGE(B61,C61),HTKW!$D$11:$D$36)),HTKW!$D$11:$D$36),1))</f>
        <v>+III</v>
      </c>
    </row>
    <row r="62" spans="2:12" x14ac:dyDescent="0.25">
      <c r="B62" s="8">
        <v>1.5880000000000001</v>
      </c>
      <c r="C62" s="9">
        <v>1.62</v>
      </c>
      <c r="D62" s="23" t="str">
        <f t="shared" si="0"/>
        <v>+II</v>
      </c>
      <c r="E62" s="23" t="str">
        <f t="shared" si="1"/>
        <v>+II</v>
      </c>
      <c r="F62" s="9" t="str">
        <f t="array" ref="F62">INDEX(STPH!$O$11:$O$34,IFERROR(MATCH(MIN(IF(STPH!$D$11:$D$34&gt;AVERAGE(B62,C62),STPH!$D$11:$D$34)),STPH!$D$11:$D$34),1))</f>
        <v>+III</v>
      </c>
      <c r="G62" s="9" t="str">
        <f t="array" ref="G62">INDEX(STBI!$O$11:$O$36,IFERROR(MATCH(MIN(IF(STBI!$D$11:$D$36&gt;AVERAGE(B62,C62),STBI!$D$11:$D$36)),STBI!$D$11:$D$36),1))</f>
        <v>+II</v>
      </c>
      <c r="H62" s="9" t="str">
        <f t="array" ref="H62">INDEX(GEKB!$K$11:$K$30,IFERROR(MATCH(MIN(IF(GEKB!$D$11:$D$30&gt;AVERAGE(B62,C62),GEKB!$D$11:$D$30)),GEKB!$D$11:$D$30),1))</f>
        <v>+III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INDEX(STKWp!$K$11:$K$35,IFERROR(MATCH(MIN(IF(STKWp!$D$11:$D$35&gt;AVERAGE(B62,C62),STKWp!$D$11:$D$35)),STKWp!$D$11:$D$35),1))</f>
        <v>+II</v>
      </c>
      <c r="K62" s="9" t="str">
        <f t="array" ref="K62">INDEX(BSKW!$K$11:$K$35,IFERROR(MATCH(MIN(IF(BSKW!$D$11:$D$35&gt;AVERAGE(B62,C62),BSKW!$D$11:$D$35)),BSKW!$D$11:$D$35),1))</f>
        <v>+II</v>
      </c>
      <c r="L62" s="12" t="str">
        <f t="array" ref="L62">INDEX(HTKW!$K$11:$K$36,IFERROR(MATCH(MIN(IF(HTKW!$D$11:$D$36&gt;AVERAGE(B62,C62),HTKW!$D$11:$D$36)),HTKW!$D$11:$D$36),1))</f>
        <v>+III</v>
      </c>
    </row>
    <row r="63" spans="2:12" x14ac:dyDescent="0.25">
      <c r="B63" s="8">
        <v>1.62</v>
      </c>
      <c r="C63" s="9">
        <v>1.6459999999999999</v>
      </c>
      <c r="D63" s="23" t="str">
        <f t="shared" si="0"/>
        <v>+II</v>
      </c>
      <c r="E63" s="23" t="str">
        <f t="shared" si="1"/>
        <v>+II</v>
      </c>
      <c r="F63" s="9" t="str">
        <f t="array" ref="F63">INDEX(STPH!$O$11:$O$34,IFERROR(MATCH(MIN(IF(STPH!$D$11:$D$34&gt;AVERAGE(B63,C63),STPH!$D$11:$D$34)),STPH!$D$11:$D$34),1))</f>
        <v>+III</v>
      </c>
      <c r="G63" s="9" t="str">
        <f t="array" ref="G63">INDEX(STBI!$O$11:$O$36,IFERROR(MATCH(MIN(IF(STBI!$D$11:$D$36&gt;AVERAGE(B63,C63),STBI!$D$11:$D$36)),STBI!$D$11:$D$36),1))</f>
        <v>+II</v>
      </c>
      <c r="H63" s="9" t="str">
        <f t="array" ref="H63">INDEX(GEKB!$K$11:$K$30,IFERROR(MATCH(MIN(IF(GEKB!$D$11:$D$30&gt;AVERAGE(B63,C63),GEKB!$D$11:$D$30)),GEKB!$D$11:$D$30),1))</f>
        <v>+III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INDEX(STKWp!$K$11:$K$35,IFERROR(MATCH(MIN(IF(STKWp!$D$11:$D$35&gt;AVERAGE(B63,C63),STKWp!$D$11:$D$35)),STKWp!$D$11:$D$35),1))</f>
        <v>+II</v>
      </c>
      <c r="K63" s="9" t="str">
        <f t="array" ref="K63">INDEX(BSKW!$K$11:$K$35,IFERROR(MATCH(MIN(IF(BSKW!$D$11:$D$35&gt;AVERAGE(B63,C63),BSKW!$D$11:$D$35)),BSKW!$D$11:$D$35),1))</f>
        <v>+II</v>
      </c>
      <c r="L63" s="12" t="str">
        <f t="array" ref="L63">INDEX(HTKW!$K$11:$K$36,IFERROR(MATCH(MIN(IF(HTKW!$D$11:$D$36&gt;AVERAGE(B63,C63),HTKW!$D$11:$D$36)),HTKW!$D$11:$D$36),1))</f>
        <v>+III</v>
      </c>
    </row>
    <row r="64" spans="2:12" x14ac:dyDescent="0.25">
      <c r="B64" s="8">
        <v>1.6459999999999999</v>
      </c>
      <c r="C64" s="9">
        <v>1.651</v>
      </c>
      <c r="D64" s="23" t="str">
        <f t="shared" si="0"/>
        <v>+II</v>
      </c>
      <c r="E64" s="23" t="str">
        <f t="shared" si="1"/>
        <v>+II</v>
      </c>
      <c r="F64" s="9" t="str">
        <f t="array" ref="F64">INDEX(STPH!$O$11:$O$34,IFERROR(MATCH(MIN(IF(STPH!$D$11:$D$34&gt;AVERAGE(B64,C64),STPH!$D$11:$D$34)),STPH!$D$11:$D$34),1))</f>
        <v>+III</v>
      </c>
      <c r="G64" s="9" t="str">
        <f t="array" ref="G64">INDEX(STBI!$O$11:$O$36,IFERROR(MATCH(MIN(IF(STBI!$D$11:$D$36&gt;AVERAGE(B64,C64),STBI!$D$11:$D$36)),STBI!$D$11:$D$36),1))</f>
        <v>+II</v>
      </c>
      <c r="H64" s="9" t="str">
        <f t="array" ref="H64">INDEX(GEKB!$K$11:$K$30,IFERROR(MATCH(MIN(IF(GEKB!$D$11:$D$30&gt;AVERAGE(B64,C64),GEKB!$D$11:$D$30)),GEKB!$D$11:$D$30),1))</f>
        <v>+III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INDEX(STKWp!$K$11:$K$35,IFERROR(MATCH(MIN(IF(STKWp!$D$11:$D$35&gt;AVERAGE(B64,C64),STKWp!$D$11:$D$35)),STKWp!$D$11:$D$35),1))</f>
        <v>+II</v>
      </c>
      <c r="K64" s="9" t="str">
        <f t="array" ref="K64">INDEX(BSKW!$K$11:$K$35,IFERROR(MATCH(MIN(IF(BSKW!$D$11:$D$35&gt;AVERAGE(B64,C64),BSKW!$D$11:$D$35)),BSKW!$D$11:$D$35),1))</f>
        <v>+II</v>
      </c>
      <c r="L64" s="12" t="str">
        <f t="array" ref="L64">INDEX(HTKW!$K$11:$K$36,IFERROR(MATCH(MIN(IF(HTKW!$D$11:$D$36&gt;AVERAGE(B64,C64),HTKW!$D$11:$D$36)),HTKW!$D$11:$D$36),1))</f>
        <v>+III</v>
      </c>
    </row>
    <row r="65" spans="2:12" x14ac:dyDescent="0.25">
      <c r="B65" s="8">
        <v>1.651</v>
      </c>
      <c r="C65" s="9">
        <v>1.663</v>
      </c>
      <c r="D65" s="23" t="str">
        <f t="shared" si="0"/>
        <v>+II</v>
      </c>
      <c r="E65" s="23" t="str">
        <f t="shared" si="1"/>
        <v>+II</v>
      </c>
      <c r="F65" s="9" t="str">
        <f t="array" ref="F65">INDEX(STPH!$O$11:$O$34,IFERROR(MATCH(MIN(IF(STPH!$D$11:$D$34&gt;AVERAGE(B65,C65),STPH!$D$11:$D$34)),STPH!$D$11:$D$34),1))</f>
        <v>+III</v>
      </c>
      <c r="G65" s="9" t="str">
        <f t="array" ref="G65">INDEX(STBI!$O$11:$O$36,IFERROR(MATCH(MIN(IF(STBI!$D$11:$D$36&gt;AVERAGE(B65,C65),STBI!$D$11:$D$36)),STBI!$D$11:$D$36),1))</f>
        <v>+II</v>
      </c>
      <c r="H65" s="9" t="str">
        <f t="array" ref="H65">INDEX(GEKB!$K$11:$K$30,IFERROR(MATCH(MIN(IF(GEKB!$D$11:$D$30&gt;AVERAGE(B65,C65),GEKB!$D$11:$D$30)),GEKB!$D$11:$D$30),1))</f>
        <v>+III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INDEX(STKWp!$K$11:$K$35,IFERROR(MATCH(MIN(IF(STKWp!$D$11:$D$35&gt;AVERAGE(B65,C65),STKWp!$D$11:$D$35)),STKWp!$D$11:$D$35),1))</f>
        <v>+II</v>
      </c>
      <c r="K65" s="9" t="str">
        <f t="array" ref="K65">INDEX(BSKW!$K$11:$K$35,IFERROR(MATCH(MIN(IF(BSKW!$D$11:$D$35&gt;AVERAGE(B65,C65),BSKW!$D$11:$D$35)),BSKW!$D$11:$D$35),1))</f>
        <v>+II</v>
      </c>
      <c r="L65" s="12" t="str">
        <f t="array" ref="L65">INDEX(HTKW!$K$11:$K$36,IFERROR(MATCH(MIN(IF(HTKW!$D$11:$D$36&gt;AVERAGE(B65,C65),HTKW!$D$11:$D$36)),HTKW!$D$11:$D$36),1))</f>
        <v>+III</v>
      </c>
    </row>
    <row r="66" spans="2:12" x14ac:dyDescent="0.25">
      <c r="B66" s="8">
        <v>1.663</v>
      </c>
      <c r="C66" s="9">
        <v>1.669</v>
      </c>
      <c r="D66" s="23" t="str">
        <f t="shared" si="0"/>
        <v>+II</v>
      </c>
      <c r="E66" s="23" t="str">
        <f t="shared" si="1"/>
        <v>+II</v>
      </c>
      <c r="F66" s="9" t="str">
        <f t="array" ref="F66">INDEX(STPH!$O$11:$O$34,IFERROR(MATCH(MIN(IF(STPH!$D$11:$D$34&gt;AVERAGE(B66,C66),STPH!$D$11:$D$34)),STPH!$D$11:$D$34),1))</f>
        <v>+III</v>
      </c>
      <c r="G66" s="9" t="str">
        <f t="array" ref="G66">INDEX(STBI!$O$11:$O$36,IFERROR(MATCH(MIN(IF(STBI!$D$11:$D$36&gt;AVERAGE(B66,C66),STBI!$D$11:$D$36)),STBI!$D$11:$D$36),1))</f>
        <v>+II</v>
      </c>
      <c r="H66" s="9" t="str">
        <f t="array" ref="H66">INDEX(GEKB!$K$11:$K$30,IFERROR(MATCH(MIN(IF(GEKB!$D$11:$D$30&gt;AVERAGE(B66,C66),GEKB!$D$11:$D$30)),GEKB!$D$11:$D$30),1))</f>
        <v>+III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INDEX(STKWp!$K$11:$K$35,IFERROR(MATCH(MIN(IF(STKWp!$D$11:$D$35&gt;AVERAGE(B66,C66),STKWp!$D$11:$D$35)),STKWp!$D$11:$D$35),1))</f>
        <v>+II</v>
      </c>
      <c r="K66" s="9" t="str">
        <f t="array" ref="K66">INDEX(BSKW!$K$11:$K$35,IFERROR(MATCH(MIN(IF(BSKW!$D$11:$D$35&gt;AVERAGE(B66,C66),BSKW!$D$11:$D$35)),BSKW!$D$11:$D$35),1))</f>
        <v>+II</v>
      </c>
      <c r="L66" s="12" t="str">
        <f t="array" ref="L66">INDEX(HTKW!$K$11:$K$36,IFERROR(MATCH(MIN(IF(HTKW!$D$11:$D$36&gt;AVERAGE(B66,C66),HTKW!$D$11:$D$36)),HTKW!$D$11:$D$36),1))</f>
        <v>+III</v>
      </c>
    </row>
    <row r="67" spans="2:12" x14ac:dyDescent="0.25">
      <c r="B67" s="8">
        <v>1.669</v>
      </c>
      <c r="C67" s="9">
        <v>1.7090000000000001</v>
      </c>
      <c r="D67" s="23" t="str">
        <f t="shared" ref="D67:D130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+II</v>
      </c>
      <c r="E67" s="23" t="str">
        <f t="shared" ref="E67:E130" si="3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+II</v>
      </c>
      <c r="F67" s="9" t="str">
        <f t="array" ref="F67">INDEX(STPH!$O$11:$O$34,IFERROR(MATCH(MIN(IF(STPH!$D$11:$D$34&gt;AVERAGE(B67,C67),STPH!$D$11:$D$34)),STPH!$D$11:$D$34),1))</f>
        <v>+III</v>
      </c>
      <c r="G67" s="9" t="str">
        <f t="array" ref="G67">INDEX(STBI!$O$11:$O$36,IFERROR(MATCH(MIN(IF(STBI!$D$11:$D$36&gt;AVERAGE(B67,C67),STBI!$D$11:$D$36)),STBI!$D$11:$D$36),1))</f>
        <v>+II</v>
      </c>
      <c r="H67" s="9" t="str">
        <f t="array" ref="H67">INDEX(GEKB!$K$11:$K$30,IFERROR(MATCH(MIN(IF(GEKB!$D$11:$D$30&gt;AVERAGE(B67,C67),GEKB!$D$11:$D$30)),GEKB!$D$11:$D$30),1))</f>
        <v>+III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INDEX(STKWp!$K$11:$K$35,IFERROR(MATCH(MIN(IF(STKWp!$D$11:$D$35&gt;AVERAGE(B67,C67),STKWp!$D$11:$D$35)),STKWp!$D$11:$D$35),1))</f>
        <v>+II</v>
      </c>
      <c r="K67" s="9" t="str">
        <f t="array" ref="K67">INDEX(BSKW!$K$11:$K$35,IFERROR(MATCH(MIN(IF(BSKW!$D$11:$D$35&gt;AVERAGE(B67,C67),BSKW!$D$11:$D$35)),BSKW!$D$11:$D$35),1))</f>
        <v>+II</v>
      </c>
      <c r="L67" s="12" t="str">
        <f t="array" ref="L67">INDEX(HTKW!$K$11:$K$36,IFERROR(MATCH(MIN(IF(HTKW!$D$11:$D$36&gt;AVERAGE(B67,C67),HTKW!$D$11:$D$36)),HTKW!$D$11:$D$36),1))</f>
        <v>+III</v>
      </c>
    </row>
    <row r="68" spans="2:12" x14ac:dyDescent="0.25">
      <c r="B68" s="8">
        <v>1.7090000000000001</v>
      </c>
      <c r="C68" s="9">
        <v>1.744</v>
      </c>
      <c r="D68" s="23" t="str">
        <f t="shared" si="2"/>
        <v>+II</v>
      </c>
      <c r="E68" s="23" t="str">
        <f t="shared" si="3"/>
        <v>+II</v>
      </c>
      <c r="F68" s="9" t="str">
        <f t="array" ref="F68">INDEX(STPH!$O$11:$O$34,IFERROR(MATCH(MIN(IF(STPH!$D$11:$D$34&gt;AVERAGE(B68,C68),STPH!$D$11:$D$34)),STPH!$D$11:$D$34),1))</f>
        <v>+III</v>
      </c>
      <c r="G68" s="9" t="str">
        <f t="array" ref="G68">INDEX(STBI!$O$11:$O$36,IFERROR(MATCH(MIN(IF(STBI!$D$11:$D$36&gt;AVERAGE(B68,C68),STBI!$D$11:$D$36)),STBI!$D$11:$D$36),1))</f>
        <v>+II</v>
      </c>
      <c r="H68" s="9" t="str">
        <f t="array" ref="H68">INDEX(GEKB!$K$11:$K$30,IFERROR(MATCH(MIN(IF(GEKB!$D$11:$D$30&gt;AVERAGE(B68,C68),GEKB!$D$11:$D$30)),GEKB!$D$11:$D$30),1))</f>
        <v>+III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INDEX(STKWp!$K$11:$K$35,IFERROR(MATCH(MIN(IF(STKWp!$D$11:$D$35&gt;AVERAGE(B68,C68),STKWp!$D$11:$D$35)),STKWp!$D$11:$D$35),1))</f>
        <v>+II</v>
      </c>
      <c r="K68" s="9" t="str">
        <f t="array" ref="K68">INDEX(BSKW!$K$11:$K$35,IFERROR(MATCH(MIN(IF(BSKW!$D$11:$D$35&gt;AVERAGE(B68,C68),BSKW!$D$11:$D$35)),BSKW!$D$11:$D$35),1))</f>
        <v>+II</v>
      </c>
      <c r="L68" s="12" t="str">
        <f t="array" ref="L68">INDEX(HTKW!$K$11:$K$36,IFERROR(MATCH(MIN(IF(HTKW!$D$11:$D$36&gt;AVERAGE(B68,C68),HTKW!$D$11:$D$36)),HTKW!$D$11:$D$36),1))</f>
        <v>+III</v>
      </c>
    </row>
    <row r="69" spans="2:12" x14ac:dyDescent="0.25">
      <c r="B69" s="8">
        <v>1.744</v>
      </c>
      <c r="C69" s="9">
        <v>1.7509999999999999</v>
      </c>
      <c r="D69" s="23" t="str">
        <f t="shared" si="2"/>
        <v>+II</v>
      </c>
      <c r="E69" s="23" t="str">
        <f t="shared" si="3"/>
        <v>+II</v>
      </c>
      <c r="F69" s="9" t="str">
        <f t="array" ref="F69">INDEX(STPH!$O$11:$O$34,IFERROR(MATCH(MIN(IF(STPH!$D$11:$D$34&gt;AVERAGE(B69,C69),STPH!$D$11:$D$34)),STPH!$D$11:$D$34),1))</f>
        <v>+III</v>
      </c>
      <c r="G69" s="9" t="str">
        <f t="array" ref="G69">INDEX(STBI!$O$11:$O$36,IFERROR(MATCH(MIN(IF(STBI!$D$11:$D$36&gt;AVERAGE(B69,C69),STBI!$D$11:$D$36)),STBI!$D$11:$D$36),1))</f>
        <v>+II</v>
      </c>
      <c r="H69" s="9" t="str">
        <f t="array" ref="H69">INDEX(GEKB!$K$11:$K$30,IFERROR(MATCH(MIN(IF(GEKB!$D$11:$D$30&gt;AVERAGE(B69,C69),GEKB!$D$11:$D$30)),GEKB!$D$11:$D$30),1))</f>
        <v>+III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INDEX(STKWp!$K$11:$K$35,IFERROR(MATCH(MIN(IF(STKWp!$D$11:$D$35&gt;AVERAGE(B69,C69),STKWp!$D$11:$D$35)),STKWp!$D$11:$D$35),1))</f>
        <v>+II</v>
      </c>
      <c r="K69" s="9" t="str">
        <f t="array" ref="K69">INDEX(BSKW!$K$11:$K$35,IFERROR(MATCH(MIN(IF(BSKW!$D$11:$D$35&gt;AVERAGE(B69,C69),BSKW!$D$11:$D$35)),BSKW!$D$11:$D$35),1))</f>
        <v>+II</v>
      </c>
      <c r="L69" s="12" t="str">
        <f t="array" ref="L69">INDEX(HTKW!$K$11:$K$36,IFERROR(MATCH(MIN(IF(HTKW!$D$11:$D$36&gt;AVERAGE(B69,C69),HTKW!$D$11:$D$36)),HTKW!$D$11:$D$36),1))</f>
        <v>+III</v>
      </c>
    </row>
    <row r="70" spans="2:12" x14ac:dyDescent="0.25">
      <c r="B70" s="8">
        <v>1.7509999999999999</v>
      </c>
      <c r="C70" s="9">
        <v>1.7789999999999999</v>
      </c>
      <c r="D70" s="23" t="str">
        <f t="shared" si="2"/>
        <v>+II</v>
      </c>
      <c r="E70" s="23" t="str">
        <f t="shared" si="3"/>
        <v>+II</v>
      </c>
      <c r="F70" s="9" t="str">
        <f t="array" ref="F70">INDEX(STPH!$O$11:$O$34,IFERROR(MATCH(MIN(IF(STPH!$D$11:$D$34&gt;AVERAGE(B70,C70),STPH!$D$11:$D$34)),STPH!$D$11:$D$34),1))</f>
        <v>+II</v>
      </c>
      <c r="G70" s="9" t="str">
        <f t="array" ref="G70">INDEX(STBI!$O$11:$O$36,IFERROR(MATCH(MIN(IF(STBI!$D$11:$D$36&gt;AVERAGE(B70,C70),STBI!$D$11:$D$36)),STBI!$D$11:$D$36),1))</f>
        <v>+II</v>
      </c>
      <c r="H70" s="9" t="str">
        <f t="array" ref="H70">INDEX(GEKB!$K$11:$K$30,IFERROR(MATCH(MIN(IF(GEKB!$D$11:$D$30&gt;AVERAGE(B70,C70),GEKB!$D$11:$D$30)),GEKB!$D$11:$D$30),1))</f>
        <v>+III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INDEX(STKWp!$K$11:$K$35,IFERROR(MATCH(MIN(IF(STKWp!$D$11:$D$35&gt;AVERAGE(B70,C70),STKWp!$D$11:$D$35)),STKWp!$D$11:$D$35),1))</f>
        <v>+II</v>
      </c>
      <c r="K70" s="9" t="str">
        <f t="array" ref="K70">INDEX(BSKW!$K$11:$K$35,IFERROR(MATCH(MIN(IF(BSKW!$D$11:$D$35&gt;AVERAGE(B70,C70),BSKW!$D$11:$D$35)),BSKW!$D$11:$D$35),1))</f>
        <v>+II</v>
      </c>
      <c r="L70" s="12" t="str">
        <f t="array" ref="L70">INDEX(HTKW!$K$11:$K$36,IFERROR(MATCH(MIN(IF(HTKW!$D$11:$D$36&gt;AVERAGE(B70,C70),HTKW!$D$11:$D$36)),HTKW!$D$11:$D$36),1))</f>
        <v>+III</v>
      </c>
    </row>
    <row r="71" spans="2:12" x14ac:dyDescent="0.25">
      <c r="B71" s="8">
        <v>1.7789999999999999</v>
      </c>
      <c r="C71" s="9">
        <v>1.8029999999999999</v>
      </c>
      <c r="D71" s="23" t="str">
        <f t="shared" si="2"/>
        <v>+II</v>
      </c>
      <c r="E71" s="23" t="str">
        <f t="shared" si="3"/>
        <v>+II</v>
      </c>
      <c r="F71" s="9" t="str">
        <f t="array" ref="F71">INDEX(STPH!$O$11:$O$34,IFERROR(MATCH(MIN(IF(STPH!$D$11:$D$34&gt;AVERAGE(B71,C71),STPH!$D$11:$D$34)),STPH!$D$11:$D$34),1))</f>
        <v>+II</v>
      </c>
      <c r="G71" s="9" t="str">
        <f t="array" ref="G71">INDEX(STBI!$O$11:$O$36,IFERROR(MATCH(MIN(IF(STBI!$D$11:$D$36&gt;AVERAGE(B71,C71),STBI!$D$11:$D$36)),STBI!$D$11:$D$36),1))</f>
        <v>+II</v>
      </c>
      <c r="H71" s="9" t="str">
        <f t="array" ref="H71">INDEX(GEKB!$K$11:$K$30,IFERROR(MATCH(MIN(IF(GEKB!$D$11:$D$30&gt;AVERAGE(B71,C71),GEKB!$D$11:$D$30)),GEKB!$D$11:$D$30),1))</f>
        <v>+III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INDEX(STKWp!$K$11:$K$35,IFERROR(MATCH(MIN(IF(STKWp!$D$11:$D$35&gt;AVERAGE(B71,C71),STKWp!$D$11:$D$35)),STKWp!$D$11:$D$35),1))</f>
        <v>+II</v>
      </c>
      <c r="K71" s="9" t="str">
        <f t="array" ref="K71">INDEX(BSKW!$K$11:$K$35,IFERROR(MATCH(MIN(IF(BSKW!$D$11:$D$35&gt;AVERAGE(B71,C71),BSKW!$D$11:$D$35)),BSKW!$D$11:$D$35),1))</f>
        <v>+II</v>
      </c>
      <c r="L71" s="12" t="str">
        <f t="array" ref="L71">INDEX(HTKW!$K$11:$K$36,IFERROR(MATCH(MIN(IF(HTKW!$D$11:$D$36&gt;AVERAGE(B71,C71),HTKW!$D$11:$D$36)),HTKW!$D$11:$D$36),1))</f>
        <v>+III</v>
      </c>
    </row>
    <row r="72" spans="2:12" x14ac:dyDescent="0.25">
      <c r="B72" s="8">
        <v>1.8029999999999999</v>
      </c>
      <c r="C72" s="9">
        <v>1.8180000000000001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INDEX(STPH!$O$11:$O$34,IFERROR(MATCH(MIN(IF(STPH!$D$11:$D$34&gt;AVERAGE(B72,C72),STPH!$D$11:$D$34)),STPH!$D$11:$D$34),1))</f>
        <v>+II</v>
      </c>
      <c r="G72" s="9" t="str">
        <f t="array" ref="G72">INDEX(STBI!$O$11:$O$36,IFERROR(MATCH(MIN(IF(STBI!$D$11:$D$36&gt;AVERAGE(B72,C72),STBI!$D$11:$D$36)),STBI!$D$11:$D$36),1))</f>
        <v>+II</v>
      </c>
      <c r="H72" s="9" t="str">
        <f t="array" ref="H72">INDEX(GEKB!$K$11:$K$30,IFERROR(MATCH(MIN(IF(GEKB!$D$11:$D$30&gt;AVERAGE(B72,C72),GEKB!$D$11:$D$30)),GEKB!$D$11:$D$30),1))</f>
        <v>+I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INDEX(STKWp!$K$11:$K$35,IFERROR(MATCH(MIN(IF(STKWp!$D$11:$D$35&gt;AVERAGE(B72,C72),STKWp!$D$11:$D$35)),STKWp!$D$11:$D$35),1))</f>
        <v>+II</v>
      </c>
      <c r="K72" s="9" t="str">
        <f t="array" ref="K72">INDEX(BSKW!$K$11:$K$35,IFERROR(MATCH(MIN(IF(BSKW!$D$11:$D$35&gt;AVERAGE(B72,C72),BSKW!$D$11:$D$35)),BSKW!$D$11:$D$35),1))</f>
        <v>+II</v>
      </c>
      <c r="L72" s="12" t="str">
        <f t="array" ref="L72">INDEX(HTKW!$K$11:$K$36,IFERROR(MATCH(MIN(IF(HTKW!$D$11:$D$36&gt;AVERAGE(B72,C72),HTKW!$D$11:$D$36)),HTKW!$D$11:$D$36),1))</f>
        <v>+III</v>
      </c>
    </row>
    <row r="73" spans="2:12" x14ac:dyDescent="0.25">
      <c r="B73" s="8">
        <v>1.8180000000000001</v>
      </c>
      <c r="C73" s="9">
        <v>1.833</v>
      </c>
      <c r="D73" s="23" t="str">
        <f t="shared" si="2"/>
        <v>+I</v>
      </c>
      <c r="E73" s="23" t="str">
        <f t="shared" si="3"/>
        <v>+I</v>
      </c>
      <c r="F73" s="9" t="str">
        <f t="array" ref="F73">INDEX(STPH!$O$11:$O$34,IFERROR(MATCH(MIN(IF(STPH!$D$11:$D$34&gt;AVERAGE(B73,C73),STPH!$D$11:$D$34)),STPH!$D$11:$D$34),1))</f>
        <v>+II</v>
      </c>
      <c r="G73" s="9" t="str">
        <f t="array" ref="G73">INDEX(STBI!$O$11:$O$36,IFERROR(MATCH(MIN(IF(STBI!$D$11:$D$36&gt;AVERAGE(B73,C73),STBI!$D$11:$D$36)),STBI!$D$11:$D$36),1))</f>
        <v>+II</v>
      </c>
      <c r="H73" s="9" t="str">
        <f t="array" ref="H73">INDEX(GEKB!$K$11:$K$30,IFERROR(MATCH(MIN(IF(GEKB!$D$11:$D$30&gt;AVERAGE(B73,C73),GEKB!$D$11:$D$30)),GEKB!$D$11:$D$30),1))</f>
        <v>+I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INDEX(STKWp!$K$11:$K$35,IFERROR(MATCH(MIN(IF(STKWp!$D$11:$D$35&gt;AVERAGE(B73,C73),STKWp!$D$11:$D$35)),STKWp!$D$11:$D$35),1))</f>
        <v>+II</v>
      </c>
      <c r="K73" s="9" t="str">
        <f t="array" ref="K73">INDEX(BSKW!$K$11:$K$35,IFERROR(MATCH(MIN(IF(BSKW!$D$11:$D$35&gt;AVERAGE(B73,C73),BSKW!$D$11:$D$35)),BSKW!$D$11:$D$35),1))</f>
        <v>+II</v>
      </c>
      <c r="L73" s="12" t="str">
        <f t="array" ref="L73">INDEX(HTKW!$K$11:$K$36,IFERROR(MATCH(MIN(IF(HTKW!$D$11:$D$36&gt;AVERAGE(B73,C73),HTKW!$D$11:$D$36)),HTKW!$D$11:$D$36),1))</f>
        <v>+III</v>
      </c>
    </row>
    <row r="74" spans="2:12" x14ac:dyDescent="0.25">
      <c r="B74" s="8">
        <v>1.833</v>
      </c>
      <c r="C74" s="9">
        <v>1.8939999999999999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INDEX(STPH!$O$11:$O$34,IFERROR(MATCH(MIN(IF(STPH!$D$11:$D$34&gt;AVERAGE(B74,C74),STPH!$D$11:$D$34)),STPH!$D$11:$D$34),1))</f>
        <v>+II</v>
      </c>
      <c r="G74" s="9" t="str">
        <f t="array" ref="G74">INDEX(STBI!$O$11:$O$36,IFERROR(MATCH(MIN(IF(STBI!$D$11:$D$36&gt;AVERAGE(B74,C74),STBI!$D$11:$D$36)),STBI!$D$11:$D$36),1))</f>
        <v>+II</v>
      </c>
      <c r="H74" s="9" t="str">
        <f t="array" ref="H74">INDEX(GEKB!$K$11:$K$30,IFERROR(MATCH(MIN(IF(GEKB!$D$11:$D$30&gt;AVERAGE(B74,C74),GEKB!$D$11:$D$30)),GEKB!$D$11:$D$30),1))</f>
        <v>+I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INDEX(STKWp!$K$11:$K$35,IFERROR(MATCH(MIN(IF(STKWp!$D$11:$D$35&gt;AVERAGE(B74,C74),STKWp!$D$11:$D$35)),STKWp!$D$11:$D$35),1))</f>
        <v>+II</v>
      </c>
      <c r="K74" s="9" t="str">
        <f t="array" ref="K74">INDEX(BSKW!$K$11:$K$35,IFERROR(MATCH(MIN(IF(BSKW!$D$11:$D$35&gt;AVERAGE(B74,C74),BSKW!$D$11:$D$35)),BSKW!$D$11:$D$35),1))</f>
        <v>+II</v>
      </c>
      <c r="L74" s="12" t="str">
        <f t="array" ref="L74">INDEX(HTKW!$K$11:$K$36,IFERROR(MATCH(MIN(IF(HTKW!$D$11:$D$36&gt;AVERAGE(B74,C74),HTKW!$D$11:$D$36)),HTKW!$D$11:$D$36),1))</f>
        <v>+III</v>
      </c>
    </row>
    <row r="75" spans="2:12" x14ac:dyDescent="0.25">
      <c r="B75" s="8">
        <v>1.8939999999999999</v>
      </c>
      <c r="C75" s="9">
        <v>1.911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INDEX(STPH!$O$11:$O$34,IFERROR(MATCH(MIN(IF(STPH!$D$11:$D$34&gt;AVERAGE(B75,C75),STPH!$D$11:$D$34)),STPH!$D$11:$D$34),1))</f>
        <v>+II</v>
      </c>
      <c r="G75" s="9" t="str">
        <f t="array" ref="G75">INDEX(STBI!$O$11:$O$36,IFERROR(MATCH(MIN(IF(STBI!$D$11:$D$36&gt;AVERAGE(B75,C75),STBI!$D$11:$D$36)),STBI!$D$11:$D$36),1))</f>
        <v>+II</v>
      </c>
      <c r="H75" s="9" t="str">
        <f t="array" ref="H75">INDEX(GEKB!$K$11:$K$30,IFERROR(MATCH(MIN(IF(GEKB!$D$11:$D$30&gt;AVERAGE(B75,C75),GEKB!$D$11:$D$30)),GEKB!$D$11:$D$30),1))</f>
        <v>+I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INDEX(STKWp!$K$11:$K$35,IFERROR(MATCH(MIN(IF(STKWp!$D$11:$D$35&gt;AVERAGE(B75,C75),STKWp!$D$11:$D$35)),STKWp!$D$11:$D$35),1))</f>
        <v>+II</v>
      </c>
      <c r="K75" s="9" t="str">
        <f t="array" ref="K75">INDEX(BSKW!$K$11:$K$35,IFERROR(MATCH(MIN(IF(BSKW!$D$11:$D$35&gt;AVERAGE(B75,C75),BSKW!$D$11:$D$35)),BSKW!$D$11:$D$35),1))</f>
        <v>+II</v>
      </c>
      <c r="L75" s="12" t="str">
        <f t="array" ref="L75">INDEX(HTKW!$K$11:$K$36,IFERROR(MATCH(MIN(IF(HTKW!$D$11:$D$36&gt;AVERAGE(B75,C75),HTKW!$D$11:$D$36)),HTKW!$D$11:$D$36),1))</f>
        <v>+III</v>
      </c>
    </row>
    <row r="76" spans="2:12" x14ac:dyDescent="0.25">
      <c r="B76" s="8">
        <v>1.911</v>
      </c>
      <c r="C76" s="9">
        <v>1.9279999999999999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INDEX(STPH!$O$11:$O$34,IFERROR(MATCH(MIN(IF(STPH!$D$11:$D$34&gt;AVERAGE(B76,C76),STPH!$D$11:$D$34)),STPH!$D$11:$D$34),1))</f>
        <v>+II</v>
      </c>
      <c r="G76" s="9" t="str">
        <f t="array" ref="G76">INDEX(STBI!$O$11:$O$36,IFERROR(MATCH(MIN(IF(STBI!$D$11:$D$36&gt;AVERAGE(B76,C76),STBI!$D$11:$D$36)),STBI!$D$11:$D$36),1))</f>
        <v>+II</v>
      </c>
      <c r="H76" s="9" t="str">
        <f t="array" ref="H76">INDEX(GEKB!$K$11:$K$30,IFERROR(MATCH(MIN(IF(GEKB!$D$11:$D$30&gt;AVERAGE(B76,C76),GEKB!$D$11:$D$30)),GEKB!$D$11:$D$30),1))</f>
        <v>+I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INDEX(STKWp!$K$11:$K$35,IFERROR(MATCH(MIN(IF(STKWp!$D$11:$D$35&gt;AVERAGE(B76,C76),STKWp!$D$11:$D$35)),STKWp!$D$11:$D$35),1))</f>
        <v>+II</v>
      </c>
      <c r="K76" s="9" t="str">
        <f t="array" ref="K76">INDEX(BSKW!$K$11:$K$35,IFERROR(MATCH(MIN(IF(BSKW!$D$11:$D$35&gt;AVERAGE(B76,C76),BSKW!$D$11:$D$35)),BSKW!$D$11:$D$35),1))</f>
        <v>+II</v>
      </c>
      <c r="L76" s="12" t="str">
        <f t="array" ref="L76">INDEX(HTKW!$K$11:$K$36,IFERROR(MATCH(MIN(IF(HTKW!$D$11:$D$36&gt;AVERAGE(B76,C76),HTKW!$D$11:$D$36)),HTKW!$D$11:$D$36),1))</f>
        <v>+III</v>
      </c>
    </row>
    <row r="77" spans="2:12" x14ac:dyDescent="0.25">
      <c r="B77" s="8">
        <v>1.9279999999999999</v>
      </c>
      <c r="C77" s="9">
        <v>1.9850000000000001</v>
      </c>
      <c r="D77" s="23" t="str">
        <f t="shared" si="2"/>
        <v>+I</v>
      </c>
      <c r="E77" s="23" t="str">
        <f t="shared" si="3"/>
        <v>+I</v>
      </c>
      <c r="F77" s="9" t="str">
        <f t="array" ref="F77">INDEX(STPH!$O$11:$O$34,IFERROR(MATCH(MIN(IF(STPH!$D$11:$D$34&gt;AVERAGE(B77,C77),STPH!$D$11:$D$34)),STPH!$D$11:$D$34),1))</f>
        <v>+II</v>
      </c>
      <c r="G77" s="9" t="str">
        <f t="array" ref="G77">INDEX(STBI!$O$11:$O$36,IFERROR(MATCH(MIN(IF(STBI!$D$11:$D$36&gt;AVERAGE(B77,C77),STBI!$D$11:$D$36)),STBI!$D$11:$D$36),1))</f>
        <v>+II</v>
      </c>
      <c r="H77" s="9" t="str">
        <f t="array" ref="H77">INDEX(GEKB!$K$11:$K$30,IFERROR(MATCH(MIN(IF(GEKB!$D$11:$D$30&gt;AVERAGE(B77,C77),GEKB!$D$11:$D$30)),GEKB!$D$11:$D$30),1))</f>
        <v>+I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INDEX(STKWp!$K$11:$K$35,IFERROR(MATCH(MIN(IF(STKWp!$D$11:$D$35&gt;AVERAGE(B77,C77),STKWp!$D$11:$D$35)),STKWp!$D$11:$D$35),1))</f>
        <v>+II</v>
      </c>
      <c r="K77" s="9" t="str">
        <f t="array" ref="K77">INDEX(BSKW!$K$11:$K$35,IFERROR(MATCH(MIN(IF(BSKW!$D$11:$D$35&gt;AVERAGE(B77,C77),BSKW!$D$11:$D$35)),BSKW!$D$11:$D$35),1))</f>
        <v>+II</v>
      </c>
      <c r="L77" s="12" t="str">
        <f t="array" ref="L77">INDEX(HTKW!$K$11:$K$36,IFERROR(MATCH(MIN(IF(HTKW!$D$11:$D$36&gt;AVERAGE(B77,C77),HTKW!$D$11:$D$36)),HTKW!$D$11:$D$36),1))</f>
        <v>+III</v>
      </c>
    </row>
    <row r="78" spans="2:12" x14ac:dyDescent="0.25">
      <c r="B78" s="8">
        <v>1.9850000000000001</v>
      </c>
      <c r="C78" s="9">
        <v>2.048</v>
      </c>
      <c r="D78" s="23" t="str">
        <f t="shared" si="2"/>
        <v>+I</v>
      </c>
      <c r="E78" s="23" t="str">
        <f t="shared" si="3"/>
        <v>+I</v>
      </c>
      <c r="F78" s="9" t="str">
        <f t="array" ref="F78">INDEX(STPH!$O$11:$O$34,IFERROR(MATCH(MIN(IF(STPH!$D$11:$D$34&gt;AVERAGE(B78,C78),STPH!$D$11:$D$34)),STPH!$D$11:$D$34),1))</f>
        <v>+II</v>
      </c>
      <c r="G78" s="9" t="str">
        <f t="array" ref="G78">INDEX(STBI!$O$11:$O$36,IFERROR(MATCH(MIN(IF(STBI!$D$11:$D$36&gt;AVERAGE(B78,C78),STBI!$D$11:$D$36)),STBI!$D$11:$D$36),1))</f>
        <v>+II</v>
      </c>
      <c r="H78" s="9" t="str">
        <f t="array" ref="H78">INDEX(GEKB!$K$11:$K$30,IFERROR(MATCH(MIN(IF(GEKB!$D$11:$D$30&gt;AVERAGE(B78,C78),GEKB!$D$11:$D$30)),GEKB!$D$11:$D$30),1))</f>
        <v>+I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INDEX(STKWp!$K$11:$K$35,IFERROR(MATCH(MIN(IF(STKWp!$D$11:$D$35&gt;AVERAGE(B78,C78),STKWp!$D$11:$D$35)),STKWp!$D$11:$D$35),1))</f>
        <v>+II</v>
      </c>
      <c r="K78" s="9" t="str">
        <f t="array" ref="K78">INDEX(BSKW!$K$11:$K$35,IFERROR(MATCH(MIN(IF(BSKW!$D$11:$D$35&gt;AVERAGE(B78,C78),BSKW!$D$11:$D$35)),BSKW!$D$11:$D$35),1))</f>
        <v>+II</v>
      </c>
      <c r="L78" s="12" t="str">
        <f t="array" ref="L78">INDEX(HTKW!$K$11:$K$36,IFERROR(MATCH(MIN(IF(HTKW!$D$11:$D$36&gt;AVERAGE(B78,C78),HTKW!$D$11:$D$36)),HTKW!$D$11:$D$36),1))</f>
        <v>+III</v>
      </c>
    </row>
    <row r="79" spans="2:12" x14ac:dyDescent="0.25">
      <c r="B79" s="8">
        <v>2.048</v>
      </c>
      <c r="C79" s="9">
        <v>2.0529999999999999</v>
      </c>
      <c r="D79" s="23" t="str">
        <f t="shared" si="2"/>
        <v>+I</v>
      </c>
      <c r="E79" s="23" t="str">
        <f t="shared" si="3"/>
        <v>+I</v>
      </c>
      <c r="F79" s="9" t="str">
        <f t="array" ref="F79">INDEX(STPH!$O$11:$O$34,IFERROR(MATCH(MIN(IF(STPH!$D$11:$D$34&gt;AVERAGE(B79,C79),STPH!$D$11:$D$34)),STPH!$D$11:$D$34),1))</f>
        <v>+II</v>
      </c>
      <c r="G79" s="9" t="str">
        <f t="array" ref="G79">INDEX(STBI!$O$11:$O$36,IFERROR(MATCH(MIN(IF(STBI!$D$11:$D$36&gt;AVERAGE(B79,C79),STBI!$D$11:$D$36)),STBI!$D$11:$D$36),1))</f>
        <v>+II</v>
      </c>
      <c r="H79" s="9" t="str">
        <f t="array" ref="H79">INDEX(GEKB!$K$11:$K$30,IFERROR(MATCH(MIN(IF(GEKB!$D$11:$D$30&gt;AVERAGE(B79,C79),GEKB!$D$11:$D$30)),GEKB!$D$11:$D$30),1))</f>
        <v>+I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INDEX(STKWp!$K$11:$K$35,IFERROR(MATCH(MIN(IF(STKWp!$D$11:$D$35&gt;AVERAGE(B79,C79),STKWp!$D$11:$D$35)),STKWp!$D$11:$D$35),1))</f>
        <v>+II</v>
      </c>
      <c r="K79" s="9" t="str">
        <f t="array" ref="K79">INDEX(BSKW!$K$11:$K$35,IFERROR(MATCH(MIN(IF(BSKW!$D$11:$D$35&gt;AVERAGE(B79,C79),BSKW!$D$11:$D$35)),BSKW!$D$11:$D$35),1))</f>
        <v>+II</v>
      </c>
      <c r="L79" s="12" t="str">
        <f t="array" ref="L79">INDEX(HTKW!$K$11:$K$36,IFERROR(MATCH(MIN(IF(HTKW!$D$11:$D$36&gt;AVERAGE(B79,C79),HTKW!$D$11:$D$36)),HTKW!$D$11:$D$36),1))</f>
        <v>+III</v>
      </c>
    </row>
    <row r="80" spans="2:12" x14ac:dyDescent="0.25">
      <c r="B80" s="8">
        <v>2.0529999999999999</v>
      </c>
      <c r="C80" s="9">
        <v>2.0680000000000001</v>
      </c>
      <c r="D80" s="23" t="str">
        <f t="shared" si="2"/>
        <v>+I</v>
      </c>
      <c r="E80" s="23" t="str">
        <f t="shared" si="3"/>
        <v>+I</v>
      </c>
      <c r="F80" s="9" t="str">
        <f t="array" ref="F80">INDEX(STPH!$O$11:$O$34,IFERROR(MATCH(MIN(IF(STPH!$D$11:$D$34&gt;AVERAGE(B80,C80),STPH!$D$11:$D$34)),STPH!$D$11:$D$34),1))</f>
        <v>+II</v>
      </c>
      <c r="G80" s="9" t="str">
        <f t="array" ref="G80">INDEX(STBI!$O$11:$O$36,IFERROR(MATCH(MIN(IF(STBI!$D$11:$D$36&gt;AVERAGE(B80,C80),STBI!$D$11:$D$36)),STBI!$D$11:$D$36),1))</f>
        <v>+II</v>
      </c>
      <c r="H80" s="9" t="str">
        <f t="array" ref="H80">INDEX(GEKB!$K$11:$K$30,IFERROR(MATCH(MIN(IF(GEKB!$D$11:$D$30&gt;AVERAGE(B80,C80),GEKB!$D$11:$D$30)),GEKB!$D$11:$D$30),1))</f>
        <v>+I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INDEX(STKWp!$K$11:$K$35,IFERROR(MATCH(MIN(IF(STKWp!$D$11:$D$35&gt;AVERAGE(B80,C80),STKWp!$D$11:$D$35)),STKWp!$D$11:$D$35),1))</f>
        <v>+II</v>
      </c>
      <c r="K80" s="9" t="str">
        <f t="array" ref="K80">INDEX(BSKW!$K$11:$K$35,IFERROR(MATCH(MIN(IF(BSKW!$D$11:$D$35&gt;AVERAGE(B80,C80),BSKW!$D$11:$D$35)),BSKW!$D$11:$D$35),1))</f>
        <v>+II</v>
      </c>
      <c r="L80" s="12" t="str">
        <f t="array" ref="L80">INDEX(HTKW!$K$11:$K$36,IFERROR(MATCH(MIN(IF(HTKW!$D$11:$D$36&gt;AVERAGE(B80,C80),HTKW!$D$11:$D$36)),HTKW!$D$11:$D$36),1))</f>
        <v>+III</v>
      </c>
    </row>
    <row r="81" spans="2:12" x14ac:dyDescent="0.25">
      <c r="B81" s="8">
        <v>2.0680000000000001</v>
      </c>
      <c r="C81" s="9">
        <v>2.0979999999999999</v>
      </c>
      <c r="D81" s="23" t="str">
        <f t="shared" si="2"/>
        <v>+I</v>
      </c>
      <c r="E81" s="23" t="str">
        <f t="shared" si="3"/>
        <v>+I</v>
      </c>
      <c r="F81" s="9" t="str">
        <f t="array" ref="F81">INDEX(STPH!$O$11:$O$34,IFERROR(MATCH(MIN(IF(STPH!$D$11:$D$34&gt;AVERAGE(B81,C81),STPH!$D$11:$D$34)),STPH!$D$11:$D$34),1))</f>
        <v>+III</v>
      </c>
      <c r="G81" s="9" t="str">
        <f t="array" ref="G81">INDEX(STBI!$O$11:$O$36,IFERROR(MATCH(MIN(IF(STBI!$D$11:$D$36&gt;AVERAGE(B81,C81),STBI!$D$11:$D$36)),STBI!$D$11:$D$36),1))</f>
        <v>+II</v>
      </c>
      <c r="H81" s="9" t="str">
        <f t="array" ref="H81">INDEX(GEKB!$K$11:$K$30,IFERROR(MATCH(MIN(IF(GEKB!$D$11:$D$30&gt;AVERAGE(B81,C81),GEKB!$D$11:$D$30)),GEKB!$D$11:$D$30),1))</f>
        <v>+I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INDEX(STKWp!$K$11:$K$35,IFERROR(MATCH(MIN(IF(STKWp!$D$11:$D$35&gt;AVERAGE(B81,C81),STKWp!$D$11:$D$35)),STKWp!$D$11:$D$35),1))</f>
        <v>+II</v>
      </c>
      <c r="K81" s="9" t="str">
        <f t="array" ref="K81">INDEX(BSKW!$K$11:$K$35,IFERROR(MATCH(MIN(IF(BSKW!$D$11:$D$35&gt;AVERAGE(B81,C81),BSKW!$D$11:$D$35)),BSKW!$D$11:$D$35),1))</f>
        <v>+II</v>
      </c>
      <c r="L81" s="12" t="str">
        <f t="array" ref="L81">INDEX(HTKW!$K$11:$K$36,IFERROR(MATCH(MIN(IF(HTKW!$D$11:$D$36&gt;AVERAGE(B81,C81),HTKW!$D$11:$D$36)),HTKW!$D$11:$D$36),1))</f>
        <v>+III</v>
      </c>
    </row>
    <row r="82" spans="2:12" x14ac:dyDescent="0.25">
      <c r="B82" s="8">
        <v>2.0979999999999999</v>
      </c>
      <c r="C82" s="9">
        <v>2.12</v>
      </c>
      <c r="D82" s="23" t="str">
        <f t="shared" si="2"/>
        <v>+I</v>
      </c>
      <c r="E82" s="23" t="str">
        <f t="shared" si="3"/>
        <v>+I</v>
      </c>
      <c r="F82" s="9" t="str">
        <f t="array" ref="F82">INDEX(STPH!$O$11:$O$34,IFERROR(MATCH(MIN(IF(STPH!$D$11:$D$34&gt;AVERAGE(B82,C82),STPH!$D$11:$D$34)),STPH!$D$11:$D$34),1))</f>
        <v>+III</v>
      </c>
      <c r="G82" s="9" t="str">
        <f t="array" ref="G82">INDEX(STBI!$O$11:$O$36,IFERROR(MATCH(MIN(IF(STBI!$D$11:$D$36&gt;AVERAGE(B82,C82),STBI!$D$11:$D$36)),STBI!$D$11:$D$36),1))</f>
        <v>+II</v>
      </c>
      <c r="H82" s="9" t="str">
        <f t="array" ref="H82">INDEX(GEKB!$K$11:$K$30,IFERROR(MATCH(MIN(IF(GEKB!$D$11:$D$30&gt;AVERAGE(B82,C82),GEKB!$D$11:$D$30)),GEKB!$D$11:$D$30),1))</f>
        <v>+I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INDEX(STKWp!$K$11:$K$35,IFERROR(MATCH(MIN(IF(STKWp!$D$11:$D$35&gt;AVERAGE(B82,C82),STKWp!$D$11:$D$35)),STKWp!$D$11:$D$35),1))</f>
        <v>+II</v>
      </c>
      <c r="K82" s="9" t="str">
        <f t="array" ref="K82">INDEX(BSKW!$K$11:$K$35,IFERROR(MATCH(MIN(IF(BSKW!$D$11:$D$35&gt;AVERAGE(B82,C82),BSKW!$D$11:$D$35)),BSKW!$D$11:$D$35),1))</f>
        <v>+II</v>
      </c>
      <c r="L82" s="12" t="str">
        <f t="array" ref="L82">INDEX(HTKW!$K$11:$K$36,IFERROR(MATCH(MIN(IF(HTKW!$D$11:$D$36&gt;AVERAGE(B82,C82),HTKW!$D$11:$D$36)),HTKW!$D$11:$D$36),1))</f>
        <v>+III</v>
      </c>
    </row>
    <row r="83" spans="2:12" x14ac:dyDescent="0.25">
      <c r="B83" s="8">
        <v>2.12</v>
      </c>
      <c r="C83" s="9">
        <v>2.1269999999999998</v>
      </c>
      <c r="D83" s="23" t="str">
        <f t="shared" si="2"/>
        <v>+I</v>
      </c>
      <c r="E83" s="23" t="str">
        <f t="shared" si="3"/>
        <v>+I</v>
      </c>
      <c r="F83" s="9" t="str">
        <f t="array" ref="F83">INDEX(STPH!$O$11:$O$34,IFERROR(MATCH(MIN(IF(STPH!$D$11:$D$34&gt;AVERAGE(B83,C83),STPH!$D$11:$D$34)),STPH!$D$11:$D$34),1))</f>
        <v>+III</v>
      </c>
      <c r="G83" s="9" t="str">
        <f t="array" ref="G83">INDEX(STBI!$O$11:$O$36,IFERROR(MATCH(MIN(IF(STBI!$D$11:$D$36&gt;AVERAGE(B83,C83),STBI!$D$11:$D$36)),STBI!$D$11:$D$36),1))</f>
        <v>+II</v>
      </c>
      <c r="H83" s="9" t="str">
        <f t="array" ref="H83">INDEX(GEKB!$K$11:$K$30,IFERROR(MATCH(MIN(IF(GEKB!$D$11:$D$30&gt;AVERAGE(B83,C83),GEKB!$D$11:$D$30)),GEKB!$D$11:$D$30),1))</f>
        <v>+I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INDEX(STKWp!$K$11:$K$35,IFERROR(MATCH(MIN(IF(STKWp!$D$11:$D$35&gt;AVERAGE(B83,C83),STKWp!$D$11:$D$35)),STKWp!$D$11:$D$35),1))</f>
        <v>+II</v>
      </c>
      <c r="K83" s="9" t="str">
        <f t="array" ref="K83">INDEX(BSKW!$K$11:$K$35,IFERROR(MATCH(MIN(IF(BSKW!$D$11:$D$35&gt;AVERAGE(B83,C83),BSKW!$D$11:$D$35)),BSKW!$D$11:$D$35),1))</f>
        <v>+II</v>
      </c>
      <c r="L83" s="12" t="str">
        <f t="array" ref="L83">INDEX(HTKW!$K$11:$K$36,IFERROR(MATCH(MIN(IF(HTKW!$D$11:$D$36&gt;AVERAGE(B83,C83),HTKW!$D$11:$D$36)),HTKW!$D$11:$D$36),1))</f>
        <v>+III</v>
      </c>
    </row>
    <row r="84" spans="2:12" x14ac:dyDescent="0.25">
      <c r="B84" s="8">
        <v>2.1269999999999998</v>
      </c>
      <c r="C84" s="9">
        <v>2.149</v>
      </c>
      <c r="D84" s="23" t="str">
        <f t="shared" si="2"/>
        <v>+I</v>
      </c>
      <c r="E84" s="23" t="str">
        <f t="shared" si="3"/>
        <v>+I</v>
      </c>
      <c r="F84" s="9" t="str">
        <f t="array" ref="F84">INDEX(STPH!$O$11:$O$34,IFERROR(MATCH(MIN(IF(STPH!$D$11:$D$34&gt;AVERAGE(B84,C84),STPH!$D$11:$D$34)),STPH!$D$11:$D$34),1))</f>
        <v>+III</v>
      </c>
      <c r="G84" s="9" t="str">
        <f t="array" ref="G84">INDEX(STBI!$O$11:$O$36,IFERROR(MATCH(MIN(IF(STBI!$D$11:$D$36&gt;AVERAGE(B84,C84),STBI!$D$11:$D$36)),STBI!$D$11:$D$36),1))</f>
        <v>+II</v>
      </c>
      <c r="H84" s="9" t="str">
        <f t="array" ref="H84">INDEX(GEKB!$K$11:$K$30,IFERROR(MATCH(MIN(IF(GEKB!$D$11:$D$30&gt;AVERAGE(B84,C84),GEKB!$D$11:$D$30)),GEKB!$D$11:$D$30),1))</f>
        <v>+I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INDEX(STKWp!$K$11:$K$35,IFERROR(MATCH(MIN(IF(STKWp!$D$11:$D$35&gt;AVERAGE(B84,C84),STKWp!$D$11:$D$35)),STKWp!$D$11:$D$35),1))</f>
        <v>+II</v>
      </c>
      <c r="K84" s="9" t="str">
        <f t="array" ref="K84">INDEX(BSKW!$K$11:$K$35,IFERROR(MATCH(MIN(IF(BSKW!$D$11:$D$35&gt;AVERAGE(B84,C84),BSKW!$D$11:$D$35)),BSKW!$D$11:$D$35),1))</f>
        <v>+II</v>
      </c>
      <c r="L84" s="12" t="str">
        <f t="array" ref="L84">INDEX(HTKW!$K$11:$K$36,IFERROR(MATCH(MIN(IF(HTKW!$D$11:$D$36&gt;AVERAGE(B84,C84),HTKW!$D$11:$D$36)),HTKW!$D$11:$D$36),1))</f>
        <v>+III</v>
      </c>
    </row>
    <row r="85" spans="2:12" x14ac:dyDescent="0.25">
      <c r="B85" s="8">
        <v>2.149</v>
      </c>
      <c r="C85" s="9">
        <v>2.1680000000000001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INDEX(STPH!$O$11:$O$34,IFERROR(MATCH(MIN(IF(STPH!$D$11:$D$34&gt;AVERAGE(B85,C85),STPH!$D$11:$D$34)),STPH!$D$11:$D$34),1))</f>
        <v>+III</v>
      </c>
      <c r="G85" s="9" t="str">
        <f t="array" ref="G85">INDEX(STBI!$O$11:$O$36,IFERROR(MATCH(MIN(IF(STBI!$D$11:$D$36&gt;AVERAGE(B85,C85),STBI!$D$11:$D$36)),STBI!$D$11:$D$36),1))</f>
        <v>+II</v>
      </c>
      <c r="H85" s="9" t="str">
        <f t="array" ref="H85">INDEX(GEKB!$K$11:$K$30,IFERROR(MATCH(MIN(IF(GEKB!$D$11:$D$30&gt;AVERAGE(B85,C85),GEKB!$D$11:$D$30)),GEKB!$D$11:$D$30),1))</f>
        <v>+I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INDEX(STKWp!$K$11:$K$35,IFERROR(MATCH(MIN(IF(STKWp!$D$11:$D$35&gt;AVERAGE(B85,C85),STKWp!$D$11:$D$35)),STKWp!$D$11:$D$35),1))</f>
        <v>+II</v>
      </c>
      <c r="K85" s="9" t="str">
        <f t="array" ref="K85">INDEX(BSKW!$K$11:$K$35,IFERROR(MATCH(MIN(IF(BSKW!$D$11:$D$35&gt;AVERAGE(B85,C85),BSKW!$D$11:$D$35)),BSKW!$D$11:$D$35),1))</f>
        <v>+II</v>
      </c>
      <c r="L85" s="12" t="str">
        <f t="array" ref="L85">INDEX(HTKW!$K$11:$K$36,IFERROR(MATCH(MIN(IF(HTKW!$D$11:$D$36&gt;AVERAGE(B85,C85),HTKW!$D$11:$D$36)),HTKW!$D$11:$D$36),1))</f>
        <v>+III</v>
      </c>
    </row>
    <row r="86" spans="2:12" x14ac:dyDescent="0.25">
      <c r="B86" s="8">
        <v>2.1680000000000001</v>
      </c>
      <c r="C86" s="9">
        <v>2.2349999999999999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INDEX(STPH!$O$11:$O$34,IFERROR(MATCH(MIN(IF(STPH!$D$11:$D$34&gt;AVERAGE(B86,C86),STPH!$D$11:$D$34)),STPH!$D$11:$D$34),1))</f>
        <v>+III</v>
      </c>
      <c r="G86" s="9" t="str">
        <f t="array" ref="G86">INDEX(STBI!$O$11:$O$36,IFERROR(MATCH(MIN(IF(STBI!$D$11:$D$36&gt;AVERAGE(B86,C86),STBI!$D$11:$D$36)),STBI!$D$11:$D$36),1))</f>
        <v>+II</v>
      </c>
      <c r="H86" s="9" t="str">
        <f t="array" ref="H86">INDEX(GEKB!$K$11:$K$30,IFERROR(MATCH(MIN(IF(GEKB!$D$11:$D$30&gt;AVERAGE(B86,C86),GEKB!$D$11:$D$30)),GEKB!$D$11:$D$30),1))</f>
        <v>+I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INDEX(STKWp!$K$11:$K$35,IFERROR(MATCH(MIN(IF(STKWp!$D$11:$D$35&gt;AVERAGE(B86,C86),STKWp!$D$11:$D$35)),STKWp!$D$11:$D$35),1))</f>
        <v>+II</v>
      </c>
      <c r="K86" s="9" t="str">
        <f t="array" ref="K86">INDEX(BSKW!$K$11:$K$35,IFERROR(MATCH(MIN(IF(BSKW!$D$11:$D$35&gt;AVERAGE(B86,C86),BSKW!$D$11:$D$35)),BSKW!$D$11:$D$35),1))</f>
        <v>+II</v>
      </c>
      <c r="L86" s="12" t="str">
        <f t="array" ref="L86">INDEX(HTKW!$K$11:$K$36,IFERROR(MATCH(MIN(IF(HTKW!$D$11:$D$36&gt;AVERAGE(B86,C86),HTKW!$D$11:$D$36)),HTKW!$D$11:$D$36),1))</f>
        <v>+III</v>
      </c>
    </row>
    <row r="87" spans="2:12" x14ac:dyDescent="0.25">
      <c r="B87" s="8">
        <v>2.2349999999999999</v>
      </c>
      <c r="C87" s="9">
        <v>2.254</v>
      </c>
      <c r="D87" s="23" t="str">
        <f t="shared" si="2"/>
        <v>+I</v>
      </c>
      <c r="E87" s="23" t="str">
        <f t="shared" si="3"/>
        <v>+I</v>
      </c>
      <c r="F87" s="9" t="str">
        <f t="array" ref="F87">INDEX(STPH!$O$11:$O$34,IFERROR(MATCH(MIN(IF(STPH!$D$11:$D$34&gt;AVERAGE(B87,C87),STPH!$D$11:$D$34)),STPH!$D$11:$D$34),1))</f>
        <v>+III</v>
      </c>
      <c r="G87" s="9" t="str">
        <f t="array" ref="G87">INDEX(STBI!$O$11:$O$36,IFERROR(MATCH(MIN(IF(STBI!$D$11:$D$36&gt;AVERAGE(B87,C87),STBI!$D$11:$D$36)),STBI!$D$11:$D$36),1))</f>
        <v>+II</v>
      </c>
      <c r="H87" s="9" t="str">
        <f t="array" ref="H87">INDEX(GEKB!$K$11:$K$30,IFERROR(MATCH(MIN(IF(GEKB!$D$11:$D$30&gt;AVERAGE(B87,C87),GEKB!$D$11:$D$30)),GEKB!$D$11:$D$30),1))</f>
        <v>+I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INDEX(STKWp!$K$11:$K$35,IFERROR(MATCH(MIN(IF(STKWp!$D$11:$D$35&gt;AVERAGE(B87,C87),STKWp!$D$11:$D$35)),STKWp!$D$11:$D$35),1))</f>
        <v>+II</v>
      </c>
      <c r="K87" s="9" t="str">
        <f t="array" ref="K87">INDEX(BSKW!$K$11:$K$35,IFERROR(MATCH(MIN(IF(BSKW!$D$11:$D$35&gt;AVERAGE(B87,C87),BSKW!$D$11:$D$35)),BSKW!$D$11:$D$35),1))</f>
        <v>+II</v>
      </c>
      <c r="L87" s="12" t="str">
        <f t="array" ref="L87">INDEX(HTKW!$K$11:$K$36,IFERROR(MATCH(MIN(IF(HTKW!$D$11:$D$36&gt;AVERAGE(B87,C87),HTKW!$D$11:$D$36)),HTKW!$D$11:$D$36),1))</f>
        <v>+III</v>
      </c>
    </row>
    <row r="88" spans="2:12" x14ac:dyDescent="0.25">
      <c r="B88" s="8">
        <v>2.254</v>
      </c>
      <c r="C88" s="9">
        <v>2.258</v>
      </c>
      <c r="D88" s="23" t="str">
        <f t="shared" si="2"/>
        <v>+I</v>
      </c>
      <c r="E88" s="23" t="str">
        <f t="shared" si="3"/>
        <v>+I</v>
      </c>
      <c r="F88" s="9" t="str">
        <f t="array" ref="F88">INDEX(STPH!$O$11:$O$34,IFERROR(MATCH(MIN(IF(STPH!$D$11:$D$34&gt;AVERAGE(B88,C88),STPH!$D$11:$D$34)),STPH!$D$11:$D$34),1))</f>
        <v>+III</v>
      </c>
      <c r="G88" s="9" t="str">
        <f t="array" ref="G88">INDEX(STBI!$O$11:$O$36,IFERROR(MATCH(MIN(IF(STBI!$D$11:$D$36&gt;AVERAGE(B88,C88),STBI!$D$11:$D$36)),STBI!$D$11:$D$36),1))</f>
        <v>+II</v>
      </c>
      <c r="H88" s="9" t="str">
        <f t="array" ref="H88">INDEX(GEKB!$K$11:$K$30,IFERROR(MATCH(MIN(IF(GEKB!$D$11:$D$30&gt;AVERAGE(B88,C88),GEKB!$D$11:$D$30)),GEKB!$D$11:$D$30),1))</f>
        <v>+I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INDEX(STKWp!$K$11:$K$35,IFERROR(MATCH(MIN(IF(STKWp!$D$11:$D$35&gt;AVERAGE(B88,C88),STKWp!$D$11:$D$35)),STKWp!$D$11:$D$35),1))</f>
        <v>+III</v>
      </c>
      <c r="K88" s="9" t="str">
        <f t="array" ref="K88">INDEX(BSKW!$K$11:$K$35,IFERROR(MATCH(MIN(IF(BSKW!$D$11:$D$35&gt;AVERAGE(B88,C88),BSKW!$D$11:$D$35)),BSKW!$D$11:$D$35),1))</f>
        <v>+II</v>
      </c>
      <c r="L88" s="12" t="str">
        <f t="array" ref="L88">INDEX(HTKW!$K$11:$K$36,IFERROR(MATCH(MIN(IF(HTKW!$D$11:$D$36&gt;AVERAGE(B88,C88),HTKW!$D$11:$D$36)),HTKW!$D$11:$D$36),1))</f>
        <v>+III</v>
      </c>
    </row>
    <row r="89" spans="2:12" x14ac:dyDescent="0.25">
      <c r="B89" s="8">
        <v>2.258</v>
      </c>
      <c r="C89" s="9">
        <v>2.2789999999999999</v>
      </c>
      <c r="D89" s="23" t="str">
        <f t="shared" si="2"/>
        <v>+I</v>
      </c>
      <c r="E89" s="23" t="str">
        <f t="shared" si="3"/>
        <v>+I</v>
      </c>
      <c r="F89" s="9" t="str">
        <f t="array" ref="F89">INDEX(STPH!$O$11:$O$34,IFERROR(MATCH(MIN(IF(STPH!$D$11:$D$34&gt;AVERAGE(B89,C89),STPH!$D$11:$D$34)),STPH!$D$11:$D$34),1))</f>
        <v>+III</v>
      </c>
      <c r="G89" s="9" t="str">
        <f t="array" ref="G89">INDEX(STBI!$O$11:$O$36,IFERROR(MATCH(MIN(IF(STBI!$D$11:$D$36&gt;AVERAGE(B89,C89),STBI!$D$11:$D$36)),STBI!$D$11:$D$36),1))</f>
        <v>+II</v>
      </c>
      <c r="H89" s="9" t="str">
        <f t="array" ref="H89">INDEX(GEKB!$K$11:$K$30,IFERROR(MATCH(MIN(IF(GEKB!$D$11:$D$30&gt;AVERAGE(B89,C89),GEKB!$D$11:$D$30)),GEKB!$D$11:$D$30),1))</f>
        <v>+I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INDEX(STKWp!$K$11:$K$35,IFERROR(MATCH(MIN(IF(STKWp!$D$11:$D$35&gt;AVERAGE(B89,C89),STKWp!$D$11:$D$35)),STKWp!$D$11:$D$35),1))</f>
        <v>+III</v>
      </c>
      <c r="K89" s="9" t="str">
        <f t="array" ref="K89">INDEX(BSKW!$K$11:$K$35,IFERROR(MATCH(MIN(IF(BSKW!$D$11:$D$35&gt;AVERAGE(B89,C89),BSKW!$D$11:$D$35)),BSKW!$D$11:$D$35),1))</f>
        <v>+II</v>
      </c>
      <c r="L89" s="12" t="str">
        <f t="array" ref="L89">INDEX(HTKW!$K$11:$K$36,IFERROR(MATCH(MIN(IF(HTKW!$D$11:$D$36&gt;AVERAGE(B89,C89),HTKW!$D$11:$D$36)),HTKW!$D$11:$D$36),1))</f>
        <v>+III</v>
      </c>
    </row>
    <row r="90" spans="2:12" x14ac:dyDescent="0.25">
      <c r="B90" s="8">
        <v>2.2789999999999999</v>
      </c>
      <c r="C90" s="9">
        <v>2.2989999999999999</v>
      </c>
      <c r="D90" s="23" t="str">
        <f t="shared" si="2"/>
        <v>+I</v>
      </c>
      <c r="E90" s="23" t="str">
        <f t="shared" si="3"/>
        <v>+I</v>
      </c>
      <c r="F90" s="9" t="str">
        <f t="array" ref="F90">INDEX(STPH!$O$11:$O$34,IFERROR(MATCH(MIN(IF(STPH!$D$11:$D$34&gt;AVERAGE(B90,C90),STPH!$D$11:$D$34)),STPH!$D$11:$D$34),1))</f>
        <v>+III</v>
      </c>
      <c r="G90" s="9" t="str">
        <f t="array" ref="G90">INDEX(STBI!$O$11:$O$36,IFERROR(MATCH(MIN(IF(STBI!$D$11:$D$36&gt;AVERAGE(B90,C90),STBI!$D$11:$D$36)),STBI!$D$11:$D$36),1))</f>
        <v>+I</v>
      </c>
      <c r="H90" s="9" t="str">
        <f t="array" ref="H90">INDEX(GEKB!$K$11:$K$30,IFERROR(MATCH(MIN(IF(GEKB!$D$11:$D$30&gt;AVERAGE(B90,C90),GEKB!$D$11:$D$30)),GEKB!$D$11:$D$30),1))</f>
        <v>+I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INDEX(STKWp!$K$11:$K$35,IFERROR(MATCH(MIN(IF(STKWp!$D$11:$D$35&gt;AVERAGE(B90,C90),STKWp!$D$11:$D$35)),STKWp!$D$11:$D$35),1))</f>
        <v>+III</v>
      </c>
      <c r="K90" s="9" t="str">
        <f t="array" ref="K90">INDEX(BSKW!$K$11:$K$35,IFERROR(MATCH(MIN(IF(BSKW!$D$11:$D$35&gt;AVERAGE(B90,C90),BSKW!$D$11:$D$35)),BSKW!$D$11:$D$35),1))</f>
        <v>+II</v>
      </c>
      <c r="L90" s="12" t="str">
        <f t="array" ref="L90">INDEX(HTKW!$K$11:$K$36,IFERROR(MATCH(MIN(IF(HTKW!$D$11:$D$36&gt;AVERAGE(B90,C90),HTKW!$D$11:$D$36)),HTKW!$D$11:$D$36),1))</f>
        <v>+III</v>
      </c>
    </row>
    <row r="91" spans="2:12" x14ac:dyDescent="0.25">
      <c r="B91" s="8">
        <v>2.2989999999999999</v>
      </c>
      <c r="C91" s="9">
        <v>2.3090000000000002</v>
      </c>
      <c r="D91" s="23" t="str">
        <f t="shared" si="2"/>
        <v>+I</v>
      </c>
      <c r="E91" s="23" t="str">
        <f t="shared" si="3"/>
        <v>+I</v>
      </c>
      <c r="F91" s="9" t="str">
        <f t="array" ref="F91">INDEX(STPH!$O$11:$O$34,IFERROR(MATCH(MIN(IF(STPH!$D$11:$D$34&gt;AVERAGE(B91,C91),STPH!$D$11:$D$34)),STPH!$D$11:$D$34),1))</f>
        <v>+III</v>
      </c>
      <c r="G91" s="9" t="str">
        <f t="array" ref="G91">INDEX(STBI!$O$11:$O$36,IFERROR(MATCH(MIN(IF(STBI!$D$11:$D$36&gt;AVERAGE(B91,C91),STBI!$D$11:$D$36)),STBI!$D$11:$D$36),1))</f>
        <v>+I</v>
      </c>
      <c r="H91" s="9" t="str">
        <f t="array" ref="H91">INDEX(GEKB!$K$11:$K$30,IFERROR(MATCH(MIN(IF(GEKB!$D$11:$D$30&gt;AVERAGE(B91,C91),GEKB!$D$11:$D$30)),GEKB!$D$11:$D$30),1))</f>
        <v>+I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INDEX(STKWp!$K$11:$K$35,IFERROR(MATCH(MIN(IF(STKWp!$D$11:$D$35&gt;AVERAGE(B91,C91),STKWp!$D$11:$D$35)),STKWp!$D$11:$D$35),1))</f>
        <v>+III</v>
      </c>
      <c r="K91" s="9" t="str">
        <f t="array" ref="K91">INDEX(BSKW!$K$11:$K$35,IFERROR(MATCH(MIN(IF(BSKW!$D$11:$D$35&gt;AVERAGE(B91,C91),BSKW!$D$11:$D$35)),BSKW!$D$11:$D$35),1))</f>
        <v>+II</v>
      </c>
      <c r="L91" s="12" t="str">
        <f t="array" ref="L91">INDEX(HTKW!$K$11:$K$36,IFERROR(MATCH(MIN(IF(HTKW!$D$11:$D$36&gt;AVERAGE(B91,C91),HTKW!$D$11:$D$36)),HTKW!$D$11:$D$36),1))</f>
        <v>+III</v>
      </c>
    </row>
    <row r="92" spans="2:12" x14ac:dyDescent="0.25">
      <c r="B92" s="8">
        <v>2.3090000000000002</v>
      </c>
      <c r="C92" s="9">
        <v>2.355</v>
      </c>
      <c r="D92" s="23" t="str">
        <f t="shared" si="2"/>
        <v>+I</v>
      </c>
      <c r="E92" s="23" t="str">
        <f t="shared" si="3"/>
        <v>+I</v>
      </c>
      <c r="F92" s="9" t="str">
        <f t="array" ref="F92">INDEX(STPH!$O$11:$O$34,IFERROR(MATCH(MIN(IF(STPH!$D$11:$D$34&gt;AVERAGE(B92,C92),STPH!$D$11:$D$34)),STPH!$D$11:$D$34),1))</f>
        <v>+III</v>
      </c>
      <c r="G92" s="9" t="str">
        <f t="array" ref="G92">INDEX(STBI!$O$11:$O$36,IFERROR(MATCH(MIN(IF(STBI!$D$11:$D$36&gt;AVERAGE(B92,C92),STBI!$D$11:$D$36)),STBI!$D$11:$D$36),1))</f>
        <v>+I</v>
      </c>
      <c r="H92" s="9" t="str">
        <f t="array" ref="H92">INDEX(GEKB!$K$11:$K$30,IFERROR(MATCH(MIN(IF(GEKB!$D$11:$D$30&gt;AVERAGE(B92,C92),GEKB!$D$11:$D$30)),GEKB!$D$11:$D$30),1))</f>
        <v>+I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INDEX(STKWp!$K$11:$K$35,IFERROR(MATCH(MIN(IF(STKWp!$D$11:$D$35&gt;AVERAGE(B92,C92),STKWp!$D$11:$D$35)),STKWp!$D$11:$D$35),1))</f>
        <v>+III</v>
      </c>
      <c r="K92" s="9" t="str">
        <f t="array" ref="K92">INDEX(BSKW!$K$11:$K$35,IFERROR(MATCH(MIN(IF(BSKW!$D$11:$D$35&gt;AVERAGE(B92,C92),BSKW!$D$11:$D$35)),BSKW!$D$11:$D$35),1))</f>
        <v>+II</v>
      </c>
      <c r="L92" s="12" t="str">
        <f t="array" ref="L92">INDEX(HTKW!$K$11:$K$36,IFERROR(MATCH(MIN(IF(HTKW!$D$11:$D$36&gt;AVERAGE(B92,C92),HTKW!$D$11:$D$36)),HTKW!$D$11:$D$36),1))</f>
        <v>+III</v>
      </c>
    </row>
    <row r="93" spans="2:12" x14ac:dyDescent="0.25">
      <c r="B93" s="8">
        <v>2.355</v>
      </c>
      <c r="C93" s="9">
        <v>2.3759999999999999</v>
      </c>
      <c r="D93" s="23" t="str">
        <f t="shared" si="2"/>
        <v>+I</v>
      </c>
      <c r="E93" s="23" t="str">
        <f t="shared" si="3"/>
        <v>+I</v>
      </c>
      <c r="F93" s="9" t="str">
        <f t="array" ref="F93">INDEX(STPH!$O$11:$O$34,IFERROR(MATCH(MIN(IF(STPH!$D$11:$D$34&gt;AVERAGE(B93,C93),STPH!$D$11:$D$34)),STPH!$D$11:$D$34),1))</f>
        <v>+III</v>
      </c>
      <c r="G93" s="9" t="str">
        <f t="array" ref="G93">INDEX(STBI!$O$11:$O$36,IFERROR(MATCH(MIN(IF(STBI!$D$11:$D$36&gt;AVERAGE(B93,C93),STBI!$D$11:$D$36)),STBI!$D$11:$D$36),1))</f>
        <v>+I</v>
      </c>
      <c r="H93" s="9" t="str">
        <f t="array" ref="H93">INDEX(GEKB!$K$11:$K$30,IFERROR(MATCH(MIN(IF(GEKB!$D$11:$D$30&gt;AVERAGE(B93,C93),GEKB!$D$11:$D$30)),GEKB!$D$11:$D$30),1))</f>
        <v>+I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INDEX(STKWp!$K$11:$K$35,IFERROR(MATCH(MIN(IF(STKWp!$D$11:$D$35&gt;AVERAGE(B93,C93),STKWp!$D$11:$D$35)),STKWp!$D$11:$D$35),1))</f>
        <v>+III</v>
      </c>
      <c r="K93" s="9" t="str">
        <f t="array" ref="K93">INDEX(BSKW!$K$11:$K$35,IFERROR(MATCH(MIN(IF(BSKW!$D$11:$D$35&gt;AVERAGE(B93,C93),BSKW!$D$11:$D$35)),BSKW!$D$11:$D$35),1))</f>
        <v>+II</v>
      </c>
      <c r="L93" s="12" t="str">
        <f t="array" ref="L93">INDEX(HTKW!$K$11:$K$36,IFERROR(MATCH(MIN(IF(HTKW!$D$11:$D$36&gt;AVERAGE(B93,C93),HTKW!$D$11:$D$36)),HTKW!$D$11:$D$36),1))</f>
        <v>+III</v>
      </c>
    </row>
    <row r="94" spans="2:12" x14ac:dyDescent="0.25">
      <c r="B94" s="8">
        <v>2.3759999999999999</v>
      </c>
      <c r="C94" s="9">
        <v>2.3769999999999998</v>
      </c>
      <c r="D94" s="23" t="str">
        <f t="shared" si="2"/>
        <v>+I</v>
      </c>
      <c r="E94" s="23" t="str">
        <f t="shared" si="3"/>
        <v>+I</v>
      </c>
      <c r="F94" s="9" t="str">
        <f t="array" ref="F94">INDEX(STPH!$O$11:$O$34,IFERROR(MATCH(MIN(IF(STPH!$D$11:$D$34&gt;AVERAGE(B94,C94),STPH!$D$11:$D$34)),STPH!$D$11:$D$34),1))</f>
        <v>+III</v>
      </c>
      <c r="G94" s="9" t="str">
        <f t="array" ref="G94">INDEX(STBI!$O$11:$O$36,IFERROR(MATCH(MIN(IF(STBI!$D$11:$D$36&gt;AVERAGE(B94,C94),STBI!$D$11:$D$36)),STBI!$D$11:$D$36),1))</f>
        <v>+I</v>
      </c>
      <c r="H94" s="9" t="str">
        <f t="array" ref="H94">INDEX(GEKB!$K$11:$K$30,IFERROR(MATCH(MIN(IF(GEKB!$D$11:$D$30&gt;AVERAGE(B94,C94),GEKB!$D$11:$D$30)),GEKB!$D$11:$D$30),1))</f>
        <v>+I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INDEX(STKWp!$K$11:$K$35,IFERROR(MATCH(MIN(IF(STKWp!$D$11:$D$35&gt;AVERAGE(B94,C94),STKWp!$D$11:$D$35)),STKWp!$D$11:$D$35),1))</f>
        <v>+III</v>
      </c>
      <c r="K94" s="9" t="str">
        <f t="array" ref="K94">INDEX(BSKW!$K$11:$K$35,IFERROR(MATCH(MIN(IF(BSKW!$D$11:$D$35&gt;AVERAGE(B94,C94),BSKW!$D$11:$D$35)),BSKW!$D$11:$D$35),1))</f>
        <v>+II</v>
      </c>
      <c r="L94" s="12" t="str">
        <f t="array" ref="L94">INDEX(HTKW!$K$11:$K$36,IFERROR(MATCH(MIN(IF(HTKW!$D$11:$D$36&gt;AVERAGE(B94,C94),HTKW!$D$11:$D$36)),HTKW!$D$11:$D$36),1))</f>
        <v>+III</v>
      </c>
    </row>
    <row r="95" spans="2:12" x14ac:dyDescent="0.25">
      <c r="B95" s="8">
        <v>2.3769999999999998</v>
      </c>
      <c r="C95" s="9">
        <v>2.3780000000000001</v>
      </c>
      <c r="D95" s="23" t="str">
        <f t="shared" si="2"/>
        <v>+I</v>
      </c>
      <c r="E95" s="23" t="str">
        <f t="shared" si="3"/>
        <v>+I</v>
      </c>
      <c r="F95" s="9" t="str">
        <f t="array" ref="F95">INDEX(STPH!$O$11:$O$34,IFERROR(MATCH(MIN(IF(STPH!$D$11:$D$34&gt;AVERAGE(B95,C95),STPH!$D$11:$D$34)),STPH!$D$11:$D$34),1))</f>
        <v>+III</v>
      </c>
      <c r="G95" s="9" t="str">
        <f t="array" ref="G95">INDEX(STBI!$O$11:$O$36,IFERROR(MATCH(MIN(IF(STBI!$D$11:$D$36&gt;AVERAGE(B95,C95),STBI!$D$11:$D$36)),STBI!$D$11:$D$36),1))</f>
        <v>+I</v>
      </c>
      <c r="H95" s="9" t="str">
        <f t="array" ref="H95">INDEX(GEKB!$K$11:$K$30,IFERROR(MATCH(MIN(IF(GEKB!$D$11:$D$30&gt;AVERAGE(B95,C95),GEKB!$D$11:$D$30)),GEKB!$D$11:$D$30),1))</f>
        <v>+I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INDEX(STKWp!$K$11:$K$35,IFERROR(MATCH(MIN(IF(STKWp!$D$11:$D$35&gt;AVERAGE(B95,C95),STKWp!$D$11:$D$35)),STKWp!$D$11:$D$35),1))</f>
        <v>+III</v>
      </c>
      <c r="K95" s="9" t="str">
        <f t="array" ref="K95">INDEX(BSKW!$K$11:$K$35,IFERROR(MATCH(MIN(IF(BSKW!$D$11:$D$35&gt;AVERAGE(B95,C95),BSKW!$D$11:$D$35)),BSKW!$D$11:$D$35),1))</f>
        <v>+II</v>
      </c>
      <c r="L95" s="12" t="str">
        <f t="array" ref="L95">INDEX(HTKW!$K$11:$K$36,IFERROR(MATCH(MIN(IF(HTKW!$D$11:$D$36&gt;AVERAGE(B95,C95),HTKW!$D$11:$D$36)),HTKW!$D$11:$D$36),1))</f>
        <v>+III</v>
      </c>
    </row>
    <row r="96" spans="2:12" x14ac:dyDescent="0.25">
      <c r="B96" s="8">
        <v>2.3780000000000001</v>
      </c>
      <c r="C96" s="9">
        <v>2.391</v>
      </c>
      <c r="D96" s="23" t="str">
        <f t="shared" si="2"/>
        <v>+I</v>
      </c>
      <c r="E96" s="23" t="str">
        <f t="shared" si="3"/>
        <v>+I</v>
      </c>
      <c r="F96" s="9" t="str">
        <f t="array" ref="F96">INDEX(STPH!$O$11:$O$34,IFERROR(MATCH(MIN(IF(STPH!$D$11:$D$34&gt;AVERAGE(B96,C96),STPH!$D$11:$D$34)),STPH!$D$11:$D$34),1))</f>
        <v>+III</v>
      </c>
      <c r="G96" s="9" t="str">
        <f t="array" ref="G96">INDEX(STBI!$O$11:$O$36,IFERROR(MATCH(MIN(IF(STBI!$D$11:$D$36&gt;AVERAGE(B96,C96),STBI!$D$11:$D$36)),STBI!$D$11:$D$36),1))</f>
        <v>+I</v>
      </c>
      <c r="H96" s="9" t="str">
        <f t="array" ref="H96">INDEX(GEKB!$K$11:$K$30,IFERROR(MATCH(MIN(IF(GEKB!$D$11:$D$30&gt;AVERAGE(B96,C96),GEKB!$D$11:$D$30)),GEKB!$D$11:$D$30),1))</f>
        <v>+I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INDEX(STKWp!$K$11:$K$35,IFERROR(MATCH(MIN(IF(STKWp!$D$11:$D$35&gt;AVERAGE(B96,C96),STKWp!$D$11:$D$35)),STKWp!$D$11:$D$35),1))</f>
        <v>+III</v>
      </c>
      <c r="K96" s="9" t="str">
        <f t="array" ref="K96">INDEX(BSKW!$K$11:$K$35,IFERROR(MATCH(MIN(IF(BSKW!$D$11:$D$35&gt;AVERAGE(B96,C96),BSKW!$D$11:$D$35)),BSKW!$D$11:$D$35),1))</f>
        <v>+II</v>
      </c>
      <c r="L96" s="12" t="str">
        <f t="array" ref="L96">INDEX(HTKW!$K$11:$K$36,IFERROR(MATCH(MIN(IF(HTKW!$D$11:$D$36&gt;AVERAGE(B96,C96),HTKW!$D$11:$D$36)),HTKW!$D$11:$D$36),1))</f>
        <v>+III</v>
      </c>
    </row>
    <row r="97" spans="2:12" x14ac:dyDescent="0.25">
      <c r="B97" s="8">
        <v>2.391</v>
      </c>
      <c r="C97" s="9">
        <v>2.4129999999999998</v>
      </c>
      <c r="D97" s="23" t="str">
        <f t="shared" si="2"/>
        <v>+I</v>
      </c>
      <c r="E97" s="23" t="str">
        <f t="shared" si="3"/>
        <v>+I</v>
      </c>
      <c r="F97" s="9" t="str">
        <f t="array" ref="F97">INDEX(STPH!$O$11:$O$34,IFERROR(MATCH(MIN(IF(STPH!$D$11:$D$34&gt;AVERAGE(B97,C97),STPH!$D$11:$D$34)),STPH!$D$11:$D$34),1))</f>
        <v>+III</v>
      </c>
      <c r="G97" s="9" t="str">
        <f t="array" ref="G97">INDEX(STBI!$O$11:$O$36,IFERROR(MATCH(MIN(IF(STBI!$D$11:$D$36&gt;AVERAGE(B97,C97),STBI!$D$11:$D$36)),STBI!$D$11:$D$36),1))</f>
        <v>+I</v>
      </c>
      <c r="H97" s="9" t="str">
        <f t="array" ref="H97">INDEX(GEKB!$K$11:$K$30,IFERROR(MATCH(MIN(IF(GEKB!$D$11:$D$30&gt;AVERAGE(B97,C97),GEKB!$D$11:$D$30)),GEKB!$D$11:$D$30),1))</f>
        <v>+I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INDEX(STKWp!$K$11:$K$35,IFERROR(MATCH(MIN(IF(STKWp!$D$11:$D$35&gt;AVERAGE(B97,C97),STKWp!$D$11:$D$35)),STKWp!$D$11:$D$35),1))</f>
        <v>+III</v>
      </c>
      <c r="K97" s="9" t="str">
        <f t="array" ref="K97">INDEX(BSKW!$K$11:$K$35,IFERROR(MATCH(MIN(IF(BSKW!$D$11:$D$35&gt;AVERAGE(B97,C97),BSKW!$D$11:$D$35)),BSKW!$D$11:$D$35),1))</f>
        <v>+II</v>
      </c>
      <c r="L97" s="12" t="str">
        <f t="array" ref="L97">INDEX(HTKW!$K$11:$K$36,IFERROR(MATCH(MIN(IF(HTKW!$D$11:$D$36&gt;AVERAGE(B97,C97),HTKW!$D$11:$D$36)),HTKW!$D$11:$D$36),1))</f>
        <v>+III</v>
      </c>
    </row>
    <row r="98" spans="2:12" x14ac:dyDescent="0.25">
      <c r="B98" s="8">
        <v>2.4129999999999998</v>
      </c>
      <c r="C98" s="9">
        <v>2.423</v>
      </c>
      <c r="D98" s="23" t="str">
        <f t="shared" si="2"/>
        <v>+I</v>
      </c>
      <c r="E98" s="23" t="str">
        <f t="shared" si="3"/>
        <v>+I</v>
      </c>
      <c r="F98" s="9" t="str">
        <f t="array" ref="F98">INDEX(STPH!$O$11:$O$34,IFERROR(MATCH(MIN(IF(STPH!$D$11:$D$34&gt;AVERAGE(B98,C98),STPH!$D$11:$D$34)),STPH!$D$11:$D$34),1))</f>
        <v>+III</v>
      </c>
      <c r="G98" s="9" t="str">
        <f t="array" ref="G98">INDEX(STBI!$O$11:$O$36,IFERROR(MATCH(MIN(IF(STBI!$D$11:$D$36&gt;AVERAGE(B98,C98),STBI!$D$11:$D$36)),STBI!$D$11:$D$36),1))</f>
        <v>+I</v>
      </c>
      <c r="H98" s="9" t="str">
        <f t="array" ref="H98">INDEX(GEKB!$K$11:$K$30,IFERROR(MATCH(MIN(IF(GEKB!$D$11:$D$30&gt;AVERAGE(B98,C98),GEKB!$D$11:$D$30)),GEKB!$D$11:$D$30),1))</f>
        <v>+I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INDEX(STKWp!$K$11:$K$35,IFERROR(MATCH(MIN(IF(STKWp!$D$11:$D$35&gt;AVERAGE(B98,C98),STKWp!$D$11:$D$35)),STKWp!$D$11:$D$35),1))</f>
        <v>+III</v>
      </c>
      <c r="K98" s="9" t="str">
        <f t="array" ref="K98">INDEX(BSKW!$K$11:$K$35,IFERROR(MATCH(MIN(IF(BSKW!$D$11:$D$35&gt;AVERAGE(B98,C98),BSKW!$D$11:$D$35)),BSKW!$D$11:$D$35),1))</f>
        <v>+II</v>
      </c>
      <c r="L98" s="12" t="str">
        <f t="array" ref="L98">INDEX(HTKW!$K$11:$K$36,IFERROR(MATCH(MIN(IF(HTKW!$D$11:$D$36&gt;AVERAGE(B98,C98),HTKW!$D$11:$D$36)),HTKW!$D$11:$D$36),1))</f>
        <v>+III</v>
      </c>
    </row>
    <row r="99" spans="2:12" x14ac:dyDescent="0.25">
      <c r="B99" s="8">
        <v>2.423</v>
      </c>
      <c r="C99" s="9">
        <v>2.4420000000000002</v>
      </c>
      <c r="D99" s="23" t="str">
        <f t="shared" si="2"/>
        <v>+I</v>
      </c>
      <c r="E99" s="23" t="str">
        <f t="shared" si="3"/>
        <v>+I</v>
      </c>
      <c r="F99" s="9" t="str">
        <f t="array" ref="F99">INDEX(STPH!$O$11:$O$34,IFERROR(MATCH(MIN(IF(STPH!$D$11:$D$34&gt;AVERAGE(B99,C99),STPH!$D$11:$D$34)),STPH!$D$11:$D$34),1))</f>
        <v>+III</v>
      </c>
      <c r="G99" s="9" t="str">
        <f t="array" ref="G99">INDEX(STBI!$O$11:$O$36,IFERROR(MATCH(MIN(IF(STBI!$D$11:$D$36&gt;AVERAGE(B99,C99),STBI!$D$11:$D$36)),STBI!$D$11:$D$36),1))</f>
        <v>+I</v>
      </c>
      <c r="H99" s="9" t="str">
        <f t="array" ref="H99">INDEX(GEKB!$K$11:$K$30,IFERROR(MATCH(MIN(IF(GEKB!$D$11:$D$30&gt;AVERAGE(B99,C99),GEKB!$D$11:$D$30)),GEKB!$D$11:$D$30),1))</f>
        <v>+I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INDEX(STKWp!$K$11:$K$35,IFERROR(MATCH(MIN(IF(STKWp!$D$11:$D$35&gt;AVERAGE(B99,C99),STKWp!$D$11:$D$35)),STKWp!$D$11:$D$35),1))</f>
        <v>+III</v>
      </c>
      <c r="K99" s="9" t="str">
        <f t="array" ref="K99">INDEX(BSKW!$K$11:$K$35,IFERROR(MATCH(MIN(IF(BSKW!$D$11:$D$35&gt;AVERAGE(B99,C99),BSKW!$D$11:$D$35)),BSKW!$D$11:$D$35),1))</f>
        <v>+II</v>
      </c>
      <c r="L99" s="12" t="str">
        <f t="array" ref="L99">INDEX(HTKW!$K$11:$K$36,IFERROR(MATCH(MIN(IF(HTKW!$D$11:$D$36&gt;AVERAGE(B99,C99),HTKW!$D$11:$D$36)),HTKW!$D$11:$D$36),1))</f>
        <v>+III</v>
      </c>
    </row>
    <row r="100" spans="2:12" x14ac:dyDescent="0.25">
      <c r="B100" s="8">
        <v>2.4420000000000002</v>
      </c>
      <c r="C100" s="9">
        <v>2.5</v>
      </c>
      <c r="D100" s="23" t="str">
        <f t="shared" si="2"/>
        <v>+I</v>
      </c>
      <c r="E100" s="23" t="str">
        <f t="shared" si="3"/>
        <v>+I</v>
      </c>
      <c r="F100" s="9" t="str">
        <f t="array" ref="F100">INDEX(STPH!$O$11:$O$34,IFERROR(MATCH(MIN(IF(STPH!$D$11:$D$34&gt;AVERAGE(B100,C100),STPH!$D$11:$D$34)),STPH!$D$11:$D$34),1))</f>
        <v>+III</v>
      </c>
      <c r="G100" s="9" t="str">
        <f t="array" ref="G100">INDEX(STBI!$O$11:$O$36,IFERROR(MATCH(MIN(IF(STBI!$D$11:$D$36&gt;AVERAGE(B100,C100),STBI!$D$11:$D$36)),STBI!$D$11:$D$36),1))</f>
        <v>+I</v>
      </c>
      <c r="H100" s="9" t="str">
        <f t="array" ref="H100">INDEX(GEKB!$K$11:$K$30,IFERROR(MATCH(MIN(IF(GEKB!$D$11:$D$30&gt;AVERAGE(B100,C100),GEKB!$D$11:$D$30)),GEKB!$D$11:$D$30),1))</f>
        <v>+I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INDEX(STKWp!$K$11:$K$35,IFERROR(MATCH(MIN(IF(STKWp!$D$11:$D$35&gt;AVERAGE(B100,C100),STKWp!$D$11:$D$35)),STKWp!$D$11:$D$35),1))</f>
        <v>+III</v>
      </c>
      <c r="K100" s="9" t="str">
        <f t="array" ref="K100">INDEX(BSKW!$K$11:$K$35,IFERROR(MATCH(MIN(IF(BSKW!$D$11:$D$35&gt;AVERAGE(B100,C100),BSKW!$D$11:$D$35)),BSKW!$D$11:$D$35),1))</f>
        <v>+II</v>
      </c>
      <c r="L100" s="12" t="str">
        <f t="array" ref="L100">INDEX(HTKW!$K$11:$K$36,IFERROR(MATCH(MIN(IF(HTKW!$D$11:$D$36&gt;AVERAGE(B100,C100),HTKW!$D$11:$D$36)),HTKW!$D$11:$D$36),1))</f>
        <v>+III</v>
      </c>
    </row>
    <row r="101" spans="2:12" x14ac:dyDescent="0.25">
      <c r="B101" s="8">
        <v>2.5</v>
      </c>
      <c r="C101" s="9">
        <v>2.5110000000000001</v>
      </c>
      <c r="D101" s="23" t="str">
        <f t="shared" si="2"/>
        <v>+I</v>
      </c>
      <c r="E101" s="23" t="str">
        <f t="shared" si="3"/>
        <v>+I</v>
      </c>
      <c r="F101" s="9" t="str">
        <f t="array" ref="F101">INDEX(STPH!$O$11:$O$34,IFERROR(MATCH(MIN(IF(STPH!$D$11:$D$34&gt;AVERAGE(B101,C101),STPH!$D$11:$D$34)),STPH!$D$11:$D$34),1))</f>
        <v>+III</v>
      </c>
      <c r="G101" s="9" t="str">
        <f t="array" ref="G101">INDEX(STBI!$O$11:$O$36,IFERROR(MATCH(MIN(IF(STBI!$D$11:$D$36&gt;AVERAGE(B101,C101),STBI!$D$11:$D$36)),STBI!$D$11:$D$36),1))</f>
        <v>+I</v>
      </c>
      <c r="H101" s="9" t="str">
        <f t="array" ref="H101">INDEX(GEKB!$K$11:$K$30,IFERROR(MATCH(MIN(IF(GEKB!$D$11:$D$30&gt;AVERAGE(B101,C101),GEKB!$D$11:$D$30)),GEKB!$D$11:$D$30),1))</f>
        <v>+I</v>
      </c>
      <c r="I101" s="9" t="str">
        <f t="array" ref="I101">INDEX(DA!$K$11:$K$30,IFERROR(MATCH(MIN(IF(DA!$D$11:$D$30&gt;AVERAGE(B101,C101),DA!$D$11:$D$30)),DA!$D$11:$D$30),1))</f>
        <v>NR</v>
      </c>
      <c r="J101" s="9" t="str">
        <f t="array" ref="J101">INDEX(STKWp!$K$11:$K$35,IFERROR(MATCH(MIN(IF(STKWp!$D$11:$D$35&gt;AVERAGE(B101,C101),STKWp!$D$11:$D$35)),STKWp!$D$11:$D$35),1))</f>
        <v>+III</v>
      </c>
      <c r="K101" s="9" t="str">
        <f t="array" ref="K101">INDEX(BSKW!$K$11:$K$35,IFERROR(MATCH(MIN(IF(BSKW!$D$11:$D$35&gt;AVERAGE(B101,C101),BSKW!$D$11:$D$35)),BSKW!$D$11:$D$35),1))</f>
        <v>+II</v>
      </c>
      <c r="L101" s="12" t="str">
        <f t="array" ref="L101">INDEX(HTKW!$K$11:$K$36,IFERROR(MATCH(MIN(IF(HTKW!$D$11:$D$36&gt;AVERAGE(B101,C101),HTKW!$D$11:$D$36)),HTKW!$D$11:$D$36),1))</f>
        <v>+III</v>
      </c>
    </row>
    <row r="102" spans="2:12" x14ac:dyDescent="0.25">
      <c r="B102" s="8">
        <v>2.5110000000000001</v>
      </c>
      <c r="C102" s="9">
        <v>2.5640000000000001</v>
      </c>
      <c r="D102" s="23" t="str">
        <f t="shared" si="2"/>
        <v>+I</v>
      </c>
      <c r="E102" s="23" t="str">
        <f t="shared" si="3"/>
        <v>+I</v>
      </c>
      <c r="F102" s="9" t="str">
        <f t="array" ref="F102">INDEX(STPH!$O$11:$O$34,IFERROR(MATCH(MIN(IF(STPH!$D$11:$D$34&gt;AVERAGE(B102,C102),STPH!$D$11:$D$34)),STPH!$D$11:$D$34),1))</f>
        <v>+III</v>
      </c>
      <c r="G102" s="9" t="str">
        <f t="array" ref="G102">INDEX(STBI!$O$11:$O$36,IFERROR(MATCH(MIN(IF(STBI!$D$11:$D$36&gt;AVERAGE(B102,C102),STBI!$D$11:$D$36)),STBI!$D$11:$D$36),1))</f>
        <v>+I</v>
      </c>
      <c r="H102" s="9" t="str">
        <f t="array" ref="H102">INDEX(GEKB!$K$11:$K$30,IFERROR(MATCH(MIN(IF(GEKB!$D$11:$D$30&gt;AVERAGE(B102,C102),GEKB!$D$11:$D$30)),GEKB!$D$11:$D$30),1))</f>
        <v>+I</v>
      </c>
      <c r="I102" s="9" t="str">
        <f t="array" ref="I102">INDEX(DA!$K$11:$K$30,IFERROR(MATCH(MIN(IF(DA!$D$11:$D$30&gt;AVERAGE(B102,C102),DA!$D$11:$D$30)),DA!$D$11:$D$30),1))</f>
        <v>NR</v>
      </c>
      <c r="J102" s="9" t="str">
        <f t="array" ref="J102">INDEX(STKWp!$K$11:$K$35,IFERROR(MATCH(MIN(IF(STKWp!$D$11:$D$35&gt;AVERAGE(B102,C102),STKWp!$D$11:$D$35)),STKWp!$D$11:$D$35),1))</f>
        <v>+III</v>
      </c>
      <c r="K102" s="9" t="str">
        <f t="array" ref="K102">INDEX(BSKW!$K$11:$K$35,IFERROR(MATCH(MIN(IF(BSKW!$D$11:$D$35&gt;AVERAGE(B102,C102),BSKW!$D$11:$D$35)),BSKW!$D$11:$D$35),1))</f>
        <v>+II</v>
      </c>
      <c r="L102" s="12" t="str">
        <f t="array" ref="L102">INDEX(HTKW!$K$11:$K$36,IFERROR(MATCH(MIN(IF(HTKW!$D$11:$D$36&gt;AVERAGE(B102,C102),HTKW!$D$11:$D$36)),HTKW!$D$11:$D$36),1))</f>
        <v>+III</v>
      </c>
    </row>
    <row r="103" spans="2:12" x14ac:dyDescent="0.25">
      <c r="B103" s="8">
        <v>2.5640000000000001</v>
      </c>
      <c r="C103" s="9">
        <v>2.5960000000000001</v>
      </c>
      <c r="D103" s="23" t="str">
        <f t="shared" si="2"/>
        <v>+I</v>
      </c>
      <c r="E103" s="23" t="str">
        <f t="shared" si="3"/>
        <v>+I</v>
      </c>
      <c r="F103" s="9" t="str">
        <f t="array" ref="F103">INDEX(STPH!$O$11:$O$34,IFERROR(MATCH(MIN(IF(STPH!$D$11:$D$34&gt;AVERAGE(B103,C103),STPH!$D$11:$D$34)),STPH!$D$11:$D$34),1))</f>
        <v>+III</v>
      </c>
      <c r="G103" s="9" t="str">
        <f t="array" ref="G103">INDEX(STBI!$O$11:$O$36,IFERROR(MATCH(MIN(IF(STBI!$D$11:$D$36&gt;AVERAGE(B103,C103),STBI!$D$11:$D$36)),STBI!$D$11:$D$36),1))</f>
        <v>+I</v>
      </c>
      <c r="H103" s="9" t="str">
        <f t="array" ref="H103">INDEX(GEKB!$K$11:$K$30,IFERROR(MATCH(MIN(IF(GEKB!$D$11:$D$30&gt;AVERAGE(B103,C103),GEKB!$D$11:$D$30)),GEKB!$D$11:$D$30),1))</f>
        <v>+I</v>
      </c>
      <c r="I103" s="9" t="str">
        <f t="array" ref="I103">INDEX(DA!$K$11:$K$30,IFERROR(MATCH(MIN(IF(DA!$D$11:$D$30&gt;AVERAGE(B103,C103),DA!$D$11:$D$30)),DA!$D$11:$D$30),1))</f>
        <v>NR</v>
      </c>
      <c r="J103" s="9" t="str">
        <f t="array" ref="J103">INDEX(STKWp!$K$11:$K$35,IFERROR(MATCH(MIN(IF(STKWp!$D$11:$D$35&gt;AVERAGE(B103,C103),STKWp!$D$11:$D$35)),STKWp!$D$11:$D$35),1))</f>
        <v>+III</v>
      </c>
      <c r="K103" s="9" t="str">
        <f t="array" ref="K103">INDEX(BSKW!$K$11:$K$35,IFERROR(MATCH(MIN(IF(BSKW!$D$11:$D$35&gt;AVERAGE(B103,C103),BSKW!$D$11:$D$35)),BSKW!$D$11:$D$35),1))</f>
        <v>+II</v>
      </c>
      <c r="L103" s="12" t="str">
        <f t="array" ref="L103">INDEX(HTKW!$K$11:$K$36,IFERROR(MATCH(MIN(IF(HTKW!$D$11:$D$36&gt;AVERAGE(B103,C103),HTKW!$D$11:$D$36)),HTKW!$D$11:$D$36),1))</f>
        <v>+III</v>
      </c>
    </row>
    <row r="104" spans="2:12" x14ac:dyDescent="0.25">
      <c r="B104" s="8">
        <v>2.5960000000000001</v>
      </c>
      <c r="C104" s="9">
        <v>2.6160000000000001</v>
      </c>
      <c r="D104" s="23" t="str">
        <f t="shared" si="2"/>
        <v>+I</v>
      </c>
      <c r="E104" s="23" t="str">
        <f t="shared" si="3"/>
        <v>+I</v>
      </c>
      <c r="F104" s="9" t="str">
        <f t="array" ref="F104">INDEX(STPH!$O$11:$O$34,IFERROR(MATCH(MIN(IF(STPH!$D$11:$D$34&gt;AVERAGE(B104,C104),STPH!$D$11:$D$34)),STPH!$D$11:$D$34),1))</f>
        <v>+III</v>
      </c>
      <c r="G104" s="9" t="str">
        <f t="array" ref="G104">INDEX(STBI!$O$11:$O$36,IFERROR(MATCH(MIN(IF(STBI!$D$11:$D$36&gt;AVERAGE(B104,C104),STBI!$D$11:$D$36)),STBI!$D$11:$D$36),1))</f>
        <v>+I</v>
      </c>
      <c r="H104" s="9" t="str">
        <f t="array" ref="H104">INDEX(GEKB!$K$11:$K$30,IFERROR(MATCH(MIN(IF(GEKB!$D$11:$D$30&gt;AVERAGE(B104,C104),GEKB!$D$11:$D$30)),GEKB!$D$11:$D$30),1))</f>
        <v>+I</v>
      </c>
      <c r="I104" s="9" t="str">
        <f t="array" ref="I104">INDEX(DA!$K$11:$K$30,IFERROR(MATCH(MIN(IF(DA!$D$11:$D$30&gt;AVERAGE(B104,C104),DA!$D$11:$D$30)),DA!$D$11:$D$30),1))</f>
        <v>NR</v>
      </c>
      <c r="J104" s="9" t="str">
        <f t="array" ref="J104">INDEX(STKWp!$K$11:$K$35,IFERROR(MATCH(MIN(IF(STKWp!$D$11:$D$35&gt;AVERAGE(B104,C104),STKWp!$D$11:$D$35)),STKWp!$D$11:$D$35),1))</f>
        <v>+III</v>
      </c>
      <c r="K104" s="9" t="str">
        <f t="array" ref="K104">INDEX(BSKW!$K$11:$K$35,IFERROR(MATCH(MIN(IF(BSKW!$D$11:$D$35&gt;AVERAGE(B104,C104),BSKW!$D$11:$D$35)),BSKW!$D$11:$D$35),1))</f>
        <v>+II</v>
      </c>
      <c r="L104" s="12" t="str">
        <f t="array" ref="L104">INDEX(HTKW!$K$11:$K$36,IFERROR(MATCH(MIN(IF(HTKW!$D$11:$D$36&gt;AVERAGE(B104,C104),HTKW!$D$11:$D$36)),HTKW!$D$11:$D$36),1))</f>
        <v>+III</v>
      </c>
    </row>
    <row r="105" spans="2:12" x14ac:dyDescent="0.25">
      <c r="B105" s="8">
        <v>2.6160000000000001</v>
      </c>
      <c r="C105" s="9">
        <v>2.6320000000000001</v>
      </c>
      <c r="D105" s="23" t="str">
        <f t="shared" si="2"/>
        <v>+I</v>
      </c>
      <c r="E105" s="23" t="str">
        <f t="shared" si="3"/>
        <v>+I</v>
      </c>
      <c r="F105" s="9" t="str">
        <f t="array" ref="F105">INDEX(STPH!$O$11:$O$34,IFERROR(MATCH(MIN(IF(STPH!$D$11:$D$34&gt;AVERAGE(B105,C105),STPH!$D$11:$D$34)),STPH!$D$11:$D$34),1))</f>
        <v>+III</v>
      </c>
      <c r="G105" s="9" t="str">
        <f t="array" ref="G105">INDEX(STBI!$O$11:$O$36,IFERROR(MATCH(MIN(IF(STBI!$D$11:$D$36&gt;AVERAGE(B105,C105),STBI!$D$11:$D$36)),STBI!$D$11:$D$36),1))</f>
        <v>+I</v>
      </c>
      <c r="H105" s="9" t="str">
        <f t="array" ref="H105">INDEX(GEKB!$K$11:$K$30,IFERROR(MATCH(MIN(IF(GEKB!$D$11:$D$30&gt;AVERAGE(B105,C105),GEKB!$D$11:$D$30)),GEKB!$D$11:$D$30),1))</f>
        <v>+I</v>
      </c>
      <c r="I105" s="9" t="str">
        <f t="array" ref="I105">INDEX(DA!$K$11:$K$30,IFERROR(MATCH(MIN(IF(DA!$D$11:$D$30&gt;AVERAGE(B105,C105),DA!$D$11:$D$30)),DA!$D$11:$D$30),1))</f>
        <v>NR</v>
      </c>
      <c r="J105" s="9" t="str">
        <f t="array" ref="J105">INDEX(STKWp!$K$11:$K$35,IFERROR(MATCH(MIN(IF(STKWp!$D$11:$D$35&gt;AVERAGE(B105,C105),STKWp!$D$11:$D$35)),STKWp!$D$11:$D$35),1))</f>
        <v>+III</v>
      </c>
      <c r="K105" s="9" t="str">
        <f t="array" ref="K105">INDEX(BSKW!$K$11:$K$35,IFERROR(MATCH(MIN(IF(BSKW!$D$11:$D$35&gt;AVERAGE(B105,C105),BSKW!$D$11:$D$35)),BSKW!$D$11:$D$35),1))</f>
        <v>+II</v>
      </c>
      <c r="L105" s="12" t="str">
        <f t="array" ref="L105">INDEX(HTKW!$K$11:$K$36,IFERROR(MATCH(MIN(IF(HTKW!$D$11:$D$36&gt;AVERAGE(B105,C105),HTKW!$D$11:$D$36)),HTKW!$D$11:$D$36),1))</f>
        <v>+III</v>
      </c>
    </row>
    <row r="106" spans="2:12" x14ac:dyDescent="0.25">
      <c r="B106" s="8">
        <v>2.6320000000000001</v>
      </c>
      <c r="C106" s="9">
        <v>2.657</v>
      </c>
      <c r="D106" s="23" t="str">
        <f t="shared" si="2"/>
        <v>+I</v>
      </c>
      <c r="E106" s="23" t="str">
        <f t="shared" si="3"/>
        <v>+I</v>
      </c>
      <c r="F106" s="9" t="str">
        <f t="array" ref="F106">INDEX(STPH!$O$11:$O$34,IFERROR(MATCH(MIN(IF(STPH!$D$11:$D$34&gt;AVERAGE(B106,C106),STPH!$D$11:$D$34)),STPH!$D$11:$D$34),1))</f>
        <v>+III</v>
      </c>
      <c r="G106" s="9" t="str">
        <f t="array" ref="G106">INDEX(STBI!$O$11:$O$36,IFERROR(MATCH(MIN(IF(STBI!$D$11:$D$36&gt;AVERAGE(B106,C106),STBI!$D$11:$D$36)),STBI!$D$11:$D$36),1))</f>
        <v>+I</v>
      </c>
      <c r="H106" s="9" t="str">
        <f t="array" ref="H106">INDEX(GEKB!$K$11:$K$30,IFERROR(MATCH(MIN(IF(GEKB!$D$11:$D$30&gt;AVERAGE(B106,C106),GEKB!$D$11:$D$30)),GEKB!$D$11:$D$30),1))</f>
        <v>+I</v>
      </c>
      <c r="I106" s="9" t="str">
        <f t="array" ref="I106">INDEX(DA!$K$11:$K$30,IFERROR(MATCH(MIN(IF(DA!$D$11:$D$30&gt;AVERAGE(B106,C106),DA!$D$11:$D$30)),DA!$D$11:$D$30),1))</f>
        <v>NR</v>
      </c>
      <c r="J106" s="9" t="str">
        <f t="array" ref="J106">INDEX(STKWp!$K$11:$K$35,IFERROR(MATCH(MIN(IF(STKWp!$D$11:$D$35&gt;AVERAGE(B106,C106),STKWp!$D$11:$D$35)),STKWp!$D$11:$D$35),1))</f>
        <v>+III</v>
      </c>
      <c r="K106" s="9" t="str">
        <f t="array" ref="K106">INDEX(BSKW!$K$11:$K$35,IFERROR(MATCH(MIN(IF(BSKW!$D$11:$D$35&gt;AVERAGE(B106,C106),BSKW!$D$11:$D$35)),BSKW!$D$11:$D$35),1))</f>
        <v>+II</v>
      </c>
      <c r="L106" s="12" t="str">
        <f t="array" ref="L106">INDEX(HTKW!$K$11:$K$36,IFERROR(MATCH(MIN(IF(HTKW!$D$11:$D$36&gt;AVERAGE(B106,C106),HTKW!$D$11:$D$36)),HTKW!$D$11:$D$36),1))</f>
        <v>+III</v>
      </c>
    </row>
    <row r="107" spans="2:12" x14ac:dyDescent="0.25">
      <c r="B107" s="8">
        <v>2.657</v>
      </c>
      <c r="C107" s="9">
        <v>2.6619999999999999</v>
      </c>
      <c r="D107" s="23" t="str">
        <f t="shared" si="2"/>
        <v>+I</v>
      </c>
      <c r="E107" s="23" t="str">
        <f t="shared" si="3"/>
        <v>+I</v>
      </c>
      <c r="F107" s="9" t="str">
        <f t="array" ref="F107">INDEX(STPH!$O$11:$O$34,IFERROR(MATCH(MIN(IF(STPH!$D$11:$D$34&gt;AVERAGE(B107,C107),STPH!$D$11:$D$34)),STPH!$D$11:$D$34),1))</f>
        <v>+III</v>
      </c>
      <c r="G107" s="9" t="str">
        <f t="array" ref="G107">INDEX(STBI!$O$11:$O$36,IFERROR(MATCH(MIN(IF(STBI!$D$11:$D$36&gt;AVERAGE(B107,C107),STBI!$D$11:$D$36)),STBI!$D$11:$D$36),1))</f>
        <v>+I</v>
      </c>
      <c r="H107" s="9" t="str">
        <f t="array" ref="H107">INDEX(GEKB!$K$11:$K$30,IFERROR(MATCH(MIN(IF(GEKB!$D$11:$D$30&gt;AVERAGE(B107,C107),GEKB!$D$11:$D$30)),GEKB!$D$11:$D$30),1))</f>
        <v>+I</v>
      </c>
      <c r="I107" s="9" t="str">
        <f t="array" ref="I107">INDEX(DA!$K$11:$K$30,IFERROR(MATCH(MIN(IF(DA!$D$11:$D$30&gt;AVERAGE(B107,C107),DA!$D$11:$D$30)),DA!$D$11:$D$30),1))</f>
        <v>NR</v>
      </c>
      <c r="J107" s="9" t="str">
        <f t="array" ref="J107">INDEX(STKWp!$K$11:$K$35,IFERROR(MATCH(MIN(IF(STKWp!$D$11:$D$35&gt;AVERAGE(B107,C107),STKWp!$D$11:$D$35)),STKWp!$D$11:$D$35),1))</f>
        <v>+III</v>
      </c>
      <c r="K107" s="9" t="str">
        <f t="array" ref="K107">INDEX(BSKW!$K$11:$K$35,IFERROR(MATCH(MIN(IF(BSKW!$D$11:$D$35&gt;AVERAGE(B107,C107),BSKW!$D$11:$D$35)),BSKW!$D$11:$D$35),1))</f>
        <v>+II</v>
      </c>
      <c r="L107" s="12" t="str">
        <f t="array" ref="L107">INDEX(HTKW!$K$11:$K$36,IFERROR(MATCH(MIN(IF(HTKW!$D$11:$D$36&gt;AVERAGE(B107,C107),HTKW!$D$11:$D$36)),HTKW!$D$11:$D$36),1))</f>
        <v>+III</v>
      </c>
    </row>
    <row r="108" spans="2:12" x14ac:dyDescent="0.25">
      <c r="B108" s="8">
        <v>2.6619999999999999</v>
      </c>
      <c r="C108" s="9">
        <v>2.7080000000000002</v>
      </c>
      <c r="D108" s="23" t="str">
        <f t="shared" si="2"/>
        <v>+I</v>
      </c>
      <c r="E108" s="23" t="str">
        <f t="shared" si="3"/>
        <v>+I</v>
      </c>
      <c r="F108" s="9" t="str">
        <f t="array" ref="F108">INDEX(STPH!$O$11:$O$34,IFERROR(MATCH(MIN(IF(STPH!$D$11:$D$34&gt;AVERAGE(B108,C108),STPH!$D$11:$D$34)),STPH!$D$11:$D$34),1))</f>
        <v>+III</v>
      </c>
      <c r="G108" s="9" t="str">
        <f t="array" ref="G108">INDEX(STBI!$O$11:$O$36,IFERROR(MATCH(MIN(IF(STBI!$D$11:$D$36&gt;AVERAGE(B108,C108),STBI!$D$11:$D$36)),STBI!$D$11:$D$36),1))</f>
        <v>+I</v>
      </c>
      <c r="H108" s="9" t="str">
        <f t="array" ref="H108">INDEX(GEKB!$K$11:$K$30,IFERROR(MATCH(MIN(IF(GEKB!$D$11:$D$30&gt;AVERAGE(B108,C108),GEKB!$D$11:$D$30)),GEKB!$D$11:$D$30),1))</f>
        <v>+I</v>
      </c>
      <c r="I108" s="9" t="str">
        <f t="array" ref="I108">INDEX(DA!$K$11:$K$30,IFERROR(MATCH(MIN(IF(DA!$D$11:$D$30&gt;AVERAGE(B108,C108),DA!$D$11:$D$30)),DA!$D$11:$D$30),1))</f>
        <v>NR</v>
      </c>
      <c r="J108" s="9" t="str">
        <f t="array" ref="J108">INDEX(STKWp!$K$11:$K$35,IFERROR(MATCH(MIN(IF(STKWp!$D$11:$D$35&gt;AVERAGE(B108,C108),STKWp!$D$11:$D$35)),STKWp!$D$11:$D$35),1))</f>
        <v>+III</v>
      </c>
      <c r="K108" s="9" t="str">
        <f t="array" ref="K108">INDEX(BSKW!$K$11:$K$35,IFERROR(MATCH(MIN(IF(BSKW!$D$11:$D$35&gt;AVERAGE(B108,C108),BSKW!$D$11:$D$35)),BSKW!$D$11:$D$35),1))</f>
        <v>+II</v>
      </c>
      <c r="L108" s="12" t="str">
        <f t="array" ref="L108">INDEX(HTKW!$K$11:$K$36,IFERROR(MATCH(MIN(IF(HTKW!$D$11:$D$36&gt;AVERAGE(B108,C108),HTKW!$D$11:$D$36)),HTKW!$D$11:$D$36),1))</f>
        <v>+III</v>
      </c>
    </row>
    <row r="109" spans="2:12" x14ac:dyDescent="0.25">
      <c r="B109" s="8">
        <v>2.7080000000000002</v>
      </c>
      <c r="C109" s="9">
        <v>2.7090000000000001</v>
      </c>
      <c r="D109" s="23" t="str">
        <f t="shared" si="2"/>
        <v>+I</v>
      </c>
      <c r="E109" s="23" t="str">
        <f t="shared" si="3"/>
        <v>+I</v>
      </c>
      <c r="F109" s="9" t="str">
        <f t="array" ref="F109">INDEX(STPH!$O$11:$O$34,IFERROR(MATCH(MIN(IF(STPH!$D$11:$D$34&gt;AVERAGE(B109,C109),STPH!$D$11:$D$34)),STPH!$D$11:$D$34),1))</f>
        <v>+III</v>
      </c>
      <c r="G109" s="9" t="str">
        <f t="array" ref="G109">INDEX(STBI!$O$11:$O$36,IFERROR(MATCH(MIN(IF(STBI!$D$11:$D$36&gt;AVERAGE(B109,C109),STBI!$D$11:$D$36)),STBI!$D$11:$D$36),1))</f>
        <v>+I</v>
      </c>
      <c r="H109" s="9" t="str">
        <f t="array" ref="H109">INDEX(GEKB!$K$11:$K$30,IFERROR(MATCH(MIN(IF(GEKB!$D$11:$D$30&gt;AVERAGE(B109,C109),GEKB!$D$11:$D$30)),GEKB!$D$11:$D$30),1))</f>
        <v>+I</v>
      </c>
      <c r="I109" s="9" t="str">
        <f t="array" ref="I109">INDEX(DA!$K$11:$K$30,IFERROR(MATCH(MIN(IF(DA!$D$11:$D$30&gt;AVERAGE(B109,C109),DA!$D$11:$D$30)),DA!$D$11:$D$30),1))</f>
        <v>NR</v>
      </c>
      <c r="J109" s="9" t="str">
        <f t="array" ref="J109">INDEX(STKWp!$K$11:$K$35,IFERROR(MATCH(MIN(IF(STKWp!$D$11:$D$35&gt;AVERAGE(B109,C109),STKWp!$D$11:$D$35)),STKWp!$D$11:$D$35),1))</f>
        <v>+III</v>
      </c>
      <c r="K109" s="9" t="str">
        <f t="array" ref="K109">INDEX(BSKW!$K$11:$K$35,IFERROR(MATCH(MIN(IF(BSKW!$D$11:$D$35&gt;AVERAGE(B109,C109),BSKW!$D$11:$D$35)),BSKW!$D$11:$D$35),1))</f>
        <v>+II</v>
      </c>
      <c r="L109" s="12" t="str">
        <f t="array" ref="L109">INDEX(HTKW!$K$11:$K$36,IFERROR(MATCH(MIN(IF(HTKW!$D$11:$D$36&gt;AVERAGE(B109,C109),HTKW!$D$11:$D$36)),HTKW!$D$11:$D$36),1))</f>
        <v>+III</v>
      </c>
    </row>
    <row r="110" spans="2:12" x14ac:dyDescent="0.25">
      <c r="B110" s="8">
        <v>2.7090000000000001</v>
      </c>
      <c r="C110" s="9">
        <v>2.7149999999999999</v>
      </c>
      <c r="D110" s="23" t="str">
        <f t="shared" si="2"/>
        <v>+I</v>
      </c>
      <c r="E110" s="23" t="str">
        <f t="shared" si="3"/>
        <v>+I</v>
      </c>
      <c r="F110" s="9" t="str">
        <f t="array" ref="F110">INDEX(STPH!$O$11:$O$34,IFERROR(MATCH(MIN(IF(STPH!$D$11:$D$34&gt;AVERAGE(B110,C110),STPH!$D$11:$D$34)),STPH!$D$11:$D$34),1))</f>
        <v>+III</v>
      </c>
      <c r="G110" s="9" t="str">
        <f t="array" ref="G110">INDEX(STBI!$O$11:$O$36,IFERROR(MATCH(MIN(IF(STBI!$D$11:$D$36&gt;AVERAGE(B110,C110),STBI!$D$11:$D$36)),STBI!$D$11:$D$36),1))</f>
        <v>+I</v>
      </c>
      <c r="H110" s="9" t="str">
        <f t="array" ref="H110">INDEX(GEKB!$K$11:$K$30,IFERROR(MATCH(MIN(IF(GEKB!$D$11:$D$30&gt;AVERAGE(B110,C110),GEKB!$D$11:$D$30)),GEKB!$D$11:$D$30),1))</f>
        <v>+I</v>
      </c>
      <c r="I110" s="9" t="str">
        <f t="array" ref="I110">INDEX(DA!$K$11:$K$30,IFERROR(MATCH(MIN(IF(DA!$D$11:$D$30&gt;AVERAGE(B110,C110),DA!$D$11:$D$30)),DA!$D$11:$D$30),1))</f>
        <v>NR</v>
      </c>
      <c r="J110" s="9" t="str">
        <f t="array" ref="J110">INDEX(STKWp!$K$11:$K$35,IFERROR(MATCH(MIN(IF(STKWp!$D$11:$D$35&gt;AVERAGE(B110,C110),STKWp!$D$11:$D$35)),STKWp!$D$11:$D$35),1))</f>
        <v>+III</v>
      </c>
      <c r="K110" s="9" t="str">
        <f t="array" ref="K110">INDEX(BSKW!$K$11:$K$35,IFERROR(MATCH(MIN(IF(BSKW!$D$11:$D$35&gt;AVERAGE(B110,C110),BSKW!$D$11:$D$35)),BSKW!$D$11:$D$35),1))</f>
        <v>+II</v>
      </c>
      <c r="L110" s="12" t="str">
        <f t="array" ref="L110">INDEX(HTKW!$K$11:$K$36,IFERROR(MATCH(MIN(IF(HTKW!$D$11:$D$36&gt;AVERAGE(B110,C110),HTKW!$D$11:$D$36)),HTKW!$D$11:$D$36),1))</f>
        <v>+III</v>
      </c>
    </row>
    <row r="111" spans="2:12" x14ac:dyDescent="0.25">
      <c r="B111" s="8">
        <v>2.7149999999999999</v>
      </c>
      <c r="C111" s="9">
        <v>2.74</v>
      </c>
      <c r="D111" s="23" t="str">
        <f t="shared" si="2"/>
        <v>+I</v>
      </c>
      <c r="E111" s="23" t="str">
        <f t="shared" si="3"/>
        <v>+I</v>
      </c>
      <c r="F111" s="9" t="str">
        <f t="array" ref="F111">INDEX(STPH!$O$11:$O$34,IFERROR(MATCH(MIN(IF(STPH!$D$11:$D$34&gt;AVERAGE(B111,C111),STPH!$D$11:$D$34)),STPH!$D$11:$D$34),1))</f>
        <v>+III</v>
      </c>
      <c r="G111" s="9" t="str">
        <f t="array" ref="G111">INDEX(STBI!$O$11:$O$36,IFERROR(MATCH(MIN(IF(STBI!$D$11:$D$36&gt;AVERAGE(B111,C111),STBI!$D$11:$D$36)),STBI!$D$11:$D$36),1))</f>
        <v>+I</v>
      </c>
      <c r="H111" s="9" t="str">
        <f t="array" ref="H111">INDEX(GEKB!$K$11:$K$30,IFERROR(MATCH(MIN(IF(GEKB!$D$11:$D$30&gt;AVERAGE(B111,C111),GEKB!$D$11:$D$30)),GEKB!$D$11:$D$30),1))</f>
        <v>+I</v>
      </c>
      <c r="I111" s="9" t="str">
        <f t="array" ref="I111">INDEX(DA!$K$11:$K$30,IFERROR(MATCH(MIN(IF(DA!$D$11:$D$30&gt;AVERAGE(B111,C111),DA!$D$11:$D$30)),DA!$D$11:$D$30),1))</f>
        <v>NR</v>
      </c>
      <c r="J111" s="9" t="str">
        <f t="array" ref="J111">INDEX(STKWp!$K$11:$K$35,IFERROR(MATCH(MIN(IF(STKWp!$D$11:$D$35&gt;AVERAGE(B111,C111),STKWp!$D$11:$D$35)),STKWp!$D$11:$D$35),1))</f>
        <v>+III</v>
      </c>
      <c r="K111" s="9" t="str">
        <f t="array" ref="K111">INDEX(BSKW!$K$11:$K$35,IFERROR(MATCH(MIN(IF(BSKW!$D$11:$D$35&gt;AVERAGE(B111,C111),BSKW!$D$11:$D$35)),BSKW!$D$11:$D$35),1))</f>
        <v>+II</v>
      </c>
      <c r="L111" s="12" t="str">
        <f t="array" ref="L111">INDEX(HTKW!$K$11:$K$36,IFERROR(MATCH(MIN(IF(HTKW!$D$11:$D$36&gt;AVERAGE(B111,C111),HTKW!$D$11:$D$36)),HTKW!$D$11:$D$36),1))</f>
        <v>+III</v>
      </c>
    </row>
    <row r="112" spans="2:12" x14ac:dyDescent="0.25">
      <c r="B112" s="8">
        <v>2.74</v>
      </c>
      <c r="C112" s="9">
        <v>2.7610000000000001</v>
      </c>
      <c r="D112" s="23" t="str">
        <f t="shared" si="2"/>
        <v>+I</v>
      </c>
      <c r="E112" s="23" t="str">
        <f t="shared" si="3"/>
        <v>+I</v>
      </c>
      <c r="F112" s="9" t="str">
        <f t="array" ref="F112">INDEX(STPH!$O$11:$O$34,IFERROR(MATCH(MIN(IF(STPH!$D$11:$D$34&gt;AVERAGE(B112,C112),STPH!$D$11:$D$34)),STPH!$D$11:$D$34),1))</f>
        <v>+III</v>
      </c>
      <c r="G112" s="9" t="str">
        <f t="array" ref="G112">INDEX(STBI!$O$11:$O$36,IFERROR(MATCH(MIN(IF(STBI!$D$11:$D$36&gt;AVERAGE(B112,C112),STBI!$D$11:$D$36)),STBI!$D$11:$D$36),1))</f>
        <v>+III</v>
      </c>
      <c r="H112" s="9" t="str">
        <f t="array" ref="H112">INDEX(GEKB!$K$11:$K$30,IFERROR(MATCH(MIN(IF(GEKB!$D$11:$D$30&gt;AVERAGE(B112,C112),GEKB!$D$11:$D$30)),GEKB!$D$11:$D$30),1))</f>
        <v>+I</v>
      </c>
      <c r="I112" s="9" t="str">
        <f t="array" ref="I112">INDEX(DA!$K$11:$K$30,IFERROR(MATCH(MIN(IF(DA!$D$11:$D$30&gt;AVERAGE(B112,C112),DA!$D$11:$D$30)),DA!$D$11:$D$30),1))</f>
        <v>NR</v>
      </c>
      <c r="J112" s="9" t="str">
        <f t="array" ref="J112">INDEX(STKWp!$K$11:$K$35,IFERROR(MATCH(MIN(IF(STKWp!$D$11:$D$35&gt;AVERAGE(B112,C112),STKWp!$D$11:$D$35)),STKWp!$D$11:$D$35),1))</f>
        <v>+III</v>
      </c>
      <c r="K112" s="9" t="str">
        <f t="array" ref="K112">INDEX(BSKW!$K$11:$K$35,IFERROR(MATCH(MIN(IF(BSKW!$D$11:$D$35&gt;AVERAGE(B112,C112),BSKW!$D$11:$D$35)),BSKW!$D$11:$D$35),1))</f>
        <v>+II</v>
      </c>
      <c r="L112" s="12" t="str">
        <f t="array" ref="L112">INDEX(HTKW!$K$11:$K$36,IFERROR(MATCH(MIN(IF(HTKW!$D$11:$D$36&gt;AVERAGE(B112,C112),HTKW!$D$11:$D$36)),HTKW!$D$11:$D$36),1))</f>
        <v>+III</v>
      </c>
    </row>
    <row r="113" spans="2:12" x14ac:dyDescent="0.25">
      <c r="B113" s="8">
        <v>2.7610000000000001</v>
      </c>
      <c r="C113" s="9">
        <v>2.83</v>
      </c>
      <c r="D113" s="23" t="str">
        <f t="shared" si="2"/>
        <v>+II</v>
      </c>
      <c r="E113" s="23" t="str">
        <f t="shared" si="3"/>
        <v>+II</v>
      </c>
      <c r="F113" s="9" t="str">
        <f t="array" ref="F113">INDEX(STPH!$O$11:$O$34,IFERROR(MATCH(MIN(IF(STPH!$D$11:$D$34&gt;AVERAGE(B113,C113),STPH!$D$11:$D$34)),STPH!$D$11:$D$34),1))</f>
        <v>+III</v>
      </c>
      <c r="G113" s="9" t="str">
        <f t="array" ref="G113">INDEX(STBI!$O$11:$O$36,IFERROR(MATCH(MIN(IF(STBI!$D$11:$D$36&gt;AVERAGE(B113,C113),STBI!$D$11:$D$36)),STBI!$D$11:$D$36),1))</f>
        <v>+III</v>
      </c>
      <c r="H113" s="9" t="str">
        <f t="array" ref="H113">INDEX(GEKB!$K$11:$K$30,IFERROR(MATCH(MIN(IF(GEKB!$D$11:$D$30&gt;AVERAGE(B113,C113),GEKB!$D$11:$D$30)),GEKB!$D$11:$D$30),1))</f>
        <v>+III</v>
      </c>
      <c r="I113" s="9" t="str">
        <f t="array" ref="I113">INDEX(DA!$K$11:$K$30,IFERROR(MATCH(MIN(IF(DA!$D$11:$D$30&gt;AVERAGE(B113,C113),DA!$D$11:$D$30)),DA!$D$11:$D$30),1))</f>
        <v>NR</v>
      </c>
      <c r="J113" s="9" t="str">
        <f t="array" ref="J113">INDEX(STKWp!$K$11:$K$35,IFERROR(MATCH(MIN(IF(STKWp!$D$11:$D$35&gt;AVERAGE(B113,C113),STKWp!$D$11:$D$35)),STKWp!$D$11:$D$35),1))</f>
        <v>+III</v>
      </c>
      <c r="K113" s="9" t="str">
        <f t="array" ref="K113">INDEX(BSKW!$K$11:$K$35,IFERROR(MATCH(MIN(IF(BSKW!$D$11:$D$35&gt;AVERAGE(B113,C113),BSKW!$D$11:$D$35)),BSKW!$D$11:$D$35),1))</f>
        <v>+II</v>
      </c>
      <c r="L113" s="12" t="str">
        <f t="array" ref="L113">INDEX(HTKW!$K$11:$K$36,IFERROR(MATCH(MIN(IF(HTKW!$D$11:$D$36&gt;AVERAGE(B113,C113),HTKW!$D$11:$D$36)),HTKW!$D$11:$D$36),1))</f>
        <v>+III</v>
      </c>
    </row>
    <row r="114" spans="2:12" x14ac:dyDescent="0.25">
      <c r="B114" s="8">
        <v>2.83</v>
      </c>
      <c r="C114" s="9">
        <v>2.8319999999999999</v>
      </c>
      <c r="D114" s="23" t="str">
        <f t="shared" si="2"/>
        <v>+II</v>
      </c>
      <c r="E114" s="23" t="str">
        <f t="shared" si="3"/>
        <v>+II</v>
      </c>
      <c r="F114" s="9" t="str">
        <f t="array" ref="F114">INDEX(STPH!$O$11:$O$34,IFERROR(MATCH(MIN(IF(STPH!$D$11:$D$34&gt;AVERAGE(B114,C114),STPH!$D$11:$D$34)),STPH!$D$11:$D$34),1))</f>
        <v>+III</v>
      </c>
      <c r="G114" s="9" t="str">
        <f t="array" ref="G114">INDEX(STBI!$O$11:$O$36,IFERROR(MATCH(MIN(IF(STBI!$D$11:$D$36&gt;AVERAGE(B114,C114),STBI!$D$11:$D$36)),STBI!$D$11:$D$36),1))</f>
        <v>+III</v>
      </c>
      <c r="H114" s="9" t="str">
        <f t="array" ref="H114">INDEX(GEKB!$K$11:$K$30,IFERROR(MATCH(MIN(IF(GEKB!$D$11:$D$30&gt;AVERAGE(B114,C114),GEKB!$D$11:$D$30)),GEKB!$D$11:$D$30),1))</f>
        <v>+III</v>
      </c>
      <c r="I114" s="9" t="str">
        <f t="array" ref="I114">INDEX(DA!$K$11:$K$30,IFERROR(MATCH(MIN(IF(DA!$D$11:$D$30&gt;AVERAGE(B114,C114),DA!$D$11:$D$30)),DA!$D$11:$D$30),1))</f>
        <v>NR</v>
      </c>
      <c r="J114" s="9" t="str">
        <f t="array" ref="J114">INDEX(STKWp!$K$11:$K$35,IFERROR(MATCH(MIN(IF(STKWp!$D$11:$D$35&gt;AVERAGE(B114,C114),STKWp!$D$11:$D$35)),STKWp!$D$11:$D$35),1))</f>
        <v>+III</v>
      </c>
      <c r="K114" s="9" t="str">
        <f t="array" ref="K114">INDEX(BSKW!$K$11:$K$35,IFERROR(MATCH(MIN(IF(BSKW!$D$11:$D$35&gt;AVERAGE(B114,C114),BSKW!$D$11:$D$35)),BSKW!$D$11:$D$35),1))</f>
        <v>+II</v>
      </c>
      <c r="L114" s="12" t="str">
        <f t="array" ref="L114">INDEX(HTKW!$K$11:$K$36,IFERROR(MATCH(MIN(IF(HTKW!$D$11:$D$36&gt;AVERAGE(B114,C114),HTKW!$D$11:$D$36)),HTKW!$D$11:$D$36),1))</f>
        <v>+III</v>
      </c>
    </row>
    <row r="115" spans="2:12" x14ac:dyDescent="0.25">
      <c r="B115" s="8">
        <v>2.8319999999999999</v>
      </c>
      <c r="C115" s="9">
        <v>2.867</v>
      </c>
      <c r="D115" s="23" t="str">
        <f t="shared" si="2"/>
        <v>+I</v>
      </c>
      <c r="E115" s="23" t="str">
        <f t="shared" si="3"/>
        <v>+I</v>
      </c>
      <c r="F115" s="9" t="str">
        <f t="array" ref="F115">INDEX(STPH!$O$11:$O$34,IFERROR(MATCH(MIN(IF(STPH!$D$11:$D$34&gt;AVERAGE(B115,C115),STPH!$D$11:$D$34)),STPH!$D$11:$D$34),1))</f>
        <v>+III</v>
      </c>
      <c r="G115" s="9" t="str">
        <f t="array" ref="G115">INDEX(STBI!$O$11:$O$36,IFERROR(MATCH(MIN(IF(STBI!$D$11:$D$36&gt;AVERAGE(B115,C115),STBI!$D$11:$D$36)),STBI!$D$11:$D$36),1))</f>
        <v>+III</v>
      </c>
      <c r="H115" s="9" t="str">
        <f t="array" ref="H115">INDEX(GEKB!$K$11:$K$30,IFERROR(MATCH(MIN(IF(GEKB!$D$11:$D$30&gt;AVERAGE(B115,C115),GEKB!$D$11:$D$30)),GEKB!$D$11:$D$30),1))</f>
        <v>+III</v>
      </c>
      <c r="I115" s="9" t="str">
        <f t="array" ref="I115">INDEX(DA!$K$11:$K$30,IFERROR(MATCH(MIN(IF(DA!$D$11:$D$30&gt;AVERAGE(B115,C115),DA!$D$11:$D$30)),DA!$D$11:$D$30),1))</f>
        <v>NR</v>
      </c>
      <c r="J115" s="9" t="str">
        <f t="array" ref="J115">INDEX(STKWp!$K$11:$K$35,IFERROR(MATCH(MIN(IF(STKWp!$D$11:$D$35&gt;AVERAGE(B115,C115),STKWp!$D$11:$D$35)),STKWp!$D$11:$D$35),1))</f>
        <v>+III</v>
      </c>
      <c r="K115" s="9" t="str">
        <f t="array" ref="K115">INDEX(BSKW!$K$11:$K$35,IFERROR(MATCH(MIN(IF(BSKW!$D$11:$D$35&gt;AVERAGE(B115,C115),BSKW!$D$11:$D$35)),BSKW!$D$11:$D$35),1))</f>
        <v>+III</v>
      </c>
      <c r="L115" s="12" t="str">
        <f t="array" ref="L115">INDEX(HTKW!$K$11:$K$36,IFERROR(MATCH(MIN(IF(HTKW!$D$11:$D$36&gt;AVERAGE(B115,C115),HTKW!$D$11:$D$36)),HTKW!$D$11:$D$36),1))</f>
        <v>+I</v>
      </c>
    </row>
    <row r="116" spans="2:12" x14ac:dyDescent="0.25">
      <c r="B116" s="8">
        <v>2.867</v>
      </c>
      <c r="C116" s="9">
        <v>2.8919999999999999</v>
      </c>
      <c r="D116" s="23" t="str">
        <f t="shared" si="2"/>
        <v>+I</v>
      </c>
      <c r="E116" s="23" t="str">
        <f t="shared" si="3"/>
        <v>+I</v>
      </c>
      <c r="F116" s="9" t="str">
        <f t="array" ref="F116">INDEX(STPH!$O$11:$O$34,IFERROR(MATCH(MIN(IF(STPH!$D$11:$D$34&gt;AVERAGE(B116,C116),STPH!$D$11:$D$34)),STPH!$D$11:$D$34),1))</f>
        <v>+III</v>
      </c>
      <c r="G116" s="9" t="str">
        <f t="array" ref="G116">INDEX(STBI!$O$11:$O$36,IFERROR(MATCH(MIN(IF(STBI!$D$11:$D$36&gt;AVERAGE(B116,C116),STBI!$D$11:$D$36)),STBI!$D$11:$D$36),1))</f>
        <v>+III</v>
      </c>
      <c r="H116" s="9" t="str">
        <f t="array" ref="H116">INDEX(GEKB!$K$11:$K$30,IFERROR(MATCH(MIN(IF(GEKB!$D$11:$D$30&gt;AVERAGE(B116,C116),GEKB!$D$11:$D$30)),GEKB!$D$11:$D$30),1))</f>
        <v>+III</v>
      </c>
      <c r="I116" s="9" t="str">
        <f t="array" ref="I116">INDEX(DA!$K$11:$K$30,IFERROR(MATCH(MIN(IF(DA!$D$11:$D$30&gt;AVERAGE(B116,C116),DA!$D$11:$D$30)),DA!$D$11:$D$30),1))</f>
        <v>NR</v>
      </c>
      <c r="J116" s="9" t="str">
        <f t="array" ref="J116">INDEX(STKWp!$K$11:$K$35,IFERROR(MATCH(MIN(IF(STKWp!$D$11:$D$35&gt;AVERAGE(B116,C116),STKWp!$D$11:$D$35)),STKWp!$D$11:$D$35),1))</f>
        <v>+III</v>
      </c>
      <c r="K116" s="9" t="str">
        <f t="array" ref="K116">INDEX(BSKW!$K$11:$K$35,IFERROR(MATCH(MIN(IF(BSKW!$D$11:$D$35&gt;AVERAGE(B116,C116),BSKW!$D$11:$D$35)),BSKW!$D$11:$D$35),1))</f>
        <v>+III</v>
      </c>
      <c r="L116" s="12" t="str">
        <f t="array" ref="L116">INDEX(HTKW!$K$11:$K$36,IFERROR(MATCH(MIN(IF(HTKW!$D$11:$D$36&gt;AVERAGE(B116,C116),HTKW!$D$11:$D$36)),HTKW!$D$11:$D$36),1))</f>
        <v>+I</v>
      </c>
    </row>
    <row r="117" spans="2:12" x14ac:dyDescent="0.25">
      <c r="B117" s="8">
        <v>2.8919999999999999</v>
      </c>
      <c r="C117" s="9">
        <v>2.9049999999999998</v>
      </c>
      <c r="D117" s="23" t="str">
        <f t="shared" si="2"/>
        <v>+I</v>
      </c>
      <c r="E117" s="23" t="str">
        <f t="shared" si="3"/>
        <v>+I</v>
      </c>
      <c r="F117" s="9" t="str">
        <f t="array" ref="F117">INDEX(STPH!$O$11:$O$34,IFERROR(MATCH(MIN(IF(STPH!$D$11:$D$34&gt;AVERAGE(B117,C117),STPH!$D$11:$D$34)),STPH!$D$11:$D$34),1))</f>
        <v>+III</v>
      </c>
      <c r="G117" s="9" t="str">
        <f t="array" ref="G117">INDEX(STBI!$O$11:$O$36,IFERROR(MATCH(MIN(IF(STBI!$D$11:$D$36&gt;AVERAGE(B117,C117),STBI!$D$11:$D$36)),STBI!$D$11:$D$36),1))</f>
        <v>+III</v>
      </c>
      <c r="H117" s="9" t="str">
        <f t="array" ref="H117">INDEX(GEKB!$K$11:$K$30,IFERROR(MATCH(MIN(IF(GEKB!$D$11:$D$30&gt;AVERAGE(B117,C117),GEKB!$D$11:$D$30)),GEKB!$D$11:$D$30),1))</f>
        <v>+III</v>
      </c>
      <c r="I117" s="9" t="str">
        <f t="array" ref="I117">INDEX(DA!$K$11:$K$30,IFERROR(MATCH(MIN(IF(DA!$D$11:$D$30&gt;AVERAGE(B117,C117),DA!$D$11:$D$30)),DA!$D$11:$D$30),1))</f>
        <v>NR</v>
      </c>
      <c r="J117" s="9" t="str">
        <f t="array" ref="J117">INDEX(STKWp!$K$11:$K$35,IFERROR(MATCH(MIN(IF(STKWp!$D$11:$D$35&gt;AVERAGE(B117,C117),STKWp!$D$11:$D$35)),STKWp!$D$11:$D$35),1))</f>
        <v>+III</v>
      </c>
      <c r="K117" s="9" t="str">
        <f t="array" ref="K117">INDEX(BSKW!$K$11:$K$35,IFERROR(MATCH(MIN(IF(BSKW!$D$11:$D$35&gt;AVERAGE(B117,C117),BSKW!$D$11:$D$35)),BSKW!$D$11:$D$35),1))</f>
        <v>+III</v>
      </c>
      <c r="L117" s="12" t="str">
        <f t="array" ref="L117">INDEX(HTKW!$K$11:$K$36,IFERROR(MATCH(MIN(IF(HTKW!$D$11:$D$36&gt;AVERAGE(B117,C117),HTKW!$D$11:$D$36)),HTKW!$D$11:$D$36),1))</f>
        <v>+I</v>
      </c>
    </row>
    <row r="118" spans="2:12" x14ac:dyDescent="0.25">
      <c r="B118" s="8">
        <v>2.9049999999999998</v>
      </c>
      <c r="C118" s="9">
        <v>2.9159999999999999</v>
      </c>
      <c r="D118" s="23" t="str">
        <f t="shared" si="2"/>
        <v>+I</v>
      </c>
      <c r="E118" s="23" t="str">
        <f t="shared" si="3"/>
        <v>+I</v>
      </c>
      <c r="F118" s="9" t="str">
        <f t="array" ref="F118">INDEX(STPH!$O$11:$O$34,IFERROR(MATCH(MIN(IF(STPH!$D$11:$D$34&gt;AVERAGE(B118,C118),STPH!$D$11:$D$34)),STPH!$D$11:$D$34),1))</f>
        <v>+III</v>
      </c>
      <c r="G118" s="9" t="str">
        <f t="array" ref="G118">INDEX(STBI!$O$11:$O$36,IFERROR(MATCH(MIN(IF(STBI!$D$11:$D$36&gt;AVERAGE(B118,C118),STBI!$D$11:$D$36)),STBI!$D$11:$D$36),1))</f>
        <v>+III</v>
      </c>
      <c r="H118" s="9" t="str">
        <f t="array" ref="H118">INDEX(GEKB!$K$11:$K$30,IFERROR(MATCH(MIN(IF(GEKB!$D$11:$D$30&gt;AVERAGE(B118,C118),GEKB!$D$11:$D$30)),GEKB!$D$11:$D$30),1))</f>
        <v>+III</v>
      </c>
      <c r="I118" s="9" t="str">
        <f t="array" ref="I118">INDEX(DA!$K$11:$K$30,IFERROR(MATCH(MIN(IF(DA!$D$11:$D$30&gt;AVERAGE(B118,C118),DA!$D$11:$D$30)),DA!$D$11:$D$30),1))</f>
        <v>NR</v>
      </c>
      <c r="J118" s="9" t="str">
        <f t="array" ref="J118">INDEX(STKWp!$K$11:$K$35,IFERROR(MATCH(MIN(IF(STKWp!$D$11:$D$35&gt;AVERAGE(B118,C118),STKWp!$D$11:$D$35)),STKWp!$D$11:$D$35),1))</f>
        <v>+III</v>
      </c>
      <c r="K118" s="9" t="str">
        <f t="array" ref="K118">INDEX(BSKW!$K$11:$K$35,IFERROR(MATCH(MIN(IF(BSKW!$D$11:$D$35&gt;AVERAGE(B118,C118),BSKW!$D$11:$D$35)),BSKW!$D$11:$D$35),1))</f>
        <v>+III</v>
      </c>
      <c r="L118" s="12" t="str">
        <f t="array" ref="L118">INDEX(HTKW!$K$11:$K$36,IFERROR(MATCH(MIN(IF(HTKW!$D$11:$D$36&gt;AVERAGE(B118,C118),HTKW!$D$11:$D$36)),HTKW!$D$11:$D$36),1))</f>
        <v>+I</v>
      </c>
    </row>
    <row r="119" spans="2:12" x14ac:dyDescent="0.25">
      <c r="B119" s="8">
        <v>2.9159999999999999</v>
      </c>
      <c r="C119" s="9">
        <v>2.9609999999999999</v>
      </c>
      <c r="D119" s="23" t="str">
        <f t="shared" si="2"/>
        <v>+I</v>
      </c>
      <c r="E119" s="23" t="str">
        <f t="shared" si="3"/>
        <v>+I</v>
      </c>
      <c r="F119" s="9" t="str">
        <f t="array" ref="F119">INDEX(STPH!$O$11:$O$34,IFERROR(MATCH(MIN(IF(STPH!$D$11:$D$34&gt;AVERAGE(B119,C119),STPH!$D$11:$D$34)),STPH!$D$11:$D$34),1))</f>
        <v>+III</v>
      </c>
      <c r="G119" s="9" t="str">
        <f t="array" ref="G119">INDEX(STBI!$O$11:$O$36,IFERROR(MATCH(MIN(IF(STBI!$D$11:$D$36&gt;AVERAGE(B119,C119),STBI!$D$11:$D$36)),STBI!$D$11:$D$36),1))</f>
        <v>+III</v>
      </c>
      <c r="H119" s="9" t="str">
        <f t="array" ref="H119">INDEX(GEKB!$K$11:$K$30,IFERROR(MATCH(MIN(IF(GEKB!$D$11:$D$30&gt;AVERAGE(B119,C119),GEKB!$D$11:$D$30)),GEKB!$D$11:$D$30),1))</f>
        <v>+III</v>
      </c>
      <c r="I119" s="9" t="str">
        <f t="array" ref="I119">INDEX(DA!$K$11:$K$30,IFERROR(MATCH(MIN(IF(DA!$D$11:$D$30&gt;AVERAGE(B119,C119),DA!$D$11:$D$30)),DA!$D$11:$D$30),1))</f>
        <v>NR</v>
      </c>
      <c r="J119" s="9" t="str">
        <f t="array" ref="J119">INDEX(STKWp!$K$11:$K$35,IFERROR(MATCH(MIN(IF(STKWp!$D$11:$D$35&gt;AVERAGE(B119,C119),STKWp!$D$11:$D$35)),STKWp!$D$11:$D$35),1))</f>
        <v>+III</v>
      </c>
      <c r="K119" s="9" t="str">
        <f t="array" ref="K119">INDEX(BSKW!$K$11:$K$35,IFERROR(MATCH(MIN(IF(BSKW!$D$11:$D$35&gt;AVERAGE(B119,C119),BSKW!$D$11:$D$35)),BSKW!$D$11:$D$35),1))</f>
        <v>+III</v>
      </c>
      <c r="L119" s="12" t="str">
        <f t="array" ref="L119">INDEX(HTKW!$K$11:$K$36,IFERROR(MATCH(MIN(IF(HTKW!$D$11:$D$36&gt;AVERAGE(B119,C119),HTKW!$D$11:$D$36)),HTKW!$D$11:$D$36),1))</f>
        <v>+I</v>
      </c>
    </row>
    <row r="120" spans="2:12" x14ac:dyDescent="0.25">
      <c r="B120" s="8">
        <v>2.9609999999999999</v>
      </c>
      <c r="C120" s="9">
        <v>2.9940000000000002</v>
      </c>
      <c r="D120" s="23" t="str">
        <f t="shared" si="2"/>
        <v>+I</v>
      </c>
      <c r="E120" s="23" t="str">
        <f t="shared" si="3"/>
        <v>+I</v>
      </c>
      <c r="F120" s="9" t="str">
        <f t="array" ref="F120">INDEX(STPH!$O$11:$O$34,IFERROR(MATCH(MIN(IF(STPH!$D$11:$D$34&gt;AVERAGE(B120,C120),STPH!$D$11:$D$34)),STPH!$D$11:$D$34),1))</f>
        <v>+III</v>
      </c>
      <c r="G120" s="9" t="str">
        <f t="array" ref="G120">INDEX(STBI!$O$11:$O$36,IFERROR(MATCH(MIN(IF(STBI!$D$11:$D$36&gt;AVERAGE(B120,C120),STBI!$D$11:$D$36)),STBI!$D$11:$D$36),1))</f>
        <v>+III</v>
      </c>
      <c r="H120" s="9" t="str">
        <f t="array" ref="H120">INDEX(GEKB!$K$11:$K$30,IFERROR(MATCH(MIN(IF(GEKB!$D$11:$D$30&gt;AVERAGE(B120,C120),GEKB!$D$11:$D$30)),GEKB!$D$11:$D$30),1))</f>
        <v>+III</v>
      </c>
      <c r="I120" s="9" t="str">
        <f t="array" ref="I120">INDEX(DA!$K$11:$K$30,IFERROR(MATCH(MIN(IF(DA!$D$11:$D$30&gt;AVERAGE(B120,C120),DA!$D$11:$D$30)),DA!$D$11:$D$30),1))</f>
        <v>NR</v>
      </c>
      <c r="J120" s="9" t="str">
        <f t="array" ref="J120">INDEX(STKWp!$K$11:$K$35,IFERROR(MATCH(MIN(IF(STKWp!$D$11:$D$35&gt;AVERAGE(B120,C120),STKWp!$D$11:$D$35)),STKWp!$D$11:$D$35),1))</f>
        <v>+III</v>
      </c>
      <c r="K120" s="9" t="str">
        <f t="array" ref="K120">INDEX(BSKW!$K$11:$K$35,IFERROR(MATCH(MIN(IF(BSKW!$D$11:$D$35&gt;AVERAGE(B120,C120),BSKW!$D$11:$D$35)),BSKW!$D$11:$D$35),1))</f>
        <v>+III</v>
      </c>
      <c r="L120" s="12" t="str">
        <f t="array" ref="L120">INDEX(HTKW!$K$11:$K$36,IFERROR(MATCH(MIN(IF(HTKW!$D$11:$D$36&gt;AVERAGE(B120,C120),HTKW!$D$11:$D$36)),HTKW!$D$11:$D$36),1))</f>
        <v>+I</v>
      </c>
    </row>
    <row r="121" spans="2:12" x14ac:dyDescent="0.25">
      <c r="B121" s="8">
        <v>2.9940000000000002</v>
      </c>
      <c r="C121" s="9">
        <v>3.0569999999999999</v>
      </c>
      <c r="D121" s="23" t="str">
        <f t="shared" si="2"/>
        <v>+I</v>
      </c>
      <c r="E121" s="23" t="str">
        <f t="shared" si="3"/>
        <v>+I</v>
      </c>
      <c r="F121" s="9" t="str">
        <f t="array" ref="F121">INDEX(STPH!$O$11:$O$34,IFERROR(MATCH(MIN(IF(STPH!$D$11:$D$34&gt;AVERAGE(B121,C121),STPH!$D$11:$D$34)),STPH!$D$11:$D$34),1))</f>
        <v>+III</v>
      </c>
      <c r="G121" s="9" t="str">
        <f t="array" ref="G121">INDEX(STBI!$O$11:$O$36,IFERROR(MATCH(MIN(IF(STBI!$D$11:$D$36&gt;AVERAGE(B121,C121),STBI!$D$11:$D$36)),STBI!$D$11:$D$36),1))</f>
        <v>+III</v>
      </c>
      <c r="H121" s="9" t="str">
        <f t="array" ref="H121">INDEX(GEKB!$K$11:$K$30,IFERROR(MATCH(MIN(IF(GEKB!$D$11:$D$30&gt;AVERAGE(B121,C121),GEKB!$D$11:$D$30)),GEKB!$D$11:$D$30),1))</f>
        <v>+III</v>
      </c>
      <c r="I121" s="9" t="str">
        <f t="array" ref="I121">INDEX(DA!$K$11:$K$30,IFERROR(MATCH(MIN(IF(DA!$D$11:$D$30&gt;AVERAGE(B121,C121),DA!$D$11:$D$30)),DA!$D$11:$D$30),1))</f>
        <v>NR</v>
      </c>
      <c r="J121" s="9" t="str">
        <f t="array" ref="J121">INDEX(STKWp!$K$11:$K$35,IFERROR(MATCH(MIN(IF(STKWp!$D$11:$D$35&gt;AVERAGE(B121,C121),STKWp!$D$11:$D$35)),STKWp!$D$11:$D$35),1))</f>
        <v>+III</v>
      </c>
      <c r="K121" s="9" t="str">
        <f t="array" ref="K121">INDEX(BSKW!$K$11:$K$35,IFERROR(MATCH(MIN(IF(BSKW!$D$11:$D$35&gt;AVERAGE(B121,C121),BSKW!$D$11:$D$35)),BSKW!$D$11:$D$35),1))</f>
        <v>+III</v>
      </c>
      <c r="L121" s="12" t="str">
        <f t="array" ref="L121">INDEX(HTKW!$K$11:$K$36,IFERROR(MATCH(MIN(IF(HTKW!$D$11:$D$36&gt;AVERAGE(B121,C121),HTKW!$D$11:$D$36)),HTKW!$D$11:$D$36),1))</f>
        <v>+I</v>
      </c>
    </row>
    <row r="122" spans="2:12" x14ac:dyDescent="0.25">
      <c r="B122" s="8">
        <v>3.0569999999999999</v>
      </c>
      <c r="C122" s="9">
        <v>3.0750000000000002</v>
      </c>
      <c r="D122" s="23" t="str">
        <f t="shared" si="2"/>
        <v>+I</v>
      </c>
      <c r="E122" s="23" t="str">
        <f t="shared" si="3"/>
        <v>+I</v>
      </c>
      <c r="F122" s="9" t="str">
        <f t="array" ref="F122">INDEX(STPH!$O$11:$O$34,IFERROR(MATCH(MIN(IF(STPH!$D$11:$D$34&gt;AVERAGE(B122,C122),STPH!$D$11:$D$34)),STPH!$D$11:$D$34),1))</f>
        <v>+III</v>
      </c>
      <c r="G122" s="9" t="str">
        <f t="array" ref="G122">INDEX(STBI!$O$11:$O$36,IFERROR(MATCH(MIN(IF(STBI!$D$11:$D$36&gt;AVERAGE(B122,C122),STBI!$D$11:$D$36)),STBI!$D$11:$D$36),1))</f>
        <v>+III</v>
      </c>
      <c r="H122" s="9" t="str">
        <f t="array" ref="H122">INDEX(GEKB!$K$11:$K$30,IFERROR(MATCH(MIN(IF(GEKB!$D$11:$D$30&gt;AVERAGE(B122,C122),GEKB!$D$11:$D$30)),GEKB!$D$11:$D$30),1))</f>
        <v>+III</v>
      </c>
      <c r="I122" s="9" t="str">
        <f t="array" ref="I122">INDEX(DA!$K$11:$K$30,IFERROR(MATCH(MIN(IF(DA!$D$11:$D$30&gt;AVERAGE(B122,C122),DA!$D$11:$D$30)),DA!$D$11:$D$30),1))</f>
        <v>NR</v>
      </c>
      <c r="J122" s="9" t="str">
        <f t="array" ref="J122">INDEX(STKWp!$K$11:$K$35,IFERROR(MATCH(MIN(IF(STKWp!$D$11:$D$35&gt;AVERAGE(B122,C122),STKWp!$D$11:$D$35)),STKWp!$D$11:$D$35),1))</f>
        <v>+III</v>
      </c>
      <c r="K122" s="9" t="str">
        <f t="array" ref="K122">INDEX(BSKW!$K$11:$K$35,IFERROR(MATCH(MIN(IF(BSKW!$D$11:$D$35&gt;AVERAGE(B122,C122),BSKW!$D$11:$D$35)),BSKW!$D$11:$D$35),1))</f>
        <v>+III</v>
      </c>
      <c r="L122" s="12" t="str">
        <f t="array" ref="L122">INDEX(HTKW!$K$11:$K$36,IFERROR(MATCH(MIN(IF(HTKW!$D$11:$D$36&gt;AVERAGE(B122,C122),HTKW!$D$11:$D$36)),HTKW!$D$11:$D$36),1))</f>
        <v>+I</v>
      </c>
    </row>
    <row r="123" spans="2:12" x14ac:dyDescent="0.25">
      <c r="B123" s="8">
        <v>3.0750000000000002</v>
      </c>
      <c r="C123" s="9">
        <v>3.0819999999999999</v>
      </c>
      <c r="D123" s="23" t="str">
        <f t="shared" si="2"/>
        <v>+I</v>
      </c>
      <c r="E123" s="23" t="str">
        <f t="shared" si="3"/>
        <v>+I</v>
      </c>
      <c r="F123" s="9" t="str">
        <f t="array" ref="F123">INDEX(STPH!$O$11:$O$34,IFERROR(MATCH(MIN(IF(STPH!$D$11:$D$34&gt;AVERAGE(B123,C123),STPH!$D$11:$D$34)),STPH!$D$11:$D$34),1))</f>
        <v>+III</v>
      </c>
      <c r="G123" s="9" t="str">
        <f t="array" ref="G123">INDEX(STBI!$O$11:$O$36,IFERROR(MATCH(MIN(IF(STBI!$D$11:$D$36&gt;AVERAGE(B123,C123),STBI!$D$11:$D$36)),STBI!$D$11:$D$36),1))</f>
        <v>+II</v>
      </c>
      <c r="H123" s="9" t="str">
        <f t="array" ref="H123">INDEX(GEKB!$K$11:$K$30,IFERROR(MATCH(MIN(IF(GEKB!$D$11:$D$30&gt;AVERAGE(B123,C123),GEKB!$D$11:$D$30)),GEKB!$D$11:$D$30),1))</f>
        <v>+III</v>
      </c>
      <c r="I123" s="9" t="str">
        <f t="array" ref="I123">INDEX(DA!$K$11:$K$30,IFERROR(MATCH(MIN(IF(DA!$D$11:$D$30&gt;AVERAGE(B123,C123),DA!$D$11:$D$30)),DA!$D$11:$D$30),1))</f>
        <v>NR</v>
      </c>
      <c r="J123" s="9" t="str">
        <f t="array" ref="J123">INDEX(STKWp!$K$11:$K$35,IFERROR(MATCH(MIN(IF(STKWp!$D$11:$D$35&gt;AVERAGE(B123,C123),STKWp!$D$11:$D$35)),STKWp!$D$11:$D$35),1))</f>
        <v>+III</v>
      </c>
      <c r="K123" s="9" t="str">
        <f t="array" ref="K123">INDEX(BSKW!$K$11:$K$35,IFERROR(MATCH(MIN(IF(BSKW!$D$11:$D$35&gt;AVERAGE(B123,C123),BSKW!$D$11:$D$35)),BSKW!$D$11:$D$35),1))</f>
        <v>+III</v>
      </c>
      <c r="L123" s="12" t="str">
        <f t="array" ref="L123">INDEX(HTKW!$K$11:$K$36,IFERROR(MATCH(MIN(IF(HTKW!$D$11:$D$36&gt;AVERAGE(B123,C123),HTKW!$D$11:$D$36)),HTKW!$D$11:$D$36),1))</f>
        <v>+I</v>
      </c>
    </row>
    <row r="124" spans="2:12" x14ac:dyDescent="0.25">
      <c r="B124" s="8">
        <v>3.0819999999999999</v>
      </c>
      <c r="C124" s="9">
        <v>3.1789999999999998</v>
      </c>
      <c r="D124" s="23" t="str">
        <f t="shared" si="2"/>
        <v>+I</v>
      </c>
      <c r="E124" s="23" t="str">
        <f t="shared" si="3"/>
        <v>+I</v>
      </c>
      <c r="F124" s="9" t="str">
        <f t="array" ref="F124">INDEX(STPH!$O$11:$O$34,IFERROR(MATCH(MIN(IF(STPH!$D$11:$D$34&gt;AVERAGE(B124,C124),STPH!$D$11:$D$34)),STPH!$D$11:$D$34),1))</f>
        <v>+III</v>
      </c>
      <c r="G124" s="9" t="str">
        <f t="array" ref="G124">INDEX(STBI!$O$11:$O$36,IFERROR(MATCH(MIN(IF(STBI!$D$11:$D$36&gt;AVERAGE(B124,C124),STBI!$D$11:$D$36)),STBI!$D$11:$D$36),1))</f>
        <v>+II</v>
      </c>
      <c r="H124" s="9" t="str">
        <f t="array" ref="H124">INDEX(GEKB!$K$11:$K$30,IFERROR(MATCH(MIN(IF(GEKB!$D$11:$D$30&gt;AVERAGE(B124,C124),GEKB!$D$11:$D$30)),GEKB!$D$11:$D$30),1))</f>
        <v>+III</v>
      </c>
      <c r="I124" s="9" t="str">
        <f t="array" ref="I124">INDEX(DA!$K$11:$K$30,IFERROR(MATCH(MIN(IF(DA!$D$11:$D$30&gt;AVERAGE(B124,C124),DA!$D$11:$D$30)),DA!$D$11:$D$30),1))</f>
        <v>NR</v>
      </c>
      <c r="J124" s="9" t="str">
        <f t="array" ref="J124">INDEX(STKWp!$K$11:$K$35,IFERROR(MATCH(MIN(IF(STKWp!$D$11:$D$35&gt;AVERAGE(B124,C124),STKWp!$D$11:$D$35)),STKWp!$D$11:$D$35),1))</f>
        <v>+III</v>
      </c>
      <c r="K124" s="9" t="str">
        <f t="array" ref="K124">INDEX(BSKW!$K$11:$K$35,IFERROR(MATCH(MIN(IF(BSKW!$D$11:$D$35&gt;AVERAGE(B124,C124),BSKW!$D$11:$D$35)),BSKW!$D$11:$D$35),1))</f>
        <v>+III</v>
      </c>
      <c r="L124" s="12" t="str">
        <f t="array" ref="L124">INDEX(HTKW!$K$11:$K$36,IFERROR(MATCH(MIN(IF(HTKW!$D$11:$D$36&gt;AVERAGE(B124,C124),HTKW!$D$11:$D$36)),HTKW!$D$11:$D$36),1))</f>
        <v>+I</v>
      </c>
    </row>
    <row r="125" spans="2:12" x14ac:dyDescent="0.25">
      <c r="B125" s="8">
        <v>3.1789999999999998</v>
      </c>
      <c r="C125" s="9">
        <v>3.1819999999999999</v>
      </c>
      <c r="D125" s="23" t="str">
        <f t="shared" si="2"/>
        <v>+I</v>
      </c>
      <c r="E125" s="23" t="str">
        <f t="shared" si="3"/>
        <v>+I</v>
      </c>
      <c r="F125" s="9" t="str">
        <f t="array" ref="F125">INDEX(STPH!$O$11:$O$34,IFERROR(MATCH(MIN(IF(STPH!$D$11:$D$34&gt;AVERAGE(B125,C125),STPH!$D$11:$D$34)),STPH!$D$11:$D$34),1))</f>
        <v>+III</v>
      </c>
      <c r="G125" s="9" t="str">
        <f t="array" ref="G125">INDEX(STBI!$O$11:$O$36,IFERROR(MATCH(MIN(IF(STBI!$D$11:$D$36&gt;AVERAGE(B125,C125),STBI!$D$11:$D$36)),STBI!$D$11:$D$36),1))</f>
        <v>+II</v>
      </c>
      <c r="H125" s="9" t="str">
        <f t="array" ref="H125">INDEX(GEKB!$K$11:$K$30,IFERROR(MATCH(MIN(IF(GEKB!$D$11:$D$30&gt;AVERAGE(B125,C125),GEKB!$D$11:$D$30)),GEKB!$D$11:$D$30),1))</f>
        <v>+III</v>
      </c>
      <c r="I125" s="9" t="str">
        <f t="array" ref="I125">INDEX(DA!$K$11:$K$30,IFERROR(MATCH(MIN(IF(DA!$D$11:$D$30&gt;AVERAGE(B125,C125),DA!$D$11:$D$30)),DA!$D$11:$D$30),1))</f>
        <v>NR</v>
      </c>
      <c r="J125" s="9" t="str">
        <f t="array" ref="J125">INDEX(STKWp!$K$11:$K$35,IFERROR(MATCH(MIN(IF(STKWp!$D$11:$D$35&gt;AVERAGE(B125,C125),STKWp!$D$11:$D$35)),STKWp!$D$11:$D$35),1))</f>
        <v>+III</v>
      </c>
      <c r="K125" s="9" t="str">
        <f t="array" ref="K125">INDEX(BSKW!$K$11:$K$35,IFERROR(MATCH(MIN(IF(BSKW!$D$11:$D$35&gt;AVERAGE(B125,C125),BSKW!$D$11:$D$35)),BSKW!$D$11:$D$35),1))</f>
        <v>+III</v>
      </c>
      <c r="L125" s="12" t="str">
        <f t="array" ref="L125">INDEX(HTKW!$K$11:$K$36,IFERROR(MATCH(MIN(IF(HTKW!$D$11:$D$36&gt;AVERAGE(B125,C125),HTKW!$D$11:$D$36)),HTKW!$D$11:$D$36),1))</f>
        <v>+I</v>
      </c>
    </row>
    <row r="126" spans="2:12" x14ac:dyDescent="0.25">
      <c r="B126" s="8">
        <v>3.1819999999999999</v>
      </c>
      <c r="C126" s="9">
        <v>3.222</v>
      </c>
      <c r="D126" s="23" t="str">
        <f t="shared" si="2"/>
        <v>+I</v>
      </c>
      <c r="E126" s="23" t="str">
        <f t="shared" si="3"/>
        <v>+I</v>
      </c>
      <c r="F126" s="9" t="str">
        <f t="array" ref="F126">INDEX(STPH!$O$11:$O$34,IFERROR(MATCH(MIN(IF(STPH!$D$11:$D$34&gt;AVERAGE(B126,C126),STPH!$D$11:$D$34)),STPH!$D$11:$D$34),1))</f>
        <v>+III</v>
      </c>
      <c r="G126" s="9" t="str">
        <f t="array" ref="G126">INDEX(STBI!$O$11:$O$36,IFERROR(MATCH(MIN(IF(STBI!$D$11:$D$36&gt;AVERAGE(B126,C126),STBI!$D$11:$D$36)),STBI!$D$11:$D$36),1))</f>
        <v>+II</v>
      </c>
      <c r="H126" s="9" t="str">
        <f t="array" ref="H126">INDEX(GEKB!$K$11:$K$30,IFERROR(MATCH(MIN(IF(GEKB!$D$11:$D$30&gt;AVERAGE(B126,C126),GEKB!$D$11:$D$30)),GEKB!$D$11:$D$30),1))</f>
        <v>+III</v>
      </c>
      <c r="I126" s="9" t="str">
        <f t="array" ref="I126">INDEX(DA!$K$11:$K$30,IFERROR(MATCH(MIN(IF(DA!$D$11:$D$30&gt;AVERAGE(B126,C126),DA!$D$11:$D$30)),DA!$D$11:$D$30),1))</f>
        <v>NR</v>
      </c>
      <c r="J126" s="9" t="str">
        <f t="array" ref="J126">INDEX(STKWp!$K$11:$K$35,IFERROR(MATCH(MIN(IF(STKWp!$D$11:$D$35&gt;AVERAGE(B126,C126),STKWp!$D$11:$D$35)),STKWp!$D$11:$D$35),1))</f>
        <v>+III</v>
      </c>
      <c r="K126" s="9" t="str">
        <f t="array" ref="K126">INDEX(BSKW!$K$11:$K$35,IFERROR(MATCH(MIN(IF(BSKW!$D$11:$D$35&gt;AVERAGE(B126,C126),BSKW!$D$11:$D$35)),BSKW!$D$11:$D$35),1))</f>
        <v>+III</v>
      </c>
      <c r="L126" s="12" t="str">
        <f t="array" ref="L126">INDEX(HTKW!$K$11:$K$36,IFERROR(MATCH(MIN(IF(HTKW!$D$11:$D$36&gt;AVERAGE(B126,C126),HTKW!$D$11:$D$36)),HTKW!$D$11:$D$36),1))</f>
        <v>+I</v>
      </c>
    </row>
    <row r="127" spans="2:12" x14ac:dyDescent="0.25">
      <c r="B127" s="8">
        <v>3.222</v>
      </c>
      <c r="C127" s="9">
        <v>3.246</v>
      </c>
      <c r="D127" s="23" t="str">
        <f t="shared" si="2"/>
        <v>+I</v>
      </c>
      <c r="E127" s="23" t="str">
        <f t="shared" si="3"/>
        <v>+I</v>
      </c>
      <c r="F127" s="9" t="str">
        <f t="array" ref="F127">INDEX(STPH!$O$11:$O$34,IFERROR(MATCH(MIN(IF(STPH!$D$11:$D$34&gt;AVERAGE(B127,C127),STPH!$D$11:$D$34)),STPH!$D$11:$D$34),1))</f>
        <v>+III</v>
      </c>
      <c r="G127" s="9" t="str">
        <f t="array" ref="G127">INDEX(STBI!$O$11:$O$36,IFERROR(MATCH(MIN(IF(STBI!$D$11:$D$36&gt;AVERAGE(B127,C127),STBI!$D$11:$D$36)),STBI!$D$11:$D$36),1))</f>
        <v>+II</v>
      </c>
      <c r="H127" s="9" t="str">
        <f t="array" ref="H127">INDEX(GEKB!$K$11:$K$30,IFERROR(MATCH(MIN(IF(GEKB!$D$11:$D$30&gt;AVERAGE(B127,C127),GEKB!$D$11:$D$30)),GEKB!$D$11:$D$30),1))</f>
        <v>+III</v>
      </c>
      <c r="I127" s="9" t="str">
        <f t="array" ref="I127">INDEX(DA!$K$11:$K$30,IFERROR(MATCH(MIN(IF(DA!$D$11:$D$30&gt;AVERAGE(B127,C127),DA!$D$11:$D$30)),DA!$D$11:$D$30),1))</f>
        <v>NR</v>
      </c>
      <c r="J127" s="9" t="str">
        <f t="array" ref="J127">INDEX(STKWp!$K$11:$K$35,IFERROR(MATCH(MIN(IF(STKWp!$D$11:$D$35&gt;AVERAGE(B127,C127),STKWp!$D$11:$D$35)),STKWp!$D$11:$D$35),1))</f>
        <v>+III</v>
      </c>
      <c r="K127" s="9" t="str">
        <f t="array" ref="K127">INDEX(BSKW!$K$11:$K$35,IFERROR(MATCH(MIN(IF(BSKW!$D$11:$D$35&gt;AVERAGE(B127,C127),BSKW!$D$11:$D$35)),BSKW!$D$11:$D$35),1))</f>
        <v>+III</v>
      </c>
      <c r="L127" s="12" t="str">
        <f t="array" ref="L127">INDEX(HTKW!$K$11:$K$36,IFERROR(MATCH(MIN(IF(HTKW!$D$11:$D$36&gt;AVERAGE(B127,C127),HTKW!$D$11:$D$36)),HTKW!$D$11:$D$36),1))</f>
        <v>+I</v>
      </c>
    </row>
    <row r="128" spans="2:12" x14ac:dyDescent="0.25">
      <c r="B128" s="8">
        <v>3.246</v>
      </c>
      <c r="C128" s="9">
        <v>3.3180000000000001</v>
      </c>
      <c r="D128" s="23" t="str">
        <f t="shared" si="2"/>
        <v>+I</v>
      </c>
      <c r="E128" s="23" t="str">
        <f t="shared" si="3"/>
        <v>+I</v>
      </c>
      <c r="F128" s="9" t="str">
        <f t="array" ref="F128">INDEX(STPH!$O$11:$O$34,IFERROR(MATCH(MIN(IF(STPH!$D$11:$D$34&gt;AVERAGE(B128,C128),STPH!$D$11:$D$34)),STPH!$D$11:$D$34),1))</f>
        <v>+III</v>
      </c>
      <c r="G128" s="9" t="str">
        <f t="array" ref="G128">INDEX(STBI!$O$11:$O$36,IFERROR(MATCH(MIN(IF(STBI!$D$11:$D$36&gt;AVERAGE(B128,C128),STBI!$D$11:$D$36)),STBI!$D$11:$D$36),1))</f>
        <v>+II</v>
      </c>
      <c r="H128" s="9" t="str">
        <f t="array" ref="H128">INDEX(GEKB!$K$11:$K$30,IFERROR(MATCH(MIN(IF(GEKB!$D$11:$D$30&gt;AVERAGE(B128,C128),GEKB!$D$11:$D$30)),GEKB!$D$11:$D$30),1))</f>
        <v>+III</v>
      </c>
      <c r="I128" s="9" t="str">
        <f t="array" ref="I128">INDEX(DA!$K$11:$K$30,IFERROR(MATCH(MIN(IF(DA!$D$11:$D$30&gt;AVERAGE(B128,C128),DA!$D$11:$D$30)),DA!$D$11:$D$30),1))</f>
        <v>NR</v>
      </c>
      <c r="J128" s="9" t="str">
        <f t="array" ref="J128">INDEX(STKWp!$K$11:$K$35,IFERROR(MATCH(MIN(IF(STKWp!$D$11:$D$35&gt;AVERAGE(B128,C128),STKWp!$D$11:$D$35)),STKWp!$D$11:$D$35),1))</f>
        <v>+III</v>
      </c>
      <c r="K128" s="9" t="str">
        <f t="array" ref="K128">INDEX(BSKW!$K$11:$K$35,IFERROR(MATCH(MIN(IF(BSKW!$D$11:$D$35&gt;AVERAGE(B128,C128),BSKW!$D$11:$D$35)),BSKW!$D$11:$D$35),1))</f>
        <v>+III</v>
      </c>
      <c r="L128" s="12" t="str">
        <f t="array" ref="L128">INDEX(HTKW!$K$11:$K$36,IFERROR(MATCH(MIN(IF(HTKW!$D$11:$D$36&gt;AVERAGE(B128,C128),HTKW!$D$11:$D$36)),HTKW!$D$11:$D$36),1))</f>
        <v>+I</v>
      </c>
    </row>
    <row r="129" spans="2:12" x14ac:dyDescent="0.25">
      <c r="B129" s="8">
        <v>3.3180000000000001</v>
      </c>
      <c r="C129" s="9">
        <v>3.3330000000000002</v>
      </c>
      <c r="D129" s="23" t="str">
        <f t="shared" si="2"/>
        <v>+I</v>
      </c>
      <c r="E129" s="23" t="str">
        <f t="shared" si="3"/>
        <v>+I</v>
      </c>
      <c r="F129" s="9" t="str">
        <f t="array" ref="F129">INDEX(STPH!$O$11:$O$34,IFERROR(MATCH(MIN(IF(STPH!$D$11:$D$34&gt;AVERAGE(B129,C129),STPH!$D$11:$D$34)),STPH!$D$11:$D$34),1))</f>
        <v>+III</v>
      </c>
      <c r="G129" s="9" t="str">
        <f t="array" ref="G129">INDEX(STBI!$O$11:$O$36,IFERROR(MATCH(MIN(IF(STBI!$D$11:$D$36&gt;AVERAGE(B129,C129),STBI!$D$11:$D$36)),STBI!$D$11:$D$36),1))</f>
        <v>+II</v>
      </c>
      <c r="H129" s="9" t="str">
        <f t="array" ref="H129">INDEX(GEKB!$K$11:$K$30,IFERROR(MATCH(MIN(IF(GEKB!$D$11:$D$30&gt;AVERAGE(B129,C129),GEKB!$D$11:$D$30)),GEKB!$D$11:$D$30),1))</f>
        <v>+III</v>
      </c>
      <c r="I129" s="9" t="str">
        <f t="array" ref="I129">INDEX(DA!$K$11:$K$30,IFERROR(MATCH(MIN(IF(DA!$D$11:$D$30&gt;AVERAGE(B129,C129),DA!$D$11:$D$30)),DA!$D$11:$D$30),1))</f>
        <v>NR</v>
      </c>
      <c r="J129" s="9" t="str">
        <f t="array" ref="J129">INDEX(STKWp!$K$11:$K$35,IFERROR(MATCH(MIN(IF(STKWp!$D$11:$D$35&gt;AVERAGE(B129,C129),STKWp!$D$11:$D$35)),STKWp!$D$11:$D$35),1))</f>
        <v>+III</v>
      </c>
      <c r="K129" s="9" t="str">
        <f t="array" ref="K129">INDEX(BSKW!$K$11:$K$35,IFERROR(MATCH(MIN(IF(BSKW!$D$11:$D$35&gt;AVERAGE(B129,C129),BSKW!$D$11:$D$35)),BSKW!$D$11:$D$35),1))</f>
        <v>+III</v>
      </c>
      <c r="L129" s="12" t="str">
        <f t="array" ref="L129">INDEX(HTKW!$K$11:$K$36,IFERROR(MATCH(MIN(IF(HTKW!$D$11:$D$36&gt;AVERAGE(B129,C129),HTKW!$D$11:$D$36)),HTKW!$D$11:$D$36),1))</f>
        <v>+I</v>
      </c>
    </row>
    <row r="130" spans="2:12" x14ac:dyDescent="0.25">
      <c r="B130" s="8">
        <v>3.3330000000000002</v>
      </c>
      <c r="C130" s="9">
        <v>3.3860000000000001</v>
      </c>
      <c r="D130" s="23" t="str">
        <f t="shared" si="2"/>
        <v>+I</v>
      </c>
      <c r="E130" s="23" t="str">
        <f t="shared" si="3"/>
        <v>+I</v>
      </c>
      <c r="F130" s="9" t="str">
        <f t="array" ref="F130">INDEX(STPH!$O$11:$O$34,IFERROR(MATCH(MIN(IF(STPH!$D$11:$D$34&gt;AVERAGE(B130,C130),STPH!$D$11:$D$34)),STPH!$D$11:$D$34),1))</f>
        <v>+I</v>
      </c>
      <c r="G130" s="9" t="str">
        <f t="array" ref="G130">INDEX(STBI!$O$11:$O$36,IFERROR(MATCH(MIN(IF(STBI!$D$11:$D$36&gt;AVERAGE(B130,C130),STBI!$D$11:$D$36)),STBI!$D$11:$D$36),1))</f>
        <v>+II</v>
      </c>
      <c r="H130" s="9" t="str">
        <f t="array" ref="H130">INDEX(GEKB!$K$11:$K$30,IFERROR(MATCH(MIN(IF(GEKB!$D$11:$D$30&gt;AVERAGE(B130,C130),GEKB!$D$11:$D$30)),GEKB!$D$11:$D$30),1))</f>
        <v>+III</v>
      </c>
      <c r="I130" s="9" t="str">
        <f t="array" ref="I130">INDEX(DA!$K$11:$K$30,IFERROR(MATCH(MIN(IF(DA!$D$11:$D$30&gt;AVERAGE(B130,C130),DA!$D$11:$D$30)),DA!$D$11:$D$30),1))</f>
        <v>NR</v>
      </c>
      <c r="J130" s="9" t="str">
        <f t="array" ref="J130">INDEX(STKWp!$K$11:$K$35,IFERROR(MATCH(MIN(IF(STKWp!$D$11:$D$35&gt;AVERAGE(B130,C130),STKWp!$D$11:$D$35)),STKWp!$D$11:$D$35),1))</f>
        <v>+III</v>
      </c>
      <c r="K130" s="9" t="str">
        <f t="array" ref="K130">INDEX(BSKW!$K$11:$K$35,IFERROR(MATCH(MIN(IF(BSKW!$D$11:$D$35&gt;AVERAGE(B130,C130),BSKW!$D$11:$D$35)),BSKW!$D$11:$D$35),1))</f>
        <v>+III</v>
      </c>
      <c r="L130" s="12" t="str">
        <f t="array" ref="L130">INDEX(HTKW!$K$11:$K$36,IFERROR(MATCH(MIN(IF(HTKW!$D$11:$D$36&gt;AVERAGE(B130,C130),HTKW!$D$11:$D$36)),HTKW!$D$11:$D$36),1))</f>
        <v>+I</v>
      </c>
    </row>
    <row r="131" spans="2:12" x14ac:dyDescent="0.25">
      <c r="B131" s="8">
        <v>3.3860000000000001</v>
      </c>
      <c r="C131" s="9">
        <v>3.387</v>
      </c>
      <c r="D131" s="23" t="str">
        <f t="shared" ref="D131:D194" si="4">IF(COUNTIF(F131:L131,"D")&gt;0,"D",IF(COUNTIF(F131:L131,"-III")&gt;0,"-III",IF(COUNTIF(F131:L131,"-II")&gt;0,"-II",IF(COUNTIF(F131:L131,"-I")&gt;0,"-I",IF(COUNTIF(F131:L131,"+0")&gt;0,"+0",IF(COUNTIF(F131:L131,"+I")&gt;0,"+I",IF(COUNTIF(F131:L131,"+II")&gt;0,"+II",IF(COUNTIF(F131:L131,"+III")&gt;0,"+III",IF(COUNTIF(F131:L131,"ND")&gt;0,"ND","NR")))))))))</f>
        <v>+I</v>
      </c>
      <c r="E131" s="23" t="str">
        <f t="shared" ref="E131:E194" si="5">IF(COUNTIF(F131:L131,"-III")&gt;0,"-III",IF(COUNTIF(F131:L131,"-II")&gt;0,"-II",IF(COUNTIF(F131:L131,"-I")&gt;0,"-I",IF(COUNTIF(F131:L131,"+0")&gt;0,"+0",IF(COUNTIF(F131:L131,"+I")&gt;0,"+I",IF(COUNTIF(F131:L131,"+II")&gt;0,"+II",IF(COUNTIF(F131:L131,"+III")&gt;0,"+III",IF(COUNTIF(F131:L131,"ND")&gt;0,"ND","NR"))))))))</f>
        <v>+I</v>
      </c>
      <c r="F131" s="9" t="str">
        <f t="array" ref="F131">INDEX(STPH!$O$11:$O$34,IFERROR(MATCH(MIN(IF(STPH!$D$11:$D$34&gt;AVERAGE(B131,C131),STPH!$D$11:$D$34)),STPH!$D$11:$D$34),1))</f>
        <v>+I</v>
      </c>
      <c r="G131" s="9" t="str">
        <f t="array" ref="G131">INDEX(STBI!$O$11:$O$36,IFERROR(MATCH(MIN(IF(STBI!$D$11:$D$36&gt;AVERAGE(B131,C131),STBI!$D$11:$D$36)),STBI!$D$11:$D$36),1))</f>
        <v>+II</v>
      </c>
      <c r="H131" s="9" t="str">
        <f t="array" ref="H131">INDEX(GEKB!$K$11:$K$30,IFERROR(MATCH(MIN(IF(GEKB!$D$11:$D$30&gt;AVERAGE(B131,C131),GEKB!$D$11:$D$30)),GEKB!$D$11:$D$30),1))</f>
        <v>+III</v>
      </c>
      <c r="I131" s="9" t="str">
        <f t="array" ref="I131">INDEX(DA!$K$11:$K$30,IFERROR(MATCH(MIN(IF(DA!$D$11:$D$30&gt;AVERAGE(B131,C131),DA!$D$11:$D$30)),DA!$D$11:$D$30),1))</f>
        <v>NR</v>
      </c>
      <c r="J131" s="9" t="str">
        <f t="array" ref="J131">INDEX(STKWp!$K$11:$K$35,IFERROR(MATCH(MIN(IF(STKWp!$D$11:$D$35&gt;AVERAGE(B131,C131),STKWp!$D$11:$D$35)),STKWp!$D$11:$D$35),1))</f>
        <v>+III</v>
      </c>
      <c r="K131" s="9" t="str">
        <f t="array" ref="K131">INDEX(BSKW!$K$11:$K$35,IFERROR(MATCH(MIN(IF(BSKW!$D$11:$D$35&gt;AVERAGE(B131,C131),BSKW!$D$11:$D$35)),BSKW!$D$11:$D$35),1))</f>
        <v>+III</v>
      </c>
      <c r="L131" s="12" t="str">
        <f t="array" ref="L131">INDEX(HTKW!$K$11:$K$36,IFERROR(MATCH(MIN(IF(HTKW!$D$11:$D$36&gt;AVERAGE(B131,C131),HTKW!$D$11:$D$36)),HTKW!$D$11:$D$36),1))</f>
        <v>+I</v>
      </c>
    </row>
    <row r="132" spans="2:12" x14ac:dyDescent="0.25">
      <c r="B132" s="8">
        <v>3.387</v>
      </c>
      <c r="C132" s="9">
        <v>3.4079999999999999</v>
      </c>
      <c r="D132" s="23" t="str">
        <f t="shared" si="4"/>
        <v>+I</v>
      </c>
      <c r="E132" s="23" t="str">
        <f t="shared" si="5"/>
        <v>+I</v>
      </c>
      <c r="F132" s="9" t="str">
        <f t="array" ref="F132">INDEX(STPH!$O$11:$O$34,IFERROR(MATCH(MIN(IF(STPH!$D$11:$D$34&gt;AVERAGE(B132,C132),STPH!$D$11:$D$34)),STPH!$D$11:$D$34),1))</f>
        <v>+I</v>
      </c>
      <c r="G132" s="9" t="str">
        <f t="array" ref="G132">INDEX(STBI!$O$11:$O$36,IFERROR(MATCH(MIN(IF(STBI!$D$11:$D$36&gt;AVERAGE(B132,C132),STBI!$D$11:$D$36)),STBI!$D$11:$D$36),1))</f>
        <v>+II</v>
      </c>
      <c r="H132" s="9" t="str">
        <f t="array" ref="H132">INDEX(GEKB!$K$11:$K$30,IFERROR(MATCH(MIN(IF(GEKB!$D$11:$D$30&gt;AVERAGE(B132,C132),GEKB!$D$11:$D$30)),GEKB!$D$11:$D$30),1))</f>
        <v>+III</v>
      </c>
      <c r="I132" s="9" t="str">
        <f t="array" ref="I132">INDEX(DA!$K$11:$K$30,IFERROR(MATCH(MIN(IF(DA!$D$11:$D$30&gt;AVERAGE(B132,C132),DA!$D$11:$D$30)),DA!$D$11:$D$30),1))</f>
        <v>NR</v>
      </c>
      <c r="J132" s="9" t="str">
        <f t="array" ref="J132">INDEX(STKWp!$K$11:$K$35,IFERROR(MATCH(MIN(IF(STKWp!$D$11:$D$35&gt;AVERAGE(B132,C132),STKWp!$D$11:$D$35)),STKWp!$D$11:$D$35),1))</f>
        <v>+III</v>
      </c>
      <c r="K132" s="9" t="str">
        <f t="array" ref="K132">INDEX(BSKW!$K$11:$K$35,IFERROR(MATCH(MIN(IF(BSKW!$D$11:$D$35&gt;AVERAGE(B132,C132),BSKW!$D$11:$D$35)),BSKW!$D$11:$D$35),1))</f>
        <v>+III</v>
      </c>
      <c r="L132" s="12" t="str">
        <f t="array" ref="L132">INDEX(HTKW!$K$11:$K$36,IFERROR(MATCH(MIN(IF(HTKW!$D$11:$D$36&gt;AVERAGE(B132,C132),HTKW!$D$11:$D$36)),HTKW!$D$11:$D$36),1))</f>
        <v>+I</v>
      </c>
    </row>
    <row r="133" spans="2:12" x14ac:dyDescent="0.25">
      <c r="B133" s="8">
        <v>3.4079999999999999</v>
      </c>
      <c r="C133" s="9">
        <v>3.4540000000000002</v>
      </c>
      <c r="D133" s="23" t="str">
        <f t="shared" si="4"/>
        <v>+I</v>
      </c>
      <c r="E133" s="23" t="str">
        <f t="shared" si="5"/>
        <v>+I</v>
      </c>
      <c r="F133" s="9" t="str">
        <f t="array" ref="F133">INDEX(STPH!$O$11:$O$34,IFERROR(MATCH(MIN(IF(STPH!$D$11:$D$34&gt;AVERAGE(B133,C133),STPH!$D$11:$D$34)),STPH!$D$11:$D$34),1))</f>
        <v>+I</v>
      </c>
      <c r="G133" s="9" t="str">
        <f t="array" ref="G133">INDEX(STBI!$O$11:$O$36,IFERROR(MATCH(MIN(IF(STBI!$D$11:$D$36&gt;AVERAGE(B133,C133),STBI!$D$11:$D$36)),STBI!$D$11:$D$36),1))</f>
        <v>+II</v>
      </c>
      <c r="H133" s="9" t="str">
        <f t="array" ref="H133">INDEX(GEKB!$K$11:$K$30,IFERROR(MATCH(MIN(IF(GEKB!$D$11:$D$30&gt;AVERAGE(B133,C133),GEKB!$D$11:$D$30)),GEKB!$D$11:$D$30),1))</f>
        <v>+III</v>
      </c>
      <c r="I133" s="9" t="str">
        <f t="array" ref="I133">INDEX(DA!$K$11:$K$30,IFERROR(MATCH(MIN(IF(DA!$D$11:$D$30&gt;AVERAGE(B133,C133),DA!$D$11:$D$30)),DA!$D$11:$D$30),1))</f>
        <v>NR</v>
      </c>
      <c r="J133" s="9" t="str">
        <f t="array" ref="J133">INDEX(STKWp!$K$11:$K$35,IFERROR(MATCH(MIN(IF(STKWp!$D$11:$D$35&gt;AVERAGE(B133,C133),STKWp!$D$11:$D$35)),STKWp!$D$11:$D$35),1))</f>
        <v>+III</v>
      </c>
      <c r="K133" s="9" t="str">
        <f t="array" ref="K133">INDEX(BSKW!$K$11:$K$35,IFERROR(MATCH(MIN(IF(BSKW!$D$11:$D$35&gt;AVERAGE(B133,C133),BSKW!$D$11:$D$35)),BSKW!$D$11:$D$35),1))</f>
        <v>+III</v>
      </c>
      <c r="L133" s="12" t="str">
        <f t="array" ref="L133">INDEX(HTKW!$K$11:$K$36,IFERROR(MATCH(MIN(IF(HTKW!$D$11:$D$36&gt;AVERAGE(B133,C133),HTKW!$D$11:$D$36)),HTKW!$D$11:$D$36),1))</f>
        <v>+I</v>
      </c>
    </row>
    <row r="134" spans="2:12" x14ac:dyDescent="0.25">
      <c r="B134" s="8">
        <v>3.4540000000000002</v>
      </c>
      <c r="C134" s="9">
        <v>3.5329999999999999</v>
      </c>
      <c r="D134" s="23" t="str">
        <f t="shared" si="4"/>
        <v>+I</v>
      </c>
      <c r="E134" s="23" t="str">
        <f t="shared" si="5"/>
        <v>+I</v>
      </c>
      <c r="F134" s="9" t="str">
        <f t="array" ref="F134">INDEX(STPH!$O$11:$O$34,IFERROR(MATCH(MIN(IF(STPH!$D$11:$D$34&gt;AVERAGE(B134,C134),STPH!$D$11:$D$34)),STPH!$D$11:$D$34),1))</f>
        <v>+I</v>
      </c>
      <c r="G134" s="9" t="str">
        <f t="array" ref="G134">INDEX(STBI!$O$11:$O$36,IFERROR(MATCH(MIN(IF(STBI!$D$11:$D$36&gt;AVERAGE(B134,C134),STBI!$D$11:$D$36)),STBI!$D$11:$D$36),1))</f>
        <v>+II</v>
      </c>
      <c r="H134" s="9" t="str">
        <f t="array" ref="H134">INDEX(GEKB!$K$11:$K$30,IFERROR(MATCH(MIN(IF(GEKB!$D$11:$D$30&gt;AVERAGE(B134,C134),GEKB!$D$11:$D$30)),GEKB!$D$11:$D$30),1))</f>
        <v>+III</v>
      </c>
      <c r="I134" s="9" t="str">
        <f t="array" ref="I134">INDEX(DA!$K$11:$K$30,IFERROR(MATCH(MIN(IF(DA!$D$11:$D$30&gt;AVERAGE(B134,C134),DA!$D$11:$D$30)),DA!$D$11:$D$30),1))</f>
        <v>NR</v>
      </c>
      <c r="J134" s="9" t="str">
        <f t="array" ref="J134">INDEX(STKWp!$K$11:$K$35,IFERROR(MATCH(MIN(IF(STKWp!$D$11:$D$35&gt;AVERAGE(B134,C134),STKWp!$D$11:$D$35)),STKWp!$D$11:$D$35),1))</f>
        <v>+III</v>
      </c>
      <c r="K134" s="9" t="str">
        <f t="array" ref="K134">INDEX(BSKW!$K$11:$K$35,IFERROR(MATCH(MIN(IF(BSKW!$D$11:$D$35&gt;AVERAGE(B134,C134),BSKW!$D$11:$D$35)),BSKW!$D$11:$D$35),1))</f>
        <v>+III</v>
      </c>
      <c r="L134" s="12" t="str">
        <f t="array" ref="L134">INDEX(HTKW!$K$11:$K$36,IFERROR(MATCH(MIN(IF(HTKW!$D$11:$D$36&gt;AVERAGE(B134,C134),HTKW!$D$11:$D$36)),HTKW!$D$11:$D$36),1))</f>
        <v>+I</v>
      </c>
    </row>
    <row r="135" spans="2:12" x14ac:dyDescent="0.25">
      <c r="B135" s="8">
        <v>3.5329999999999999</v>
      </c>
      <c r="C135" s="9">
        <v>3.5680000000000001</v>
      </c>
      <c r="D135" s="23" t="str">
        <f t="shared" si="4"/>
        <v>+I</v>
      </c>
      <c r="E135" s="23" t="str">
        <f t="shared" si="5"/>
        <v>+I</v>
      </c>
      <c r="F135" s="9" t="str">
        <f t="array" ref="F135">INDEX(STPH!$O$11:$O$34,IFERROR(MATCH(MIN(IF(STPH!$D$11:$D$34&gt;AVERAGE(B135,C135),STPH!$D$11:$D$34)),STPH!$D$11:$D$34),1))</f>
        <v>+I</v>
      </c>
      <c r="G135" s="9" t="str">
        <f t="array" ref="G135">INDEX(STBI!$O$11:$O$36,IFERROR(MATCH(MIN(IF(STBI!$D$11:$D$36&gt;AVERAGE(B135,C135),STBI!$D$11:$D$36)),STBI!$D$11:$D$36),1))</f>
        <v>+II</v>
      </c>
      <c r="H135" s="9" t="str">
        <f t="array" ref="H135">INDEX(GEKB!$K$11:$K$30,IFERROR(MATCH(MIN(IF(GEKB!$D$11:$D$30&gt;AVERAGE(B135,C135),GEKB!$D$11:$D$30)),GEKB!$D$11:$D$30),1))</f>
        <v>+III</v>
      </c>
      <c r="I135" s="9" t="str">
        <f t="array" ref="I135">INDEX(DA!$K$11:$K$30,IFERROR(MATCH(MIN(IF(DA!$D$11:$D$30&gt;AVERAGE(B135,C135),DA!$D$11:$D$30)),DA!$D$11:$D$30),1))</f>
        <v>NR</v>
      </c>
      <c r="J135" s="9" t="str">
        <f t="array" ref="J135">INDEX(STKWp!$K$11:$K$35,IFERROR(MATCH(MIN(IF(STKWp!$D$11:$D$35&gt;AVERAGE(B135,C135),STKWp!$D$11:$D$35)),STKWp!$D$11:$D$35),1))</f>
        <v>+III</v>
      </c>
      <c r="K135" s="9" t="str">
        <f t="array" ref="K135">INDEX(BSKW!$K$11:$K$35,IFERROR(MATCH(MIN(IF(BSKW!$D$11:$D$35&gt;AVERAGE(B135,C135),BSKW!$D$11:$D$35)),BSKW!$D$11:$D$35),1))</f>
        <v>+III</v>
      </c>
      <c r="L135" s="12" t="str">
        <f t="array" ref="L135">INDEX(HTKW!$K$11:$K$36,IFERROR(MATCH(MIN(IF(HTKW!$D$11:$D$36&gt;AVERAGE(B135,C135),HTKW!$D$11:$D$36)),HTKW!$D$11:$D$36),1))</f>
        <v>+I</v>
      </c>
    </row>
    <row r="136" spans="2:12" x14ac:dyDescent="0.25">
      <c r="B136" s="8">
        <v>3.5680000000000001</v>
      </c>
      <c r="C136" s="9">
        <v>3.6120000000000001</v>
      </c>
      <c r="D136" s="23" t="str">
        <f t="shared" si="4"/>
        <v>+I</v>
      </c>
      <c r="E136" s="23" t="str">
        <f t="shared" si="5"/>
        <v>+I</v>
      </c>
      <c r="F136" s="9" t="str">
        <f t="array" ref="F136">INDEX(STPH!$O$11:$O$34,IFERROR(MATCH(MIN(IF(STPH!$D$11:$D$34&gt;AVERAGE(B136,C136),STPH!$D$11:$D$34)),STPH!$D$11:$D$34),1))</f>
        <v>+I</v>
      </c>
      <c r="G136" s="9" t="str">
        <f t="array" ref="G136">INDEX(STBI!$O$11:$O$36,IFERROR(MATCH(MIN(IF(STBI!$D$11:$D$36&gt;AVERAGE(B136,C136),STBI!$D$11:$D$36)),STBI!$D$11:$D$36),1))</f>
        <v>+II</v>
      </c>
      <c r="H136" s="9" t="str">
        <f t="array" ref="H136">INDEX(GEKB!$K$11:$K$30,IFERROR(MATCH(MIN(IF(GEKB!$D$11:$D$30&gt;AVERAGE(B136,C136),GEKB!$D$11:$D$30)),GEKB!$D$11:$D$30),1))</f>
        <v>+III</v>
      </c>
      <c r="I136" s="9" t="str">
        <f t="array" ref="I136">INDEX(DA!$K$11:$K$30,IFERROR(MATCH(MIN(IF(DA!$D$11:$D$30&gt;AVERAGE(B136,C136),DA!$D$11:$D$30)),DA!$D$11:$D$30),1))</f>
        <v>NR</v>
      </c>
      <c r="J136" s="9" t="str">
        <f t="array" ref="J136">INDEX(STKWp!$K$11:$K$35,IFERROR(MATCH(MIN(IF(STKWp!$D$11:$D$35&gt;AVERAGE(B136,C136),STKWp!$D$11:$D$35)),STKWp!$D$11:$D$35),1))</f>
        <v>+III</v>
      </c>
      <c r="K136" s="9" t="str">
        <f t="array" ref="K136">INDEX(BSKW!$K$11:$K$35,IFERROR(MATCH(MIN(IF(BSKW!$D$11:$D$35&gt;AVERAGE(B136,C136),BSKW!$D$11:$D$35)),BSKW!$D$11:$D$35),1))</f>
        <v>+III</v>
      </c>
      <c r="L136" s="12" t="str">
        <f t="array" ref="L136">INDEX(HTKW!$K$11:$K$36,IFERROR(MATCH(MIN(IF(HTKW!$D$11:$D$36&gt;AVERAGE(B136,C136),HTKW!$D$11:$D$36)),HTKW!$D$11:$D$36),1))</f>
        <v>+I</v>
      </c>
    </row>
    <row r="137" spans="2:12" x14ac:dyDescent="0.25">
      <c r="B137" s="8">
        <v>3.6120000000000001</v>
      </c>
      <c r="C137" s="9">
        <v>3.6190000000000002</v>
      </c>
      <c r="D137" s="23" t="str">
        <f t="shared" si="4"/>
        <v>+I</v>
      </c>
      <c r="E137" s="23" t="str">
        <f t="shared" si="5"/>
        <v>+I</v>
      </c>
      <c r="F137" s="9" t="str">
        <f t="array" ref="F137">INDEX(STPH!$O$11:$O$34,IFERROR(MATCH(MIN(IF(STPH!$D$11:$D$34&gt;AVERAGE(B137,C137),STPH!$D$11:$D$34)),STPH!$D$11:$D$34),1))</f>
        <v>+I</v>
      </c>
      <c r="G137" s="9" t="str">
        <f t="array" ref="G137">INDEX(STBI!$O$11:$O$36,IFERROR(MATCH(MIN(IF(STBI!$D$11:$D$36&gt;AVERAGE(B137,C137),STBI!$D$11:$D$36)),STBI!$D$11:$D$36),1))</f>
        <v>+II</v>
      </c>
      <c r="H137" s="9" t="str">
        <f t="array" ref="H137">INDEX(GEKB!$K$11:$K$30,IFERROR(MATCH(MIN(IF(GEKB!$D$11:$D$30&gt;AVERAGE(B137,C137),GEKB!$D$11:$D$30)),GEKB!$D$11:$D$30),1))</f>
        <v>+III</v>
      </c>
      <c r="I137" s="9" t="str">
        <f t="array" ref="I137">INDEX(DA!$K$11:$K$30,IFERROR(MATCH(MIN(IF(DA!$D$11:$D$30&gt;AVERAGE(B137,C137),DA!$D$11:$D$30)),DA!$D$11:$D$30),1))</f>
        <v>NR</v>
      </c>
      <c r="J137" s="9" t="str">
        <f t="array" ref="J137">INDEX(STKWp!$K$11:$K$35,IFERROR(MATCH(MIN(IF(STKWp!$D$11:$D$35&gt;AVERAGE(B137,C137),STKWp!$D$11:$D$35)),STKWp!$D$11:$D$35),1))</f>
        <v>+III</v>
      </c>
      <c r="K137" s="9" t="str">
        <f t="array" ref="K137">INDEX(BSKW!$K$11:$K$35,IFERROR(MATCH(MIN(IF(BSKW!$D$11:$D$35&gt;AVERAGE(B137,C137),BSKW!$D$11:$D$35)),BSKW!$D$11:$D$35),1))</f>
        <v>+III</v>
      </c>
      <c r="L137" s="12" t="str">
        <f t="array" ref="L137">INDEX(HTKW!$K$11:$K$36,IFERROR(MATCH(MIN(IF(HTKW!$D$11:$D$36&gt;AVERAGE(B137,C137),HTKW!$D$11:$D$36)),HTKW!$D$11:$D$36),1))</f>
        <v>+I</v>
      </c>
    </row>
    <row r="138" spans="2:12" x14ac:dyDescent="0.25">
      <c r="B138" s="8">
        <v>3.6190000000000002</v>
      </c>
      <c r="C138" s="9">
        <v>3.6520000000000001</v>
      </c>
      <c r="D138" s="23" t="str">
        <f t="shared" si="4"/>
        <v>+I</v>
      </c>
      <c r="E138" s="23" t="str">
        <f t="shared" si="5"/>
        <v>+I</v>
      </c>
      <c r="F138" s="9" t="str">
        <f t="array" ref="F138">INDEX(STPH!$O$11:$O$34,IFERROR(MATCH(MIN(IF(STPH!$D$11:$D$34&gt;AVERAGE(B138,C138),STPH!$D$11:$D$34)),STPH!$D$11:$D$34),1))</f>
        <v>+I</v>
      </c>
      <c r="G138" s="9" t="str">
        <f t="array" ref="G138">INDEX(STBI!$O$11:$O$36,IFERROR(MATCH(MIN(IF(STBI!$D$11:$D$36&gt;AVERAGE(B138,C138),STBI!$D$11:$D$36)),STBI!$D$11:$D$36),1))</f>
        <v>+II</v>
      </c>
      <c r="H138" s="9" t="str">
        <f t="array" ref="H138">INDEX(GEKB!$K$11:$K$30,IFERROR(MATCH(MIN(IF(GEKB!$D$11:$D$30&gt;AVERAGE(B138,C138),GEKB!$D$11:$D$30)),GEKB!$D$11:$D$30),1))</f>
        <v>+III</v>
      </c>
      <c r="I138" s="9" t="str">
        <f t="array" ref="I138">INDEX(DA!$K$11:$K$30,IFERROR(MATCH(MIN(IF(DA!$D$11:$D$30&gt;AVERAGE(B138,C138),DA!$D$11:$D$30)),DA!$D$11:$D$30),1))</f>
        <v>NR</v>
      </c>
      <c r="J138" s="9" t="str">
        <f t="array" ref="J138">INDEX(STKWp!$K$11:$K$35,IFERROR(MATCH(MIN(IF(STKWp!$D$11:$D$35&gt;AVERAGE(B138,C138),STKWp!$D$11:$D$35)),STKWp!$D$11:$D$35),1))</f>
        <v>+III</v>
      </c>
      <c r="K138" s="9" t="str">
        <f t="array" ref="K138">INDEX(BSKW!$K$11:$K$35,IFERROR(MATCH(MIN(IF(BSKW!$D$11:$D$35&gt;AVERAGE(B138,C138),BSKW!$D$11:$D$35)),BSKW!$D$11:$D$35),1))</f>
        <v>+III</v>
      </c>
      <c r="L138" s="12" t="str">
        <f t="array" ref="L138">INDEX(HTKW!$K$11:$K$36,IFERROR(MATCH(MIN(IF(HTKW!$D$11:$D$36&gt;AVERAGE(B138,C138),HTKW!$D$11:$D$36)),HTKW!$D$11:$D$36),1))</f>
        <v>+I</v>
      </c>
    </row>
    <row r="139" spans="2:12" x14ac:dyDescent="0.25">
      <c r="B139" s="8">
        <v>3.6520000000000001</v>
      </c>
      <c r="C139" s="9">
        <v>3.6669999999999998</v>
      </c>
      <c r="D139" s="23" t="str">
        <f t="shared" si="4"/>
        <v>+I</v>
      </c>
      <c r="E139" s="23" t="str">
        <f t="shared" si="5"/>
        <v>+I</v>
      </c>
      <c r="F139" s="9" t="str">
        <f t="array" ref="F139">INDEX(STPH!$O$11:$O$34,IFERROR(MATCH(MIN(IF(STPH!$D$11:$D$34&gt;AVERAGE(B139,C139),STPH!$D$11:$D$34)),STPH!$D$11:$D$34),1))</f>
        <v>+I</v>
      </c>
      <c r="G139" s="9" t="str">
        <f t="array" ref="G139">INDEX(STBI!$O$11:$O$36,IFERROR(MATCH(MIN(IF(STBI!$D$11:$D$36&gt;AVERAGE(B139,C139),STBI!$D$11:$D$36)),STBI!$D$11:$D$36),1))</f>
        <v>+II</v>
      </c>
      <c r="H139" s="9" t="str">
        <f t="array" ref="H139">INDEX(GEKB!$K$11:$K$30,IFERROR(MATCH(MIN(IF(GEKB!$D$11:$D$30&gt;AVERAGE(B139,C139),GEKB!$D$11:$D$30)),GEKB!$D$11:$D$30),1))</f>
        <v>+III</v>
      </c>
      <c r="I139" s="9" t="str">
        <f t="array" ref="I139">INDEX(DA!$K$11:$K$30,IFERROR(MATCH(MIN(IF(DA!$D$11:$D$30&gt;AVERAGE(B139,C139),DA!$D$11:$D$30)),DA!$D$11:$D$30),1))</f>
        <v>NR</v>
      </c>
      <c r="J139" s="9" t="str">
        <f t="array" ref="J139">INDEX(STKWp!$K$11:$K$35,IFERROR(MATCH(MIN(IF(STKWp!$D$11:$D$35&gt;AVERAGE(B139,C139),STKWp!$D$11:$D$35)),STKWp!$D$11:$D$35),1))</f>
        <v>+III</v>
      </c>
      <c r="K139" s="9" t="str">
        <f t="array" ref="K139">INDEX(BSKW!$K$11:$K$35,IFERROR(MATCH(MIN(IF(BSKW!$D$11:$D$35&gt;AVERAGE(B139,C139),BSKW!$D$11:$D$35)),BSKW!$D$11:$D$35),1))</f>
        <v>+III</v>
      </c>
      <c r="L139" s="12" t="str">
        <f t="array" ref="L139">INDEX(HTKW!$K$11:$K$36,IFERROR(MATCH(MIN(IF(HTKW!$D$11:$D$36&gt;AVERAGE(B139,C139),HTKW!$D$11:$D$36)),HTKW!$D$11:$D$36),1))</f>
        <v>+I</v>
      </c>
    </row>
    <row r="140" spans="2:12" x14ac:dyDescent="0.25">
      <c r="B140" s="8">
        <v>3.6669999999999998</v>
      </c>
      <c r="C140" s="9">
        <v>3.673</v>
      </c>
      <c r="D140" s="23" t="str">
        <f t="shared" si="4"/>
        <v>+I</v>
      </c>
      <c r="E140" s="23" t="str">
        <f t="shared" si="5"/>
        <v>+I</v>
      </c>
      <c r="F140" s="9" t="str">
        <f t="array" ref="F140">INDEX(STPH!$O$11:$O$34,IFERROR(MATCH(MIN(IF(STPH!$D$11:$D$34&gt;AVERAGE(B140,C140),STPH!$D$11:$D$34)),STPH!$D$11:$D$34),1))</f>
        <v>+I</v>
      </c>
      <c r="G140" s="9" t="str">
        <f t="array" ref="G140">INDEX(STBI!$O$11:$O$36,IFERROR(MATCH(MIN(IF(STBI!$D$11:$D$36&gt;AVERAGE(B140,C140),STBI!$D$11:$D$36)),STBI!$D$11:$D$36),1))</f>
        <v>+II</v>
      </c>
      <c r="H140" s="9" t="str">
        <f t="array" ref="H140">INDEX(GEKB!$K$11:$K$30,IFERROR(MATCH(MIN(IF(GEKB!$D$11:$D$30&gt;AVERAGE(B140,C140),GEKB!$D$11:$D$30)),GEKB!$D$11:$D$30),1))</f>
        <v>+III</v>
      </c>
      <c r="I140" s="9" t="str">
        <f t="array" ref="I140">INDEX(DA!$K$11:$K$30,IFERROR(MATCH(MIN(IF(DA!$D$11:$D$30&gt;AVERAGE(B140,C140),DA!$D$11:$D$30)),DA!$D$11:$D$30),1))</f>
        <v>NR</v>
      </c>
      <c r="J140" s="9" t="str">
        <f t="array" ref="J140">INDEX(STKWp!$K$11:$K$35,IFERROR(MATCH(MIN(IF(STKWp!$D$11:$D$35&gt;AVERAGE(B140,C140),STKWp!$D$11:$D$35)),STKWp!$D$11:$D$35),1))</f>
        <v>+III</v>
      </c>
      <c r="K140" s="9" t="str">
        <f t="array" ref="K140">INDEX(BSKW!$K$11:$K$35,IFERROR(MATCH(MIN(IF(BSKW!$D$11:$D$35&gt;AVERAGE(B140,C140),BSKW!$D$11:$D$35)),BSKW!$D$11:$D$35),1))</f>
        <v>+III</v>
      </c>
      <c r="L140" s="12" t="str">
        <f t="array" ref="L140">INDEX(HTKW!$K$11:$K$36,IFERROR(MATCH(MIN(IF(HTKW!$D$11:$D$36&gt;AVERAGE(B140,C140),HTKW!$D$11:$D$36)),HTKW!$D$11:$D$36),1))</f>
        <v>+I</v>
      </c>
    </row>
    <row r="141" spans="2:12" x14ac:dyDescent="0.25">
      <c r="B141" s="8">
        <v>3.673</v>
      </c>
      <c r="C141" s="9">
        <v>3.72</v>
      </c>
      <c r="D141" s="23" t="str">
        <f t="shared" si="4"/>
        <v>+I</v>
      </c>
      <c r="E141" s="23" t="str">
        <f t="shared" si="5"/>
        <v>+I</v>
      </c>
      <c r="F141" s="9" t="str">
        <f t="array" ref="F141">INDEX(STPH!$O$11:$O$34,IFERROR(MATCH(MIN(IF(STPH!$D$11:$D$34&gt;AVERAGE(B141,C141),STPH!$D$11:$D$34)),STPH!$D$11:$D$34),1))</f>
        <v>+I</v>
      </c>
      <c r="G141" s="9" t="str">
        <f t="array" ref="G141">INDEX(STBI!$O$11:$O$36,IFERROR(MATCH(MIN(IF(STBI!$D$11:$D$36&gt;AVERAGE(B141,C141),STBI!$D$11:$D$36)),STBI!$D$11:$D$36),1))</f>
        <v>+II</v>
      </c>
      <c r="H141" s="9" t="str">
        <f t="array" ref="H141">INDEX(GEKB!$K$11:$K$30,IFERROR(MATCH(MIN(IF(GEKB!$D$11:$D$30&gt;AVERAGE(B141,C141),GEKB!$D$11:$D$30)),GEKB!$D$11:$D$30),1))</f>
        <v>+II</v>
      </c>
      <c r="I141" s="9" t="str">
        <f t="array" ref="I141">INDEX(DA!$K$11:$K$30,IFERROR(MATCH(MIN(IF(DA!$D$11:$D$30&gt;AVERAGE(B141,C141),DA!$D$11:$D$30)),DA!$D$11:$D$30),1))</f>
        <v>NR</v>
      </c>
      <c r="J141" s="9" t="str">
        <f t="array" ref="J141">INDEX(STKWp!$K$11:$K$35,IFERROR(MATCH(MIN(IF(STKWp!$D$11:$D$35&gt;AVERAGE(B141,C141),STKWp!$D$11:$D$35)),STKWp!$D$11:$D$35),1))</f>
        <v>+III</v>
      </c>
      <c r="K141" s="9" t="str">
        <f t="array" ref="K141">INDEX(BSKW!$K$11:$K$35,IFERROR(MATCH(MIN(IF(BSKW!$D$11:$D$35&gt;AVERAGE(B141,C141),BSKW!$D$11:$D$35)),BSKW!$D$11:$D$35),1))</f>
        <v>+III</v>
      </c>
      <c r="L141" s="12" t="str">
        <f t="array" ref="L141">INDEX(HTKW!$K$11:$K$36,IFERROR(MATCH(MIN(IF(HTKW!$D$11:$D$36&gt;AVERAGE(B141,C141),HTKW!$D$11:$D$36)),HTKW!$D$11:$D$36),1))</f>
        <v>+I</v>
      </c>
    </row>
    <row r="142" spans="2:12" x14ac:dyDescent="0.25">
      <c r="B142" s="8">
        <v>3.72</v>
      </c>
      <c r="C142" s="9">
        <v>3.8319999999999999</v>
      </c>
      <c r="D142" s="23" t="str">
        <f t="shared" si="4"/>
        <v>+I</v>
      </c>
      <c r="E142" s="23" t="str">
        <f t="shared" si="5"/>
        <v>+I</v>
      </c>
      <c r="F142" s="9" t="str">
        <f t="array" ref="F142">INDEX(STPH!$O$11:$O$34,IFERROR(MATCH(MIN(IF(STPH!$D$11:$D$34&gt;AVERAGE(B142,C142),STPH!$D$11:$D$34)),STPH!$D$11:$D$34),1))</f>
        <v>+I</v>
      </c>
      <c r="G142" s="9" t="str">
        <f t="array" ref="G142">INDEX(STBI!$O$11:$O$36,IFERROR(MATCH(MIN(IF(STBI!$D$11:$D$36&gt;AVERAGE(B142,C142),STBI!$D$11:$D$36)),STBI!$D$11:$D$36),1))</f>
        <v>+II</v>
      </c>
      <c r="H142" s="9" t="str">
        <f t="array" ref="H142">INDEX(GEKB!$K$11:$K$30,IFERROR(MATCH(MIN(IF(GEKB!$D$11:$D$30&gt;AVERAGE(B142,C142),GEKB!$D$11:$D$30)),GEKB!$D$11:$D$30),1))</f>
        <v>+II</v>
      </c>
      <c r="I142" s="9" t="str">
        <f t="array" ref="I142">INDEX(DA!$K$11:$K$30,IFERROR(MATCH(MIN(IF(DA!$D$11:$D$30&gt;AVERAGE(B142,C142),DA!$D$11:$D$30)),DA!$D$11:$D$30),1))</f>
        <v>NR</v>
      </c>
      <c r="J142" s="9" t="str">
        <f t="array" ref="J142">INDEX(STKWp!$K$11:$K$35,IFERROR(MATCH(MIN(IF(STKWp!$D$11:$D$35&gt;AVERAGE(B142,C142),STKWp!$D$11:$D$35)),STKWp!$D$11:$D$35),1))</f>
        <v>+III</v>
      </c>
      <c r="K142" s="9" t="str">
        <f t="array" ref="K142">INDEX(BSKW!$K$11:$K$35,IFERROR(MATCH(MIN(IF(BSKW!$D$11:$D$35&gt;AVERAGE(B142,C142),BSKW!$D$11:$D$35)),BSKW!$D$11:$D$35),1))</f>
        <v>+III</v>
      </c>
      <c r="L142" s="12" t="str">
        <f t="array" ref="L142">INDEX(HTKW!$K$11:$K$36,IFERROR(MATCH(MIN(IF(HTKW!$D$11:$D$36&gt;AVERAGE(B142,C142),HTKW!$D$11:$D$36)),HTKW!$D$11:$D$36),1))</f>
        <v>+I</v>
      </c>
    </row>
    <row r="143" spans="2:12" x14ac:dyDescent="0.25">
      <c r="B143" s="8">
        <v>3.8319999999999999</v>
      </c>
      <c r="C143" s="9">
        <v>3.8479999999999999</v>
      </c>
      <c r="D143" s="23" t="str">
        <f t="shared" si="4"/>
        <v>+I</v>
      </c>
      <c r="E143" s="23" t="str">
        <f t="shared" si="5"/>
        <v>+I</v>
      </c>
      <c r="F143" s="9" t="str">
        <f t="array" ref="F143">INDEX(STPH!$O$11:$O$34,IFERROR(MATCH(MIN(IF(STPH!$D$11:$D$34&gt;AVERAGE(B143,C143),STPH!$D$11:$D$34)),STPH!$D$11:$D$34),1))</f>
        <v>+I</v>
      </c>
      <c r="G143" s="9" t="str">
        <f t="array" ref="G143">INDEX(STBI!$O$11:$O$36,IFERROR(MATCH(MIN(IF(STBI!$D$11:$D$36&gt;AVERAGE(B143,C143),STBI!$D$11:$D$36)),STBI!$D$11:$D$36),1))</f>
        <v>+II</v>
      </c>
      <c r="H143" s="9" t="str">
        <f t="array" ref="H143">INDEX(GEKB!$K$11:$K$30,IFERROR(MATCH(MIN(IF(GEKB!$D$11:$D$30&gt;AVERAGE(B143,C143),GEKB!$D$11:$D$30)),GEKB!$D$11:$D$30),1))</f>
        <v>+II</v>
      </c>
      <c r="I143" s="9" t="str">
        <f t="array" ref="I143">INDEX(DA!$K$11:$K$30,IFERROR(MATCH(MIN(IF(DA!$D$11:$D$30&gt;AVERAGE(B143,C143),DA!$D$11:$D$30)),DA!$D$11:$D$30),1))</f>
        <v>NR</v>
      </c>
      <c r="J143" s="9" t="str">
        <f t="array" ref="J143">INDEX(STKWp!$K$11:$K$35,IFERROR(MATCH(MIN(IF(STKWp!$D$11:$D$35&gt;AVERAGE(B143,C143),STKWp!$D$11:$D$35)),STKWp!$D$11:$D$35),1))</f>
        <v>+III</v>
      </c>
      <c r="K143" s="9" t="str">
        <f t="array" ref="K143">INDEX(BSKW!$K$11:$K$35,IFERROR(MATCH(MIN(IF(BSKW!$D$11:$D$35&gt;AVERAGE(B143,C143),BSKW!$D$11:$D$35)),BSKW!$D$11:$D$35),1))</f>
        <v>+III</v>
      </c>
      <c r="L143" s="12" t="str">
        <f t="array" ref="L143">INDEX(HTKW!$K$11:$K$36,IFERROR(MATCH(MIN(IF(HTKW!$D$11:$D$36&gt;AVERAGE(B143,C143),HTKW!$D$11:$D$36)),HTKW!$D$11:$D$36),1))</f>
        <v>+I</v>
      </c>
    </row>
    <row r="144" spans="2:12" x14ac:dyDescent="0.25">
      <c r="B144" s="8">
        <v>3.8479999999999999</v>
      </c>
      <c r="C144" s="9">
        <v>3.8839999999999999</v>
      </c>
      <c r="D144" s="23" t="str">
        <f t="shared" si="4"/>
        <v>+I</v>
      </c>
      <c r="E144" s="23" t="str">
        <f t="shared" si="5"/>
        <v>+I</v>
      </c>
      <c r="F144" s="9" t="str">
        <f t="array" ref="F144">INDEX(STPH!$O$11:$O$34,IFERROR(MATCH(MIN(IF(STPH!$D$11:$D$34&gt;AVERAGE(B144,C144),STPH!$D$11:$D$34)),STPH!$D$11:$D$34),1))</f>
        <v>+I</v>
      </c>
      <c r="G144" s="9" t="str">
        <f t="array" ref="G144">INDEX(STBI!$O$11:$O$36,IFERROR(MATCH(MIN(IF(STBI!$D$11:$D$36&gt;AVERAGE(B144,C144),STBI!$D$11:$D$36)),STBI!$D$11:$D$36),1))</f>
        <v>+II</v>
      </c>
      <c r="H144" s="9" t="str">
        <f t="array" ref="H144">INDEX(GEKB!$K$11:$K$30,IFERROR(MATCH(MIN(IF(GEKB!$D$11:$D$30&gt;AVERAGE(B144,C144),GEKB!$D$11:$D$30)),GEKB!$D$11:$D$30),1))</f>
        <v>+II</v>
      </c>
      <c r="I144" s="9" t="str">
        <f t="array" ref="I144">INDEX(DA!$K$11:$K$30,IFERROR(MATCH(MIN(IF(DA!$D$11:$D$30&gt;AVERAGE(B144,C144),DA!$D$11:$D$30)),DA!$D$11:$D$30),1))</f>
        <v>NR</v>
      </c>
      <c r="J144" s="9" t="str">
        <f t="array" ref="J144">INDEX(STKWp!$K$11:$K$35,IFERROR(MATCH(MIN(IF(STKWp!$D$11:$D$35&gt;AVERAGE(B144,C144),STKWp!$D$11:$D$35)),STKWp!$D$11:$D$35),1))</f>
        <v>+III</v>
      </c>
      <c r="K144" s="9" t="str">
        <f t="array" ref="K144">INDEX(BSKW!$K$11:$K$35,IFERROR(MATCH(MIN(IF(BSKW!$D$11:$D$35&gt;AVERAGE(B144,C144),BSKW!$D$11:$D$35)),BSKW!$D$11:$D$35),1))</f>
        <v>+III</v>
      </c>
      <c r="L144" s="12" t="str">
        <f t="array" ref="L144">INDEX(HTKW!$K$11:$K$36,IFERROR(MATCH(MIN(IF(HTKW!$D$11:$D$36&gt;AVERAGE(B144,C144),HTKW!$D$11:$D$36)),HTKW!$D$11:$D$36),1))</f>
        <v>+I</v>
      </c>
    </row>
    <row r="145" spans="2:12" x14ac:dyDescent="0.25">
      <c r="B145" s="8">
        <v>3.8839999999999999</v>
      </c>
      <c r="C145" s="9">
        <v>3.9319999999999999</v>
      </c>
      <c r="D145" s="23" t="str">
        <f t="shared" si="4"/>
        <v>+I</v>
      </c>
      <c r="E145" s="23" t="str">
        <f t="shared" si="5"/>
        <v>+I</v>
      </c>
      <c r="F145" s="9" t="str">
        <f t="array" ref="F145">INDEX(STPH!$O$11:$O$34,IFERROR(MATCH(MIN(IF(STPH!$D$11:$D$34&gt;AVERAGE(B145,C145),STPH!$D$11:$D$34)),STPH!$D$11:$D$34),1))</f>
        <v>+I</v>
      </c>
      <c r="G145" s="9" t="str">
        <f t="array" ref="G145">INDEX(STBI!$O$11:$O$36,IFERROR(MATCH(MIN(IF(STBI!$D$11:$D$36&gt;AVERAGE(B145,C145),STBI!$D$11:$D$36)),STBI!$D$11:$D$36),1))</f>
        <v>+II</v>
      </c>
      <c r="H145" s="9" t="str">
        <f t="array" ref="H145">INDEX(GEKB!$K$11:$K$30,IFERROR(MATCH(MIN(IF(GEKB!$D$11:$D$30&gt;AVERAGE(B145,C145),GEKB!$D$11:$D$30)),GEKB!$D$11:$D$30),1))</f>
        <v>+II</v>
      </c>
      <c r="I145" s="9" t="str">
        <f t="array" ref="I145">INDEX(DA!$K$11:$K$30,IFERROR(MATCH(MIN(IF(DA!$D$11:$D$30&gt;AVERAGE(B145,C145),DA!$D$11:$D$30)),DA!$D$11:$D$30),1))</f>
        <v>NR</v>
      </c>
      <c r="J145" s="9" t="str">
        <f t="array" ref="J145">INDEX(STKWp!$K$11:$K$35,IFERROR(MATCH(MIN(IF(STKWp!$D$11:$D$35&gt;AVERAGE(B145,C145),STKWp!$D$11:$D$35)),STKWp!$D$11:$D$35),1))</f>
        <v>+III</v>
      </c>
      <c r="K145" s="9" t="str">
        <f t="array" ref="K145">INDEX(BSKW!$K$11:$K$35,IFERROR(MATCH(MIN(IF(BSKW!$D$11:$D$35&gt;AVERAGE(B145,C145),BSKW!$D$11:$D$35)),BSKW!$D$11:$D$35),1))</f>
        <v>+III</v>
      </c>
      <c r="L145" s="12" t="str">
        <f t="array" ref="L145">INDEX(HTKW!$K$11:$K$36,IFERROR(MATCH(MIN(IF(HTKW!$D$11:$D$36&gt;AVERAGE(B145,C145),HTKW!$D$11:$D$36)),HTKW!$D$11:$D$36),1))</f>
        <v>+I</v>
      </c>
    </row>
    <row r="146" spans="2:12" x14ac:dyDescent="0.25">
      <c r="B146" s="8">
        <v>3.9319999999999999</v>
      </c>
      <c r="C146" s="9">
        <v>3.9620000000000002</v>
      </c>
      <c r="D146" s="23" t="str">
        <f t="shared" si="4"/>
        <v>+I</v>
      </c>
      <c r="E146" s="23" t="str">
        <f t="shared" si="5"/>
        <v>+I</v>
      </c>
      <c r="F146" s="9" t="str">
        <f t="array" ref="F146">INDEX(STPH!$O$11:$O$34,IFERROR(MATCH(MIN(IF(STPH!$D$11:$D$34&gt;AVERAGE(B146,C146),STPH!$D$11:$D$34)),STPH!$D$11:$D$34),1))</f>
        <v>+I</v>
      </c>
      <c r="G146" s="9" t="str">
        <f t="array" ref="G146">INDEX(STBI!$O$11:$O$36,IFERROR(MATCH(MIN(IF(STBI!$D$11:$D$36&gt;AVERAGE(B146,C146),STBI!$D$11:$D$36)),STBI!$D$11:$D$36),1))</f>
        <v>+II</v>
      </c>
      <c r="H146" s="9" t="str">
        <f t="array" ref="H146">INDEX(GEKB!$K$11:$K$30,IFERROR(MATCH(MIN(IF(GEKB!$D$11:$D$30&gt;AVERAGE(B146,C146),GEKB!$D$11:$D$30)),GEKB!$D$11:$D$30),1))</f>
        <v>+II</v>
      </c>
      <c r="I146" s="9" t="str">
        <f t="array" ref="I146">INDEX(DA!$K$11:$K$30,IFERROR(MATCH(MIN(IF(DA!$D$11:$D$30&gt;AVERAGE(B146,C146),DA!$D$11:$D$30)),DA!$D$11:$D$30),1))</f>
        <v>NR</v>
      </c>
      <c r="J146" s="9" t="str">
        <f t="array" ref="J146">INDEX(STKWp!$K$11:$K$35,IFERROR(MATCH(MIN(IF(STKWp!$D$11:$D$35&gt;AVERAGE(B146,C146),STKWp!$D$11:$D$35)),STKWp!$D$11:$D$35),1))</f>
        <v>+III</v>
      </c>
      <c r="K146" s="9" t="str">
        <f t="array" ref="K146">INDEX(BSKW!$K$11:$K$35,IFERROR(MATCH(MIN(IF(BSKW!$D$11:$D$35&gt;AVERAGE(B146,C146),BSKW!$D$11:$D$35)),BSKW!$D$11:$D$35),1))</f>
        <v>+III</v>
      </c>
      <c r="L146" s="12" t="str">
        <f t="array" ref="L146">INDEX(HTKW!$K$11:$K$36,IFERROR(MATCH(MIN(IF(HTKW!$D$11:$D$36&gt;AVERAGE(B146,C146),HTKW!$D$11:$D$36)),HTKW!$D$11:$D$36),1))</f>
        <v>+I</v>
      </c>
    </row>
    <row r="147" spans="2:12" x14ac:dyDescent="0.25">
      <c r="B147" s="8">
        <v>3.9620000000000002</v>
      </c>
      <c r="C147" s="9">
        <v>3.9809999999999999</v>
      </c>
      <c r="D147" s="23" t="str">
        <f t="shared" si="4"/>
        <v>+I</v>
      </c>
      <c r="E147" s="23" t="str">
        <f t="shared" si="5"/>
        <v>+I</v>
      </c>
      <c r="F147" s="9" t="str">
        <f t="array" ref="F147">INDEX(STPH!$O$11:$O$34,IFERROR(MATCH(MIN(IF(STPH!$D$11:$D$34&gt;AVERAGE(B147,C147),STPH!$D$11:$D$34)),STPH!$D$11:$D$34),1))</f>
        <v>+I</v>
      </c>
      <c r="G147" s="9" t="str">
        <f t="array" ref="G147">INDEX(STBI!$O$11:$O$36,IFERROR(MATCH(MIN(IF(STBI!$D$11:$D$36&gt;AVERAGE(B147,C147),STBI!$D$11:$D$36)),STBI!$D$11:$D$36),1))</f>
        <v>+II</v>
      </c>
      <c r="H147" s="9" t="str">
        <f t="array" ref="H147">INDEX(GEKB!$K$11:$K$30,IFERROR(MATCH(MIN(IF(GEKB!$D$11:$D$30&gt;AVERAGE(B147,C147),GEKB!$D$11:$D$30)),GEKB!$D$11:$D$30),1))</f>
        <v>+II</v>
      </c>
      <c r="I147" s="9" t="str">
        <f t="array" ref="I147">INDEX(DA!$K$11:$K$30,IFERROR(MATCH(MIN(IF(DA!$D$11:$D$30&gt;AVERAGE(B147,C147),DA!$D$11:$D$30)),DA!$D$11:$D$30),1))</f>
        <v>NR</v>
      </c>
      <c r="J147" s="9" t="str">
        <f t="array" ref="J147">INDEX(STKWp!$K$11:$K$35,IFERROR(MATCH(MIN(IF(STKWp!$D$11:$D$35&gt;AVERAGE(B147,C147),STKWp!$D$11:$D$35)),STKWp!$D$11:$D$35),1))</f>
        <v>+III</v>
      </c>
      <c r="K147" s="9" t="str">
        <f t="array" ref="K147">INDEX(BSKW!$K$11:$K$35,IFERROR(MATCH(MIN(IF(BSKW!$D$11:$D$35&gt;AVERAGE(B147,C147),BSKW!$D$11:$D$35)),BSKW!$D$11:$D$35),1))</f>
        <v>+III</v>
      </c>
      <c r="L147" s="12" t="str">
        <f t="array" ref="L147">INDEX(HTKW!$K$11:$K$36,IFERROR(MATCH(MIN(IF(HTKW!$D$11:$D$36&gt;AVERAGE(B147,C147),HTKW!$D$11:$D$36)),HTKW!$D$11:$D$36),1))</f>
        <v>+I</v>
      </c>
    </row>
    <row r="148" spans="2:12" x14ac:dyDescent="0.25">
      <c r="B148" s="8">
        <v>3.9809999999999999</v>
      </c>
      <c r="C148" s="9">
        <v>4.0940000000000003</v>
      </c>
      <c r="D148" s="23" t="str">
        <f t="shared" si="4"/>
        <v>+I</v>
      </c>
      <c r="E148" s="23" t="str">
        <f t="shared" si="5"/>
        <v>+I</v>
      </c>
      <c r="F148" s="9" t="str">
        <f t="array" ref="F148">INDEX(STPH!$O$11:$O$34,IFERROR(MATCH(MIN(IF(STPH!$D$11:$D$34&gt;AVERAGE(B148,C148),STPH!$D$11:$D$34)),STPH!$D$11:$D$34),1))</f>
        <v>+I</v>
      </c>
      <c r="G148" s="9" t="str">
        <f t="array" ref="G148">INDEX(STBI!$O$11:$O$36,IFERROR(MATCH(MIN(IF(STBI!$D$11:$D$36&gt;AVERAGE(B148,C148),STBI!$D$11:$D$36)),STBI!$D$11:$D$36),1))</f>
        <v>+II</v>
      </c>
      <c r="H148" s="9" t="str">
        <f t="array" ref="H148">INDEX(GEKB!$K$11:$K$30,IFERROR(MATCH(MIN(IF(GEKB!$D$11:$D$30&gt;AVERAGE(B148,C148),GEKB!$D$11:$D$30)),GEKB!$D$11:$D$30),1))</f>
        <v>+II</v>
      </c>
      <c r="I148" s="9" t="str">
        <f t="array" ref="I148">INDEX(DA!$K$11:$K$30,IFERROR(MATCH(MIN(IF(DA!$D$11:$D$30&gt;AVERAGE(B148,C148),DA!$D$11:$D$30)),DA!$D$11:$D$30),1))</f>
        <v>NR</v>
      </c>
      <c r="J148" s="9" t="str">
        <f t="array" ref="J148">INDEX(STKWp!$K$11:$K$35,IFERROR(MATCH(MIN(IF(STKWp!$D$11:$D$35&gt;AVERAGE(B148,C148),STKWp!$D$11:$D$35)),STKWp!$D$11:$D$35),1))</f>
        <v>+III</v>
      </c>
      <c r="K148" s="9" t="str">
        <f t="array" ref="K148">INDEX(BSKW!$K$11:$K$35,IFERROR(MATCH(MIN(IF(BSKW!$D$11:$D$35&gt;AVERAGE(B148,C148),BSKW!$D$11:$D$35)),BSKW!$D$11:$D$35),1))</f>
        <v>+III</v>
      </c>
      <c r="L148" s="12" t="str">
        <f t="array" ref="L148">INDEX(HTKW!$K$11:$K$36,IFERROR(MATCH(MIN(IF(HTKW!$D$11:$D$36&gt;AVERAGE(B148,C148),HTKW!$D$11:$D$36)),HTKW!$D$11:$D$36),1))</f>
        <v>+I</v>
      </c>
    </row>
    <row r="149" spans="2:12" x14ac:dyDescent="0.25">
      <c r="B149" s="8">
        <v>4.0940000000000003</v>
      </c>
      <c r="C149" s="9">
        <v>4.0949999999999998</v>
      </c>
      <c r="D149" s="23" t="str">
        <f t="shared" si="4"/>
        <v>+I</v>
      </c>
      <c r="E149" s="23" t="str">
        <f t="shared" si="5"/>
        <v>+I</v>
      </c>
      <c r="F149" s="9" t="str">
        <f t="array" ref="F149">INDEX(STPH!$O$11:$O$34,IFERROR(MATCH(MIN(IF(STPH!$D$11:$D$34&gt;AVERAGE(B149,C149),STPH!$D$11:$D$34)),STPH!$D$11:$D$34),1))</f>
        <v>+I</v>
      </c>
      <c r="G149" s="9" t="str">
        <f t="array" ref="G149">INDEX(STBI!$O$11:$O$36,IFERROR(MATCH(MIN(IF(STBI!$D$11:$D$36&gt;AVERAGE(B149,C149),STBI!$D$11:$D$36)),STBI!$D$11:$D$36),1))</f>
        <v>+II</v>
      </c>
      <c r="H149" s="9" t="str">
        <f t="array" ref="H149">INDEX(GEKB!$K$11:$K$30,IFERROR(MATCH(MIN(IF(GEKB!$D$11:$D$30&gt;AVERAGE(B149,C149),GEKB!$D$11:$D$30)),GEKB!$D$11:$D$30),1))</f>
        <v>+II</v>
      </c>
      <c r="I149" s="9" t="str">
        <f t="array" ref="I149">INDEX(DA!$K$11:$K$30,IFERROR(MATCH(MIN(IF(DA!$D$11:$D$30&gt;AVERAGE(B149,C149),DA!$D$11:$D$30)),DA!$D$11:$D$30),1))</f>
        <v>NR</v>
      </c>
      <c r="J149" s="9" t="str">
        <f t="array" ref="J149">INDEX(STKWp!$K$11:$K$35,IFERROR(MATCH(MIN(IF(STKWp!$D$11:$D$35&gt;AVERAGE(B149,C149),STKWp!$D$11:$D$35)),STKWp!$D$11:$D$35),1))</f>
        <v>+III</v>
      </c>
      <c r="K149" s="9" t="str">
        <f t="array" ref="K149">INDEX(BSKW!$K$11:$K$35,IFERROR(MATCH(MIN(IF(BSKW!$D$11:$D$35&gt;AVERAGE(B149,C149),BSKW!$D$11:$D$35)),BSKW!$D$11:$D$35),1))</f>
        <v>+III</v>
      </c>
      <c r="L149" s="12" t="str">
        <f t="array" ref="L149">INDEX(HTKW!$K$11:$K$36,IFERROR(MATCH(MIN(IF(HTKW!$D$11:$D$36&gt;AVERAGE(B149,C149),HTKW!$D$11:$D$36)),HTKW!$D$11:$D$36),1))</f>
        <v>+I</v>
      </c>
    </row>
    <row r="150" spans="2:12" x14ac:dyDescent="0.25">
      <c r="B150" s="8">
        <v>4.0949999999999998</v>
      </c>
      <c r="C150" s="9">
        <v>4.0999999999999996</v>
      </c>
      <c r="D150" s="23" t="str">
        <f t="shared" si="4"/>
        <v>D</v>
      </c>
      <c r="E150" s="23" t="str">
        <f t="shared" si="5"/>
        <v>+I</v>
      </c>
      <c r="F150" s="9" t="str">
        <f t="array" ref="F150">INDEX(STPH!$O$11:$O$34,IFERROR(MATCH(MIN(IF(STPH!$D$11:$D$34&gt;AVERAGE(B150,C150),STPH!$D$11:$D$34)),STPH!$D$11:$D$34),1))</f>
        <v>D</v>
      </c>
      <c r="G150" s="9" t="str">
        <f t="array" ref="G150">INDEX(STBI!$O$11:$O$36,IFERROR(MATCH(MIN(IF(STBI!$D$11:$D$36&gt;AVERAGE(B150,C150),STBI!$D$11:$D$36)),STBI!$D$11:$D$36),1))</f>
        <v>+II</v>
      </c>
      <c r="H150" s="9" t="str">
        <f t="array" ref="H150">INDEX(GEKB!$K$11:$K$30,IFERROR(MATCH(MIN(IF(GEKB!$D$11:$D$30&gt;AVERAGE(B150,C150),GEKB!$D$11:$D$30)),GEKB!$D$11:$D$30),1))</f>
        <v>+II</v>
      </c>
      <c r="I150" s="9" t="str">
        <f t="array" ref="I150">INDEX(DA!$K$11:$K$30,IFERROR(MATCH(MIN(IF(DA!$D$11:$D$30&gt;AVERAGE(B150,C150),DA!$D$11:$D$30)),DA!$D$11:$D$30),1))</f>
        <v>NR</v>
      </c>
      <c r="J150" s="9" t="str">
        <f t="array" ref="J150">INDEX(STKWp!$K$11:$K$35,IFERROR(MATCH(MIN(IF(STKWp!$D$11:$D$35&gt;AVERAGE(B150,C150),STKWp!$D$11:$D$35)),STKWp!$D$11:$D$35),1))</f>
        <v>+I</v>
      </c>
      <c r="K150" s="9" t="str">
        <f t="array" ref="K150">INDEX(BSKW!$K$11:$K$35,IFERROR(MATCH(MIN(IF(BSKW!$D$11:$D$35&gt;AVERAGE(B150,C150),BSKW!$D$11:$D$35)),BSKW!$D$11:$D$35),1))</f>
        <v>+III</v>
      </c>
      <c r="L150" s="12" t="str">
        <f t="array" ref="L150">INDEX(HTKW!$K$11:$K$36,IFERROR(MATCH(MIN(IF(HTKW!$D$11:$D$36&gt;AVERAGE(B150,C150),HTKW!$D$11:$D$36)),HTKW!$D$11:$D$36),1))</f>
        <v>+III</v>
      </c>
    </row>
    <row r="151" spans="2:12" x14ac:dyDescent="0.25">
      <c r="B151" s="8">
        <v>4.0999999999999996</v>
      </c>
      <c r="C151" s="9">
        <v>4.125</v>
      </c>
      <c r="D151" s="23" t="str">
        <f t="shared" si="4"/>
        <v>D</v>
      </c>
      <c r="E151" s="23" t="str">
        <f t="shared" si="5"/>
        <v>+I</v>
      </c>
      <c r="F151" s="9" t="str">
        <f t="array" ref="F151">INDEX(STPH!$O$11:$O$34,IFERROR(MATCH(MIN(IF(STPH!$D$11:$D$34&gt;AVERAGE(B151,C151),STPH!$D$11:$D$34)),STPH!$D$11:$D$34),1))</f>
        <v>D</v>
      </c>
      <c r="G151" s="9" t="str">
        <f t="array" ref="G151">INDEX(STBI!$O$11:$O$36,IFERROR(MATCH(MIN(IF(STBI!$D$11:$D$36&gt;AVERAGE(B151,C151),STBI!$D$11:$D$36)),STBI!$D$11:$D$36),1))</f>
        <v>+II</v>
      </c>
      <c r="H151" s="9" t="str">
        <f t="array" ref="H151">INDEX(GEKB!$K$11:$K$30,IFERROR(MATCH(MIN(IF(GEKB!$D$11:$D$30&gt;AVERAGE(B151,C151),GEKB!$D$11:$D$30)),GEKB!$D$11:$D$30),1))</f>
        <v>+II</v>
      </c>
      <c r="I151" s="9" t="str">
        <f t="array" ref="I151">INDEX(DA!$K$11:$K$30,IFERROR(MATCH(MIN(IF(DA!$D$11:$D$30&gt;AVERAGE(B151,C151),DA!$D$11:$D$30)),DA!$D$11:$D$30),1))</f>
        <v>NR</v>
      </c>
      <c r="J151" s="9" t="str">
        <f t="array" ref="J151">INDEX(STKWp!$K$11:$K$35,IFERROR(MATCH(MIN(IF(STKWp!$D$11:$D$35&gt;AVERAGE(B151,C151),STKWp!$D$11:$D$35)),STKWp!$D$11:$D$35),1))</f>
        <v>+I</v>
      </c>
      <c r="K151" s="9" t="str">
        <f t="array" ref="K151">INDEX(BSKW!$K$11:$K$35,IFERROR(MATCH(MIN(IF(BSKW!$D$11:$D$35&gt;AVERAGE(B151,C151),BSKW!$D$11:$D$35)),BSKW!$D$11:$D$35),1))</f>
        <v>+III</v>
      </c>
      <c r="L151" s="12" t="str">
        <f t="array" ref="L151">INDEX(HTKW!$K$11:$K$36,IFERROR(MATCH(MIN(IF(HTKW!$D$11:$D$36&gt;AVERAGE(B151,C151),HTKW!$D$11:$D$36)),HTKW!$D$11:$D$36),1))</f>
        <v>+III</v>
      </c>
    </row>
    <row r="152" spans="2:12" x14ac:dyDescent="0.25">
      <c r="B152" s="8">
        <v>4.125</v>
      </c>
      <c r="C152" s="9">
        <v>4.1470000000000002</v>
      </c>
      <c r="D152" s="23" t="str">
        <f t="shared" si="4"/>
        <v>D</v>
      </c>
      <c r="E152" s="23" t="str">
        <f t="shared" si="5"/>
        <v>+I</v>
      </c>
      <c r="F152" s="9" t="str">
        <f t="array" ref="F152">INDEX(STPH!$O$11:$O$34,IFERROR(MATCH(MIN(IF(STPH!$D$11:$D$34&gt;AVERAGE(B152,C152),STPH!$D$11:$D$34)),STPH!$D$11:$D$34),1))</f>
        <v>D</v>
      </c>
      <c r="G152" s="9" t="str">
        <f t="array" ref="G152">INDEX(STBI!$O$11:$O$36,IFERROR(MATCH(MIN(IF(STBI!$D$11:$D$36&gt;AVERAGE(B152,C152),STBI!$D$11:$D$36)),STBI!$D$11:$D$36),1))</f>
        <v>+II</v>
      </c>
      <c r="H152" s="9" t="str">
        <f t="array" ref="H152">INDEX(GEKB!$K$11:$K$30,IFERROR(MATCH(MIN(IF(GEKB!$D$11:$D$30&gt;AVERAGE(B152,C152),GEKB!$D$11:$D$30)),GEKB!$D$11:$D$30),1))</f>
        <v>+II</v>
      </c>
      <c r="I152" s="9" t="str">
        <f t="array" ref="I152">INDEX(DA!$K$11:$K$30,IFERROR(MATCH(MIN(IF(DA!$D$11:$D$30&gt;AVERAGE(B152,C152),DA!$D$11:$D$30)),DA!$D$11:$D$30),1))</f>
        <v>NR</v>
      </c>
      <c r="J152" s="9" t="str">
        <f t="array" ref="J152">INDEX(STKWp!$K$11:$K$35,IFERROR(MATCH(MIN(IF(STKWp!$D$11:$D$35&gt;AVERAGE(B152,C152),STKWp!$D$11:$D$35)),STKWp!$D$11:$D$35),1))</f>
        <v>+I</v>
      </c>
      <c r="K152" s="9" t="str">
        <f t="array" ref="K152">INDEX(BSKW!$K$11:$K$35,IFERROR(MATCH(MIN(IF(BSKW!$D$11:$D$35&gt;AVERAGE(B152,C152),BSKW!$D$11:$D$35)),BSKW!$D$11:$D$35),1))</f>
        <v>+III</v>
      </c>
      <c r="L152" s="12" t="str">
        <f t="array" ref="L152">INDEX(HTKW!$K$11:$K$36,IFERROR(MATCH(MIN(IF(HTKW!$D$11:$D$36&gt;AVERAGE(B152,C152),HTKW!$D$11:$D$36)),HTKW!$D$11:$D$36),1))</f>
        <v>+III</v>
      </c>
    </row>
    <row r="153" spans="2:12" x14ac:dyDescent="0.25">
      <c r="B153" s="8">
        <v>4.1470000000000002</v>
      </c>
      <c r="C153" s="9">
        <v>4.1479999999999997</v>
      </c>
      <c r="D153" s="23" t="str">
        <f t="shared" si="4"/>
        <v>D</v>
      </c>
      <c r="E153" s="23" t="str">
        <f t="shared" si="5"/>
        <v>+I</v>
      </c>
      <c r="F153" s="9" t="str">
        <f t="array" ref="F153">INDEX(STPH!$O$11:$O$34,IFERROR(MATCH(MIN(IF(STPH!$D$11:$D$34&gt;AVERAGE(B153,C153),STPH!$D$11:$D$34)),STPH!$D$11:$D$34),1))</f>
        <v>D</v>
      </c>
      <c r="G153" s="9" t="str">
        <f t="array" ref="G153">INDEX(STBI!$O$11:$O$36,IFERROR(MATCH(MIN(IF(STBI!$D$11:$D$36&gt;AVERAGE(B153,C153),STBI!$D$11:$D$36)),STBI!$D$11:$D$36),1))</f>
        <v>+II</v>
      </c>
      <c r="H153" s="9" t="str">
        <f t="array" ref="H153">INDEX(GEKB!$K$11:$K$30,IFERROR(MATCH(MIN(IF(GEKB!$D$11:$D$30&gt;AVERAGE(B153,C153),GEKB!$D$11:$D$30)),GEKB!$D$11:$D$30),1))</f>
        <v>+II</v>
      </c>
      <c r="I153" s="9" t="str">
        <f t="array" ref="I153">INDEX(DA!$K$11:$K$30,IFERROR(MATCH(MIN(IF(DA!$D$11:$D$30&gt;AVERAGE(B153,C153),DA!$D$11:$D$30)),DA!$D$11:$D$30),1))</f>
        <v>NR</v>
      </c>
      <c r="J153" s="9" t="str">
        <f t="array" ref="J153">INDEX(STKWp!$K$11:$K$35,IFERROR(MATCH(MIN(IF(STKWp!$D$11:$D$35&gt;AVERAGE(B153,C153),STKWp!$D$11:$D$35)),STKWp!$D$11:$D$35),1))</f>
        <v>+I</v>
      </c>
      <c r="K153" s="9" t="str">
        <f t="array" ref="K153">INDEX(BSKW!$K$11:$K$35,IFERROR(MATCH(MIN(IF(BSKW!$D$11:$D$35&gt;AVERAGE(B153,C153),BSKW!$D$11:$D$35)),BSKW!$D$11:$D$35),1))</f>
        <v>+III</v>
      </c>
      <c r="L153" s="12" t="str">
        <f t="array" ref="L153">INDEX(HTKW!$K$11:$K$36,IFERROR(MATCH(MIN(IF(HTKW!$D$11:$D$36&gt;AVERAGE(B153,C153),HTKW!$D$11:$D$36)),HTKW!$D$11:$D$36),1))</f>
        <v>+III</v>
      </c>
    </row>
    <row r="154" spans="2:12" x14ac:dyDescent="0.25">
      <c r="B154" s="8">
        <v>4.1479999999999997</v>
      </c>
      <c r="C154" s="9">
        <v>4.1829999999999998</v>
      </c>
      <c r="D154" s="23" t="str">
        <f t="shared" si="4"/>
        <v>D</v>
      </c>
      <c r="E154" s="23" t="str">
        <f t="shared" si="5"/>
        <v>+I</v>
      </c>
      <c r="F154" s="9" t="str">
        <f t="array" ref="F154">INDEX(STPH!$O$11:$O$34,IFERROR(MATCH(MIN(IF(STPH!$D$11:$D$34&gt;AVERAGE(B154,C154),STPH!$D$11:$D$34)),STPH!$D$11:$D$34),1))</f>
        <v>D</v>
      </c>
      <c r="G154" s="9" t="str">
        <f t="array" ref="G154">INDEX(STBI!$O$11:$O$36,IFERROR(MATCH(MIN(IF(STBI!$D$11:$D$36&gt;AVERAGE(B154,C154),STBI!$D$11:$D$36)),STBI!$D$11:$D$36),1))</f>
        <v>+II</v>
      </c>
      <c r="H154" s="9" t="str">
        <f t="array" ref="H154">INDEX(GEKB!$K$11:$K$30,IFERROR(MATCH(MIN(IF(GEKB!$D$11:$D$30&gt;AVERAGE(B154,C154),GEKB!$D$11:$D$30)),GEKB!$D$11:$D$30),1))</f>
        <v>+II</v>
      </c>
      <c r="I154" s="9" t="str">
        <f t="array" ref="I154">INDEX(DA!$K$11:$K$30,IFERROR(MATCH(MIN(IF(DA!$D$11:$D$30&gt;AVERAGE(B154,C154),DA!$D$11:$D$30)),DA!$D$11:$D$30),1))</f>
        <v>NR</v>
      </c>
      <c r="J154" s="9" t="str">
        <f t="array" ref="J154">INDEX(STKWp!$K$11:$K$35,IFERROR(MATCH(MIN(IF(STKWp!$D$11:$D$35&gt;AVERAGE(B154,C154),STKWp!$D$11:$D$35)),STKWp!$D$11:$D$35),1))</f>
        <v>+I</v>
      </c>
      <c r="K154" s="9" t="str">
        <f t="array" ref="K154">INDEX(BSKW!$K$11:$K$35,IFERROR(MATCH(MIN(IF(BSKW!$D$11:$D$35&gt;AVERAGE(B154,C154),BSKW!$D$11:$D$35)),BSKW!$D$11:$D$35),1))</f>
        <v>+III</v>
      </c>
      <c r="L154" s="12" t="str">
        <f t="array" ref="L154">INDEX(HTKW!$K$11:$K$36,IFERROR(MATCH(MIN(IF(HTKW!$D$11:$D$36&gt;AVERAGE(B154,C154),HTKW!$D$11:$D$36)),HTKW!$D$11:$D$36),1))</f>
        <v>+III</v>
      </c>
    </row>
    <row r="155" spans="2:12" x14ac:dyDescent="0.25">
      <c r="B155" s="8">
        <v>4.1829999999999998</v>
      </c>
      <c r="C155" s="9">
        <v>4.2110000000000003</v>
      </c>
      <c r="D155" s="23" t="str">
        <f t="shared" si="4"/>
        <v>D</v>
      </c>
      <c r="E155" s="23" t="str">
        <f t="shared" si="5"/>
        <v>+I</v>
      </c>
      <c r="F155" s="9" t="str">
        <f t="array" ref="F155">INDEX(STPH!$O$11:$O$34,IFERROR(MATCH(MIN(IF(STPH!$D$11:$D$34&gt;AVERAGE(B155,C155),STPH!$D$11:$D$34)),STPH!$D$11:$D$34),1))</f>
        <v>D</v>
      </c>
      <c r="G155" s="9" t="str">
        <f t="array" ref="G155">INDEX(STBI!$O$11:$O$36,IFERROR(MATCH(MIN(IF(STBI!$D$11:$D$36&gt;AVERAGE(B155,C155),STBI!$D$11:$D$36)),STBI!$D$11:$D$36),1))</f>
        <v>+II</v>
      </c>
      <c r="H155" s="9" t="str">
        <f t="array" ref="H155">INDEX(GEKB!$K$11:$K$30,IFERROR(MATCH(MIN(IF(GEKB!$D$11:$D$30&gt;AVERAGE(B155,C155),GEKB!$D$11:$D$30)),GEKB!$D$11:$D$30),1))</f>
        <v>+II</v>
      </c>
      <c r="I155" s="9" t="str">
        <f t="array" ref="I155">INDEX(DA!$K$11:$K$30,IFERROR(MATCH(MIN(IF(DA!$D$11:$D$30&gt;AVERAGE(B155,C155),DA!$D$11:$D$30)),DA!$D$11:$D$30),1))</f>
        <v>NR</v>
      </c>
      <c r="J155" s="9" t="str">
        <f t="array" ref="J155">INDEX(STKWp!$K$11:$K$35,IFERROR(MATCH(MIN(IF(STKWp!$D$11:$D$35&gt;AVERAGE(B155,C155),STKWp!$D$11:$D$35)),STKWp!$D$11:$D$35),1))</f>
        <v>+I</v>
      </c>
      <c r="K155" s="9" t="str">
        <f t="array" ref="K155">INDEX(BSKW!$K$11:$K$35,IFERROR(MATCH(MIN(IF(BSKW!$D$11:$D$35&gt;AVERAGE(B155,C155),BSKW!$D$11:$D$35)),BSKW!$D$11:$D$35),1))</f>
        <v>+III</v>
      </c>
      <c r="L155" s="12" t="str">
        <f t="array" ref="L155">INDEX(HTKW!$K$11:$K$36,IFERROR(MATCH(MIN(IF(HTKW!$D$11:$D$36&gt;AVERAGE(B155,C155),HTKW!$D$11:$D$36)),HTKW!$D$11:$D$36),1))</f>
        <v>+III</v>
      </c>
    </row>
    <row r="156" spans="2:12" x14ac:dyDescent="0.25">
      <c r="B156" s="8">
        <v>4.2110000000000003</v>
      </c>
      <c r="C156" s="9">
        <v>4.2160000000000002</v>
      </c>
      <c r="D156" s="23" t="str">
        <f t="shared" si="4"/>
        <v>D</v>
      </c>
      <c r="E156" s="23" t="str">
        <f t="shared" si="5"/>
        <v>+I</v>
      </c>
      <c r="F156" s="9" t="str">
        <f t="array" ref="F156">INDEX(STPH!$O$11:$O$34,IFERROR(MATCH(MIN(IF(STPH!$D$11:$D$34&gt;AVERAGE(B156,C156),STPH!$D$11:$D$34)),STPH!$D$11:$D$34),1))</f>
        <v>D</v>
      </c>
      <c r="G156" s="9" t="str">
        <f t="array" ref="G156">INDEX(STBI!$O$11:$O$36,IFERROR(MATCH(MIN(IF(STBI!$D$11:$D$36&gt;AVERAGE(B156,C156),STBI!$D$11:$D$36)),STBI!$D$11:$D$36),1))</f>
        <v>+III</v>
      </c>
      <c r="H156" s="9" t="str">
        <f t="array" ref="H156">INDEX(GEKB!$K$11:$K$30,IFERROR(MATCH(MIN(IF(GEKB!$D$11:$D$30&gt;AVERAGE(B156,C156),GEKB!$D$11:$D$30)),GEKB!$D$11:$D$30),1))</f>
        <v>+II</v>
      </c>
      <c r="I156" s="9" t="str">
        <f t="array" ref="I156">INDEX(DA!$K$11:$K$30,IFERROR(MATCH(MIN(IF(DA!$D$11:$D$30&gt;AVERAGE(B156,C156),DA!$D$11:$D$30)),DA!$D$11:$D$30),1))</f>
        <v>NR</v>
      </c>
      <c r="J156" s="9" t="str">
        <f t="array" ref="J156">INDEX(STKWp!$K$11:$K$35,IFERROR(MATCH(MIN(IF(STKWp!$D$11:$D$35&gt;AVERAGE(B156,C156),STKWp!$D$11:$D$35)),STKWp!$D$11:$D$35),1))</f>
        <v>+I</v>
      </c>
      <c r="K156" s="9" t="str">
        <f t="array" ref="K156">INDEX(BSKW!$K$11:$K$35,IFERROR(MATCH(MIN(IF(BSKW!$D$11:$D$35&gt;AVERAGE(B156,C156),BSKW!$D$11:$D$35)),BSKW!$D$11:$D$35),1))</f>
        <v>+III</v>
      </c>
      <c r="L156" s="12" t="str">
        <f t="array" ref="L156">INDEX(HTKW!$K$11:$K$36,IFERROR(MATCH(MIN(IF(HTKW!$D$11:$D$36&gt;AVERAGE(B156,C156),HTKW!$D$11:$D$36)),HTKW!$D$11:$D$36),1))</f>
        <v>+III</v>
      </c>
    </row>
    <row r="157" spans="2:12" x14ac:dyDescent="0.25">
      <c r="B157" s="8">
        <v>4.2160000000000002</v>
      </c>
      <c r="C157" s="9">
        <v>4.3899999999999997</v>
      </c>
      <c r="D157" s="23" t="str">
        <f t="shared" si="4"/>
        <v>D</v>
      </c>
      <c r="E157" s="23" t="str">
        <f t="shared" si="5"/>
        <v>+I</v>
      </c>
      <c r="F157" s="9" t="str">
        <f t="array" ref="F157">INDEX(STPH!$O$11:$O$34,IFERROR(MATCH(MIN(IF(STPH!$D$11:$D$34&gt;AVERAGE(B157,C157),STPH!$D$11:$D$34)),STPH!$D$11:$D$34),1))</f>
        <v>D</v>
      </c>
      <c r="G157" s="9" t="str">
        <f t="array" ref="G157">INDEX(STBI!$O$11:$O$36,IFERROR(MATCH(MIN(IF(STBI!$D$11:$D$36&gt;AVERAGE(B157,C157),STBI!$D$11:$D$36)),STBI!$D$11:$D$36),1))</f>
        <v>+III</v>
      </c>
      <c r="H157" s="9" t="str">
        <f t="array" ref="H157">INDEX(GEKB!$K$11:$K$30,IFERROR(MATCH(MIN(IF(GEKB!$D$11:$D$30&gt;AVERAGE(B157,C157),GEKB!$D$11:$D$30)),GEKB!$D$11:$D$30),1))</f>
        <v>+II</v>
      </c>
      <c r="I157" s="9" t="str">
        <f t="array" ref="I157">INDEX(DA!$K$11:$K$30,IFERROR(MATCH(MIN(IF(DA!$D$11:$D$30&gt;AVERAGE(B157,C157),DA!$D$11:$D$30)),DA!$D$11:$D$30),1))</f>
        <v>NR</v>
      </c>
      <c r="J157" s="9" t="str">
        <f t="array" ref="J157">INDEX(STKWp!$K$11:$K$35,IFERROR(MATCH(MIN(IF(STKWp!$D$11:$D$35&gt;AVERAGE(B157,C157),STKWp!$D$11:$D$35)),STKWp!$D$11:$D$35),1))</f>
        <v>+I</v>
      </c>
      <c r="K157" s="9" t="str">
        <f t="array" ref="K157">INDEX(BSKW!$K$11:$K$35,IFERROR(MATCH(MIN(IF(BSKW!$D$11:$D$35&gt;AVERAGE(B157,C157),BSKW!$D$11:$D$35)),BSKW!$D$11:$D$35),1))</f>
        <v>+III</v>
      </c>
      <c r="L157" s="12" t="str">
        <f t="array" ref="L157">INDEX(HTKW!$K$11:$K$36,IFERROR(MATCH(MIN(IF(HTKW!$D$11:$D$36&gt;AVERAGE(B157,C157),HTKW!$D$11:$D$36)),HTKW!$D$11:$D$36),1))</f>
        <v>+III</v>
      </c>
    </row>
    <row r="158" spans="2:12" x14ac:dyDescent="0.25">
      <c r="B158" s="8">
        <v>4.3899999999999997</v>
      </c>
      <c r="C158" s="9">
        <v>4.4039999999999999</v>
      </c>
      <c r="D158" s="23" t="str">
        <f t="shared" si="4"/>
        <v>D</v>
      </c>
      <c r="E158" s="23" t="str">
        <f t="shared" si="5"/>
        <v>+I</v>
      </c>
      <c r="F158" s="9" t="str">
        <f t="array" ref="F158">INDEX(STPH!$O$11:$O$34,IFERROR(MATCH(MIN(IF(STPH!$D$11:$D$34&gt;AVERAGE(B158,C158),STPH!$D$11:$D$34)),STPH!$D$11:$D$34),1))</f>
        <v>D</v>
      </c>
      <c r="G158" s="9" t="str">
        <f t="array" ref="G158">INDEX(STBI!$O$11:$O$36,IFERROR(MATCH(MIN(IF(STBI!$D$11:$D$36&gt;AVERAGE(B158,C158),STBI!$D$11:$D$36)),STBI!$D$11:$D$36),1))</f>
        <v>+III</v>
      </c>
      <c r="H158" s="9" t="str">
        <f t="array" ref="H158">INDEX(GEKB!$K$11:$K$30,IFERROR(MATCH(MIN(IF(GEKB!$D$11:$D$30&gt;AVERAGE(B158,C158),GEKB!$D$11:$D$30)),GEKB!$D$11:$D$30),1))</f>
        <v>+II</v>
      </c>
      <c r="I158" s="9" t="str">
        <f t="array" ref="I158">INDEX(DA!$K$11:$K$30,IFERROR(MATCH(MIN(IF(DA!$D$11:$D$30&gt;AVERAGE(B158,C158),DA!$D$11:$D$30)),DA!$D$11:$D$30),1))</f>
        <v>NR</v>
      </c>
      <c r="J158" s="9" t="str">
        <f t="array" ref="J158">INDEX(STKWp!$K$11:$K$35,IFERROR(MATCH(MIN(IF(STKWp!$D$11:$D$35&gt;AVERAGE(B158,C158),STKWp!$D$11:$D$35)),STKWp!$D$11:$D$35),1))</f>
        <v>+I</v>
      </c>
      <c r="K158" s="9" t="str">
        <f t="array" ref="K158">INDEX(BSKW!$K$11:$K$35,IFERROR(MATCH(MIN(IF(BSKW!$D$11:$D$35&gt;AVERAGE(B158,C158),BSKW!$D$11:$D$35)),BSKW!$D$11:$D$35),1))</f>
        <v>+III</v>
      </c>
      <c r="L158" s="12" t="str">
        <f t="array" ref="L158">INDEX(HTKW!$K$11:$K$36,IFERROR(MATCH(MIN(IF(HTKW!$D$11:$D$36&gt;AVERAGE(B158,C158),HTKW!$D$11:$D$36)),HTKW!$D$11:$D$36),1))</f>
        <v>+III</v>
      </c>
    </row>
    <row r="159" spans="2:12" x14ac:dyDescent="0.25">
      <c r="B159" s="8">
        <v>4.4039999999999999</v>
      </c>
      <c r="C159" s="9">
        <v>4.4169999999999998</v>
      </c>
      <c r="D159" s="23" t="str">
        <f t="shared" si="4"/>
        <v>D</v>
      </c>
      <c r="E159" s="23" t="str">
        <f t="shared" si="5"/>
        <v>+I</v>
      </c>
      <c r="F159" s="9" t="str">
        <f t="array" ref="F159">INDEX(STPH!$O$11:$O$34,IFERROR(MATCH(MIN(IF(STPH!$D$11:$D$34&gt;AVERAGE(B159,C159),STPH!$D$11:$D$34)),STPH!$D$11:$D$34),1))</f>
        <v>D</v>
      </c>
      <c r="G159" s="9" t="str">
        <f t="array" ref="G159">INDEX(STBI!$O$11:$O$36,IFERROR(MATCH(MIN(IF(STBI!$D$11:$D$36&gt;AVERAGE(B159,C159),STBI!$D$11:$D$36)),STBI!$D$11:$D$36),1))</f>
        <v>+III</v>
      </c>
      <c r="H159" s="9" t="str">
        <f t="array" ref="H159">INDEX(GEKB!$K$11:$K$30,IFERROR(MATCH(MIN(IF(GEKB!$D$11:$D$30&gt;AVERAGE(B159,C159),GEKB!$D$11:$D$30)),GEKB!$D$11:$D$30),1))</f>
        <v>+II</v>
      </c>
      <c r="I159" s="9" t="str">
        <f t="array" ref="I159">INDEX(DA!$K$11:$K$30,IFERROR(MATCH(MIN(IF(DA!$D$11:$D$30&gt;AVERAGE(B159,C159),DA!$D$11:$D$30)),DA!$D$11:$D$30),1))</f>
        <v>NR</v>
      </c>
      <c r="J159" s="9" t="str">
        <f t="array" ref="J159">INDEX(STKWp!$K$11:$K$35,IFERROR(MATCH(MIN(IF(STKWp!$D$11:$D$35&gt;AVERAGE(B159,C159),STKWp!$D$11:$D$35)),STKWp!$D$11:$D$35),1))</f>
        <v>+I</v>
      </c>
      <c r="K159" s="9" t="str">
        <f t="array" ref="K159">INDEX(BSKW!$K$11:$K$35,IFERROR(MATCH(MIN(IF(BSKW!$D$11:$D$35&gt;AVERAGE(B159,C159),BSKW!$D$11:$D$35)),BSKW!$D$11:$D$35),1))</f>
        <v>+III</v>
      </c>
      <c r="L159" s="12" t="str">
        <f t="array" ref="L159">INDEX(HTKW!$K$11:$K$36,IFERROR(MATCH(MIN(IF(HTKW!$D$11:$D$36&gt;AVERAGE(B159,C159),HTKW!$D$11:$D$36)),HTKW!$D$11:$D$36),1))</f>
        <v>+III</v>
      </c>
    </row>
    <row r="160" spans="2:12" x14ac:dyDescent="0.25">
      <c r="B160" s="8">
        <v>4.4169999999999998</v>
      </c>
      <c r="C160" s="9">
        <v>4.4480000000000004</v>
      </c>
      <c r="D160" s="23" t="str">
        <f t="shared" si="4"/>
        <v>D</v>
      </c>
      <c r="E160" s="23" t="str">
        <f t="shared" si="5"/>
        <v>+I</v>
      </c>
      <c r="F160" s="9" t="str">
        <f t="array" ref="F160">INDEX(STPH!$O$11:$O$34,IFERROR(MATCH(MIN(IF(STPH!$D$11:$D$34&gt;AVERAGE(B160,C160),STPH!$D$11:$D$34)),STPH!$D$11:$D$34),1))</f>
        <v>D</v>
      </c>
      <c r="G160" s="9" t="str">
        <f t="array" ref="G160">INDEX(STBI!$O$11:$O$36,IFERROR(MATCH(MIN(IF(STBI!$D$11:$D$36&gt;AVERAGE(B160,C160),STBI!$D$11:$D$36)),STBI!$D$11:$D$36),1))</f>
        <v>+III</v>
      </c>
      <c r="H160" s="9" t="str">
        <f t="array" ref="H160">INDEX(GEKB!$K$11:$K$30,IFERROR(MATCH(MIN(IF(GEKB!$D$11:$D$30&gt;AVERAGE(B160,C160),GEKB!$D$11:$D$30)),GEKB!$D$11:$D$30),1))</f>
        <v>+II</v>
      </c>
      <c r="I160" s="9" t="str">
        <f t="array" ref="I160">INDEX(DA!$K$11:$K$30,IFERROR(MATCH(MIN(IF(DA!$D$11:$D$30&gt;AVERAGE(B160,C160),DA!$D$11:$D$30)),DA!$D$11:$D$30),1))</f>
        <v>NR</v>
      </c>
      <c r="J160" s="9" t="str">
        <f t="array" ref="J160">INDEX(STKWp!$K$11:$K$35,IFERROR(MATCH(MIN(IF(STKWp!$D$11:$D$35&gt;AVERAGE(B160,C160),STKWp!$D$11:$D$35)),STKWp!$D$11:$D$35),1))</f>
        <v>+I</v>
      </c>
      <c r="K160" s="9" t="str">
        <f t="array" ref="K160">INDEX(BSKW!$K$11:$K$35,IFERROR(MATCH(MIN(IF(BSKW!$D$11:$D$35&gt;AVERAGE(B160,C160),BSKW!$D$11:$D$35)),BSKW!$D$11:$D$35),1))</f>
        <v>+III</v>
      </c>
      <c r="L160" s="12" t="str">
        <f t="array" ref="L160">INDEX(HTKW!$K$11:$K$36,IFERROR(MATCH(MIN(IF(HTKW!$D$11:$D$36&gt;AVERAGE(B160,C160),HTKW!$D$11:$D$36)),HTKW!$D$11:$D$36),1))</f>
        <v>+III</v>
      </c>
    </row>
    <row r="161" spans="2:12" x14ac:dyDescent="0.25">
      <c r="B161" s="8">
        <v>4.4480000000000004</v>
      </c>
      <c r="C161" s="9">
        <v>4.4619999999999997</v>
      </c>
      <c r="D161" s="23" t="str">
        <f t="shared" si="4"/>
        <v>D</v>
      </c>
      <c r="E161" s="23" t="str">
        <f t="shared" si="5"/>
        <v>+I</v>
      </c>
      <c r="F161" s="9" t="str">
        <f t="array" ref="F161">INDEX(STPH!$O$11:$O$34,IFERROR(MATCH(MIN(IF(STPH!$D$11:$D$34&gt;AVERAGE(B161,C161),STPH!$D$11:$D$34)),STPH!$D$11:$D$34),1))</f>
        <v>D</v>
      </c>
      <c r="G161" s="9" t="str">
        <f t="array" ref="G161">INDEX(STBI!$O$11:$O$36,IFERROR(MATCH(MIN(IF(STBI!$D$11:$D$36&gt;AVERAGE(B161,C161),STBI!$D$11:$D$36)),STBI!$D$11:$D$36),1))</f>
        <v>+III</v>
      </c>
      <c r="H161" s="9" t="str">
        <f t="array" ref="H161">INDEX(GEKB!$K$11:$K$30,IFERROR(MATCH(MIN(IF(GEKB!$D$11:$D$30&gt;AVERAGE(B161,C161),GEKB!$D$11:$D$30)),GEKB!$D$11:$D$30),1))</f>
        <v>+II</v>
      </c>
      <c r="I161" s="9" t="str">
        <f t="array" ref="I161">INDEX(DA!$K$11:$K$30,IFERROR(MATCH(MIN(IF(DA!$D$11:$D$30&gt;AVERAGE(B161,C161),DA!$D$11:$D$30)),DA!$D$11:$D$30),1))</f>
        <v>NR</v>
      </c>
      <c r="J161" s="9" t="str">
        <f t="array" ref="J161">INDEX(STKWp!$K$11:$K$35,IFERROR(MATCH(MIN(IF(STKWp!$D$11:$D$35&gt;AVERAGE(B161,C161),STKWp!$D$11:$D$35)),STKWp!$D$11:$D$35),1))</f>
        <v>+I</v>
      </c>
      <c r="K161" s="9" t="str">
        <f t="array" ref="K161">INDEX(BSKW!$K$11:$K$35,IFERROR(MATCH(MIN(IF(BSKW!$D$11:$D$35&gt;AVERAGE(B161,C161),BSKW!$D$11:$D$35)),BSKW!$D$11:$D$35),1))</f>
        <v>+III</v>
      </c>
      <c r="L161" s="12" t="str">
        <f t="array" ref="L161">INDEX(HTKW!$K$11:$K$36,IFERROR(MATCH(MIN(IF(HTKW!$D$11:$D$36&gt;AVERAGE(B161,C161),HTKW!$D$11:$D$36)),HTKW!$D$11:$D$36),1))</f>
        <v>+III</v>
      </c>
    </row>
    <row r="162" spans="2:12" x14ac:dyDescent="0.25">
      <c r="B162" s="8">
        <v>4.4619999999999997</v>
      </c>
      <c r="C162" s="9">
        <v>4.5679999999999996</v>
      </c>
      <c r="D162" s="23" t="str">
        <f t="shared" si="4"/>
        <v>D</v>
      </c>
      <c r="E162" s="23" t="str">
        <f t="shared" si="5"/>
        <v>+I</v>
      </c>
      <c r="F162" s="9" t="str">
        <f t="array" ref="F162">INDEX(STPH!$O$11:$O$34,IFERROR(MATCH(MIN(IF(STPH!$D$11:$D$34&gt;AVERAGE(B162,C162),STPH!$D$11:$D$34)),STPH!$D$11:$D$34),1))</f>
        <v>D</v>
      </c>
      <c r="G162" s="9" t="str">
        <f t="array" ref="G162">INDEX(STBI!$O$11:$O$36,IFERROR(MATCH(MIN(IF(STBI!$D$11:$D$36&gt;AVERAGE(B162,C162),STBI!$D$11:$D$36)),STBI!$D$11:$D$36),1))</f>
        <v>+III</v>
      </c>
      <c r="H162" s="9" t="str">
        <f t="array" ref="H162">INDEX(GEKB!$K$11:$K$30,IFERROR(MATCH(MIN(IF(GEKB!$D$11:$D$30&gt;AVERAGE(B162,C162),GEKB!$D$11:$D$30)),GEKB!$D$11:$D$30),1))</f>
        <v>+II</v>
      </c>
      <c r="I162" s="9" t="str">
        <f t="array" ref="I162">INDEX(DA!$K$11:$K$30,IFERROR(MATCH(MIN(IF(DA!$D$11:$D$30&gt;AVERAGE(B162,C162),DA!$D$11:$D$30)),DA!$D$11:$D$30),1))</f>
        <v>NR</v>
      </c>
      <c r="J162" s="9" t="str">
        <f t="array" ref="J162">INDEX(STKWp!$K$11:$K$35,IFERROR(MATCH(MIN(IF(STKWp!$D$11:$D$35&gt;AVERAGE(B162,C162),STKWp!$D$11:$D$35)),STKWp!$D$11:$D$35),1))</f>
        <v>+I</v>
      </c>
      <c r="K162" s="9" t="str">
        <f t="array" ref="K162">INDEX(BSKW!$K$11:$K$35,IFERROR(MATCH(MIN(IF(BSKW!$D$11:$D$35&gt;AVERAGE(B162,C162),BSKW!$D$11:$D$35)),BSKW!$D$11:$D$35),1))</f>
        <v>+III</v>
      </c>
      <c r="L162" s="12" t="str">
        <f t="array" ref="L162">INDEX(HTKW!$K$11:$K$36,IFERROR(MATCH(MIN(IF(HTKW!$D$11:$D$36&gt;AVERAGE(B162,C162),HTKW!$D$11:$D$36)),HTKW!$D$11:$D$36),1))</f>
        <v>+III</v>
      </c>
    </row>
    <row r="163" spans="2:12" x14ac:dyDescent="0.25">
      <c r="B163" s="8">
        <v>4.5679999999999996</v>
      </c>
      <c r="C163" s="9">
        <v>4.6029999999999998</v>
      </c>
      <c r="D163" s="23" t="str">
        <f t="shared" si="4"/>
        <v>D</v>
      </c>
      <c r="E163" s="23" t="str">
        <f t="shared" si="5"/>
        <v>+I</v>
      </c>
      <c r="F163" s="9" t="str">
        <f t="array" ref="F163">INDEX(STPH!$O$11:$O$34,IFERROR(MATCH(MIN(IF(STPH!$D$11:$D$34&gt;AVERAGE(B163,C163),STPH!$D$11:$D$34)),STPH!$D$11:$D$34),1))</f>
        <v>D</v>
      </c>
      <c r="G163" s="9" t="str">
        <f t="array" ref="G163">INDEX(STBI!$O$11:$O$36,IFERROR(MATCH(MIN(IF(STBI!$D$11:$D$36&gt;AVERAGE(B163,C163),STBI!$D$11:$D$36)),STBI!$D$11:$D$36),1))</f>
        <v>+III</v>
      </c>
      <c r="H163" s="9" t="str">
        <f t="array" ref="H163">INDEX(GEKB!$K$11:$K$30,IFERROR(MATCH(MIN(IF(GEKB!$D$11:$D$30&gt;AVERAGE(B163,C163),GEKB!$D$11:$D$30)),GEKB!$D$11:$D$30),1))</f>
        <v>+II</v>
      </c>
      <c r="I163" s="9" t="str">
        <f t="array" ref="I163">INDEX(DA!$K$11:$K$30,IFERROR(MATCH(MIN(IF(DA!$D$11:$D$30&gt;AVERAGE(B163,C163),DA!$D$11:$D$30)),DA!$D$11:$D$30),1))</f>
        <v>NR</v>
      </c>
      <c r="J163" s="9" t="str">
        <f t="array" ref="J163">INDEX(STKWp!$K$11:$K$35,IFERROR(MATCH(MIN(IF(STKWp!$D$11:$D$35&gt;AVERAGE(B163,C163),STKWp!$D$11:$D$35)),STKWp!$D$11:$D$35),1))</f>
        <v>+I</v>
      </c>
      <c r="K163" s="9" t="str">
        <f t="array" ref="K163">INDEX(BSKW!$K$11:$K$35,IFERROR(MATCH(MIN(IF(BSKW!$D$11:$D$35&gt;AVERAGE(B163,C163),BSKW!$D$11:$D$35)),BSKW!$D$11:$D$35),1))</f>
        <v>+III</v>
      </c>
      <c r="L163" s="12" t="str">
        <f t="array" ref="L163">INDEX(HTKW!$K$11:$K$36,IFERROR(MATCH(MIN(IF(HTKW!$D$11:$D$36&gt;AVERAGE(B163,C163),HTKW!$D$11:$D$36)),HTKW!$D$11:$D$36),1))</f>
        <v>+III</v>
      </c>
    </row>
    <row r="164" spans="2:12" x14ac:dyDescent="0.25">
      <c r="B164" s="8">
        <v>4.6029999999999998</v>
      </c>
      <c r="C164" s="9">
        <v>4.6630000000000003</v>
      </c>
      <c r="D164" s="23" t="str">
        <f t="shared" si="4"/>
        <v>D</v>
      </c>
      <c r="E164" s="23" t="str">
        <f t="shared" si="5"/>
        <v>+I</v>
      </c>
      <c r="F164" s="9" t="str">
        <f t="array" ref="F164">INDEX(STPH!$O$11:$O$34,IFERROR(MATCH(MIN(IF(STPH!$D$11:$D$34&gt;AVERAGE(B164,C164),STPH!$D$11:$D$34)),STPH!$D$11:$D$34),1))</f>
        <v>D</v>
      </c>
      <c r="G164" s="9" t="str">
        <f t="array" ref="G164">INDEX(STBI!$O$11:$O$36,IFERROR(MATCH(MIN(IF(STBI!$D$11:$D$36&gt;AVERAGE(B164,C164),STBI!$D$11:$D$36)),STBI!$D$11:$D$36),1))</f>
        <v>+III</v>
      </c>
      <c r="H164" s="9" t="str">
        <f t="array" ref="H164">INDEX(GEKB!$K$11:$K$30,IFERROR(MATCH(MIN(IF(GEKB!$D$11:$D$30&gt;AVERAGE(B164,C164),GEKB!$D$11:$D$30)),GEKB!$D$11:$D$30),1))</f>
        <v>+II</v>
      </c>
      <c r="I164" s="9" t="str">
        <f t="array" ref="I164">INDEX(DA!$K$11:$K$30,IFERROR(MATCH(MIN(IF(DA!$D$11:$D$30&gt;AVERAGE(B164,C164),DA!$D$11:$D$30)),DA!$D$11:$D$30),1))</f>
        <v>NR</v>
      </c>
      <c r="J164" s="9" t="str">
        <f t="array" ref="J164">INDEX(STKWp!$K$11:$K$35,IFERROR(MATCH(MIN(IF(STKWp!$D$11:$D$35&gt;AVERAGE(B164,C164),STKWp!$D$11:$D$35)),STKWp!$D$11:$D$35),1))</f>
        <v>+I</v>
      </c>
      <c r="K164" s="9" t="str">
        <f t="array" ref="K164">INDEX(BSKW!$K$11:$K$35,IFERROR(MATCH(MIN(IF(BSKW!$D$11:$D$35&gt;AVERAGE(B164,C164),BSKW!$D$11:$D$35)),BSKW!$D$11:$D$35),1))</f>
        <v>+III</v>
      </c>
      <c r="L164" s="12" t="str">
        <f t="array" ref="L164">INDEX(HTKW!$K$11:$K$36,IFERROR(MATCH(MIN(IF(HTKW!$D$11:$D$36&gt;AVERAGE(B164,C164),HTKW!$D$11:$D$36)),HTKW!$D$11:$D$36),1))</f>
        <v>+III</v>
      </c>
    </row>
    <row r="165" spans="2:12" x14ac:dyDescent="0.25">
      <c r="B165" s="8">
        <v>4.6630000000000003</v>
      </c>
      <c r="C165" s="9">
        <v>4.6989999999999998</v>
      </c>
      <c r="D165" s="23" t="str">
        <f t="shared" si="4"/>
        <v>D</v>
      </c>
      <c r="E165" s="23" t="str">
        <f t="shared" si="5"/>
        <v>+I</v>
      </c>
      <c r="F165" s="9" t="str">
        <f t="array" ref="F165">INDEX(STPH!$O$11:$O$34,IFERROR(MATCH(MIN(IF(STPH!$D$11:$D$34&gt;AVERAGE(B165,C165),STPH!$D$11:$D$34)),STPH!$D$11:$D$34),1))</f>
        <v>D</v>
      </c>
      <c r="G165" s="9" t="str">
        <f t="array" ref="G165">INDEX(STBI!$O$11:$O$36,IFERROR(MATCH(MIN(IF(STBI!$D$11:$D$36&gt;AVERAGE(B165,C165),STBI!$D$11:$D$36)),STBI!$D$11:$D$36),1))</f>
        <v>+III</v>
      </c>
      <c r="H165" s="9" t="str">
        <f t="array" ref="H165">INDEX(GEKB!$K$11:$K$30,IFERROR(MATCH(MIN(IF(GEKB!$D$11:$D$30&gt;AVERAGE(B165,C165),GEKB!$D$11:$D$30)),GEKB!$D$11:$D$30),1))</f>
        <v>+II</v>
      </c>
      <c r="I165" s="9" t="str">
        <f t="array" ref="I165">INDEX(DA!$K$11:$K$30,IFERROR(MATCH(MIN(IF(DA!$D$11:$D$30&gt;AVERAGE(B165,C165),DA!$D$11:$D$30)),DA!$D$11:$D$30),1))</f>
        <v>NR</v>
      </c>
      <c r="J165" s="9" t="str">
        <f t="array" ref="J165">INDEX(STKWp!$K$11:$K$35,IFERROR(MATCH(MIN(IF(STKWp!$D$11:$D$35&gt;AVERAGE(B165,C165),STKWp!$D$11:$D$35)),STKWp!$D$11:$D$35),1))</f>
        <v>+I</v>
      </c>
      <c r="K165" s="9" t="str">
        <f t="array" ref="K165">INDEX(BSKW!$K$11:$K$35,IFERROR(MATCH(MIN(IF(BSKW!$D$11:$D$35&gt;AVERAGE(B165,C165),BSKW!$D$11:$D$35)),BSKW!$D$11:$D$35),1))</f>
        <v>+III</v>
      </c>
      <c r="L165" s="12" t="str">
        <f t="array" ref="L165">INDEX(HTKW!$K$11:$K$36,IFERROR(MATCH(MIN(IF(HTKW!$D$11:$D$36&gt;AVERAGE(B165,C165),HTKW!$D$11:$D$36)),HTKW!$D$11:$D$36),1))</f>
        <v>+III</v>
      </c>
    </row>
    <row r="166" spans="2:12" x14ac:dyDescent="0.25">
      <c r="B166" s="8">
        <v>4.6989999999999998</v>
      </c>
      <c r="C166" s="9">
        <v>4.7220000000000004</v>
      </c>
      <c r="D166" s="23" t="str">
        <f t="shared" si="4"/>
        <v>D</v>
      </c>
      <c r="E166" s="23" t="str">
        <f t="shared" si="5"/>
        <v>+I</v>
      </c>
      <c r="F166" s="9" t="str">
        <f t="array" ref="F166">INDEX(STPH!$O$11:$O$34,IFERROR(MATCH(MIN(IF(STPH!$D$11:$D$34&gt;AVERAGE(B166,C166),STPH!$D$11:$D$34)),STPH!$D$11:$D$34),1))</f>
        <v>D</v>
      </c>
      <c r="G166" s="9" t="str">
        <f t="array" ref="G166">INDEX(STBI!$O$11:$O$36,IFERROR(MATCH(MIN(IF(STBI!$D$11:$D$36&gt;AVERAGE(B166,C166),STBI!$D$11:$D$36)),STBI!$D$11:$D$36),1))</f>
        <v>+III</v>
      </c>
      <c r="H166" s="9" t="str">
        <f t="array" ref="H166">INDEX(GEKB!$K$11:$K$30,IFERROR(MATCH(MIN(IF(GEKB!$D$11:$D$30&gt;AVERAGE(B166,C166),GEKB!$D$11:$D$30)),GEKB!$D$11:$D$30),1))</f>
        <v>+II</v>
      </c>
      <c r="I166" s="9" t="str">
        <f t="array" ref="I166">INDEX(DA!$K$11:$K$30,IFERROR(MATCH(MIN(IF(DA!$D$11:$D$30&gt;AVERAGE(B166,C166),DA!$D$11:$D$30)),DA!$D$11:$D$30),1))</f>
        <v>NR</v>
      </c>
      <c r="J166" s="9" t="str">
        <f t="array" ref="J166">INDEX(STKWp!$K$11:$K$35,IFERROR(MATCH(MIN(IF(STKWp!$D$11:$D$35&gt;AVERAGE(B166,C166),STKWp!$D$11:$D$35)),STKWp!$D$11:$D$35),1))</f>
        <v>+I</v>
      </c>
      <c r="K166" s="9" t="str">
        <f t="array" ref="K166">INDEX(BSKW!$K$11:$K$35,IFERROR(MATCH(MIN(IF(BSKW!$D$11:$D$35&gt;AVERAGE(B166,C166),BSKW!$D$11:$D$35)),BSKW!$D$11:$D$35),1))</f>
        <v>+III</v>
      </c>
      <c r="L166" s="12" t="str">
        <f t="array" ref="L166">INDEX(HTKW!$K$11:$K$36,IFERROR(MATCH(MIN(IF(HTKW!$D$11:$D$36&gt;AVERAGE(B166,C166),HTKW!$D$11:$D$36)),HTKW!$D$11:$D$36),1))</f>
        <v>+III</v>
      </c>
    </row>
    <row r="167" spans="2:12" x14ac:dyDescent="0.25">
      <c r="B167" s="8">
        <v>4.7220000000000004</v>
      </c>
      <c r="C167" s="9">
        <v>4.8079999999999998</v>
      </c>
      <c r="D167" s="23" t="str">
        <f t="shared" si="4"/>
        <v>D</v>
      </c>
      <c r="E167" s="23" t="str">
        <f t="shared" si="5"/>
        <v>+I</v>
      </c>
      <c r="F167" s="9" t="str">
        <f t="array" ref="F167">INDEX(STPH!$O$11:$O$34,IFERROR(MATCH(MIN(IF(STPH!$D$11:$D$34&gt;AVERAGE(B167,C167),STPH!$D$11:$D$34)),STPH!$D$11:$D$34),1))</f>
        <v>D</v>
      </c>
      <c r="G167" s="9" t="str">
        <f t="array" ref="G167">INDEX(STBI!$O$11:$O$36,IFERROR(MATCH(MIN(IF(STBI!$D$11:$D$36&gt;AVERAGE(B167,C167),STBI!$D$11:$D$36)),STBI!$D$11:$D$36),1))</f>
        <v>+III</v>
      </c>
      <c r="H167" s="9" t="str">
        <f t="array" ref="H167">INDEX(GEKB!$K$11:$K$30,IFERROR(MATCH(MIN(IF(GEKB!$D$11:$D$30&gt;AVERAGE(B167,C167),GEKB!$D$11:$D$30)),GEKB!$D$11:$D$30),1))</f>
        <v>+II</v>
      </c>
      <c r="I167" s="9" t="str">
        <f t="array" ref="I167">INDEX(DA!$K$11:$K$30,IFERROR(MATCH(MIN(IF(DA!$D$11:$D$30&gt;AVERAGE(B167,C167),DA!$D$11:$D$30)),DA!$D$11:$D$30),1))</f>
        <v>NR</v>
      </c>
      <c r="J167" s="9" t="str">
        <f t="array" ref="J167">INDEX(STKWp!$K$11:$K$35,IFERROR(MATCH(MIN(IF(STKWp!$D$11:$D$35&gt;AVERAGE(B167,C167),STKWp!$D$11:$D$35)),STKWp!$D$11:$D$35),1))</f>
        <v>+I</v>
      </c>
      <c r="K167" s="9" t="str">
        <f t="array" ref="K167">INDEX(BSKW!$K$11:$K$35,IFERROR(MATCH(MIN(IF(BSKW!$D$11:$D$35&gt;AVERAGE(B167,C167),BSKW!$D$11:$D$35)),BSKW!$D$11:$D$35),1))</f>
        <v>+III</v>
      </c>
      <c r="L167" s="12" t="str">
        <f t="array" ref="L167">INDEX(HTKW!$K$11:$K$36,IFERROR(MATCH(MIN(IF(HTKW!$D$11:$D$36&gt;AVERAGE(B167,C167),HTKW!$D$11:$D$36)),HTKW!$D$11:$D$36),1))</f>
        <v>+III</v>
      </c>
    </row>
    <row r="168" spans="2:12" x14ac:dyDescent="0.25">
      <c r="B168" s="8">
        <v>4.8079999999999998</v>
      </c>
      <c r="C168" s="9">
        <v>4.8209999999999997</v>
      </c>
      <c r="D168" s="23" t="str">
        <f t="shared" si="4"/>
        <v>D</v>
      </c>
      <c r="E168" s="23" t="str">
        <f t="shared" si="5"/>
        <v>+I</v>
      </c>
      <c r="F168" s="9" t="str">
        <f t="array" ref="F168">INDEX(STPH!$O$11:$O$34,IFERROR(MATCH(MIN(IF(STPH!$D$11:$D$34&gt;AVERAGE(B168,C168),STPH!$D$11:$D$34)),STPH!$D$11:$D$34),1))</f>
        <v>D</v>
      </c>
      <c r="G168" s="9" t="str">
        <f t="array" ref="G168">INDEX(STBI!$O$11:$O$36,IFERROR(MATCH(MIN(IF(STBI!$D$11:$D$36&gt;AVERAGE(B168,C168),STBI!$D$11:$D$36)),STBI!$D$11:$D$36),1))</f>
        <v>+III</v>
      </c>
      <c r="H168" s="9" t="str">
        <f t="array" ref="H168">INDEX(GEKB!$K$11:$K$30,IFERROR(MATCH(MIN(IF(GEKB!$D$11:$D$30&gt;AVERAGE(B168,C168),GEKB!$D$11:$D$30)),GEKB!$D$11:$D$30),1))</f>
        <v>+II</v>
      </c>
      <c r="I168" s="9" t="str">
        <f t="array" ref="I168">INDEX(DA!$K$11:$K$30,IFERROR(MATCH(MIN(IF(DA!$D$11:$D$30&gt;AVERAGE(B168,C168),DA!$D$11:$D$30)),DA!$D$11:$D$30),1))</f>
        <v>NR</v>
      </c>
      <c r="J168" s="9" t="str">
        <f t="array" ref="J168">INDEX(STKWp!$K$11:$K$35,IFERROR(MATCH(MIN(IF(STKWp!$D$11:$D$35&gt;AVERAGE(B168,C168),STKWp!$D$11:$D$35)),STKWp!$D$11:$D$35),1))</f>
        <v>+I</v>
      </c>
      <c r="K168" s="9" t="str">
        <f t="array" ref="K168">INDEX(BSKW!$K$11:$K$35,IFERROR(MATCH(MIN(IF(BSKW!$D$11:$D$35&gt;AVERAGE(B168,C168),BSKW!$D$11:$D$35)),BSKW!$D$11:$D$35),1))</f>
        <v>+III</v>
      </c>
      <c r="L168" s="12" t="str">
        <f t="array" ref="L168">INDEX(HTKW!$K$11:$K$36,IFERROR(MATCH(MIN(IF(HTKW!$D$11:$D$36&gt;AVERAGE(B168,C168),HTKW!$D$11:$D$36)),HTKW!$D$11:$D$36),1))</f>
        <v>+III</v>
      </c>
    </row>
    <row r="169" spans="2:12" x14ac:dyDescent="0.25">
      <c r="B169" s="8">
        <v>4.8209999999999997</v>
      </c>
      <c r="C169" s="9">
        <v>4.835</v>
      </c>
      <c r="D169" s="23" t="str">
        <f t="shared" si="4"/>
        <v>D</v>
      </c>
      <c r="E169" s="23" t="str">
        <f t="shared" si="5"/>
        <v>+I</v>
      </c>
      <c r="F169" s="9" t="str">
        <f t="array" ref="F169">INDEX(STPH!$O$11:$O$34,IFERROR(MATCH(MIN(IF(STPH!$D$11:$D$34&gt;AVERAGE(B169,C169),STPH!$D$11:$D$34)),STPH!$D$11:$D$34),1))</f>
        <v>D</v>
      </c>
      <c r="G169" s="9" t="str">
        <f t="array" ref="G169">INDEX(STBI!$O$11:$O$36,IFERROR(MATCH(MIN(IF(STBI!$D$11:$D$36&gt;AVERAGE(B169,C169),STBI!$D$11:$D$36)),STBI!$D$11:$D$36),1))</f>
        <v>+III</v>
      </c>
      <c r="H169" s="9" t="str">
        <f t="array" ref="H169">INDEX(GEKB!$K$11:$K$30,IFERROR(MATCH(MIN(IF(GEKB!$D$11:$D$30&gt;AVERAGE(B169,C169),GEKB!$D$11:$D$30)),GEKB!$D$11:$D$30),1))</f>
        <v>+II</v>
      </c>
      <c r="I169" s="9" t="str">
        <f t="array" ref="I169">INDEX(DA!$K$11:$K$30,IFERROR(MATCH(MIN(IF(DA!$D$11:$D$30&gt;AVERAGE(B169,C169),DA!$D$11:$D$30)),DA!$D$11:$D$30),1))</f>
        <v>NR</v>
      </c>
      <c r="J169" s="9" t="str">
        <f t="array" ref="J169">INDEX(STKWp!$K$11:$K$35,IFERROR(MATCH(MIN(IF(STKWp!$D$11:$D$35&gt;AVERAGE(B169,C169),STKWp!$D$11:$D$35)),STKWp!$D$11:$D$35),1))</f>
        <v>+I</v>
      </c>
      <c r="K169" s="9" t="str">
        <f t="array" ref="K169">INDEX(BSKW!$K$11:$K$35,IFERROR(MATCH(MIN(IF(BSKW!$D$11:$D$35&gt;AVERAGE(B169,C169),BSKW!$D$11:$D$35)),BSKW!$D$11:$D$35),1))</f>
        <v>+III</v>
      </c>
      <c r="L169" s="12" t="str">
        <f t="array" ref="L169">INDEX(HTKW!$K$11:$K$36,IFERROR(MATCH(MIN(IF(HTKW!$D$11:$D$36&gt;AVERAGE(B169,C169),HTKW!$D$11:$D$36)),HTKW!$D$11:$D$36),1))</f>
        <v>+III</v>
      </c>
    </row>
    <row r="170" spans="2:12" x14ac:dyDescent="0.25">
      <c r="B170" s="8">
        <v>4.835</v>
      </c>
      <c r="C170" s="9">
        <v>4.84</v>
      </c>
      <c r="D170" s="23" t="str">
        <f t="shared" si="4"/>
        <v>D</v>
      </c>
      <c r="E170" s="23" t="str">
        <f t="shared" si="5"/>
        <v>+I</v>
      </c>
      <c r="F170" s="9" t="str">
        <f t="array" ref="F170">INDEX(STPH!$O$11:$O$34,IFERROR(MATCH(MIN(IF(STPH!$D$11:$D$34&gt;AVERAGE(B170,C170),STPH!$D$11:$D$34)),STPH!$D$11:$D$34),1))</f>
        <v>D</v>
      </c>
      <c r="G170" s="9" t="str">
        <f t="array" ref="G170">INDEX(STBI!$O$11:$O$36,IFERROR(MATCH(MIN(IF(STBI!$D$11:$D$36&gt;AVERAGE(B170,C170),STBI!$D$11:$D$36)),STBI!$D$11:$D$36),1))</f>
        <v>+III</v>
      </c>
      <c r="H170" s="9" t="str">
        <f t="array" ref="H170">INDEX(GEKB!$K$11:$K$30,IFERROR(MATCH(MIN(IF(GEKB!$D$11:$D$30&gt;AVERAGE(B170,C170),GEKB!$D$11:$D$30)),GEKB!$D$11:$D$30),1))</f>
        <v>+II</v>
      </c>
      <c r="I170" s="9" t="str">
        <f t="array" ref="I170">INDEX(DA!$K$11:$K$30,IFERROR(MATCH(MIN(IF(DA!$D$11:$D$30&gt;AVERAGE(B170,C170),DA!$D$11:$D$30)),DA!$D$11:$D$30),1))</f>
        <v>NR</v>
      </c>
      <c r="J170" s="9" t="str">
        <f t="array" ref="J170">INDEX(STKWp!$K$11:$K$35,IFERROR(MATCH(MIN(IF(STKWp!$D$11:$D$35&gt;AVERAGE(B170,C170),STKWp!$D$11:$D$35)),STKWp!$D$11:$D$35),1))</f>
        <v>+I</v>
      </c>
      <c r="K170" s="9" t="str">
        <f t="array" ref="K170">INDEX(BSKW!$K$11:$K$35,IFERROR(MATCH(MIN(IF(BSKW!$D$11:$D$35&gt;AVERAGE(B170,C170),BSKW!$D$11:$D$35)),BSKW!$D$11:$D$35),1))</f>
        <v>+III</v>
      </c>
      <c r="L170" s="12" t="str">
        <f t="array" ref="L170">INDEX(HTKW!$K$11:$K$36,IFERROR(MATCH(MIN(IF(HTKW!$D$11:$D$36&gt;AVERAGE(B170,C170),HTKW!$D$11:$D$36)),HTKW!$D$11:$D$36),1))</f>
        <v>+III</v>
      </c>
    </row>
    <row r="171" spans="2:12" x14ac:dyDescent="0.25">
      <c r="B171" s="8">
        <v>4.84</v>
      </c>
      <c r="C171" s="9">
        <v>4.8860000000000001</v>
      </c>
      <c r="D171" s="23" t="str">
        <f t="shared" si="4"/>
        <v>D</v>
      </c>
      <c r="E171" s="23" t="str">
        <f t="shared" si="5"/>
        <v>+I</v>
      </c>
      <c r="F171" s="9" t="str">
        <f t="array" ref="F171">INDEX(STPH!$O$11:$O$34,IFERROR(MATCH(MIN(IF(STPH!$D$11:$D$34&gt;AVERAGE(B171,C171),STPH!$D$11:$D$34)),STPH!$D$11:$D$34),1))</f>
        <v>D</v>
      </c>
      <c r="G171" s="9" t="str">
        <f t="array" ref="G171">INDEX(STBI!$O$11:$O$36,IFERROR(MATCH(MIN(IF(STBI!$D$11:$D$36&gt;AVERAGE(B171,C171),STBI!$D$11:$D$36)),STBI!$D$11:$D$36),1))</f>
        <v>+III</v>
      </c>
      <c r="H171" s="9" t="str">
        <f t="array" ref="H171">INDEX(GEKB!$K$11:$K$30,IFERROR(MATCH(MIN(IF(GEKB!$D$11:$D$30&gt;AVERAGE(B171,C171),GEKB!$D$11:$D$30)),GEKB!$D$11:$D$30),1))</f>
        <v>+II</v>
      </c>
      <c r="I171" s="9" t="str">
        <f t="array" ref="I171">INDEX(DA!$K$11:$K$30,IFERROR(MATCH(MIN(IF(DA!$D$11:$D$30&gt;AVERAGE(B171,C171),DA!$D$11:$D$30)),DA!$D$11:$D$30),1))</f>
        <v>NR</v>
      </c>
      <c r="J171" s="9" t="str">
        <f t="array" ref="J171">INDEX(STKWp!$K$11:$K$35,IFERROR(MATCH(MIN(IF(STKWp!$D$11:$D$35&gt;AVERAGE(B171,C171),STKWp!$D$11:$D$35)),STKWp!$D$11:$D$35),1))</f>
        <v>+I</v>
      </c>
      <c r="K171" s="9" t="str">
        <f t="array" ref="K171">INDEX(BSKW!$K$11:$K$35,IFERROR(MATCH(MIN(IF(BSKW!$D$11:$D$35&gt;AVERAGE(B171,C171),BSKW!$D$11:$D$35)),BSKW!$D$11:$D$35),1))</f>
        <v>+III</v>
      </c>
      <c r="L171" s="12" t="str">
        <f t="array" ref="L171">INDEX(HTKW!$K$11:$K$36,IFERROR(MATCH(MIN(IF(HTKW!$D$11:$D$36&gt;AVERAGE(B171,C171),HTKW!$D$11:$D$36)),HTKW!$D$11:$D$36),1))</f>
        <v>+III</v>
      </c>
    </row>
    <row r="172" spans="2:12" x14ac:dyDescent="0.25">
      <c r="B172" s="8">
        <v>4.8860000000000001</v>
      </c>
      <c r="C172" s="9">
        <v>4.9820000000000002</v>
      </c>
      <c r="D172" s="23" t="str">
        <f t="shared" si="4"/>
        <v>D</v>
      </c>
      <c r="E172" s="23" t="str">
        <f t="shared" si="5"/>
        <v>+I</v>
      </c>
      <c r="F172" s="9" t="str">
        <f t="array" ref="F172">INDEX(STPH!$O$11:$O$34,IFERROR(MATCH(MIN(IF(STPH!$D$11:$D$34&gt;AVERAGE(B172,C172),STPH!$D$11:$D$34)),STPH!$D$11:$D$34),1))</f>
        <v>D</v>
      </c>
      <c r="G172" s="9" t="str">
        <f t="array" ref="G172">INDEX(STBI!$O$11:$O$36,IFERROR(MATCH(MIN(IF(STBI!$D$11:$D$36&gt;AVERAGE(B172,C172),STBI!$D$11:$D$36)),STBI!$D$11:$D$36),1))</f>
        <v>+III</v>
      </c>
      <c r="H172" s="9" t="str">
        <f t="array" ref="H172">INDEX(GEKB!$K$11:$K$30,IFERROR(MATCH(MIN(IF(GEKB!$D$11:$D$30&gt;AVERAGE(B172,C172),GEKB!$D$11:$D$30)),GEKB!$D$11:$D$30),1))</f>
        <v>+II</v>
      </c>
      <c r="I172" s="9" t="str">
        <f t="array" ref="I172">INDEX(DA!$K$11:$K$30,IFERROR(MATCH(MIN(IF(DA!$D$11:$D$30&gt;AVERAGE(B172,C172),DA!$D$11:$D$30)),DA!$D$11:$D$30),1))</f>
        <v>NR</v>
      </c>
      <c r="J172" s="9" t="str">
        <f t="array" ref="J172">INDEX(STKWp!$K$11:$K$35,IFERROR(MATCH(MIN(IF(STKWp!$D$11:$D$35&gt;AVERAGE(B172,C172),STKWp!$D$11:$D$35)),STKWp!$D$11:$D$35),1))</f>
        <v>+I</v>
      </c>
      <c r="K172" s="9" t="str">
        <f t="array" ref="K172">INDEX(BSKW!$K$11:$K$35,IFERROR(MATCH(MIN(IF(BSKW!$D$11:$D$35&gt;AVERAGE(B172,C172),BSKW!$D$11:$D$35)),BSKW!$D$11:$D$35),1))</f>
        <v>+III</v>
      </c>
      <c r="L172" s="12" t="str">
        <f t="array" ref="L172">INDEX(HTKW!$K$11:$K$36,IFERROR(MATCH(MIN(IF(HTKW!$D$11:$D$36&gt;AVERAGE(B172,C172),HTKW!$D$11:$D$36)),HTKW!$D$11:$D$36),1))</f>
        <v>+III</v>
      </c>
    </row>
    <row r="173" spans="2:12" x14ac:dyDescent="0.25">
      <c r="B173" s="8">
        <v>4.9820000000000002</v>
      </c>
      <c r="C173" s="9">
        <v>4.9909999999999997</v>
      </c>
      <c r="D173" s="23" t="str">
        <f t="shared" si="4"/>
        <v>D</v>
      </c>
      <c r="E173" s="23" t="str">
        <f t="shared" si="5"/>
        <v>+II</v>
      </c>
      <c r="F173" s="9" t="str">
        <f t="array" ref="F173">INDEX(STPH!$O$11:$O$34,IFERROR(MATCH(MIN(IF(STPH!$D$11:$D$34&gt;AVERAGE(B173,C173),STPH!$D$11:$D$34)),STPH!$D$11:$D$34),1))</f>
        <v>D</v>
      </c>
      <c r="G173" s="9" t="str">
        <f t="array" ref="G173">INDEX(STBI!$O$11:$O$36,IFERROR(MATCH(MIN(IF(STBI!$D$11:$D$36&gt;AVERAGE(B173,C173),STBI!$D$11:$D$36)),STBI!$D$11:$D$36),1))</f>
        <v>+III</v>
      </c>
      <c r="H173" s="9" t="str">
        <f t="array" ref="H173">INDEX(GEKB!$K$11:$K$30,IFERROR(MATCH(MIN(IF(GEKB!$D$11:$D$30&gt;AVERAGE(B173,C173),GEKB!$D$11:$D$30)),GEKB!$D$11:$D$30),1))</f>
        <v>+II</v>
      </c>
      <c r="I173" s="9" t="str">
        <f t="array" ref="I173">INDEX(DA!$K$11:$K$30,IFERROR(MATCH(MIN(IF(DA!$D$11:$D$30&gt;AVERAGE(B173,C173),DA!$D$11:$D$30)),DA!$D$11:$D$30),1))</f>
        <v>NR</v>
      </c>
      <c r="J173" s="9" t="str">
        <f t="array" ref="J173">INDEX(STKWp!$K$11:$K$35,IFERROR(MATCH(MIN(IF(STKWp!$D$11:$D$35&gt;AVERAGE(B173,C173),STKWp!$D$11:$D$35)),STKWp!$D$11:$D$35),1))</f>
        <v>+III</v>
      </c>
      <c r="K173" s="9" t="str">
        <f t="array" ref="K173">INDEX(BSKW!$K$11:$K$35,IFERROR(MATCH(MIN(IF(BSKW!$D$11:$D$35&gt;AVERAGE(B173,C173),BSKW!$D$11:$D$35)),BSKW!$D$11:$D$35),1))</f>
        <v>+III</v>
      </c>
      <c r="L173" s="12" t="str">
        <f t="array" ref="L173">INDEX(HTKW!$K$11:$K$36,IFERROR(MATCH(MIN(IF(HTKW!$D$11:$D$36&gt;AVERAGE(B173,C173),HTKW!$D$11:$D$36)),HTKW!$D$11:$D$36),1))</f>
        <v>+II</v>
      </c>
    </row>
    <row r="174" spans="2:12" x14ac:dyDescent="0.25">
      <c r="B174" s="8">
        <v>4.9909999999999997</v>
      </c>
      <c r="C174" s="9">
        <v>5.0049999999999999</v>
      </c>
      <c r="D174" s="23" t="str">
        <f t="shared" si="4"/>
        <v>D</v>
      </c>
      <c r="E174" s="23" t="str">
        <f t="shared" si="5"/>
        <v>+II</v>
      </c>
      <c r="F174" s="9" t="str">
        <f t="array" ref="F174">INDEX(STPH!$O$11:$O$34,IFERROR(MATCH(MIN(IF(STPH!$D$11:$D$34&gt;AVERAGE(B174,C174),STPH!$D$11:$D$34)),STPH!$D$11:$D$34),1))</f>
        <v>D</v>
      </c>
      <c r="G174" s="9" t="str">
        <f t="array" ref="G174">INDEX(STBI!$O$11:$O$36,IFERROR(MATCH(MIN(IF(STBI!$D$11:$D$36&gt;AVERAGE(B174,C174),STBI!$D$11:$D$36)),STBI!$D$11:$D$36),1))</f>
        <v>+III</v>
      </c>
      <c r="H174" s="9" t="str">
        <f t="array" ref="H174">INDEX(GEKB!$K$11:$K$30,IFERROR(MATCH(MIN(IF(GEKB!$D$11:$D$30&gt;AVERAGE(B174,C174),GEKB!$D$11:$D$30)),GEKB!$D$11:$D$30),1))</f>
        <v>+II</v>
      </c>
      <c r="I174" s="9" t="str">
        <f t="array" ref="I174">INDEX(DA!$K$11:$K$30,IFERROR(MATCH(MIN(IF(DA!$D$11:$D$30&gt;AVERAGE(B174,C174),DA!$D$11:$D$30)),DA!$D$11:$D$30),1))</f>
        <v>NR</v>
      </c>
      <c r="J174" s="9" t="str">
        <f t="array" ref="J174">INDEX(STKWp!$K$11:$K$35,IFERROR(MATCH(MIN(IF(STKWp!$D$11:$D$35&gt;AVERAGE(B174,C174),STKWp!$D$11:$D$35)),STKWp!$D$11:$D$35),1))</f>
        <v>+III</v>
      </c>
      <c r="K174" s="9" t="str">
        <f t="array" ref="K174">INDEX(BSKW!$K$11:$K$35,IFERROR(MATCH(MIN(IF(BSKW!$D$11:$D$35&gt;AVERAGE(B174,C174),BSKW!$D$11:$D$35)),BSKW!$D$11:$D$35),1))</f>
        <v>+III</v>
      </c>
      <c r="L174" s="12" t="str">
        <f t="array" ref="L174">INDEX(HTKW!$K$11:$K$36,IFERROR(MATCH(MIN(IF(HTKW!$D$11:$D$36&gt;AVERAGE(B174,C174),HTKW!$D$11:$D$36)),HTKW!$D$11:$D$36),1))</f>
        <v>+II</v>
      </c>
    </row>
    <row r="175" spans="2:12" x14ac:dyDescent="0.25">
      <c r="B175" s="8">
        <v>5.0049999999999999</v>
      </c>
      <c r="C175" s="9">
        <v>5.0140000000000002</v>
      </c>
      <c r="D175" s="23" t="str">
        <f t="shared" si="4"/>
        <v>D</v>
      </c>
      <c r="E175" s="23" t="str">
        <f t="shared" si="5"/>
        <v>+I</v>
      </c>
      <c r="F175" s="9" t="str">
        <f t="array" ref="F175">INDEX(STPH!$O$11:$O$34,IFERROR(MATCH(MIN(IF(STPH!$D$11:$D$34&gt;AVERAGE(B175,C175),STPH!$D$11:$D$34)),STPH!$D$11:$D$34),1))</f>
        <v>D</v>
      </c>
      <c r="G175" s="9" t="str">
        <f t="array" ref="G175">INDEX(STBI!$O$11:$O$36,IFERROR(MATCH(MIN(IF(STBI!$D$11:$D$36&gt;AVERAGE(B175,C175),STBI!$D$11:$D$36)),STBI!$D$11:$D$36),1))</f>
        <v>+III</v>
      </c>
      <c r="H175" s="9" t="str">
        <f t="array" ref="H175">INDEX(GEKB!$K$11:$K$30,IFERROR(MATCH(MIN(IF(GEKB!$D$11:$D$30&gt;AVERAGE(B175,C175),GEKB!$D$11:$D$30)),GEKB!$D$11:$D$30),1))</f>
        <v>+I</v>
      </c>
      <c r="I175" s="9" t="str">
        <f t="array" ref="I175">INDEX(DA!$K$11:$K$30,IFERROR(MATCH(MIN(IF(DA!$D$11:$D$30&gt;AVERAGE(B175,C175),DA!$D$11:$D$30)),DA!$D$11:$D$30),1))</f>
        <v>NR</v>
      </c>
      <c r="J175" s="9" t="str">
        <f t="array" ref="J175">INDEX(STKWp!$K$11:$K$35,IFERROR(MATCH(MIN(IF(STKWp!$D$11:$D$35&gt;AVERAGE(B175,C175),STKWp!$D$11:$D$35)),STKWp!$D$11:$D$35),1))</f>
        <v>+III</v>
      </c>
      <c r="K175" s="9" t="str">
        <f t="array" ref="K175">INDEX(BSKW!$K$11:$K$35,IFERROR(MATCH(MIN(IF(BSKW!$D$11:$D$35&gt;AVERAGE(B175,C175),BSKW!$D$11:$D$35)),BSKW!$D$11:$D$35),1))</f>
        <v>+III</v>
      </c>
      <c r="L175" s="12" t="str">
        <f t="array" ref="L175">INDEX(HTKW!$K$11:$K$36,IFERROR(MATCH(MIN(IF(HTKW!$D$11:$D$36&gt;AVERAGE(B175,C175),HTKW!$D$11:$D$36)),HTKW!$D$11:$D$36),1))</f>
        <v>+II</v>
      </c>
    </row>
    <row r="176" spans="2:12" x14ac:dyDescent="0.25">
      <c r="B176" s="8">
        <v>5.0140000000000002</v>
      </c>
      <c r="C176" s="9">
        <v>5.0330000000000004</v>
      </c>
      <c r="D176" s="23" t="str">
        <f t="shared" si="4"/>
        <v>D</v>
      </c>
      <c r="E176" s="23" t="str">
        <f t="shared" si="5"/>
        <v>+I</v>
      </c>
      <c r="F176" s="9" t="str">
        <f t="array" ref="F176">INDEX(STPH!$O$11:$O$34,IFERROR(MATCH(MIN(IF(STPH!$D$11:$D$34&gt;AVERAGE(B176,C176),STPH!$D$11:$D$34)),STPH!$D$11:$D$34),1))</f>
        <v>D</v>
      </c>
      <c r="G176" s="9" t="str">
        <f t="array" ref="G176">INDEX(STBI!$O$11:$O$36,IFERROR(MATCH(MIN(IF(STBI!$D$11:$D$36&gt;AVERAGE(B176,C176),STBI!$D$11:$D$36)),STBI!$D$11:$D$36),1))</f>
        <v>+III</v>
      </c>
      <c r="H176" s="9" t="str">
        <f t="array" ref="H176">INDEX(GEKB!$K$11:$K$30,IFERROR(MATCH(MIN(IF(GEKB!$D$11:$D$30&gt;AVERAGE(B176,C176),GEKB!$D$11:$D$30)),GEKB!$D$11:$D$30),1))</f>
        <v>+I</v>
      </c>
      <c r="I176" s="9" t="str">
        <f t="array" ref="I176">INDEX(DA!$K$11:$K$30,IFERROR(MATCH(MIN(IF(DA!$D$11:$D$30&gt;AVERAGE(B176,C176),DA!$D$11:$D$30)),DA!$D$11:$D$30),1))</f>
        <v>NR</v>
      </c>
      <c r="J176" s="9" t="str">
        <f t="array" ref="J176">INDEX(STKWp!$K$11:$K$35,IFERROR(MATCH(MIN(IF(STKWp!$D$11:$D$35&gt;AVERAGE(B176,C176),STKWp!$D$11:$D$35)),STKWp!$D$11:$D$35),1))</f>
        <v>+III</v>
      </c>
      <c r="K176" s="9" t="str">
        <f t="array" ref="K176">INDEX(BSKW!$K$11:$K$35,IFERROR(MATCH(MIN(IF(BSKW!$D$11:$D$35&gt;AVERAGE(B176,C176),BSKW!$D$11:$D$35)),BSKW!$D$11:$D$35),1))</f>
        <v>+III</v>
      </c>
      <c r="L176" s="12" t="str">
        <f t="array" ref="L176">INDEX(HTKW!$K$11:$K$36,IFERROR(MATCH(MIN(IF(HTKW!$D$11:$D$36&gt;AVERAGE(B176,C176),HTKW!$D$11:$D$36)),HTKW!$D$11:$D$36),1))</f>
        <v>+II</v>
      </c>
    </row>
    <row r="177" spans="2:12" x14ac:dyDescent="0.25">
      <c r="B177" s="8">
        <v>5.0330000000000004</v>
      </c>
      <c r="C177" s="9">
        <v>5.0570000000000004</v>
      </c>
      <c r="D177" s="23" t="str">
        <f t="shared" si="4"/>
        <v>D</v>
      </c>
      <c r="E177" s="23" t="str">
        <f t="shared" si="5"/>
        <v>+I</v>
      </c>
      <c r="F177" s="9" t="str">
        <f t="array" ref="F177">INDEX(STPH!$O$11:$O$34,IFERROR(MATCH(MIN(IF(STPH!$D$11:$D$34&gt;AVERAGE(B177,C177),STPH!$D$11:$D$34)),STPH!$D$11:$D$34),1))</f>
        <v>D</v>
      </c>
      <c r="G177" s="9" t="str">
        <f t="array" ref="G177">INDEX(STBI!$O$11:$O$36,IFERROR(MATCH(MIN(IF(STBI!$D$11:$D$36&gt;AVERAGE(B177,C177),STBI!$D$11:$D$36)),STBI!$D$11:$D$36),1))</f>
        <v>+III</v>
      </c>
      <c r="H177" s="9" t="str">
        <f t="array" ref="H177">INDEX(GEKB!$K$11:$K$30,IFERROR(MATCH(MIN(IF(GEKB!$D$11:$D$30&gt;AVERAGE(B177,C177),GEKB!$D$11:$D$30)),GEKB!$D$11:$D$30),1))</f>
        <v>+I</v>
      </c>
      <c r="I177" s="9" t="str">
        <f t="array" ref="I177">INDEX(DA!$K$11:$K$30,IFERROR(MATCH(MIN(IF(DA!$D$11:$D$30&gt;AVERAGE(B177,C177),DA!$D$11:$D$30)),DA!$D$11:$D$30),1))</f>
        <v>NR</v>
      </c>
      <c r="J177" s="9" t="str">
        <f t="array" ref="J177">INDEX(STKWp!$K$11:$K$35,IFERROR(MATCH(MIN(IF(STKWp!$D$11:$D$35&gt;AVERAGE(B177,C177),STKWp!$D$11:$D$35)),STKWp!$D$11:$D$35),1))</f>
        <v>+III</v>
      </c>
      <c r="K177" s="9" t="str">
        <f t="array" ref="K177">INDEX(BSKW!$K$11:$K$35,IFERROR(MATCH(MIN(IF(BSKW!$D$11:$D$35&gt;AVERAGE(B177,C177),BSKW!$D$11:$D$35)),BSKW!$D$11:$D$35),1))</f>
        <v>+III</v>
      </c>
      <c r="L177" s="12" t="str">
        <f t="array" ref="L177">INDEX(HTKW!$K$11:$K$36,IFERROR(MATCH(MIN(IF(HTKW!$D$11:$D$36&gt;AVERAGE(B177,C177),HTKW!$D$11:$D$36)),HTKW!$D$11:$D$36),1))</f>
        <v>+II</v>
      </c>
    </row>
    <row r="178" spans="2:12" x14ac:dyDescent="0.25">
      <c r="B178" s="8">
        <v>5.0570000000000004</v>
      </c>
      <c r="C178" s="9">
        <v>5.0759999999999996</v>
      </c>
      <c r="D178" s="23" t="str">
        <f t="shared" si="4"/>
        <v>D</v>
      </c>
      <c r="E178" s="23" t="str">
        <f t="shared" si="5"/>
        <v>+I</v>
      </c>
      <c r="F178" s="9" t="str">
        <f t="array" ref="F178">INDEX(STPH!$O$11:$O$34,IFERROR(MATCH(MIN(IF(STPH!$D$11:$D$34&gt;AVERAGE(B178,C178),STPH!$D$11:$D$34)),STPH!$D$11:$D$34),1))</f>
        <v>D</v>
      </c>
      <c r="G178" s="9" t="str">
        <f t="array" ref="G178">INDEX(STBI!$O$11:$O$36,IFERROR(MATCH(MIN(IF(STBI!$D$11:$D$36&gt;AVERAGE(B178,C178),STBI!$D$11:$D$36)),STBI!$D$11:$D$36),1))</f>
        <v>+III</v>
      </c>
      <c r="H178" s="9" t="str">
        <f t="array" ref="H178">INDEX(GEKB!$K$11:$K$30,IFERROR(MATCH(MIN(IF(GEKB!$D$11:$D$30&gt;AVERAGE(B178,C178),GEKB!$D$11:$D$30)),GEKB!$D$11:$D$30),1))</f>
        <v>+I</v>
      </c>
      <c r="I178" s="9" t="str">
        <f t="array" ref="I178">INDEX(DA!$K$11:$K$30,IFERROR(MATCH(MIN(IF(DA!$D$11:$D$30&gt;AVERAGE(B178,C178),DA!$D$11:$D$30)),DA!$D$11:$D$30),1))</f>
        <v>NR</v>
      </c>
      <c r="J178" s="9" t="str">
        <f t="array" ref="J178">INDEX(STKWp!$K$11:$K$35,IFERROR(MATCH(MIN(IF(STKWp!$D$11:$D$35&gt;AVERAGE(B178,C178),STKWp!$D$11:$D$35)),STKWp!$D$11:$D$35),1))</f>
        <v>+III</v>
      </c>
      <c r="K178" s="9" t="str">
        <f t="array" ref="K178">INDEX(BSKW!$K$11:$K$35,IFERROR(MATCH(MIN(IF(BSKW!$D$11:$D$35&gt;AVERAGE(B178,C178),BSKW!$D$11:$D$35)),BSKW!$D$11:$D$35),1))</f>
        <v>+III</v>
      </c>
      <c r="L178" s="12" t="str">
        <f t="array" ref="L178">INDEX(HTKW!$K$11:$K$36,IFERROR(MATCH(MIN(IF(HTKW!$D$11:$D$36&gt;AVERAGE(B178,C178),HTKW!$D$11:$D$36)),HTKW!$D$11:$D$36),1))</f>
        <v>+II</v>
      </c>
    </row>
    <row r="179" spans="2:12" x14ac:dyDescent="0.25">
      <c r="B179" s="8">
        <v>5.0759999999999996</v>
      </c>
      <c r="C179" s="9">
        <v>5.1280000000000001</v>
      </c>
      <c r="D179" s="23" t="str">
        <f t="shared" si="4"/>
        <v>D</v>
      </c>
      <c r="E179" s="23" t="str">
        <f t="shared" si="5"/>
        <v>+I</v>
      </c>
      <c r="F179" s="9" t="str">
        <f t="array" ref="F179">INDEX(STPH!$O$11:$O$34,IFERROR(MATCH(MIN(IF(STPH!$D$11:$D$34&gt;AVERAGE(B179,C179),STPH!$D$11:$D$34)),STPH!$D$11:$D$34),1))</f>
        <v>D</v>
      </c>
      <c r="G179" s="9" t="str">
        <f t="array" ref="G179">INDEX(STBI!$O$11:$O$36,IFERROR(MATCH(MIN(IF(STBI!$D$11:$D$36&gt;AVERAGE(B179,C179),STBI!$D$11:$D$36)),STBI!$D$11:$D$36),1))</f>
        <v>+III</v>
      </c>
      <c r="H179" s="9" t="str">
        <f t="array" ref="H179">INDEX(GEKB!$K$11:$K$30,IFERROR(MATCH(MIN(IF(GEKB!$D$11:$D$30&gt;AVERAGE(B179,C179),GEKB!$D$11:$D$30)),GEKB!$D$11:$D$30),1))</f>
        <v>+I</v>
      </c>
      <c r="I179" s="9" t="str">
        <f t="array" ref="I179">INDEX(DA!$K$11:$K$30,IFERROR(MATCH(MIN(IF(DA!$D$11:$D$30&gt;AVERAGE(B179,C179),DA!$D$11:$D$30)),DA!$D$11:$D$30),1))</f>
        <v>NR</v>
      </c>
      <c r="J179" s="9" t="str">
        <f t="array" ref="J179">INDEX(STKWp!$K$11:$K$35,IFERROR(MATCH(MIN(IF(STKWp!$D$11:$D$35&gt;AVERAGE(B179,C179),STKWp!$D$11:$D$35)),STKWp!$D$11:$D$35),1))</f>
        <v>+III</v>
      </c>
      <c r="K179" s="9" t="str">
        <f t="array" ref="K179">INDEX(BSKW!$K$11:$K$35,IFERROR(MATCH(MIN(IF(BSKW!$D$11:$D$35&gt;AVERAGE(B179,C179),BSKW!$D$11:$D$35)),BSKW!$D$11:$D$35),1))</f>
        <v>+III</v>
      </c>
      <c r="L179" s="12" t="str">
        <f t="array" ref="L179">INDEX(HTKW!$K$11:$K$36,IFERROR(MATCH(MIN(IF(HTKW!$D$11:$D$36&gt;AVERAGE(B179,C179),HTKW!$D$11:$D$36)),HTKW!$D$11:$D$36),1))</f>
        <v>+II</v>
      </c>
    </row>
    <row r="180" spans="2:12" x14ac:dyDescent="0.25">
      <c r="B180" s="8">
        <v>5.1280000000000001</v>
      </c>
      <c r="C180" s="9">
        <v>5.1440000000000001</v>
      </c>
      <c r="D180" s="23" t="str">
        <f t="shared" si="4"/>
        <v>D</v>
      </c>
      <c r="E180" s="23" t="str">
        <f t="shared" si="5"/>
        <v>+I</v>
      </c>
      <c r="F180" s="9" t="str">
        <f t="array" ref="F180">INDEX(STPH!$O$11:$O$34,IFERROR(MATCH(MIN(IF(STPH!$D$11:$D$34&gt;AVERAGE(B180,C180),STPH!$D$11:$D$34)),STPH!$D$11:$D$34),1))</f>
        <v>D</v>
      </c>
      <c r="G180" s="9" t="str">
        <f t="array" ref="G180">INDEX(STBI!$O$11:$O$36,IFERROR(MATCH(MIN(IF(STBI!$D$11:$D$36&gt;AVERAGE(B180,C180),STBI!$D$11:$D$36)),STBI!$D$11:$D$36),1))</f>
        <v>+III</v>
      </c>
      <c r="H180" s="9" t="str">
        <f t="array" ref="H180">INDEX(GEKB!$K$11:$K$30,IFERROR(MATCH(MIN(IF(GEKB!$D$11:$D$30&gt;AVERAGE(B180,C180),GEKB!$D$11:$D$30)),GEKB!$D$11:$D$30),1))</f>
        <v>+I</v>
      </c>
      <c r="I180" s="9" t="str">
        <f t="array" ref="I180">INDEX(DA!$K$11:$K$30,IFERROR(MATCH(MIN(IF(DA!$D$11:$D$30&gt;AVERAGE(B180,C180),DA!$D$11:$D$30)),DA!$D$11:$D$30),1))</f>
        <v>NR</v>
      </c>
      <c r="J180" s="9" t="str">
        <f t="array" ref="J180">INDEX(STKWp!$K$11:$K$35,IFERROR(MATCH(MIN(IF(STKWp!$D$11:$D$35&gt;AVERAGE(B180,C180),STKWp!$D$11:$D$35)),STKWp!$D$11:$D$35),1))</f>
        <v>+III</v>
      </c>
      <c r="K180" s="9" t="str">
        <f t="array" ref="K180">INDEX(BSKW!$K$11:$K$35,IFERROR(MATCH(MIN(IF(BSKW!$D$11:$D$35&gt;AVERAGE(B180,C180),BSKW!$D$11:$D$35)),BSKW!$D$11:$D$35),1))</f>
        <v>+III</v>
      </c>
      <c r="L180" s="12" t="str">
        <f t="array" ref="L180">INDEX(HTKW!$K$11:$K$36,IFERROR(MATCH(MIN(IF(HTKW!$D$11:$D$36&gt;AVERAGE(B180,C180),HTKW!$D$11:$D$36)),HTKW!$D$11:$D$36),1))</f>
        <v>+II</v>
      </c>
    </row>
    <row r="181" spans="2:12" x14ac:dyDescent="0.25">
      <c r="B181" s="8">
        <v>5.1440000000000001</v>
      </c>
      <c r="C181" s="9">
        <v>5.1520000000000001</v>
      </c>
      <c r="D181" s="23" t="str">
        <f t="shared" si="4"/>
        <v>D</v>
      </c>
      <c r="E181" s="23" t="str">
        <f t="shared" si="5"/>
        <v>+I</v>
      </c>
      <c r="F181" s="9" t="str">
        <f t="array" ref="F181">INDEX(STPH!$O$11:$O$34,IFERROR(MATCH(MIN(IF(STPH!$D$11:$D$34&gt;AVERAGE(B181,C181),STPH!$D$11:$D$34)),STPH!$D$11:$D$34),1))</f>
        <v>D</v>
      </c>
      <c r="G181" s="9" t="str">
        <f t="array" ref="G181">INDEX(STBI!$O$11:$O$36,IFERROR(MATCH(MIN(IF(STBI!$D$11:$D$36&gt;AVERAGE(B181,C181),STBI!$D$11:$D$36)),STBI!$D$11:$D$36),1))</f>
        <v>+III</v>
      </c>
      <c r="H181" s="9" t="str">
        <f t="array" ref="H181">INDEX(GEKB!$K$11:$K$30,IFERROR(MATCH(MIN(IF(GEKB!$D$11:$D$30&gt;AVERAGE(B181,C181),GEKB!$D$11:$D$30)),GEKB!$D$11:$D$30),1))</f>
        <v>+I</v>
      </c>
      <c r="I181" s="9" t="str">
        <f t="array" ref="I181">INDEX(DA!$K$11:$K$30,IFERROR(MATCH(MIN(IF(DA!$D$11:$D$30&gt;AVERAGE(B181,C181),DA!$D$11:$D$30)),DA!$D$11:$D$30),1))</f>
        <v>NR</v>
      </c>
      <c r="J181" s="9" t="str">
        <f t="array" ref="J181">INDEX(STKWp!$K$11:$K$35,IFERROR(MATCH(MIN(IF(STKWp!$D$11:$D$35&gt;AVERAGE(B181,C181),STKWp!$D$11:$D$35)),STKWp!$D$11:$D$35),1))</f>
        <v>+III</v>
      </c>
      <c r="K181" s="9" t="str">
        <f t="array" ref="K181">INDEX(BSKW!$K$11:$K$35,IFERROR(MATCH(MIN(IF(BSKW!$D$11:$D$35&gt;AVERAGE(B181,C181),BSKW!$D$11:$D$35)),BSKW!$D$11:$D$35),1))</f>
        <v>+III</v>
      </c>
      <c r="L181" s="12" t="str">
        <f t="array" ref="L181">INDEX(HTKW!$K$11:$K$36,IFERROR(MATCH(MIN(IF(HTKW!$D$11:$D$36&gt;AVERAGE(B181,C181),HTKW!$D$11:$D$36)),HTKW!$D$11:$D$36),1))</f>
        <v>+II</v>
      </c>
    </row>
    <row r="182" spans="2:12" x14ac:dyDescent="0.25">
      <c r="B182" s="8">
        <v>5.1520000000000001</v>
      </c>
      <c r="C182" s="9">
        <v>5.1820000000000004</v>
      </c>
      <c r="D182" s="23" t="str">
        <f t="shared" si="4"/>
        <v>D</v>
      </c>
      <c r="E182" s="23" t="str">
        <f t="shared" si="5"/>
        <v>+I</v>
      </c>
      <c r="F182" s="9" t="str">
        <f t="array" ref="F182">INDEX(STPH!$O$11:$O$34,IFERROR(MATCH(MIN(IF(STPH!$D$11:$D$34&gt;AVERAGE(B182,C182),STPH!$D$11:$D$34)),STPH!$D$11:$D$34),1))</f>
        <v>D</v>
      </c>
      <c r="G182" s="9" t="str">
        <f t="array" ref="G182">INDEX(STBI!$O$11:$O$36,IFERROR(MATCH(MIN(IF(STBI!$D$11:$D$36&gt;AVERAGE(B182,C182),STBI!$D$11:$D$36)),STBI!$D$11:$D$36),1))</f>
        <v>+III</v>
      </c>
      <c r="H182" s="9" t="str">
        <f t="array" ref="H182">INDEX(GEKB!$K$11:$K$30,IFERROR(MATCH(MIN(IF(GEKB!$D$11:$D$30&gt;AVERAGE(B182,C182),GEKB!$D$11:$D$30)),GEKB!$D$11:$D$30),1))</f>
        <v>+I</v>
      </c>
      <c r="I182" s="9" t="str">
        <f t="array" ref="I182">INDEX(DA!$K$11:$K$30,IFERROR(MATCH(MIN(IF(DA!$D$11:$D$30&gt;AVERAGE(B182,C182),DA!$D$11:$D$30)),DA!$D$11:$D$30),1))</f>
        <v>NR</v>
      </c>
      <c r="J182" s="9" t="str">
        <f t="array" ref="J182">INDEX(STKWp!$K$11:$K$35,IFERROR(MATCH(MIN(IF(STKWp!$D$11:$D$35&gt;AVERAGE(B182,C182),STKWp!$D$11:$D$35)),STKWp!$D$11:$D$35),1))</f>
        <v>+III</v>
      </c>
      <c r="K182" s="9" t="str">
        <f t="array" ref="K182">INDEX(BSKW!$K$11:$K$35,IFERROR(MATCH(MIN(IF(BSKW!$D$11:$D$35&gt;AVERAGE(B182,C182),BSKW!$D$11:$D$35)),BSKW!$D$11:$D$35),1))</f>
        <v>+III</v>
      </c>
      <c r="L182" s="12" t="str">
        <f t="array" ref="L182">INDEX(HTKW!$K$11:$K$36,IFERROR(MATCH(MIN(IF(HTKW!$D$11:$D$36&gt;AVERAGE(B182,C182),HTKW!$D$11:$D$36)),HTKW!$D$11:$D$36),1))</f>
        <v>+II</v>
      </c>
    </row>
    <row r="183" spans="2:12" x14ac:dyDescent="0.25">
      <c r="B183" s="8">
        <v>5.1820000000000004</v>
      </c>
      <c r="C183" s="9">
        <v>5.2149999999999999</v>
      </c>
      <c r="D183" s="23" t="str">
        <f t="shared" si="4"/>
        <v>D</v>
      </c>
      <c r="E183" s="23" t="str">
        <f t="shared" si="5"/>
        <v>+I</v>
      </c>
      <c r="F183" s="9" t="str">
        <f t="array" ref="F183">INDEX(STPH!$O$11:$O$34,IFERROR(MATCH(MIN(IF(STPH!$D$11:$D$34&gt;AVERAGE(B183,C183),STPH!$D$11:$D$34)),STPH!$D$11:$D$34),1))</f>
        <v>D</v>
      </c>
      <c r="G183" s="9" t="str">
        <f t="array" ref="G183">INDEX(STBI!$O$11:$O$36,IFERROR(MATCH(MIN(IF(STBI!$D$11:$D$36&gt;AVERAGE(B183,C183),STBI!$D$11:$D$36)),STBI!$D$11:$D$36),1))</f>
        <v>+III</v>
      </c>
      <c r="H183" s="9" t="str">
        <f t="array" ref="H183">INDEX(GEKB!$K$11:$K$30,IFERROR(MATCH(MIN(IF(GEKB!$D$11:$D$30&gt;AVERAGE(B183,C183),GEKB!$D$11:$D$30)),GEKB!$D$11:$D$30),1))</f>
        <v>+I</v>
      </c>
      <c r="I183" s="9" t="str">
        <f t="array" ref="I183">INDEX(DA!$K$11:$K$30,IFERROR(MATCH(MIN(IF(DA!$D$11:$D$30&gt;AVERAGE(B183,C183),DA!$D$11:$D$30)),DA!$D$11:$D$30),1))</f>
        <v>NR</v>
      </c>
      <c r="J183" s="9" t="str">
        <f t="array" ref="J183">INDEX(STKWp!$K$11:$K$35,IFERROR(MATCH(MIN(IF(STKWp!$D$11:$D$35&gt;AVERAGE(B183,C183),STKWp!$D$11:$D$35)),STKWp!$D$11:$D$35),1))</f>
        <v>+III</v>
      </c>
      <c r="K183" s="9" t="str">
        <f t="array" ref="K183">INDEX(BSKW!$K$11:$K$35,IFERROR(MATCH(MIN(IF(BSKW!$D$11:$D$35&gt;AVERAGE(B183,C183),BSKW!$D$11:$D$35)),BSKW!$D$11:$D$35),1))</f>
        <v>+III</v>
      </c>
      <c r="L183" s="12" t="str">
        <f t="array" ref="L183">INDEX(HTKW!$K$11:$K$36,IFERROR(MATCH(MIN(IF(HTKW!$D$11:$D$36&gt;AVERAGE(B183,C183),HTKW!$D$11:$D$36)),HTKW!$D$11:$D$36),1))</f>
        <v>+II</v>
      </c>
    </row>
    <row r="184" spans="2:12" x14ac:dyDescent="0.25">
      <c r="B184" s="8">
        <v>5.2149999999999999</v>
      </c>
      <c r="C184" s="9">
        <v>5.2229999999999999</v>
      </c>
      <c r="D184" s="23" t="str">
        <f t="shared" si="4"/>
        <v>D</v>
      </c>
      <c r="E184" s="23" t="str">
        <f t="shared" si="5"/>
        <v>+I</v>
      </c>
      <c r="F184" s="9" t="str">
        <f t="array" ref="F184">INDEX(STPH!$O$11:$O$34,IFERROR(MATCH(MIN(IF(STPH!$D$11:$D$34&gt;AVERAGE(B184,C184),STPH!$D$11:$D$34)),STPH!$D$11:$D$34),1))</f>
        <v>D</v>
      </c>
      <c r="G184" s="9" t="str">
        <f t="array" ref="G184">INDEX(STBI!$O$11:$O$36,IFERROR(MATCH(MIN(IF(STBI!$D$11:$D$36&gt;AVERAGE(B184,C184),STBI!$D$11:$D$36)),STBI!$D$11:$D$36),1))</f>
        <v>+III</v>
      </c>
      <c r="H184" s="9" t="str">
        <f t="array" ref="H184">INDEX(GEKB!$K$11:$K$30,IFERROR(MATCH(MIN(IF(GEKB!$D$11:$D$30&gt;AVERAGE(B184,C184),GEKB!$D$11:$D$30)),GEKB!$D$11:$D$30),1))</f>
        <v>+I</v>
      </c>
      <c r="I184" s="9" t="str">
        <f t="array" ref="I184">INDEX(DA!$K$11:$K$30,IFERROR(MATCH(MIN(IF(DA!$D$11:$D$30&gt;AVERAGE(B184,C184),DA!$D$11:$D$30)),DA!$D$11:$D$30),1))</f>
        <v>NR</v>
      </c>
      <c r="J184" s="9" t="str">
        <f t="array" ref="J184">INDEX(STKWp!$K$11:$K$35,IFERROR(MATCH(MIN(IF(STKWp!$D$11:$D$35&gt;AVERAGE(B184,C184),STKWp!$D$11:$D$35)),STKWp!$D$11:$D$35),1))</f>
        <v>+III</v>
      </c>
      <c r="K184" s="9" t="str">
        <f t="array" ref="K184">INDEX(BSKW!$K$11:$K$35,IFERROR(MATCH(MIN(IF(BSKW!$D$11:$D$35&gt;AVERAGE(B184,C184),BSKW!$D$11:$D$35)),BSKW!$D$11:$D$35),1))</f>
        <v>+III</v>
      </c>
      <c r="L184" s="12" t="str">
        <f t="array" ref="L184">INDEX(HTKW!$K$11:$K$36,IFERROR(MATCH(MIN(IF(HTKW!$D$11:$D$36&gt;AVERAGE(B184,C184),HTKW!$D$11:$D$36)),HTKW!$D$11:$D$36),1))</f>
        <v>+II</v>
      </c>
    </row>
    <row r="185" spans="2:12" x14ac:dyDescent="0.25">
      <c r="B185" s="8">
        <v>5.2229999999999999</v>
      </c>
      <c r="C185" s="9">
        <v>5.2489999999999997</v>
      </c>
      <c r="D185" s="23" t="str">
        <f t="shared" si="4"/>
        <v>D</v>
      </c>
      <c r="E185" s="23" t="str">
        <f t="shared" si="5"/>
        <v>+I</v>
      </c>
      <c r="F185" s="9" t="str">
        <f t="array" ref="F185">INDEX(STPH!$O$11:$O$34,IFERROR(MATCH(MIN(IF(STPH!$D$11:$D$34&gt;AVERAGE(B185,C185),STPH!$D$11:$D$34)),STPH!$D$11:$D$34),1))</f>
        <v>D</v>
      </c>
      <c r="G185" s="9" t="str">
        <f t="array" ref="G185">INDEX(STBI!$O$11:$O$36,IFERROR(MATCH(MIN(IF(STBI!$D$11:$D$36&gt;AVERAGE(B185,C185),STBI!$D$11:$D$36)),STBI!$D$11:$D$36),1))</f>
        <v>+III</v>
      </c>
      <c r="H185" s="9" t="str">
        <f t="array" ref="H185">INDEX(GEKB!$K$11:$K$30,IFERROR(MATCH(MIN(IF(GEKB!$D$11:$D$30&gt;AVERAGE(B185,C185),GEKB!$D$11:$D$30)),GEKB!$D$11:$D$30),1))</f>
        <v>+I</v>
      </c>
      <c r="I185" s="9" t="str">
        <f t="array" ref="I185">INDEX(DA!$K$11:$K$30,IFERROR(MATCH(MIN(IF(DA!$D$11:$D$30&gt;AVERAGE(B185,C185),DA!$D$11:$D$30)),DA!$D$11:$D$30),1))</f>
        <v>NR</v>
      </c>
      <c r="J185" s="9" t="str">
        <f t="array" ref="J185">INDEX(STKWp!$K$11:$K$35,IFERROR(MATCH(MIN(IF(STKWp!$D$11:$D$35&gt;AVERAGE(B185,C185),STKWp!$D$11:$D$35)),STKWp!$D$11:$D$35),1))</f>
        <v>+III</v>
      </c>
      <c r="K185" s="9" t="str">
        <f t="array" ref="K185">INDEX(BSKW!$K$11:$K$35,IFERROR(MATCH(MIN(IF(BSKW!$D$11:$D$35&gt;AVERAGE(B185,C185),BSKW!$D$11:$D$35)),BSKW!$D$11:$D$35),1))</f>
        <v>+III</v>
      </c>
      <c r="L185" s="12" t="str">
        <f t="array" ref="L185">INDEX(HTKW!$K$11:$K$36,IFERROR(MATCH(MIN(IF(HTKW!$D$11:$D$36&gt;AVERAGE(B185,C185),HTKW!$D$11:$D$36)),HTKW!$D$11:$D$36),1))</f>
        <v>+II</v>
      </c>
    </row>
    <row r="186" spans="2:12" x14ac:dyDescent="0.25">
      <c r="B186" s="8">
        <v>5.2489999999999997</v>
      </c>
      <c r="C186" s="9">
        <v>5.2590000000000003</v>
      </c>
      <c r="D186" s="23" t="str">
        <f t="shared" si="4"/>
        <v>D</v>
      </c>
      <c r="E186" s="23" t="str">
        <f t="shared" si="5"/>
        <v>+I</v>
      </c>
      <c r="F186" s="9" t="str">
        <f t="array" ref="F186">INDEX(STPH!$O$11:$O$34,IFERROR(MATCH(MIN(IF(STPH!$D$11:$D$34&gt;AVERAGE(B186,C186),STPH!$D$11:$D$34)),STPH!$D$11:$D$34),1))</f>
        <v>D</v>
      </c>
      <c r="G186" s="9" t="str">
        <f t="array" ref="G186">INDEX(STBI!$O$11:$O$36,IFERROR(MATCH(MIN(IF(STBI!$D$11:$D$36&gt;AVERAGE(B186,C186),STBI!$D$11:$D$36)),STBI!$D$11:$D$36),1))</f>
        <v>+III</v>
      </c>
      <c r="H186" s="9" t="str">
        <f t="array" ref="H186">INDEX(GEKB!$K$11:$K$30,IFERROR(MATCH(MIN(IF(GEKB!$D$11:$D$30&gt;AVERAGE(B186,C186),GEKB!$D$11:$D$30)),GEKB!$D$11:$D$30),1))</f>
        <v>+I</v>
      </c>
      <c r="I186" s="9" t="str">
        <f t="array" ref="I186">INDEX(DA!$K$11:$K$30,IFERROR(MATCH(MIN(IF(DA!$D$11:$D$30&gt;AVERAGE(B186,C186),DA!$D$11:$D$30)),DA!$D$11:$D$30),1))</f>
        <v>NR</v>
      </c>
      <c r="J186" s="9" t="str">
        <f t="array" ref="J186">INDEX(STKWp!$K$11:$K$35,IFERROR(MATCH(MIN(IF(STKWp!$D$11:$D$35&gt;AVERAGE(B186,C186),STKWp!$D$11:$D$35)),STKWp!$D$11:$D$35),1))</f>
        <v>+III</v>
      </c>
      <c r="K186" s="9" t="str">
        <f t="array" ref="K186">INDEX(BSKW!$K$11:$K$35,IFERROR(MATCH(MIN(IF(BSKW!$D$11:$D$35&gt;AVERAGE(B186,C186),BSKW!$D$11:$D$35)),BSKW!$D$11:$D$35),1))</f>
        <v>+III</v>
      </c>
      <c r="L186" s="12" t="str">
        <f t="array" ref="L186">INDEX(HTKW!$K$11:$K$36,IFERROR(MATCH(MIN(IF(HTKW!$D$11:$D$36&gt;AVERAGE(B186,C186),HTKW!$D$11:$D$36)),HTKW!$D$11:$D$36),1))</f>
        <v>+II</v>
      </c>
    </row>
    <row r="187" spans="2:12" x14ac:dyDescent="0.25">
      <c r="B187" s="8">
        <v>5.2590000000000003</v>
      </c>
      <c r="C187" s="9">
        <v>5.2990000000000004</v>
      </c>
      <c r="D187" s="23" t="str">
        <f t="shared" si="4"/>
        <v>D</v>
      </c>
      <c r="E187" s="23" t="str">
        <f t="shared" si="5"/>
        <v>+I</v>
      </c>
      <c r="F187" s="9" t="str">
        <f t="array" ref="F187">INDEX(STPH!$O$11:$O$34,IFERROR(MATCH(MIN(IF(STPH!$D$11:$D$34&gt;AVERAGE(B187,C187),STPH!$D$11:$D$34)),STPH!$D$11:$D$34),1))</f>
        <v>D</v>
      </c>
      <c r="G187" s="9" t="str">
        <f t="array" ref="G187">INDEX(STBI!$O$11:$O$36,IFERROR(MATCH(MIN(IF(STBI!$D$11:$D$36&gt;AVERAGE(B187,C187),STBI!$D$11:$D$36)),STBI!$D$11:$D$36),1))</f>
        <v>+III</v>
      </c>
      <c r="H187" s="9" t="str">
        <f t="array" ref="H187">INDEX(GEKB!$K$11:$K$30,IFERROR(MATCH(MIN(IF(GEKB!$D$11:$D$30&gt;AVERAGE(B187,C187),GEKB!$D$11:$D$30)),GEKB!$D$11:$D$30),1))</f>
        <v>+I</v>
      </c>
      <c r="I187" s="9" t="str">
        <f t="array" ref="I187">INDEX(DA!$K$11:$K$30,IFERROR(MATCH(MIN(IF(DA!$D$11:$D$30&gt;AVERAGE(B187,C187),DA!$D$11:$D$30)),DA!$D$11:$D$30),1))</f>
        <v>NR</v>
      </c>
      <c r="J187" s="9" t="str">
        <f t="array" ref="J187">INDEX(STKWp!$K$11:$K$35,IFERROR(MATCH(MIN(IF(STKWp!$D$11:$D$35&gt;AVERAGE(B187,C187),STKWp!$D$11:$D$35)),STKWp!$D$11:$D$35),1))</f>
        <v>+III</v>
      </c>
      <c r="K187" s="9" t="str">
        <f t="array" ref="K187">INDEX(BSKW!$K$11:$K$35,IFERROR(MATCH(MIN(IF(BSKW!$D$11:$D$35&gt;AVERAGE(B187,C187),BSKW!$D$11:$D$35)),BSKW!$D$11:$D$35),1))</f>
        <v>+III</v>
      </c>
      <c r="L187" s="12" t="str">
        <f t="array" ref="L187">INDEX(HTKW!$K$11:$K$36,IFERROR(MATCH(MIN(IF(HTKW!$D$11:$D$36&gt;AVERAGE(B187,C187),HTKW!$D$11:$D$36)),HTKW!$D$11:$D$36),1))</f>
        <v>+II</v>
      </c>
    </row>
    <row r="188" spans="2:12" x14ac:dyDescent="0.25">
      <c r="B188" s="8">
        <v>5.2990000000000004</v>
      </c>
      <c r="C188" s="9">
        <v>5.3440000000000003</v>
      </c>
      <c r="D188" s="23" t="str">
        <f t="shared" si="4"/>
        <v>D</v>
      </c>
      <c r="E188" s="23" t="str">
        <f t="shared" si="5"/>
        <v>+II</v>
      </c>
      <c r="F188" s="9" t="str">
        <f t="array" ref="F188">INDEX(STPH!$O$11:$O$34,IFERROR(MATCH(MIN(IF(STPH!$D$11:$D$34&gt;AVERAGE(B188,C188),STPH!$D$11:$D$34)),STPH!$D$11:$D$34),1))</f>
        <v>D</v>
      </c>
      <c r="G188" s="9" t="str">
        <f t="array" ref="G188">INDEX(STBI!$O$11:$O$36,IFERROR(MATCH(MIN(IF(STBI!$D$11:$D$36&gt;AVERAGE(B188,C188),STBI!$D$11:$D$36)),STBI!$D$11:$D$36),1))</f>
        <v>+III</v>
      </c>
      <c r="H188" s="9" t="str">
        <f t="array" ref="H188">INDEX(GEKB!$K$11:$K$30,IFERROR(MATCH(MIN(IF(GEKB!$D$11:$D$30&gt;AVERAGE(B188,C188),GEKB!$D$11:$D$30)),GEKB!$D$11:$D$30),1))</f>
        <v>+III</v>
      </c>
      <c r="I188" s="9" t="str">
        <f t="array" ref="I188">INDEX(DA!$K$11:$K$30,IFERROR(MATCH(MIN(IF(DA!$D$11:$D$30&gt;AVERAGE(B188,C188),DA!$D$11:$D$30)),DA!$D$11:$D$30),1))</f>
        <v>NR</v>
      </c>
      <c r="J188" s="9" t="str">
        <f t="array" ref="J188">INDEX(STKWp!$K$11:$K$35,IFERROR(MATCH(MIN(IF(STKWp!$D$11:$D$35&gt;AVERAGE(B188,C188),STKWp!$D$11:$D$35)),STKWp!$D$11:$D$35),1))</f>
        <v>+III</v>
      </c>
      <c r="K188" s="9" t="str">
        <f t="array" ref="K188">INDEX(BSKW!$K$11:$K$35,IFERROR(MATCH(MIN(IF(BSKW!$D$11:$D$35&gt;AVERAGE(B188,C188),BSKW!$D$11:$D$35)),BSKW!$D$11:$D$35),1))</f>
        <v>+III</v>
      </c>
      <c r="L188" s="12" t="str">
        <f t="array" ref="L188">INDEX(HTKW!$K$11:$K$36,IFERROR(MATCH(MIN(IF(HTKW!$D$11:$D$36&gt;AVERAGE(B188,C188),HTKW!$D$11:$D$36)),HTKW!$D$11:$D$36),1))</f>
        <v>+II</v>
      </c>
    </row>
    <row r="189" spans="2:12" x14ac:dyDescent="0.25">
      <c r="B189" s="8">
        <v>5.3440000000000003</v>
      </c>
      <c r="C189" s="9">
        <v>5.359</v>
      </c>
      <c r="D189" s="23" t="str">
        <f t="shared" si="4"/>
        <v>D</v>
      </c>
      <c r="E189" s="23" t="str">
        <f t="shared" si="5"/>
        <v>+II</v>
      </c>
      <c r="F189" s="9" t="str">
        <f t="array" ref="F189">INDEX(STPH!$O$11:$O$34,IFERROR(MATCH(MIN(IF(STPH!$D$11:$D$34&gt;AVERAGE(B189,C189),STPH!$D$11:$D$34)),STPH!$D$11:$D$34),1))</f>
        <v>D</v>
      </c>
      <c r="G189" s="9" t="str">
        <f t="array" ref="G189">INDEX(STBI!$O$11:$O$36,IFERROR(MATCH(MIN(IF(STBI!$D$11:$D$36&gt;AVERAGE(B189,C189),STBI!$D$11:$D$36)),STBI!$D$11:$D$36),1))</f>
        <v>+III</v>
      </c>
      <c r="H189" s="9" t="str">
        <f t="array" ref="H189">INDEX(GEKB!$K$11:$K$30,IFERROR(MATCH(MIN(IF(GEKB!$D$11:$D$30&gt;AVERAGE(B189,C189),GEKB!$D$11:$D$30)),GEKB!$D$11:$D$30),1))</f>
        <v>+III</v>
      </c>
      <c r="I189" s="9" t="str">
        <f t="array" ref="I189">INDEX(DA!$K$11:$K$30,IFERROR(MATCH(MIN(IF(DA!$D$11:$D$30&gt;AVERAGE(B189,C189),DA!$D$11:$D$30)),DA!$D$11:$D$30),1))</f>
        <v>NR</v>
      </c>
      <c r="J189" s="9" t="str">
        <f t="array" ref="J189">INDEX(STKWp!$K$11:$K$35,IFERROR(MATCH(MIN(IF(STKWp!$D$11:$D$35&gt;AVERAGE(B189,C189),STKWp!$D$11:$D$35)),STKWp!$D$11:$D$35),1))</f>
        <v>+III</v>
      </c>
      <c r="K189" s="9" t="str">
        <f t="array" ref="K189">INDEX(BSKW!$K$11:$K$35,IFERROR(MATCH(MIN(IF(BSKW!$D$11:$D$35&gt;AVERAGE(B189,C189),BSKW!$D$11:$D$35)),BSKW!$D$11:$D$35),1))</f>
        <v>+III</v>
      </c>
      <c r="L189" s="12" t="str">
        <f t="array" ref="L189">INDEX(HTKW!$K$11:$K$36,IFERROR(MATCH(MIN(IF(HTKW!$D$11:$D$36&gt;AVERAGE(B189,C189),HTKW!$D$11:$D$36)),HTKW!$D$11:$D$36),1))</f>
        <v>+II</v>
      </c>
    </row>
    <row r="190" spans="2:12" x14ac:dyDescent="0.25">
      <c r="B190" s="8">
        <v>5.359</v>
      </c>
      <c r="C190" s="9">
        <v>5.4359999999999999</v>
      </c>
      <c r="D190" s="23" t="str">
        <f t="shared" si="4"/>
        <v>D</v>
      </c>
      <c r="E190" s="23" t="str">
        <f t="shared" si="5"/>
        <v>+II</v>
      </c>
      <c r="F190" s="9" t="str">
        <f t="array" ref="F190">INDEX(STPH!$O$11:$O$34,IFERROR(MATCH(MIN(IF(STPH!$D$11:$D$34&gt;AVERAGE(B190,C190),STPH!$D$11:$D$34)),STPH!$D$11:$D$34),1))</f>
        <v>D</v>
      </c>
      <c r="G190" s="9" t="str">
        <f t="array" ref="G190">INDEX(STBI!$O$11:$O$36,IFERROR(MATCH(MIN(IF(STBI!$D$11:$D$36&gt;AVERAGE(B190,C190),STBI!$D$11:$D$36)),STBI!$D$11:$D$36),1))</f>
        <v>+III</v>
      </c>
      <c r="H190" s="9" t="str">
        <f t="array" ref="H190">INDEX(GEKB!$K$11:$K$30,IFERROR(MATCH(MIN(IF(GEKB!$D$11:$D$30&gt;AVERAGE(B190,C190),GEKB!$D$11:$D$30)),GEKB!$D$11:$D$30),1))</f>
        <v>+III</v>
      </c>
      <c r="I190" s="9" t="str">
        <f t="array" ref="I190">INDEX(DA!$K$11:$K$30,IFERROR(MATCH(MIN(IF(DA!$D$11:$D$30&gt;AVERAGE(B190,C190),DA!$D$11:$D$30)),DA!$D$11:$D$30),1))</f>
        <v>NR</v>
      </c>
      <c r="J190" s="9" t="str">
        <f t="array" ref="J190">INDEX(STKWp!$K$11:$K$35,IFERROR(MATCH(MIN(IF(STKWp!$D$11:$D$35&gt;AVERAGE(B190,C190),STKWp!$D$11:$D$35)),STKWp!$D$11:$D$35),1))</f>
        <v>+III</v>
      </c>
      <c r="K190" s="9" t="str">
        <f t="array" ref="K190">INDEX(BSKW!$K$11:$K$35,IFERROR(MATCH(MIN(IF(BSKW!$D$11:$D$35&gt;AVERAGE(B190,C190),BSKW!$D$11:$D$35)),BSKW!$D$11:$D$35),1))</f>
        <v>+III</v>
      </c>
      <c r="L190" s="12" t="str">
        <f t="array" ref="L190">INDEX(HTKW!$K$11:$K$36,IFERROR(MATCH(MIN(IF(HTKW!$D$11:$D$36&gt;AVERAGE(B190,C190),HTKW!$D$11:$D$36)),HTKW!$D$11:$D$36),1))</f>
        <v>+II</v>
      </c>
    </row>
    <row r="191" spans="2:12" x14ac:dyDescent="0.25">
      <c r="B191" s="8">
        <v>5.4359999999999999</v>
      </c>
      <c r="C191" s="9">
        <v>5.4779999999999998</v>
      </c>
      <c r="D191" s="23" t="str">
        <f t="shared" si="4"/>
        <v>D</v>
      </c>
      <c r="E191" s="23" t="str">
        <f t="shared" si="5"/>
        <v>+II</v>
      </c>
      <c r="F191" s="9" t="str">
        <f t="array" ref="F191">INDEX(STPH!$O$11:$O$34,IFERROR(MATCH(MIN(IF(STPH!$D$11:$D$34&gt;AVERAGE(B191,C191),STPH!$D$11:$D$34)),STPH!$D$11:$D$34),1))</f>
        <v>D</v>
      </c>
      <c r="G191" s="9" t="str">
        <f t="array" ref="G191">INDEX(STBI!$O$11:$O$36,IFERROR(MATCH(MIN(IF(STBI!$D$11:$D$36&gt;AVERAGE(B191,C191),STBI!$D$11:$D$36)),STBI!$D$11:$D$36),1))</f>
        <v>+III</v>
      </c>
      <c r="H191" s="9" t="str">
        <f t="array" ref="H191">INDEX(GEKB!$K$11:$K$30,IFERROR(MATCH(MIN(IF(GEKB!$D$11:$D$30&gt;AVERAGE(B191,C191),GEKB!$D$11:$D$30)),GEKB!$D$11:$D$30),1))</f>
        <v>+III</v>
      </c>
      <c r="I191" s="9" t="str">
        <f t="array" ref="I191">INDEX(DA!$K$11:$K$30,IFERROR(MATCH(MIN(IF(DA!$D$11:$D$30&gt;AVERAGE(B191,C191),DA!$D$11:$D$30)),DA!$D$11:$D$30),1))</f>
        <v>NR</v>
      </c>
      <c r="J191" s="9" t="str">
        <f t="array" ref="J191">INDEX(STKWp!$K$11:$K$35,IFERROR(MATCH(MIN(IF(STKWp!$D$11:$D$35&gt;AVERAGE(B191,C191),STKWp!$D$11:$D$35)),STKWp!$D$11:$D$35),1))</f>
        <v>+II</v>
      </c>
      <c r="K191" s="9" t="str">
        <f t="array" ref="K191">INDEX(BSKW!$K$11:$K$35,IFERROR(MATCH(MIN(IF(BSKW!$D$11:$D$35&gt;AVERAGE(B191,C191),BSKW!$D$11:$D$35)),BSKW!$D$11:$D$35),1))</f>
        <v>+II</v>
      </c>
      <c r="L191" s="12" t="str">
        <f t="array" ref="L191">INDEX(HTKW!$K$11:$K$36,IFERROR(MATCH(MIN(IF(HTKW!$D$11:$D$36&gt;AVERAGE(B191,C191),HTKW!$D$11:$D$36)),HTKW!$D$11:$D$36),1))</f>
        <v>+III</v>
      </c>
    </row>
    <row r="192" spans="2:12" x14ac:dyDescent="0.25">
      <c r="B192" s="8">
        <v>5.4779999999999998</v>
      </c>
      <c r="C192" s="9">
        <v>5.4870000000000001</v>
      </c>
      <c r="D192" s="23" t="str">
        <f t="shared" si="4"/>
        <v>D</v>
      </c>
      <c r="E192" s="23" t="str">
        <f t="shared" si="5"/>
        <v>+II</v>
      </c>
      <c r="F192" s="9" t="str">
        <f t="array" ref="F192">INDEX(STPH!$O$11:$O$34,IFERROR(MATCH(MIN(IF(STPH!$D$11:$D$34&gt;AVERAGE(B192,C192),STPH!$D$11:$D$34)),STPH!$D$11:$D$34),1))</f>
        <v>D</v>
      </c>
      <c r="G192" s="9" t="str">
        <f t="array" ref="G192">INDEX(STBI!$O$11:$O$36,IFERROR(MATCH(MIN(IF(STBI!$D$11:$D$36&gt;AVERAGE(B192,C192),STBI!$D$11:$D$36)),STBI!$D$11:$D$36),1))</f>
        <v>+II</v>
      </c>
      <c r="H192" s="9" t="str">
        <f t="array" ref="H192">INDEX(GEKB!$K$11:$K$30,IFERROR(MATCH(MIN(IF(GEKB!$D$11:$D$30&gt;AVERAGE(B192,C192),GEKB!$D$11:$D$30)),GEKB!$D$11:$D$30),1))</f>
        <v>+III</v>
      </c>
      <c r="I192" s="9" t="str">
        <f t="array" ref="I192">INDEX(DA!$K$11:$K$30,IFERROR(MATCH(MIN(IF(DA!$D$11:$D$30&gt;AVERAGE(B192,C192),DA!$D$11:$D$30)),DA!$D$11:$D$30),1))</f>
        <v>NR</v>
      </c>
      <c r="J192" s="9" t="str">
        <f t="array" ref="J192">INDEX(STKWp!$K$11:$K$35,IFERROR(MATCH(MIN(IF(STKWp!$D$11:$D$35&gt;AVERAGE(B192,C192),STKWp!$D$11:$D$35)),STKWp!$D$11:$D$35),1))</f>
        <v>+II</v>
      </c>
      <c r="K192" s="9" t="str">
        <f t="array" ref="K192">INDEX(BSKW!$K$11:$K$35,IFERROR(MATCH(MIN(IF(BSKW!$D$11:$D$35&gt;AVERAGE(B192,C192),BSKW!$D$11:$D$35)),BSKW!$D$11:$D$35),1))</f>
        <v>+II</v>
      </c>
      <c r="L192" s="12" t="str">
        <f t="array" ref="L192">INDEX(HTKW!$K$11:$K$36,IFERROR(MATCH(MIN(IF(HTKW!$D$11:$D$36&gt;AVERAGE(B192,C192),HTKW!$D$11:$D$36)),HTKW!$D$11:$D$36),1))</f>
        <v>+III</v>
      </c>
    </row>
    <row r="193" spans="2:12" x14ac:dyDescent="0.25">
      <c r="B193" s="8">
        <v>5.4870000000000001</v>
      </c>
      <c r="C193" s="9">
        <v>5.5149999999999997</v>
      </c>
      <c r="D193" s="23" t="str">
        <f t="shared" si="4"/>
        <v>D</v>
      </c>
      <c r="E193" s="23" t="str">
        <f t="shared" si="5"/>
        <v>+II</v>
      </c>
      <c r="F193" s="9" t="str">
        <f t="array" ref="F193">INDEX(STPH!$O$11:$O$34,IFERROR(MATCH(MIN(IF(STPH!$D$11:$D$34&gt;AVERAGE(B193,C193),STPH!$D$11:$D$34)),STPH!$D$11:$D$34),1))</f>
        <v>D</v>
      </c>
      <c r="G193" s="9" t="str">
        <f t="array" ref="G193">INDEX(STBI!$O$11:$O$36,IFERROR(MATCH(MIN(IF(STBI!$D$11:$D$36&gt;AVERAGE(B193,C193),STBI!$D$11:$D$36)),STBI!$D$11:$D$36),1))</f>
        <v>+III</v>
      </c>
      <c r="H193" s="9" t="str">
        <f t="array" ref="H193">INDEX(GEKB!$K$11:$K$30,IFERROR(MATCH(MIN(IF(GEKB!$D$11:$D$30&gt;AVERAGE(B193,C193),GEKB!$D$11:$D$30)),GEKB!$D$11:$D$30),1))</f>
        <v>+III</v>
      </c>
      <c r="I193" s="9" t="str">
        <f t="array" ref="I193">INDEX(DA!$K$11:$K$30,IFERROR(MATCH(MIN(IF(DA!$D$11:$D$30&gt;AVERAGE(B193,C193),DA!$D$11:$D$30)),DA!$D$11:$D$30),1))</f>
        <v>NR</v>
      </c>
      <c r="J193" s="9" t="str">
        <f t="array" ref="J193">INDEX(STKWp!$K$11:$K$35,IFERROR(MATCH(MIN(IF(STKWp!$D$11:$D$35&gt;AVERAGE(B193,C193),STKWp!$D$11:$D$35)),STKWp!$D$11:$D$35),1))</f>
        <v>+II</v>
      </c>
      <c r="K193" s="9" t="str">
        <f t="array" ref="K193">INDEX(BSKW!$K$11:$K$35,IFERROR(MATCH(MIN(IF(BSKW!$D$11:$D$35&gt;AVERAGE(B193,C193),BSKW!$D$11:$D$35)),BSKW!$D$11:$D$35),1))</f>
        <v>+II</v>
      </c>
      <c r="L193" s="12" t="str">
        <f t="array" ref="L193">INDEX(HTKW!$K$11:$K$36,IFERROR(MATCH(MIN(IF(HTKW!$D$11:$D$36&gt;AVERAGE(B193,C193),HTKW!$D$11:$D$36)),HTKW!$D$11:$D$36),1))</f>
        <v>+III</v>
      </c>
    </row>
    <row r="194" spans="2:12" x14ac:dyDescent="0.25">
      <c r="B194" s="8">
        <v>5.5149999999999997</v>
      </c>
      <c r="C194" s="9">
        <v>5.57</v>
      </c>
      <c r="D194" s="23" t="str">
        <f t="shared" si="4"/>
        <v>D</v>
      </c>
      <c r="E194" s="23" t="str">
        <f t="shared" si="5"/>
        <v>+II</v>
      </c>
      <c r="F194" s="9" t="str">
        <f t="array" ref="F194">INDEX(STPH!$O$11:$O$34,IFERROR(MATCH(MIN(IF(STPH!$D$11:$D$34&gt;AVERAGE(B194,C194),STPH!$D$11:$D$34)),STPH!$D$11:$D$34),1))</f>
        <v>D</v>
      </c>
      <c r="G194" s="9" t="str">
        <f t="array" ref="G194">INDEX(STBI!$O$11:$O$36,IFERROR(MATCH(MIN(IF(STBI!$D$11:$D$36&gt;AVERAGE(B194,C194),STBI!$D$11:$D$36)),STBI!$D$11:$D$36),1))</f>
        <v>+III</v>
      </c>
      <c r="H194" s="9" t="str">
        <f t="array" ref="H194">INDEX(GEKB!$K$11:$K$30,IFERROR(MATCH(MIN(IF(GEKB!$D$11:$D$30&gt;AVERAGE(B194,C194),GEKB!$D$11:$D$30)),GEKB!$D$11:$D$30),1))</f>
        <v>+III</v>
      </c>
      <c r="I194" s="9" t="str">
        <f t="array" ref="I194">INDEX(DA!$K$11:$K$30,IFERROR(MATCH(MIN(IF(DA!$D$11:$D$30&gt;AVERAGE(B194,C194),DA!$D$11:$D$30)),DA!$D$11:$D$30),1))</f>
        <v>NR</v>
      </c>
      <c r="J194" s="9" t="str">
        <f t="array" ref="J194">INDEX(STKWp!$K$11:$K$35,IFERROR(MATCH(MIN(IF(STKWp!$D$11:$D$35&gt;AVERAGE(B194,C194),STKWp!$D$11:$D$35)),STKWp!$D$11:$D$35),1))</f>
        <v>+II</v>
      </c>
      <c r="K194" s="9" t="str">
        <f t="array" ref="K194">INDEX(BSKW!$K$11:$K$35,IFERROR(MATCH(MIN(IF(BSKW!$D$11:$D$35&gt;AVERAGE(B194,C194),BSKW!$D$11:$D$35)),BSKW!$D$11:$D$35),1))</f>
        <v>+II</v>
      </c>
      <c r="L194" s="12" t="str">
        <f t="array" ref="L194">INDEX(HTKW!$K$11:$K$36,IFERROR(MATCH(MIN(IF(HTKW!$D$11:$D$36&gt;AVERAGE(B194,C194),HTKW!$D$11:$D$36)),HTKW!$D$11:$D$36),1))</f>
        <v>+III</v>
      </c>
    </row>
    <row r="195" spans="2:12" x14ac:dyDescent="0.25">
      <c r="B195" s="8">
        <v>5.57</v>
      </c>
      <c r="C195" s="9">
        <v>5.593</v>
      </c>
      <c r="D195" s="23" t="str">
        <f t="shared" ref="D195:D258" si="6">IF(COUNTIF(F195:L195,"D")&gt;0,"D",IF(COUNTIF(F195:L195,"-III")&gt;0,"-III",IF(COUNTIF(F195:L195,"-II")&gt;0,"-II",IF(COUNTIF(F195:L195,"-I")&gt;0,"-I",IF(COUNTIF(F195:L195,"+0")&gt;0,"+0",IF(COUNTIF(F195:L195,"+I")&gt;0,"+I",IF(COUNTIF(F195:L195,"+II")&gt;0,"+II",IF(COUNTIF(F195:L195,"+III")&gt;0,"+III",IF(COUNTIF(F195:L195,"ND")&gt;0,"ND","NR")))))))))</f>
        <v>D</v>
      </c>
      <c r="E195" s="23" t="str">
        <f t="shared" ref="E195:E258" si="7">IF(COUNTIF(F195:L195,"-III")&gt;0,"-III",IF(COUNTIF(F195:L195,"-II")&gt;0,"-II",IF(COUNTIF(F195:L195,"-I")&gt;0,"-I",IF(COUNTIF(F195:L195,"+0")&gt;0,"+0",IF(COUNTIF(F195:L195,"+I")&gt;0,"+I",IF(COUNTIF(F195:L195,"+II")&gt;0,"+II",IF(COUNTIF(F195:L195,"+III")&gt;0,"+III",IF(COUNTIF(F195:L195,"ND")&gt;0,"ND","NR"))))))))</f>
        <v>+II</v>
      </c>
      <c r="F195" s="9" t="str">
        <f t="array" ref="F195">INDEX(STPH!$O$11:$O$34,IFERROR(MATCH(MIN(IF(STPH!$D$11:$D$34&gt;AVERAGE(B195,C195),STPH!$D$11:$D$34)),STPH!$D$11:$D$34),1))</f>
        <v>D</v>
      </c>
      <c r="G195" s="9" t="str">
        <f t="array" ref="G195">INDEX(STBI!$O$11:$O$36,IFERROR(MATCH(MIN(IF(STBI!$D$11:$D$36&gt;AVERAGE(B195,C195),STBI!$D$11:$D$36)),STBI!$D$11:$D$36),1))</f>
        <v>+III</v>
      </c>
      <c r="H195" s="9" t="str">
        <f t="array" ref="H195">INDEX(GEKB!$K$11:$K$30,IFERROR(MATCH(MIN(IF(GEKB!$D$11:$D$30&gt;AVERAGE(B195,C195),GEKB!$D$11:$D$30)),GEKB!$D$11:$D$30),1))</f>
        <v>+III</v>
      </c>
      <c r="I195" s="9" t="str">
        <f t="array" ref="I195">INDEX(DA!$K$11:$K$30,IFERROR(MATCH(MIN(IF(DA!$D$11:$D$30&gt;AVERAGE(B195,C195),DA!$D$11:$D$30)),DA!$D$11:$D$30),1))</f>
        <v>NR</v>
      </c>
      <c r="J195" s="9" t="str">
        <f t="array" ref="J195">INDEX(STKWp!$K$11:$K$35,IFERROR(MATCH(MIN(IF(STKWp!$D$11:$D$35&gt;AVERAGE(B195,C195),STKWp!$D$11:$D$35)),STKWp!$D$11:$D$35),1))</f>
        <v>+II</v>
      </c>
      <c r="K195" s="9" t="str">
        <f t="array" ref="K195">INDEX(BSKW!$K$11:$K$35,IFERROR(MATCH(MIN(IF(BSKW!$D$11:$D$35&gt;AVERAGE(B195,C195),BSKW!$D$11:$D$35)),BSKW!$D$11:$D$35),1))</f>
        <v>+II</v>
      </c>
      <c r="L195" s="12" t="str">
        <f t="array" ref="L195">INDEX(HTKW!$K$11:$K$36,IFERROR(MATCH(MIN(IF(HTKW!$D$11:$D$36&gt;AVERAGE(B195,C195),HTKW!$D$11:$D$36)),HTKW!$D$11:$D$36),1))</f>
        <v>+III</v>
      </c>
    </row>
    <row r="196" spans="2:12" x14ac:dyDescent="0.25">
      <c r="B196" s="8">
        <v>5.593</v>
      </c>
      <c r="C196" s="9">
        <v>5.7450000000000001</v>
      </c>
      <c r="D196" s="23" t="str">
        <f t="shared" si="6"/>
        <v>+II</v>
      </c>
      <c r="E196" s="23" t="str">
        <f t="shared" si="7"/>
        <v>+II</v>
      </c>
      <c r="F196" s="9" t="str">
        <f t="array" ref="F196">INDEX(STPH!$O$11:$O$34,IFERROR(MATCH(MIN(IF(STPH!$D$11:$D$34&gt;AVERAGE(B196,C196),STPH!$D$11:$D$34)),STPH!$D$11:$D$34),1))</f>
        <v>+III</v>
      </c>
      <c r="G196" s="9" t="str">
        <f t="array" ref="G196">INDEX(STBI!$O$11:$O$36,IFERROR(MATCH(MIN(IF(STBI!$D$11:$D$36&gt;AVERAGE(B196,C196),STBI!$D$11:$D$36)),STBI!$D$11:$D$36),1))</f>
        <v>+III</v>
      </c>
      <c r="H196" s="9" t="str">
        <f t="array" ref="H196">INDEX(GEKB!$K$11:$K$30,IFERROR(MATCH(MIN(IF(GEKB!$D$11:$D$30&gt;AVERAGE(B196,C196),GEKB!$D$11:$D$30)),GEKB!$D$11:$D$30),1))</f>
        <v>+III</v>
      </c>
      <c r="I196" s="9" t="str">
        <f t="array" ref="I196">INDEX(DA!$K$11:$K$30,IFERROR(MATCH(MIN(IF(DA!$D$11:$D$30&gt;AVERAGE(B196,C196),DA!$D$11:$D$30)),DA!$D$11:$D$30),1))</f>
        <v>NR</v>
      </c>
      <c r="J196" s="9" t="str">
        <f t="array" ref="J196">INDEX(STKWp!$K$11:$K$35,IFERROR(MATCH(MIN(IF(STKWp!$D$11:$D$35&gt;AVERAGE(B196,C196),STKWp!$D$11:$D$35)),STKWp!$D$11:$D$35),1))</f>
        <v>+II</v>
      </c>
      <c r="K196" s="9" t="str">
        <f t="array" ref="K196">INDEX(BSKW!$K$11:$K$35,IFERROR(MATCH(MIN(IF(BSKW!$D$11:$D$35&gt;AVERAGE(B196,C196),BSKW!$D$11:$D$35)),BSKW!$D$11:$D$35),1))</f>
        <v>+II</v>
      </c>
      <c r="L196" s="12" t="str">
        <f t="array" ref="L196">INDEX(HTKW!$K$11:$K$36,IFERROR(MATCH(MIN(IF(HTKW!$D$11:$D$36&gt;AVERAGE(B196,C196),HTKW!$D$11:$D$36)),HTKW!$D$11:$D$36),1))</f>
        <v>+III</v>
      </c>
    </row>
    <row r="197" spans="2:12" x14ac:dyDescent="0.25">
      <c r="B197" s="8">
        <v>5.7450000000000001</v>
      </c>
      <c r="C197" s="9">
        <v>5.7649999999999997</v>
      </c>
      <c r="D197" s="23" t="str">
        <f t="shared" si="6"/>
        <v>+II</v>
      </c>
      <c r="E197" s="23" t="str">
        <f t="shared" si="7"/>
        <v>+II</v>
      </c>
      <c r="F197" s="9" t="str">
        <f t="array" ref="F197">INDEX(STPH!$O$11:$O$34,IFERROR(MATCH(MIN(IF(STPH!$D$11:$D$34&gt;AVERAGE(B197,C197),STPH!$D$11:$D$34)),STPH!$D$11:$D$34),1))</f>
        <v>+III</v>
      </c>
      <c r="G197" s="9" t="str">
        <f t="array" ref="G197">INDEX(STBI!$O$11:$O$36,IFERROR(MATCH(MIN(IF(STBI!$D$11:$D$36&gt;AVERAGE(B197,C197),STBI!$D$11:$D$36)),STBI!$D$11:$D$36),1))</f>
        <v>+III</v>
      </c>
      <c r="H197" s="9" t="str">
        <f t="array" ref="H197">INDEX(GEKB!$K$11:$K$30,IFERROR(MATCH(MIN(IF(GEKB!$D$11:$D$30&gt;AVERAGE(B197,C197),GEKB!$D$11:$D$30)),GEKB!$D$11:$D$30),1))</f>
        <v>+III</v>
      </c>
      <c r="I197" s="9" t="str">
        <f t="array" ref="I197">INDEX(DA!$K$11:$K$30,IFERROR(MATCH(MIN(IF(DA!$D$11:$D$30&gt;AVERAGE(B197,C197),DA!$D$11:$D$30)),DA!$D$11:$D$30),1))</f>
        <v>NR</v>
      </c>
      <c r="J197" s="9" t="str">
        <f t="array" ref="J197">INDEX(STKWp!$K$11:$K$35,IFERROR(MATCH(MIN(IF(STKWp!$D$11:$D$35&gt;AVERAGE(B197,C197),STKWp!$D$11:$D$35)),STKWp!$D$11:$D$35),1))</f>
        <v>+II</v>
      </c>
      <c r="K197" s="9" t="str">
        <f t="array" ref="K197">INDEX(BSKW!$K$11:$K$35,IFERROR(MATCH(MIN(IF(BSKW!$D$11:$D$35&gt;AVERAGE(B197,C197),BSKW!$D$11:$D$35)),BSKW!$D$11:$D$35),1))</f>
        <v>+II</v>
      </c>
      <c r="L197" s="12" t="str">
        <f t="array" ref="L197">INDEX(HTKW!$K$11:$K$36,IFERROR(MATCH(MIN(IF(HTKW!$D$11:$D$36&gt;AVERAGE(B197,C197),HTKW!$D$11:$D$36)),HTKW!$D$11:$D$36),1))</f>
        <v>+III</v>
      </c>
    </row>
    <row r="198" spans="2:12" x14ac:dyDescent="0.25">
      <c r="B198" s="8">
        <v>5.7649999999999997</v>
      </c>
      <c r="C198" s="9">
        <v>5.7690000000000001</v>
      </c>
      <c r="D198" s="23" t="str">
        <f t="shared" si="6"/>
        <v>+II</v>
      </c>
      <c r="E198" s="23" t="str">
        <f t="shared" si="7"/>
        <v>+II</v>
      </c>
      <c r="F198" s="9" t="str">
        <f t="array" ref="F198">INDEX(STPH!$O$11:$O$34,IFERROR(MATCH(MIN(IF(STPH!$D$11:$D$34&gt;AVERAGE(B198,C198),STPH!$D$11:$D$34)),STPH!$D$11:$D$34),1))</f>
        <v>+III</v>
      </c>
      <c r="G198" s="9" t="str">
        <f t="array" ref="G198">INDEX(STBI!$O$11:$O$36,IFERROR(MATCH(MIN(IF(STBI!$D$11:$D$36&gt;AVERAGE(B198,C198),STBI!$D$11:$D$36)),STBI!$D$11:$D$36),1))</f>
        <v>+III</v>
      </c>
      <c r="H198" s="9" t="str">
        <f t="array" ref="H198">INDEX(GEKB!$K$11:$K$30,IFERROR(MATCH(MIN(IF(GEKB!$D$11:$D$30&gt;AVERAGE(B198,C198),GEKB!$D$11:$D$30)),GEKB!$D$11:$D$30),1))</f>
        <v>+III</v>
      </c>
      <c r="I198" s="9" t="str">
        <f t="array" ref="I198">INDEX(DA!$K$11:$K$30,IFERROR(MATCH(MIN(IF(DA!$D$11:$D$30&gt;AVERAGE(B198,C198),DA!$D$11:$D$30)),DA!$D$11:$D$30),1))</f>
        <v>NR</v>
      </c>
      <c r="J198" s="9" t="str">
        <f t="array" ref="J198">INDEX(STKWp!$K$11:$K$35,IFERROR(MATCH(MIN(IF(STKWp!$D$11:$D$35&gt;AVERAGE(B198,C198),STKWp!$D$11:$D$35)),STKWp!$D$11:$D$35),1))</f>
        <v>+II</v>
      </c>
      <c r="K198" s="9" t="str">
        <f t="array" ref="K198">INDEX(BSKW!$K$11:$K$35,IFERROR(MATCH(MIN(IF(BSKW!$D$11:$D$35&gt;AVERAGE(B198,C198),BSKW!$D$11:$D$35)),BSKW!$D$11:$D$35),1))</f>
        <v>+II</v>
      </c>
      <c r="L198" s="12" t="str">
        <f t="array" ref="L198">INDEX(HTKW!$K$11:$K$36,IFERROR(MATCH(MIN(IF(HTKW!$D$11:$D$36&gt;AVERAGE(B198,C198),HTKW!$D$11:$D$36)),HTKW!$D$11:$D$36),1))</f>
        <v>+III</v>
      </c>
    </row>
    <row r="199" spans="2:12" x14ac:dyDescent="0.25">
      <c r="B199" s="8">
        <v>5.7690000000000001</v>
      </c>
      <c r="C199" s="9">
        <v>5.8070000000000004</v>
      </c>
      <c r="D199" s="23" t="str">
        <f t="shared" si="6"/>
        <v>+II</v>
      </c>
      <c r="E199" s="23" t="str">
        <f t="shared" si="7"/>
        <v>+II</v>
      </c>
      <c r="F199" s="9" t="str">
        <f t="array" ref="F199">INDEX(STPH!$O$11:$O$34,IFERROR(MATCH(MIN(IF(STPH!$D$11:$D$34&gt;AVERAGE(B199,C199),STPH!$D$11:$D$34)),STPH!$D$11:$D$34),1))</f>
        <v>+III</v>
      </c>
      <c r="G199" s="9" t="str">
        <f t="array" ref="G199">INDEX(STBI!$O$11:$O$36,IFERROR(MATCH(MIN(IF(STBI!$D$11:$D$36&gt;AVERAGE(B199,C199),STBI!$D$11:$D$36)),STBI!$D$11:$D$36),1))</f>
        <v>+III</v>
      </c>
      <c r="H199" s="9" t="str">
        <f t="array" ref="H199">INDEX(GEKB!$K$11:$K$30,IFERROR(MATCH(MIN(IF(GEKB!$D$11:$D$30&gt;AVERAGE(B199,C199),GEKB!$D$11:$D$30)),GEKB!$D$11:$D$30),1))</f>
        <v>+III</v>
      </c>
      <c r="I199" s="9" t="str">
        <f t="array" ref="I199">INDEX(DA!$K$11:$K$30,IFERROR(MATCH(MIN(IF(DA!$D$11:$D$30&gt;AVERAGE(B199,C199),DA!$D$11:$D$30)),DA!$D$11:$D$30),1))</f>
        <v>NR</v>
      </c>
      <c r="J199" s="9" t="str">
        <f t="array" ref="J199">INDEX(STKWp!$K$11:$K$35,IFERROR(MATCH(MIN(IF(STKWp!$D$11:$D$35&gt;AVERAGE(B199,C199),STKWp!$D$11:$D$35)),STKWp!$D$11:$D$35),1))</f>
        <v>+II</v>
      </c>
      <c r="K199" s="9" t="str">
        <f t="array" ref="K199">INDEX(BSKW!$K$11:$K$35,IFERROR(MATCH(MIN(IF(BSKW!$D$11:$D$35&gt;AVERAGE(B199,C199),BSKW!$D$11:$D$35)),BSKW!$D$11:$D$35),1))</f>
        <v>+II</v>
      </c>
      <c r="L199" s="12" t="str">
        <f t="array" ref="L199">INDEX(HTKW!$K$11:$K$36,IFERROR(MATCH(MIN(IF(HTKW!$D$11:$D$36&gt;AVERAGE(B199,C199),HTKW!$D$11:$D$36)),HTKW!$D$11:$D$36),1))</f>
        <v>+III</v>
      </c>
    </row>
    <row r="200" spans="2:12" x14ac:dyDescent="0.25">
      <c r="B200" s="8">
        <v>5.8070000000000004</v>
      </c>
      <c r="C200" s="9">
        <v>5.8250000000000002</v>
      </c>
      <c r="D200" s="23" t="str">
        <f t="shared" si="6"/>
        <v>+II</v>
      </c>
      <c r="E200" s="23" t="str">
        <f t="shared" si="7"/>
        <v>+II</v>
      </c>
      <c r="F200" s="9" t="str">
        <f t="array" ref="F200">INDEX(STPH!$O$11:$O$34,IFERROR(MATCH(MIN(IF(STPH!$D$11:$D$34&gt;AVERAGE(B200,C200),STPH!$D$11:$D$34)),STPH!$D$11:$D$34),1))</f>
        <v>+III</v>
      </c>
      <c r="G200" s="9" t="str">
        <f t="array" ref="G200">INDEX(STBI!$O$11:$O$36,IFERROR(MATCH(MIN(IF(STBI!$D$11:$D$36&gt;AVERAGE(B200,C200),STBI!$D$11:$D$36)),STBI!$D$11:$D$36),1))</f>
        <v>+III</v>
      </c>
      <c r="H200" s="9" t="str">
        <f t="array" ref="H200">INDEX(GEKB!$K$11:$K$30,IFERROR(MATCH(MIN(IF(GEKB!$D$11:$D$30&gt;AVERAGE(B200,C200),GEKB!$D$11:$D$30)),GEKB!$D$11:$D$30),1))</f>
        <v>+III</v>
      </c>
      <c r="I200" s="9" t="str">
        <f t="array" ref="I200">INDEX(DA!$K$11:$K$30,IFERROR(MATCH(MIN(IF(DA!$D$11:$D$30&gt;AVERAGE(B200,C200),DA!$D$11:$D$30)),DA!$D$11:$D$30),1))</f>
        <v>NR</v>
      </c>
      <c r="J200" s="9" t="str">
        <f t="array" ref="J200">INDEX(STKWp!$K$11:$K$35,IFERROR(MATCH(MIN(IF(STKWp!$D$11:$D$35&gt;AVERAGE(B200,C200),STKWp!$D$11:$D$35)),STKWp!$D$11:$D$35),1))</f>
        <v>+II</v>
      </c>
      <c r="K200" s="9" t="str">
        <f t="array" ref="K200">INDEX(BSKW!$K$11:$K$35,IFERROR(MATCH(MIN(IF(BSKW!$D$11:$D$35&gt;AVERAGE(B200,C200),BSKW!$D$11:$D$35)),BSKW!$D$11:$D$35),1))</f>
        <v>+II</v>
      </c>
      <c r="L200" s="12" t="str">
        <f t="array" ref="L200">INDEX(HTKW!$K$11:$K$36,IFERROR(MATCH(MIN(IF(HTKW!$D$11:$D$36&gt;AVERAGE(B200,C200),HTKW!$D$11:$D$36)),HTKW!$D$11:$D$36),1))</f>
        <v>+III</v>
      </c>
    </row>
    <row r="201" spans="2:12" x14ac:dyDescent="0.25">
      <c r="B201" s="8">
        <v>5.8250000000000002</v>
      </c>
      <c r="C201" s="9">
        <v>5.8280000000000003</v>
      </c>
      <c r="D201" s="23" t="str">
        <f t="shared" si="6"/>
        <v>+II</v>
      </c>
      <c r="E201" s="23" t="str">
        <f t="shared" si="7"/>
        <v>+II</v>
      </c>
      <c r="F201" s="9" t="str">
        <f t="array" ref="F201">INDEX(STPH!$O$11:$O$34,IFERROR(MATCH(MIN(IF(STPH!$D$11:$D$34&gt;AVERAGE(B201,C201),STPH!$D$11:$D$34)),STPH!$D$11:$D$34),1))</f>
        <v>+III</v>
      </c>
      <c r="G201" s="9" t="str">
        <f t="array" ref="G201">INDEX(STBI!$O$11:$O$36,IFERROR(MATCH(MIN(IF(STBI!$D$11:$D$36&gt;AVERAGE(B201,C201),STBI!$D$11:$D$36)),STBI!$D$11:$D$36),1))</f>
        <v>+III</v>
      </c>
      <c r="H201" s="9" t="str">
        <f t="array" ref="H201">INDEX(GEKB!$K$11:$K$30,IFERROR(MATCH(MIN(IF(GEKB!$D$11:$D$30&gt;AVERAGE(B201,C201),GEKB!$D$11:$D$30)),GEKB!$D$11:$D$30),1))</f>
        <v>+III</v>
      </c>
      <c r="I201" s="9" t="str">
        <f t="array" ref="I201">INDEX(DA!$K$11:$K$30,IFERROR(MATCH(MIN(IF(DA!$D$11:$D$30&gt;AVERAGE(B201,C201),DA!$D$11:$D$30)),DA!$D$11:$D$30),1))</f>
        <v>NR</v>
      </c>
      <c r="J201" s="9" t="str">
        <f t="array" ref="J201">INDEX(STKWp!$K$11:$K$35,IFERROR(MATCH(MIN(IF(STKWp!$D$11:$D$35&gt;AVERAGE(B201,C201),STKWp!$D$11:$D$35)),STKWp!$D$11:$D$35),1))</f>
        <v>+II</v>
      </c>
      <c r="K201" s="9" t="str">
        <f t="array" ref="K201">INDEX(BSKW!$K$11:$K$35,IFERROR(MATCH(MIN(IF(BSKW!$D$11:$D$35&gt;AVERAGE(B201,C201),BSKW!$D$11:$D$35)),BSKW!$D$11:$D$35),1))</f>
        <v>+II</v>
      </c>
      <c r="L201" s="12" t="str">
        <f t="array" ref="L201">INDEX(HTKW!$K$11:$K$36,IFERROR(MATCH(MIN(IF(HTKW!$D$11:$D$36&gt;AVERAGE(B201,C201),HTKW!$D$11:$D$36)),HTKW!$D$11:$D$36),1))</f>
        <v>+III</v>
      </c>
    </row>
    <row r="202" spans="2:12" x14ac:dyDescent="0.25">
      <c r="B202" s="8">
        <v>5.8280000000000003</v>
      </c>
      <c r="C202" s="9">
        <v>5.8289999999999997</v>
      </c>
      <c r="D202" s="23" t="str">
        <f t="shared" si="6"/>
        <v>+II</v>
      </c>
      <c r="E202" s="23" t="str">
        <f t="shared" si="7"/>
        <v>+II</v>
      </c>
      <c r="F202" s="9" t="str">
        <f t="array" ref="F202">INDEX(STPH!$O$11:$O$34,IFERROR(MATCH(MIN(IF(STPH!$D$11:$D$34&gt;AVERAGE(B202,C202),STPH!$D$11:$D$34)),STPH!$D$11:$D$34),1))</f>
        <v>+III</v>
      </c>
      <c r="G202" s="9" t="str">
        <f t="array" ref="G202">INDEX(STBI!$O$11:$O$36,IFERROR(MATCH(MIN(IF(STBI!$D$11:$D$36&gt;AVERAGE(B202,C202),STBI!$D$11:$D$36)),STBI!$D$11:$D$36),1))</f>
        <v>+III</v>
      </c>
      <c r="H202" s="9" t="str">
        <f t="array" ref="H202">INDEX(GEKB!$K$11:$K$30,IFERROR(MATCH(MIN(IF(GEKB!$D$11:$D$30&gt;AVERAGE(B202,C202),GEKB!$D$11:$D$30)),GEKB!$D$11:$D$30),1))</f>
        <v>+III</v>
      </c>
      <c r="I202" s="9" t="str">
        <f t="array" ref="I202">INDEX(DA!$K$11:$K$30,IFERROR(MATCH(MIN(IF(DA!$D$11:$D$30&gt;AVERAGE(B202,C202),DA!$D$11:$D$30)),DA!$D$11:$D$30),1))</f>
        <v>NR</v>
      </c>
      <c r="J202" s="9" t="str">
        <f t="array" ref="J202">INDEX(STKWp!$K$11:$K$35,IFERROR(MATCH(MIN(IF(STKWp!$D$11:$D$35&gt;AVERAGE(B202,C202),STKWp!$D$11:$D$35)),STKWp!$D$11:$D$35),1))</f>
        <v>+II</v>
      </c>
      <c r="K202" s="9" t="str">
        <f t="array" ref="K202">INDEX(BSKW!$K$11:$K$35,IFERROR(MATCH(MIN(IF(BSKW!$D$11:$D$35&gt;AVERAGE(B202,C202),BSKW!$D$11:$D$35)),BSKW!$D$11:$D$35),1))</f>
        <v>+II</v>
      </c>
      <c r="L202" s="12" t="str">
        <f t="array" ref="L202">INDEX(HTKW!$K$11:$K$36,IFERROR(MATCH(MIN(IF(HTKW!$D$11:$D$36&gt;AVERAGE(B202,C202),HTKW!$D$11:$D$36)),HTKW!$D$11:$D$36),1))</f>
        <v>+III</v>
      </c>
    </row>
    <row r="203" spans="2:12" x14ac:dyDescent="0.25">
      <c r="B203" s="8">
        <v>5.8289999999999997</v>
      </c>
      <c r="C203" s="9">
        <v>5.8650000000000002</v>
      </c>
      <c r="D203" s="23" t="str">
        <f t="shared" si="6"/>
        <v>+II</v>
      </c>
      <c r="E203" s="23" t="str">
        <f t="shared" si="7"/>
        <v>+II</v>
      </c>
      <c r="F203" s="9" t="str">
        <f t="array" ref="F203">INDEX(STPH!$O$11:$O$34,IFERROR(MATCH(MIN(IF(STPH!$D$11:$D$34&gt;AVERAGE(B203,C203),STPH!$D$11:$D$34)),STPH!$D$11:$D$34),1))</f>
        <v>+III</v>
      </c>
      <c r="G203" s="9" t="str">
        <f t="array" ref="G203">INDEX(STBI!$O$11:$O$36,IFERROR(MATCH(MIN(IF(STBI!$D$11:$D$36&gt;AVERAGE(B203,C203),STBI!$D$11:$D$36)),STBI!$D$11:$D$36),1))</f>
        <v>+III</v>
      </c>
      <c r="H203" s="9" t="str">
        <f t="array" ref="H203">INDEX(GEKB!$K$11:$K$30,IFERROR(MATCH(MIN(IF(GEKB!$D$11:$D$30&gt;AVERAGE(B203,C203),GEKB!$D$11:$D$30)),GEKB!$D$11:$D$30),1))</f>
        <v>+III</v>
      </c>
      <c r="I203" s="9" t="str">
        <f t="array" ref="I203">INDEX(DA!$K$11:$K$30,IFERROR(MATCH(MIN(IF(DA!$D$11:$D$30&gt;AVERAGE(B203,C203),DA!$D$11:$D$30)),DA!$D$11:$D$30),1))</f>
        <v>NR</v>
      </c>
      <c r="J203" s="9" t="str">
        <f t="array" ref="J203">INDEX(STKWp!$K$11:$K$35,IFERROR(MATCH(MIN(IF(STKWp!$D$11:$D$35&gt;AVERAGE(B203,C203),STKWp!$D$11:$D$35)),STKWp!$D$11:$D$35),1))</f>
        <v>+II</v>
      </c>
      <c r="K203" s="9" t="str">
        <f t="array" ref="K203">INDEX(BSKW!$K$11:$K$35,IFERROR(MATCH(MIN(IF(BSKW!$D$11:$D$35&gt;AVERAGE(B203,C203),BSKW!$D$11:$D$35)),BSKW!$D$11:$D$35),1))</f>
        <v>+II</v>
      </c>
      <c r="L203" s="12" t="str">
        <f t="array" ref="L203">INDEX(HTKW!$K$11:$K$36,IFERROR(MATCH(MIN(IF(HTKW!$D$11:$D$36&gt;AVERAGE(B203,C203),HTKW!$D$11:$D$36)),HTKW!$D$11:$D$36),1))</f>
        <v>+III</v>
      </c>
    </row>
    <row r="204" spans="2:12" x14ac:dyDescent="0.25">
      <c r="B204" s="8">
        <v>5.8650000000000002</v>
      </c>
      <c r="C204" s="9">
        <v>5.8760000000000003</v>
      </c>
      <c r="D204" s="23" t="str">
        <f t="shared" si="6"/>
        <v>+II</v>
      </c>
      <c r="E204" s="23" t="str">
        <f t="shared" si="7"/>
        <v>+II</v>
      </c>
      <c r="F204" s="9" t="str">
        <f t="array" ref="F204">INDEX(STPH!$O$11:$O$34,IFERROR(MATCH(MIN(IF(STPH!$D$11:$D$34&gt;AVERAGE(B204,C204),STPH!$D$11:$D$34)),STPH!$D$11:$D$34),1))</f>
        <v>+III</v>
      </c>
      <c r="G204" s="9" t="str">
        <f t="array" ref="G204">INDEX(STBI!$O$11:$O$36,IFERROR(MATCH(MIN(IF(STBI!$D$11:$D$36&gt;AVERAGE(B204,C204),STBI!$D$11:$D$36)),STBI!$D$11:$D$36),1))</f>
        <v>+III</v>
      </c>
      <c r="H204" s="9" t="str">
        <f t="array" ref="H204">INDEX(GEKB!$K$11:$K$30,IFERROR(MATCH(MIN(IF(GEKB!$D$11:$D$30&gt;AVERAGE(B204,C204),GEKB!$D$11:$D$30)),GEKB!$D$11:$D$30),1))</f>
        <v>+III</v>
      </c>
      <c r="I204" s="9" t="str">
        <f t="array" ref="I204">INDEX(DA!$K$11:$K$30,IFERROR(MATCH(MIN(IF(DA!$D$11:$D$30&gt;AVERAGE(B204,C204),DA!$D$11:$D$30)),DA!$D$11:$D$30),1))</f>
        <v>NR</v>
      </c>
      <c r="J204" s="9" t="str">
        <f t="array" ref="J204">INDEX(STKWp!$K$11:$K$35,IFERROR(MATCH(MIN(IF(STKWp!$D$11:$D$35&gt;AVERAGE(B204,C204),STKWp!$D$11:$D$35)),STKWp!$D$11:$D$35),1))</f>
        <v>+II</v>
      </c>
      <c r="K204" s="9" t="str">
        <f t="array" ref="K204">INDEX(BSKW!$K$11:$K$35,IFERROR(MATCH(MIN(IF(BSKW!$D$11:$D$35&gt;AVERAGE(B204,C204),BSKW!$D$11:$D$35)),BSKW!$D$11:$D$35),1))</f>
        <v>+II</v>
      </c>
      <c r="L204" s="12" t="str">
        <f t="array" ref="L204">INDEX(HTKW!$K$11:$K$36,IFERROR(MATCH(MIN(IF(HTKW!$D$11:$D$36&gt;AVERAGE(B204,C204),HTKW!$D$11:$D$36)),HTKW!$D$11:$D$36),1))</f>
        <v>+III</v>
      </c>
    </row>
    <row r="205" spans="2:12" x14ac:dyDescent="0.25">
      <c r="B205" s="8">
        <v>5.8760000000000003</v>
      </c>
      <c r="C205" s="9">
        <v>5.9429999999999996</v>
      </c>
      <c r="D205" s="23" t="str">
        <f t="shared" si="6"/>
        <v>+II</v>
      </c>
      <c r="E205" s="23" t="str">
        <f t="shared" si="7"/>
        <v>+II</v>
      </c>
      <c r="F205" s="9" t="str">
        <f t="array" ref="F205">INDEX(STPH!$O$11:$O$34,IFERROR(MATCH(MIN(IF(STPH!$D$11:$D$34&gt;AVERAGE(B205,C205),STPH!$D$11:$D$34)),STPH!$D$11:$D$34),1))</f>
        <v>+III</v>
      </c>
      <c r="G205" s="9" t="str">
        <f t="array" ref="G205">INDEX(STBI!$O$11:$O$36,IFERROR(MATCH(MIN(IF(STBI!$D$11:$D$36&gt;AVERAGE(B205,C205),STBI!$D$11:$D$36)),STBI!$D$11:$D$36),1))</f>
        <v>+III</v>
      </c>
      <c r="H205" s="9" t="str">
        <f t="array" ref="H205">INDEX(GEKB!$K$11:$K$30,IFERROR(MATCH(MIN(IF(GEKB!$D$11:$D$30&gt;AVERAGE(B205,C205),GEKB!$D$11:$D$30)),GEKB!$D$11:$D$30),1))</f>
        <v>+III</v>
      </c>
      <c r="I205" s="9" t="str">
        <f t="array" ref="I205">INDEX(DA!$K$11:$K$30,IFERROR(MATCH(MIN(IF(DA!$D$11:$D$30&gt;AVERAGE(B205,C205),DA!$D$11:$D$30)),DA!$D$11:$D$30),1))</f>
        <v>NR</v>
      </c>
      <c r="J205" s="9" t="str">
        <f t="array" ref="J205">INDEX(STKWp!$K$11:$K$35,IFERROR(MATCH(MIN(IF(STKWp!$D$11:$D$35&gt;AVERAGE(B205,C205),STKWp!$D$11:$D$35)),STKWp!$D$11:$D$35),1))</f>
        <v>+II</v>
      </c>
      <c r="K205" s="9" t="str">
        <f t="array" ref="K205">INDEX(BSKW!$K$11:$K$35,IFERROR(MATCH(MIN(IF(BSKW!$D$11:$D$35&gt;AVERAGE(B205,C205),BSKW!$D$11:$D$35)),BSKW!$D$11:$D$35),1))</f>
        <v>+II</v>
      </c>
      <c r="L205" s="12" t="str">
        <f t="array" ref="L205">INDEX(HTKW!$K$11:$K$36,IFERROR(MATCH(MIN(IF(HTKW!$D$11:$D$36&gt;AVERAGE(B205,C205),HTKW!$D$11:$D$36)),HTKW!$D$11:$D$36),1))</f>
        <v>+III</v>
      </c>
    </row>
    <row r="206" spans="2:12" x14ac:dyDescent="0.25">
      <c r="B206" s="8">
        <v>5.9429999999999996</v>
      </c>
      <c r="C206" s="9">
        <v>5.9660000000000002</v>
      </c>
      <c r="D206" s="23" t="str">
        <f t="shared" si="6"/>
        <v>+I</v>
      </c>
      <c r="E206" s="23" t="str">
        <f t="shared" si="7"/>
        <v>+I</v>
      </c>
      <c r="F206" s="9" t="str">
        <f t="array" ref="F206">INDEX(STPH!$O$11:$O$34,IFERROR(MATCH(MIN(IF(STPH!$D$11:$D$34&gt;AVERAGE(B206,C206),STPH!$D$11:$D$34)),STPH!$D$11:$D$34),1))</f>
        <v>+I</v>
      </c>
      <c r="G206" s="9" t="str">
        <f t="array" ref="G206">INDEX(STBI!$O$11:$O$36,IFERROR(MATCH(MIN(IF(STBI!$D$11:$D$36&gt;AVERAGE(B206,C206),STBI!$D$11:$D$36)),STBI!$D$11:$D$36),1))</f>
        <v>+III</v>
      </c>
      <c r="H206" s="9" t="str">
        <f t="array" ref="H206">INDEX(GEKB!$K$11:$K$30,IFERROR(MATCH(MIN(IF(GEKB!$D$11:$D$30&gt;AVERAGE(B206,C206),GEKB!$D$11:$D$30)),GEKB!$D$11:$D$30),1))</f>
        <v>+III</v>
      </c>
      <c r="I206" s="9" t="str">
        <f t="array" ref="I206">INDEX(DA!$K$11:$K$30,IFERROR(MATCH(MIN(IF(DA!$D$11:$D$30&gt;AVERAGE(B206,C206),DA!$D$11:$D$30)),DA!$D$11:$D$30),1))</f>
        <v>NR</v>
      </c>
      <c r="J206" s="9" t="str">
        <f t="array" ref="J206">INDEX(STKWp!$K$11:$K$35,IFERROR(MATCH(MIN(IF(STKWp!$D$11:$D$35&gt;AVERAGE(B206,C206),STKWp!$D$11:$D$35)),STKWp!$D$11:$D$35),1))</f>
        <v>+II</v>
      </c>
      <c r="K206" s="9" t="str">
        <f t="array" ref="K206">INDEX(BSKW!$K$11:$K$35,IFERROR(MATCH(MIN(IF(BSKW!$D$11:$D$35&gt;AVERAGE(B206,C206),BSKW!$D$11:$D$35)),BSKW!$D$11:$D$35),1))</f>
        <v>+II</v>
      </c>
      <c r="L206" s="12" t="str">
        <f t="array" ref="L206">INDEX(HTKW!$K$11:$K$36,IFERROR(MATCH(MIN(IF(HTKW!$D$11:$D$36&gt;AVERAGE(B206,C206),HTKW!$D$11:$D$36)),HTKW!$D$11:$D$36),1))</f>
        <v>+III</v>
      </c>
    </row>
    <row r="207" spans="2:12" x14ac:dyDescent="0.25">
      <c r="B207" s="8">
        <v>5.9660000000000002</v>
      </c>
      <c r="C207" s="9">
        <v>5.9850000000000003</v>
      </c>
      <c r="D207" s="23" t="str">
        <f t="shared" si="6"/>
        <v>D</v>
      </c>
      <c r="E207" s="23" t="str">
        <f t="shared" si="7"/>
        <v>+II</v>
      </c>
      <c r="F207" s="9" t="str">
        <f t="array" ref="F207">INDEX(STPH!$O$11:$O$34,IFERROR(MATCH(MIN(IF(STPH!$D$11:$D$34&gt;AVERAGE(B207,C207),STPH!$D$11:$D$34)),STPH!$D$11:$D$34),1))</f>
        <v>D</v>
      </c>
      <c r="G207" s="9" t="str">
        <f t="array" ref="G207">INDEX(STBI!$O$11:$O$36,IFERROR(MATCH(MIN(IF(STBI!$D$11:$D$36&gt;AVERAGE(B207,C207),STBI!$D$11:$D$36)),STBI!$D$11:$D$36),1))</f>
        <v>+III</v>
      </c>
      <c r="H207" s="9" t="str">
        <f t="array" ref="H207">INDEX(GEKB!$K$11:$K$30,IFERROR(MATCH(MIN(IF(GEKB!$D$11:$D$30&gt;AVERAGE(B207,C207),GEKB!$D$11:$D$30)),GEKB!$D$11:$D$30),1))</f>
        <v>+III</v>
      </c>
      <c r="I207" s="9" t="str">
        <f t="array" ref="I207">INDEX(DA!$K$11:$K$30,IFERROR(MATCH(MIN(IF(DA!$D$11:$D$30&gt;AVERAGE(B207,C207),DA!$D$11:$D$30)),DA!$D$11:$D$30),1))</f>
        <v>NR</v>
      </c>
      <c r="J207" s="9" t="str">
        <f t="array" ref="J207">INDEX(STKWp!$K$11:$K$35,IFERROR(MATCH(MIN(IF(STKWp!$D$11:$D$35&gt;AVERAGE(B207,C207),STKWp!$D$11:$D$35)),STKWp!$D$11:$D$35),1))</f>
        <v>+II</v>
      </c>
      <c r="K207" s="9" t="str">
        <f t="array" ref="K207">INDEX(BSKW!$K$11:$K$35,IFERROR(MATCH(MIN(IF(BSKW!$D$11:$D$35&gt;AVERAGE(B207,C207),BSKW!$D$11:$D$35)),BSKW!$D$11:$D$35),1))</f>
        <v>+II</v>
      </c>
      <c r="L207" s="12" t="str">
        <f t="array" ref="L207">INDEX(HTKW!$K$11:$K$36,IFERROR(MATCH(MIN(IF(HTKW!$D$11:$D$36&gt;AVERAGE(B207,C207),HTKW!$D$11:$D$36)),HTKW!$D$11:$D$36),1))</f>
        <v>+III</v>
      </c>
    </row>
    <row r="208" spans="2:12" x14ac:dyDescent="0.25">
      <c r="B208" s="8">
        <v>5.9850000000000003</v>
      </c>
      <c r="C208" s="9">
        <v>6.0540000000000003</v>
      </c>
      <c r="D208" s="23" t="str">
        <f t="shared" si="6"/>
        <v>D</v>
      </c>
      <c r="E208" s="23" t="str">
        <f t="shared" si="7"/>
        <v>+II</v>
      </c>
      <c r="F208" s="9" t="str">
        <f t="array" ref="F208">INDEX(STPH!$O$11:$O$34,IFERROR(MATCH(MIN(IF(STPH!$D$11:$D$34&gt;AVERAGE(B208,C208),STPH!$D$11:$D$34)),STPH!$D$11:$D$34),1))</f>
        <v>D</v>
      </c>
      <c r="G208" s="9" t="str">
        <f t="array" ref="G208">INDEX(STBI!$O$11:$O$36,IFERROR(MATCH(MIN(IF(STBI!$D$11:$D$36&gt;AVERAGE(B208,C208),STBI!$D$11:$D$36)),STBI!$D$11:$D$36),1))</f>
        <v>+III</v>
      </c>
      <c r="H208" s="9" t="str">
        <f t="array" ref="H208">INDEX(GEKB!$K$11:$K$30,IFERROR(MATCH(MIN(IF(GEKB!$D$11:$D$30&gt;AVERAGE(B208,C208),GEKB!$D$11:$D$30)),GEKB!$D$11:$D$30),1))</f>
        <v>+III</v>
      </c>
      <c r="I208" s="9" t="str">
        <f t="array" ref="I208">INDEX(DA!$K$11:$K$30,IFERROR(MATCH(MIN(IF(DA!$D$11:$D$30&gt;AVERAGE(B208,C208),DA!$D$11:$D$30)),DA!$D$11:$D$30),1))</f>
        <v>NR</v>
      </c>
      <c r="J208" s="9" t="str">
        <f t="array" ref="J208">INDEX(STKWp!$K$11:$K$35,IFERROR(MATCH(MIN(IF(STKWp!$D$11:$D$35&gt;AVERAGE(B208,C208),STKWp!$D$11:$D$35)),STKWp!$D$11:$D$35),1))</f>
        <v>+II</v>
      </c>
      <c r="K208" s="9" t="str">
        <f t="array" ref="K208">INDEX(BSKW!$K$11:$K$35,IFERROR(MATCH(MIN(IF(BSKW!$D$11:$D$35&gt;AVERAGE(B208,C208),BSKW!$D$11:$D$35)),BSKW!$D$11:$D$35),1))</f>
        <v>+II</v>
      </c>
      <c r="L208" s="12" t="str">
        <f t="array" ref="L208">INDEX(HTKW!$K$11:$K$36,IFERROR(MATCH(MIN(IF(HTKW!$D$11:$D$36&gt;AVERAGE(B208,C208),HTKW!$D$11:$D$36)),HTKW!$D$11:$D$36),1))</f>
        <v>+III</v>
      </c>
    </row>
    <row r="209" spans="2:12" x14ac:dyDescent="0.25">
      <c r="B209" s="8">
        <v>6.0540000000000003</v>
      </c>
      <c r="C209" s="9">
        <v>6.07</v>
      </c>
      <c r="D209" s="23" t="str">
        <f t="shared" si="6"/>
        <v>D</v>
      </c>
      <c r="E209" s="23" t="str">
        <f t="shared" si="7"/>
        <v>+II</v>
      </c>
      <c r="F209" s="9" t="str">
        <f t="array" ref="F209">INDEX(STPH!$O$11:$O$34,IFERROR(MATCH(MIN(IF(STPH!$D$11:$D$34&gt;AVERAGE(B209,C209),STPH!$D$11:$D$34)),STPH!$D$11:$D$34),1))</f>
        <v>D</v>
      </c>
      <c r="G209" s="9" t="str">
        <f t="array" ref="G209">INDEX(STBI!$O$11:$O$36,IFERROR(MATCH(MIN(IF(STBI!$D$11:$D$36&gt;AVERAGE(B209,C209),STBI!$D$11:$D$36)),STBI!$D$11:$D$36),1))</f>
        <v>+III</v>
      </c>
      <c r="H209" s="9" t="str">
        <f t="array" ref="H209">INDEX(GEKB!$K$11:$K$30,IFERROR(MATCH(MIN(IF(GEKB!$D$11:$D$30&gt;AVERAGE(B209,C209),GEKB!$D$11:$D$30)),GEKB!$D$11:$D$30),1))</f>
        <v>+III</v>
      </c>
      <c r="I209" s="9" t="str">
        <f t="array" ref="I209">INDEX(DA!$K$11:$K$30,IFERROR(MATCH(MIN(IF(DA!$D$11:$D$30&gt;AVERAGE(B209,C209),DA!$D$11:$D$30)),DA!$D$11:$D$30),1))</f>
        <v>NR</v>
      </c>
      <c r="J209" s="9" t="str">
        <f t="array" ref="J209">INDEX(STKWp!$K$11:$K$35,IFERROR(MATCH(MIN(IF(STKWp!$D$11:$D$35&gt;AVERAGE(B209,C209),STKWp!$D$11:$D$35)),STKWp!$D$11:$D$35),1))</f>
        <v>+II</v>
      </c>
      <c r="K209" s="9" t="str">
        <f t="array" ref="K209">INDEX(BSKW!$K$11:$K$35,IFERROR(MATCH(MIN(IF(BSKW!$D$11:$D$35&gt;AVERAGE(B209,C209),BSKW!$D$11:$D$35)),BSKW!$D$11:$D$35),1))</f>
        <v>+II</v>
      </c>
      <c r="L209" s="12" t="str">
        <f t="array" ref="L209">INDEX(HTKW!$K$11:$K$36,IFERROR(MATCH(MIN(IF(HTKW!$D$11:$D$36&gt;AVERAGE(B209,C209),HTKW!$D$11:$D$36)),HTKW!$D$11:$D$36),1))</f>
        <v>+III</v>
      </c>
    </row>
    <row r="210" spans="2:12" x14ac:dyDescent="0.25">
      <c r="B210" s="8">
        <v>6.07</v>
      </c>
      <c r="C210" s="9">
        <v>6.0810000000000004</v>
      </c>
      <c r="D210" s="23" t="str">
        <f t="shared" si="6"/>
        <v>D</v>
      </c>
      <c r="E210" s="23" t="str">
        <f t="shared" si="7"/>
        <v>+III</v>
      </c>
      <c r="F210" s="9" t="str">
        <f t="array" ref="F210">INDEX(STPH!$O$11:$O$34,IFERROR(MATCH(MIN(IF(STPH!$D$11:$D$34&gt;AVERAGE(B210,C210),STPH!$D$11:$D$34)),STPH!$D$11:$D$34),1))</f>
        <v>D</v>
      </c>
      <c r="G210" s="9" t="str">
        <f t="array" ref="G210">INDEX(STBI!$O$11:$O$36,IFERROR(MATCH(MIN(IF(STBI!$D$11:$D$36&gt;AVERAGE(B210,C210),STBI!$D$11:$D$36)),STBI!$D$11:$D$36),1))</f>
        <v>+III</v>
      </c>
      <c r="H210" s="9" t="str">
        <f t="array" ref="H210">INDEX(GEKB!$K$11:$K$30,IFERROR(MATCH(MIN(IF(GEKB!$D$11:$D$30&gt;AVERAGE(B210,C210),GEKB!$D$11:$D$30)),GEKB!$D$11:$D$30),1))</f>
        <v>+III</v>
      </c>
      <c r="I210" s="9" t="str">
        <f t="array" ref="I210">INDEX(DA!$K$11:$K$30,IFERROR(MATCH(MIN(IF(DA!$D$11:$D$30&gt;AVERAGE(B210,C210),DA!$D$11:$D$30)),DA!$D$11:$D$30),1))</f>
        <v>NR</v>
      </c>
      <c r="J210" s="9" t="str">
        <f t="array" ref="J210">INDEX(STKWp!$K$11:$K$35,IFERROR(MATCH(MIN(IF(STKWp!$D$11:$D$35&gt;AVERAGE(B210,C210),STKWp!$D$11:$D$35)),STKWp!$D$11:$D$35),1))</f>
        <v>+III</v>
      </c>
      <c r="K210" s="9" t="str">
        <f t="array" ref="K210">INDEX(BSKW!$K$11:$K$35,IFERROR(MATCH(MIN(IF(BSKW!$D$11:$D$35&gt;AVERAGE(B210,C210),BSKW!$D$11:$D$35)),BSKW!$D$11:$D$35),1))</f>
        <v>+III</v>
      </c>
      <c r="L210" s="12" t="str">
        <f t="array" ref="L210">INDEX(HTKW!$K$11:$K$36,IFERROR(MATCH(MIN(IF(HTKW!$D$11:$D$36&gt;AVERAGE(B210,C210),HTKW!$D$11:$D$36)),HTKW!$D$11:$D$36),1))</f>
        <v>+III</v>
      </c>
    </row>
    <row r="211" spans="2:12" x14ac:dyDescent="0.25">
      <c r="B211" s="8">
        <v>6.0810000000000004</v>
      </c>
      <c r="C211" s="9">
        <v>6.0819999999999999</v>
      </c>
      <c r="D211" s="23" t="str">
        <f t="shared" si="6"/>
        <v>D</v>
      </c>
      <c r="E211" s="23" t="str">
        <f t="shared" si="7"/>
        <v>+III</v>
      </c>
      <c r="F211" s="9" t="str">
        <f t="array" ref="F211">INDEX(STPH!$O$11:$O$34,IFERROR(MATCH(MIN(IF(STPH!$D$11:$D$34&gt;AVERAGE(B211,C211),STPH!$D$11:$D$34)),STPH!$D$11:$D$34),1))</f>
        <v>D</v>
      </c>
      <c r="G211" s="9" t="str">
        <f t="array" ref="G211">INDEX(STBI!$O$11:$O$36,IFERROR(MATCH(MIN(IF(STBI!$D$11:$D$36&gt;AVERAGE(B211,C211),STBI!$D$11:$D$36)),STBI!$D$11:$D$36),1))</f>
        <v>+III</v>
      </c>
      <c r="H211" s="9" t="str">
        <f t="array" ref="H211">INDEX(GEKB!$K$11:$K$30,IFERROR(MATCH(MIN(IF(GEKB!$D$11:$D$30&gt;AVERAGE(B211,C211),GEKB!$D$11:$D$30)),GEKB!$D$11:$D$30),1))</f>
        <v>+III</v>
      </c>
      <c r="I211" s="9" t="str">
        <f t="array" ref="I211">INDEX(DA!$K$11:$K$30,IFERROR(MATCH(MIN(IF(DA!$D$11:$D$30&gt;AVERAGE(B211,C211),DA!$D$11:$D$30)),DA!$D$11:$D$30),1))</f>
        <v>NR</v>
      </c>
      <c r="J211" s="9" t="str">
        <f t="array" ref="J211">INDEX(STKWp!$K$11:$K$35,IFERROR(MATCH(MIN(IF(STKWp!$D$11:$D$35&gt;AVERAGE(B211,C211),STKWp!$D$11:$D$35)),STKWp!$D$11:$D$35),1))</f>
        <v>+III</v>
      </c>
      <c r="K211" s="9" t="str">
        <f t="array" ref="K211">INDEX(BSKW!$K$11:$K$35,IFERROR(MATCH(MIN(IF(BSKW!$D$11:$D$35&gt;AVERAGE(B211,C211),BSKW!$D$11:$D$35)),BSKW!$D$11:$D$35),1))</f>
        <v>+III</v>
      </c>
      <c r="L211" s="12" t="str">
        <f t="array" ref="L211">INDEX(HTKW!$K$11:$K$36,IFERROR(MATCH(MIN(IF(HTKW!$D$11:$D$36&gt;AVERAGE(B211,C211),HTKW!$D$11:$D$36)),HTKW!$D$11:$D$36),1))</f>
        <v>+III</v>
      </c>
    </row>
    <row r="212" spans="2:12" x14ac:dyDescent="0.25">
      <c r="B212" s="8">
        <v>6.0819999999999999</v>
      </c>
      <c r="C212" s="9">
        <v>6.133</v>
      </c>
      <c r="D212" s="23" t="str">
        <f t="shared" si="6"/>
        <v>D</v>
      </c>
      <c r="E212" s="23" t="str">
        <f t="shared" si="7"/>
        <v>+III</v>
      </c>
      <c r="F212" s="9" t="str">
        <f t="array" ref="F212">INDEX(STPH!$O$11:$O$34,IFERROR(MATCH(MIN(IF(STPH!$D$11:$D$34&gt;AVERAGE(B212,C212),STPH!$D$11:$D$34)),STPH!$D$11:$D$34),1))</f>
        <v>D</v>
      </c>
      <c r="G212" s="9" t="str">
        <f t="array" ref="G212">INDEX(STBI!$O$11:$O$36,IFERROR(MATCH(MIN(IF(STBI!$D$11:$D$36&gt;AVERAGE(B212,C212),STBI!$D$11:$D$36)),STBI!$D$11:$D$36),1))</f>
        <v>+III</v>
      </c>
      <c r="H212" s="9" t="str">
        <f t="array" ref="H212">INDEX(GEKB!$K$11:$K$30,IFERROR(MATCH(MIN(IF(GEKB!$D$11:$D$30&gt;AVERAGE(B212,C212),GEKB!$D$11:$D$30)),GEKB!$D$11:$D$30),1))</f>
        <v>+III</v>
      </c>
      <c r="I212" s="9" t="str">
        <f t="array" ref="I212">INDEX(DA!$K$11:$K$30,IFERROR(MATCH(MIN(IF(DA!$D$11:$D$30&gt;AVERAGE(B212,C212),DA!$D$11:$D$30)),DA!$D$11:$D$30),1))</f>
        <v>NR</v>
      </c>
      <c r="J212" s="9" t="str">
        <f t="array" ref="J212">INDEX(STKWp!$K$11:$K$35,IFERROR(MATCH(MIN(IF(STKWp!$D$11:$D$35&gt;AVERAGE(B212,C212),STKWp!$D$11:$D$35)),STKWp!$D$11:$D$35),1))</f>
        <v>+III</v>
      </c>
      <c r="K212" s="9" t="str">
        <f t="array" ref="K212">INDEX(BSKW!$K$11:$K$35,IFERROR(MATCH(MIN(IF(BSKW!$D$11:$D$35&gt;AVERAGE(B212,C212),BSKW!$D$11:$D$35)),BSKW!$D$11:$D$35),1))</f>
        <v>+III</v>
      </c>
      <c r="L212" s="12" t="str">
        <f t="array" ref="L212">INDEX(HTKW!$K$11:$K$36,IFERROR(MATCH(MIN(IF(HTKW!$D$11:$D$36&gt;AVERAGE(B212,C212),HTKW!$D$11:$D$36)),HTKW!$D$11:$D$36),1))</f>
        <v>+III</v>
      </c>
    </row>
    <row r="213" spans="2:12" x14ac:dyDescent="0.25">
      <c r="B213" s="8">
        <v>6.133</v>
      </c>
      <c r="C213" s="9">
        <v>6.1859999999999999</v>
      </c>
      <c r="D213" s="23" t="str">
        <f t="shared" si="6"/>
        <v>D</v>
      </c>
      <c r="E213" s="23" t="str">
        <f t="shared" si="7"/>
        <v>+III</v>
      </c>
      <c r="F213" s="9" t="str">
        <f t="array" ref="F213">INDEX(STPH!$O$11:$O$34,IFERROR(MATCH(MIN(IF(STPH!$D$11:$D$34&gt;AVERAGE(B213,C213),STPH!$D$11:$D$34)),STPH!$D$11:$D$34),1))</f>
        <v>D</v>
      </c>
      <c r="G213" s="9" t="str">
        <f t="array" ref="G213">INDEX(STBI!$O$11:$O$36,IFERROR(MATCH(MIN(IF(STBI!$D$11:$D$36&gt;AVERAGE(B213,C213),STBI!$D$11:$D$36)),STBI!$D$11:$D$36),1))</f>
        <v>+III</v>
      </c>
      <c r="H213" s="9" t="str">
        <f t="array" ref="H213">INDEX(GEKB!$K$11:$K$30,IFERROR(MATCH(MIN(IF(GEKB!$D$11:$D$30&gt;AVERAGE(B213,C213),GEKB!$D$11:$D$30)),GEKB!$D$11:$D$30),1))</f>
        <v>+III</v>
      </c>
      <c r="I213" s="9" t="str">
        <f t="array" ref="I213">INDEX(DA!$K$11:$K$30,IFERROR(MATCH(MIN(IF(DA!$D$11:$D$30&gt;AVERAGE(B213,C213),DA!$D$11:$D$30)),DA!$D$11:$D$30),1))</f>
        <v>NR</v>
      </c>
      <c r="J213" s="9" t="str">
        <f t="array" ref="J213">INDEX(STKWp!$K$11:$K$35,IFERROR(MATCH(MIN(IF(STKWp!$D$11:$D$35&gt;AVERAGE(B213,C213),STKWp!$D$11:$D$35)),STKWp!$D$11:$D$35),1))</f>
        <v>+III</v>
      </c>
      <c r="K213" s="9" t="str">
        <f t="array" ref="K213">INDEX(BSKW!$K$11:$K$35,IFERROR(MATCH(MIN(IF(BSKW!$D$11:$D$35&gt;AVERAGE(B213,C213),BSKW!$D$11:$D$35)),BSKW!$D$11:$D$35),1))</f>
        <v>+III</v>
      </c>
      <c r="L213" s="12" t="str">
        <f t="array" ref="L213">INDEX(HTKW!$K$11:$K$36,IFERROR(MATCH(MIN(IF(HTKW!$D$11:$D$36&gt;AVERAGE(B213,C213),HTKW!$D$11:$D$36)),HTKW!$D$11:$D$36),1))</f>
        <v>+III</v>
      </c>
    </row>
    <row r="214" spans="2:12" x14ac:dyDescent="0.25">
      <c r="B214" s="8">
        <v>6.1859999999999999</v>
      </c>
      <c r="C214" s="9">
        <v>6.2050000000000001</v>
      </c>
      <c r="D214" s="23" t="str">
        <f t="shared" si="6"/>
        <v>D</v>
      </c>
      <c r="E214" s="23" t="str">
        <f t="shared" si="7"/>
        <v>+III</v>
      </c>
      <c r="F214" s="9" t="str">
        <f t="array" ref="F214">INDEX(STPH!$O$11:$O$34,IFERROR(MATCH(MIN(IF(STPH!$D$11:$D$34&gt;AVERAGE(B214,C214),STPH!$D$11:$D$34)),STPH!$D$11:$D$34),1))</f>
        <v>D</v>
      </c>
      <c r="G214" s="9" t="str">
        <f t="array" ref="G214">INDEX(STBI!$O$11:$O$36,IFERROR(MATCH(MIN(IF(STBI!$D$11:$D$36&gt;AVERAGE(B214,C214),STBI!$D$11:$D$36)),STBI!$D$11:$D$36),1))</f>
        <v>+III</v>
      </c>
      <c r="H214" s="9" t="str">
        <f t="array" ref="H214">INDEX(GEKB!$K$11:$K$30,IFERROR(MATCH(MIN(IF(GEKB!$D$11:$D$30&gt;AVERAGE(B214,C214),GEKB!$D$11:$D$30)),GEKB!$D$11:$D$30),1))</f>
        <v>+III</v>
      </c>
      <c r="I214" s="9" t="str">
        <f t="array" ref="I214">INDEX(DA!$K$11:$K$30,IFERROR(MATCH(MIN(IF(DA!$D$11:$D$30&gt;AVERAGE(B214,C214),DA!$D$11:$D$30)),DA!$D$11:$D$30),1))</f>
        <v>NR</v>
      </c>
      <c r="J214" s="9" t="str">
        <f t="array" ref="J214">INDEX(STKWp!$K$11:$K$35,IFERROR(MATCH(MIN(IF(STKWp!$D$11:$D$35&gt;AVERAGE(B214,C214),STKWp!$D$11:$D$35)),STKWp!$D$11:$D$35),1))</f>
        <v>+III</v>
      </c>
      <c r="K214" s="9" t="str">
        <f t="array" ref="K214">INDEX(BSKW!$K$11:$K$35,IFERROR(MATCH(MIN(IF(BSKW!$D$11:$D$35&gt;AVERAGE(B214,C214),BSKW!$D$11:$D$35)),BSKW!$D$11:$D$35),1))</f>
        <v>+III</v>
      </c>
      <c r="L214" s="12" t="str">
        <f t="array" ref="L214">INDEX(HTKW!$K$11:$K$36,IFERROR(MATCH(MIN(IF(HTKW!$D$11:$D$36&gt;AVERAGE(B214,C214),HTKW!$D$11:$D$36)),HTKW!$D$11:$D$36),1))</f>
        <v>+III</v>
      </c>
    </row>
    <row r="215" spans="2:12" x14ac:dyDescent="0.25">
      <c r="B215" s="8">
        <v>6.2050000000000001</v>
      </c>
      <c r="C215" s="9">
        <v>6.2809999999999997</v>
      </c>
      <c r="D215" s="23" t="str">
        <f t="shared" si="6"/>
        <v>D</v>
      </c>
      <c r="E215" s="23" t="str">
        <f t="shared" si="7"/>
        <v>+III</v>
      </c>
      <c r="F215" s="9" t="str">
        <f t="array" ref="F215">INDEX(STPH!$O$11:$O$34,IFERROR(MATCH(MIN(IF(STPH!$D$11:$D$34&gt;AVERAGE(B215,C215),STPH!$D$11:$D$34)),STPH!$D$11:$D$34),1))</f>
        <v>D</v>
      </c>
      <c r="G215" s="9" t="str">
        <f t="array" ref="G215">INDEX(STBI!$O$11:$O$36,IFERROR(MATCH(MIN(IF(STBI!$D$11:$D$36&gt;AVERAGE(B215,C215),STBI!$D$11:$D$36)),STBI!$D$11:$D$36),1))</f>
        <v>+III</v>
      </c>
      <c r="H215" s="9" t="str">
        <f t="array" ref="H215">INDEX(GEKB!$K$11:$K$30,IFERROR(MATCH(MIN(IF(GEKB!$D$11:$D$30&gt;AVERAGE(B215,C215),GEKB!$D$11:$D$30)),GEKB!$D$11:$D$30),1))</f>
        <v>+III</v>
      </c>
      <c r="I215" s="9" t="str">
        <f t="array" ref="I215">INDEX(DA!$K$11:$K$30,IFERROR(MATCH(MIN(IF(DA!$D$11:$D$30&gt;AVERAGE(B215,C215),DA!$D$11:$D$30)),DA!$D$11:$D$30),1))</f>
        <v>NR</v>
      </c>
      <c r="J215" s="9" t="str">
        <f t="array" ref="J215">INDEX(STKWp!$K$11:$K$35,IFERROR(MATCH(MIN(IF(STKWp!$D$11:$D$35&gt;AVERAGE(B215,C215),STKWp!$D$11:$D$35)),STKWp!$D$11:$D$35),1))</f>
        <v>+III</v>
      </c>
      <c r="K215" s="9" t="str">
        <f t="array" ref="K215">INDEX(BSKW!$K$11:$K$35,IFERROR(MATCH(MIN(IF(BSKW!$D$11:$D$35&gt;AVERAGE(B215,C215),BSKW!$D$11:$D$35)),BSKW!$D$11:$D$35),1))</f>
        <v>+III</v>
      </c>
      <c r="L215" s="12" t="str">
        <f t="array" ref="L215">INDEX(HTKW!$K$11:$K$36,IFERROR(MATCH(MIN(IF(HTKW!$D$11:$D$36&gt;AVERAGE(B215,C215),HTKW!$D$11:$D$36)),HTKW!$D$11:$D$36),1))</f>
        <v>+III</v>
      </c>
    </row>
    <row r="216" spans="2:12" x14ac:dyDescent="0.25">
      <c r="B216" s="8">
        <v>6.2809999999999997</v>
      </c>
      <c r="C216" s="9">
        <v>6.3630000000000004</v>
      </c>
      <c r="D216" s="23" t="str">
        <f t="shared" si="6"/>
        <v>D</v>
      </c>
      <c r="E216" s="23" t="str">
        <f t="shared" si="7"/>
        <v>+III</v>
      </c>
      <c r="F216" s="9" t="str">
        <f t="array" ref="F216">INDEX(STPH!$O$11:$O$34,IFERROR(MATCH(MIN(IF(STPH!$D$11:$D$34&gt;AVERAGE(B216,C216),STPH!$D$11:$D$34)),STPH!$D$11:$D$34),1))</f>
        <v>D</v>
      </c>
      <c r="G216" s="9" t="str">
        <f t="array" ref="G216">INDEX(STBI!$O$11:$O$36,IFERROR(MATCH(MIN(IF(STBI!$D$11:$D$36&gt;AVERAGE(B216,C216),STBI!$D$11:$D$36)),STBI!$D$11:$D$36),1))</f>
        <v>+III</v>
      </c>
      <c r="H216" s="9" t="str">
        <f t="array" ref="H216">INDEX(GEKB!$K$11:$K$30,IFERROR(MATCH(MIN(IF(GEKB!$D$11:$D$30&gt;AVERAGE(B216,C216),GEKB!$D$11:$D$30)),GEKB!$D$11:$D$30),1))</f>
        <v>+III</v>
      </c>
      <c r="I216" s="9" t="str">
        <f t="array" ref="I216">INDEX(DA!$K$11:$K$30,IFERROR(MATCH(MIN(IF(DA!$D$11:$D$30&gt;AVERAGE(B216,C216),DA!$D$11:$D$30)),DA!$D$11:$D$30),1))</f>
        <v>NR</v>
      </c>
      <c r="J216" s="9" t="str">
        <f t="array" ref="J216">INDEX(STKWp!$K$11:$K$35,IFERROR(MATCH(MIN(IF(STKWp!$D$11:$D$35&gt;AVERAGE(B216,C216),STKWp!$D$11:$D$35)),STKWp!$D$11:$D$35),1))</f>
        <v>+III</v>
      </c>
      <c r="K216" s="9" t="str">
        <f t="array" ref="K216">INDEX(BSKW!$K$11:$K$35,IFERROR(MATCH(MIN(IF(BSKW!$D$11:$D$35&gt;AVERAGE(B216,C216),BSKW!$D$11:$D$35)),BSKW!$D$11:$D$35),1))</f>
        <v>+III</v>
      </c>
      <c r="L216" s="12" t="str">
        <f t="array" ref="L216">INDEX(HTKW!$K$11:$K$36,IFERROR(MATCH(MIN(IF(HTKW!$D$11:$D$36&gt;AVERAGE(B216,C216),HTKW!$D$11:$D$36)),HTKW!$D$11:$D$36),1))</f>
        <v>+III</v>
      </c>
    </row>
    <row r="217" spans="2:12" x14ac:dyDescent="0.25">
      <c r="B217" s="8">
        <v>6.3630000000000004</v>
      </c>
      <c r="C217" s="9">
        <v>6.47</v>
      </c>
      <c r="D217" s="23" t="str">
        <f t="shared" si="6"/>
        <v>D</v>
      </c>
      <c r="E217" s="23" t="str">
        <f t="shared" si="7"/>
        <v>+III</v>
      </c>
      <c r="F217" s="9" t="str">
        <f t="array" ref="F217">INDEX(STPH!$O$11:$O$34,IFERROR(MATCH(MIN(IF(STPH!$D$11:$D$34&gt;AVERAGE(B217,C217),STPH!$D$11:$D$34)),STPH!$D$11:$D$34),1))</f>
        <v>D</v>
      </c>
      <c r="G217" s="9" t="str">
        <f t="array" ref="G217">INDEX(STBI!$O$11:$O$36,IFERROR(MATCH(MIN(IF(STBI!$D$11:$D$36&gt;AVERAGE(B217,C217),STBI!$D$11:$D$36)),STBI!$D$11:$D$36),1))</f>
        <v>+III</v>
      </c>
      <c r="H217" s="9" t="str">
        <f t="array" ref="H217">INDEX(GEKB!$K$11:$K$30,IFERROR(MATCH(MIN(IF(GEKB!$D$11:$D$30&gt;AVERAGE(B217,C217),GEKB!$D$11:$D$30)),GEKB!$D$11:$D$30),1))</f>
        <v>+III</v>
      </c>
      <c r="I217" s="9" t="str">
        <f t="array" ref="I217">INDEX(DA!$K$11:$K$30,IFERROR(MATCH(MIN(IF(DA!$D$11:$D$30&gt;AVERAGE(B217,C217),DA!$D$11:$D$30)),DA!$D$11:$D$30),1))</f>
        <v>NR</v>
      </c>
      <c r="J217" s="9" t="str">
        <f t="array" ref="J217">INDEX(STKWp!$K$11:$K$35,IFERROR(MATCH(MIN(IF(STKWp!$D$11:$D$35&gt;AVERAGE(B217,C217),STKWp!$D$11:$D$35)),STKWp!$D$11:$D$35),1))</f>
        <v>+III</v>
      </c>
      <c r="K217" s="9" t="str">
        <f t="array" ref="K217">INDEX(BSKW!$K$11:$K$35,IFERROR(MATCH(MIN(IF(BSKW!$D$11:$D$35&gt;AVERAGE(B217,C217),BSKW!$D$11:$D$35)),BSKW!$D$11:$D$35),1))</f>
        <v>+III</v>
      </c>
      <c r="L217" s="12" t="str">
        <f t="array" ref="L217">INDEX(HTKW!$K$11:$K$36,IFERROR(MATCH(MIN(IF(HTKW!$D$11:$D$36&gt;AVERAGE(B217,C217),HTKW!$D$11:$D$36)),HTKW!$D$11:$D$36),1))</f>
        <v>+III</v>
      </c>
    </row>
    <row r="218" spans="2:12" x14ac:dyDescent="0.25">
      <c r="B218" s="8">
        <v>6.47</v>
      </c>
      <c r="C218" s="9">
        <v>6.52</v>
      </c>
      <c r="D218" s="23" t="str">
        <f t="shared" si="6"/>
        <v>D</v>
      </c>
      <c r="E218" s="23" t="str">
        <f t="shared" si="7"/>
        <v>+III</v>
      </c>
      <c r="F218" s="9" t="str">
        <f t="array" ref="F218">INDEX(STPH!$O$11:$O$34,IFERROR(MATCH(MIN(IF(STPH!$D$11:$D$34&gt;AVERAGE(B218,C218),STPH!$D$11:$D$34)),STPH!$D$11:$D$34),1))</f>
        <v>D</v>
      </c>
      <c r="G218" s="9" t="str">
        <f t="array" ref="G218">INDEX(STBI!$O$11:$O$36,IFERROR(MATCH(MIN(IF(STBI!$D$11:$D$36&gt;AVERAGE(B218,C218),STBI!$D$11:$D$36)),STBI!$D$11:$D$36),1))</f>
        <v>+III</v>
      </c>
      <c r="H218" s="9" t="str">
        <f t="array" ref="H218">INDEX(GEKB!$K$11:$K$30,IFERROR(MATCH(MIN(IF(GEKB!$D$11:$D$30&gt;AVERAGE(B218,C218),GEKB!$D$11:$D$30)),GEKB!$D$11:$D$30),1))</f>
        <v>+III</v>
      </c>
      <c r="I218" s="9" t="str">
        <f t="array" ref="I218">INDEX(DA!$K$11:$K$30,IFERROR(MATCH(MIN(IF(DA!$D$11:$D$30&gt;AVERAGE(B218,C218),DA!$D$11:$D$30)),DA!$D$11:$D$30),1))</f>
        <v>NR</v>
      </c>
      <c r="J218" s="9" t="str">
        <f t="array" ref="J218">INDEX(STKWp!$K$11:$K$35,IFERROR(MATCH(MIN(IF(STKWp!$D$11:$D$35&gt;AVERAGE(B218,C218),STKWp!$D$11:$D$35)),STKWp!$D$11:$D$35),1))</f>
        <v>+III</v>
      </c>
      <c r="K218" s="9" t="str">
        <f t="array" ref="K218">INDEX(BSKW!$K$11:$K$35,IFERROR(MATCH(MIN(IF(BSKW!$D$11:$D$35&gt;AVERAGE(B218,C218),BSKW!$D$11:$D$35)),BSKW!$D$11:$D$35),1))</f>
        <v>+III</v>
      </c>
      <c r="L218" s="12" t="str">
        <f t="array" ref="L218">INDEX(HTKW!$K$11:$K$36,IFERROR(MATCH(MIN(IF(HTKW!$D$11:$D$36&gt;AVERAGE(B218,C218),HTKW!$D$11:$D$36)),HTKW!$D$11:$D$36),1))</f>
        <v>+III</v>
      </c>
    </row>
    <row r="219" spans="2:12" x14ac:dyDescent="0.25">
      <c r="B219" s="8">
        <v>6.52</v>
      </c>
      <c r="C219" s="9">
        <v>6.5220000000000002</v>
      </c>
      <c r="D219" s="23" t="str">
        <f t="shared" si="6"/>
        <v>D</v>
      </c>
      <c r="E219" s="23" t="str">
        <f t="shared" si="7"/>
        <v>+III</v>
      </c>
      <c r="F219" s="9" t="str">
        <f t="array" ref="F219">INDEX(STPH!$O$11:$O$34,IFERROR(MATCH(MIN(IF(STPH!$D$11:$D$34&gt;AVERAGE(B219,C219),STPH!$D$11:$D$34)),STPH!$D$11:$D$34),1))</f>
        <v>D</v>
      </c>
      <c r="G219" s="9" t="str">
        <f t="array" ref="G219">INDEX(STBI!$O$11:$O$36,IFERROR(MATCH(MIN(IF(STBI!$D$11:$D$36&gt;AVERAGE(B219,C219),STBI!$D$11:$D$36)),STBI!$D$11:$D$36),1))</f>
        <v>+III</v>
      </c>
      <c r="H219" s="9" t="str">
        <f t="array" ref="H219">INDEX(GEKB!$K$11:$K$30,IFERROR(MATCH(MIN(IF(GEKB!$D$11:$D$30&gt;AVERAGE(B219,C219),GEKB!$D$11:$D$30)),GEKB!$D$11:$D$30),1))</f>
        <v>+III</v>
      </c>
      <c r="I219" s="9" t="str">
        <f t="array" ref="I219">INDEX(DA!$K$11:$K$30,IFERROR(MATCH(MIN(IF(DA!$D$11:$D$30&gt;AVERAGE(B219,C219),DA!$D$11:$D$30)),DA!$D$11:$D$30),1))</f>
        <v>NR</v>
      </c>
      <c r="J219" s="9" t="str">
        <f t="array" ref="J219">INDEX(STKWp!$K$11:$K$35,IFERROR(MATCH(MIN(IF(STKWp!$D$11:$D$35&gt;AVERAGE(B219,C219),STKWp!$D$11:$D$35)),STKWp!$D$11:$D$35),1))</f>
        <v>+III</v>
      </c>
      <c r="K219" s="9" t="str">
        <f t="array" ref="K219">INDEX(BSKW!$K$11:$K$35,IFERROR(MATCH(MIN(IF(BSKW!$D$11:$D$35&gt;AVERAGE(B219,C219),BSKW!$D$11:$D$35)),BSKW!$D$11:$D$35),1))</f>
        <v>+III</v>
      </c>
      <c r="L219" s="12" t="str">
        <f t="array" ref="L219">INDEX(HTKW!$K$11:$K$36,IFERROR(MATCH(MIN(IF(HTKW!$D$11:$D$36&gt;AVERAGE(B219,C219),HTKW!$D$11:$D$36)),HTKW!$D$11:$D$36),1))</f>
        <v>+III</v>
      </c>
    </row>
    <row r="220" spans="2:12" x14ac:dyDescent="0.25">
      <c r="B220" s="8">
        <v>6.5220000000000002</v>
      </c>
      <c r="C220" s="9">
        <v>6.5860000000000003</v>
      </c>
      <c r="D220" s="23" t="str">
        <f t="shared" si="6"/>
        <v>D</v>
      </c>
      <c r="E220" s="23" t="str">
        <f t="shared" si="7"/>
        <v>+III</v>
      </c>
      <c r="F220" s="9" t="str">
        <f t="array" ref="F220">INDEX(STPH!$O$11:$O$34,IFERROR(MATCH(MIN(IF(STPH!$D$11:$D$34&gt;AVERAGE(B220,C220),STPH!$D$11:$D$34)),STPH!$D$11:$D$34),1))</f>
        <v>D</v>
      </c>
      <c r="G220" s="9" t="str">
        <f t="array" ref="G220">INDEX(STBI!$O$11:$O$36,IFERROR(MATCH(MIN(IF(STBI!$D$11:$D$36&gt;AVERAGE(B220,C220),STBI!$D$11:$D$36)),STBI!$D$11:$D$36),1))</f>
        <v>+III</v>
      </c>
      <c r="H220" s="9" t="str">
        <f t="array" ref="H220">INDEX(GEKB!$K$11:$K$30,IFERROR(MATCH(MIN(IF(GEKB!$D$11:$D$30&gt;AVERAGE(B220,C220),GEKB!$D$11:$D$30)),GEKB!$D$11:$D$30),1))</f>
        <v>+III</v>
      </c>
      <c r="I220" s="9" t="str">
        <f t="array" ref="I220">INDEX(DA!$K$11:$K$30,IFERROR(MATCH(MIN(IF(DA!$D$11:$D$30&gt;AVERAGE(B220,C220),DA!$D$11:$D$30)),DA!$D$11:$D$30),1))</f>
        <v>NR</v>
      </c>
      <c r="J220" s="9" t="str">
        <f t="array" ref="J220">INDEX(STKWp!$K$11:$K$35,IFERROR(MATCH(MIN(IF(STKWp!$D$11:$D$35&gt;AVERAGE(B220,C220),STKWp!$D$11:$D$35)),STKWp!$D$11:$D$35),1))</f>
        <v>+III</v>
      </c>
      <c r="K220" s="9" t="str">
        <f t="array" ref="K220">INDEX(BSKW!$K$11:$K$35,IFERROR(MATCH(MIN(IF(BSKW!$D$11:$D$35&gt;AVERAGE(B220,C220),BSKW!$D$11:$D$35)),BSKW!$D$11:$D$35),1))</f>
        <v>+III</v>
      </c>
      <c r="L220" s="12" t="str">
        <f t="array" ref="L220">INDEX(HTKW!$K$11:$K$36,IFERROR(MATCH(MIN(IF(HTKW!$D$11:$D$36&gt;AVERAGE(B220,C220),HTKW!$D$11:$D$36)),HTKW!$D$11:$D$36),1))</f>
        <v>+III</v>
      </c>
    </row>
    <row r="221" spans="2:12" x14ac:dyDescent="0.25">
      <c r="B221" s="8">
        <v>6.5860000000000003</v>
      </c>
      <c r="C221" s="9">
        <v>6.6</v>
      </c>
      <c r="D221" s="23" t="str">
        <f t="shared" si="6"/>
        <v>D</v>
      </c>
      <c r="E221" s="23" t="str">
        <f t="shared" si="7"/>
        <v>+I</v>
      </c>
      <c r="F221" s="9" t="str">
        <f t="array" ref="F221">INDEX(STPH!$O$11:$O$34,IFERROR(MATCH(MIN(IF(STPH!$D$11:$D$34&gt;AVERAGE(B221,C221),STPH!$D$11:$D$34)),STPH!$D$11:$D$34),1))</f>
        <v>D</v>
      </c>
      <c r="G221" s="9" t="str">
        <f t="array" ref="G221">INDEX(STBI!$O$11:$O$36,IFERROR(MATCH(MIN(IF(STBI!$D$11:$D$36&gt;AVERAGE(B221,C221),STBI!$D$11:$D$36)),STBI!$D$11:$D$36),1))</f>
        <v>+III</v>
      </c>
      <c r="H221" s="9" t="str">
        <f t="array" ref="H221">INDEX(GEKB!$K$11:$K$30,IFERROR(MATCH(MIN(IF(GEKB!$D$11:$D$30&gt;AVERAGE(B221,C221),GEKB!$D$11:$D$30)),GEKB!$D$11:$D$30),1))</f>
        <v>+I</v>
      </c>
      <c r="I221" s="9" t="str">
        <f t="array" ref="I221">INDEX(DA!$K$11:$K$30,IFERROR(MATCH(MIN(IF(DA!$D$11:$D$30&gt;AVERAGE(B221,C221),DA!$D$11:$D$30)),DA!$D$11:$D$30),1))</f>
        <v>NR</v>
      </c>
      <c r="J221" s="9" t="str">
        <f t="array" ref="J221">INDEX(STKWp!$K$11:$K$35,IFERROR(MATCH(MIN(IF(STKWp!$D$11:$D$35&gt;AVERAGE(B221,C221),STKWp!$D$11:$D$35)),STKWp!$D$11:$D$35),1))</f>
        <v>+III</v>
      </c>
      <c r="K221" s="9" t="str">
        <f t="array" ref="K221">INDEX(BSKW!$K$11:$K$35,IFERROR(MATCH(MIN(IF(BSKW!$D$11:$D$35&gt;AVERAGE(B221,C221),BSKW!$D$11:$D$35)),BSKW!$D$11:$D$35),1))</f>
        <v>+III</v>
      </c>
      <c r="L221" s="12" t="str">
        <f t="array" ref="L221">INDEX(HTKW!$K$11:$K$36,IFERROR(MATCH(MIN(IF(HTKW!$D$11:$D$36&gt;AVERAGE(B221,C221),HTKW!$D$11:$D$36)),HTKW!$D$11:$D$36),1))</f>
        <v>+III</v>
      </c>
    </row>
    <row r="222" spans="2:12" x14ac:dyDescent="0.25">
      <c r="B222" s="8">
        <v>6.6</v>
      </c>
      <c r="C222" s="9">
        <v>6.6109999999999998</v>
      </c>
      <c r="D222" s="23" t="str">
        <f t="shared" si="6"/>
        <v>D</v>
      </c>
      <c r="E222" s="23" t="str">
        <f t="shared" si="7"/>
        <v>+I</v>
      </c>
      <c r="F222" s="9" t="str">
        <f t="array" ref="F222">INDEX(STPH!$O$11:$O$34,IFERROR(MATCH(MIN(IF(STPH!$D$11:$D$34&gt;AVERAGE(B222,C222),STPH!$D$11:$D$34)),STPH!$D$11:$D$34),1))</f>
        <v>D</v>
      </c>
      <c r="G222" s="9" t="str">
        <f t="array" ref="G222">INDEX(STBI!$O$11:$O$36,IFERROR(MATCH(MIN(IF(STBI!$D$11:$D$36&gt;AVERAGE(B222,C222),STBI!$D$11:$D$36)),STBI!$D$11:$D$36),1))</f>
        <v>+III</v>
      </c>
      <c r="H222" s="9" t="str">
        <f t="array" ref="H222">INDEX(GEKB!$K$11:$K$30,IFERROR(MATCH(MIN(IF(GEKB!$D$11:$D$30&gt;AVERAGE(B222,C222),GEKB!$D$11:$D$30)),GEKB!$D$11:$D$30),1))</f>
        <v>+I</v>
      </c>
      <c r="I222" s="9" t="str">
        <f t="array" ref="I222">INDEX(DA!$K$11:$K$30,IFERROR(MATCH(MIN(IF(DA!$D$11:$D$30&gt;AVERAGE(B222,C222),DA!$D$11:$D$30)),DA!$D$11:$D$30),1))</f>
        <v>NR</v>
      </c>
      <c r="J222" s="9" t="str">
        <f t="array" ref="J222">INDEX(STKWp!$K$11:$K$35,IFERROR(MATCH(MIN(IF(STKWp!$D$11:$D$35&gt;AVERAGE(B222,C222),STKWp!$D$11:$D$35)),STKWp!$D$11:$D$35),1))</f>
        <v>+III</v>
      </c>
      <c r="K222" s="9" t="str">
        <f t="array" ref="K222">INDEX(BSKW!$K$11:$K$35,IFERROR(MATCH(MIN(IF(BSKW!$D$11:$D$35&gt;AVERAGE(B222,C222),BSKW!$D$11:$D$35)),BSKW!$D$11:$D$35),1))</f>
        <v>+III</v>
      </c>
      <c r="L222" s="12" t="str">
        <f t="array" ref="L222">INDEX(HTKW!$K$11:$K$36,IFERROR(MATCH(MIN(IF(HTKW!$D$11:$D$36&gt;AVERAGE(B222,C222),HTKW!$D$11:$D$36)),HTKW!$D$11:$D$36),1))</f>
        <v>+III</v>
      </c>
    </row>
    <row r="223" spans="2:12" x14ac:dyDescent="0.25">
      <c r="B223" s="8">
        <v>6.6109999999999998</v>
      </c>
      <c r="C223" s="9">
        <v>6.6379999999999999</v>
      </c>
      <c r="D223" s="23" t="str">
        <f t="shared" si="6"/>
        <v>D</v>
      </c>
      <c r="E223" s="23" t="str">
        <f t="shared" si="7"/>
        <v>+I</v>
      </c>
      <c r="F223" s="9" t="str">
        <f t="array" ref="F223">INDEX(STPH!$O$11:$O$34,IFERROR(MATCH(MIN(IF(STPH!$D$11:$D$34&gt;AVERAGE(B223,C223),STPH!$D$11:$D$34)),STPH!$D$11:$D$34),1))</f>
        <v>D</v>
      </c>
      <c r="G223" s="9" t="str">
        <f t="array" ref="G223">INDEX(STBI!$O$11:$O$36,IFERROR(MATCH(MIN(IF(STBI!$D$11:$D$36&gt;AVERAGE(B223,C223),STBI!$D$11:$D$36)),STBI!$D$11:$D$36),1))</f>
        <v>+III</v>
      </c>
      <c r="H223" s="9" t="str">
        <f t="array" ref="H223">INDEX(GEKB!$K$11:$K$30,IFERROR(MATCH(MIN(IF(GEKB!$D$11:$D$30&gt;AVERAGE(B223,C223),GEKB!$D$11:$D$30)),GEKB!$D$11:$D$30),1))</f>
        <v>+I</v>
      </c>
      <c r="I223" s="9" t="str">
        <f t="array" ref="I223">INDEX(DA!$K$11:$K$30,IFERROR(MATCH(MIN(IF(DA!$D$11:$D$30&gt;AVERAGE(B223,C223),DA!$D$11:$D$30)),DA!$D$11:$D$30),1))</f>
        <v>NR</v>
      </c>
      <c r="J223" s="9" t="str">
        <f t="array" ref="J223">INDEX(STKWp!$K$11:$K$35,IFERROR(MATCH(MIN(IF(STKWp!$D$11:$D$35&gt;AVERAGE(B223,C223),STKWp!$D$11:$D$35)),STKWp!$D$11:$D$35),1))</f>
        <v>+III</v>
      </c>
      <c r="K223" s="9" t="str">
        <f t="array" ref="K223">INDEX(BSKW!$K$11:$K$35,IFERROR(MATCH(MIN(IF(BSKW!$D$11:$D$35&gt;AVERAGE(B223,C223),BSKW!$D$11:$D$35)),BSKW!$D$11:$D$35),1))</f>
        <v>+III</v>
      </c>
      <c r="L223" s="12" t="str">
        <f t="array" ref="L223">INDEX(HTKW!$K$11:$K$36,IFERROR(MATCH(MIN(IF(HTKW!$D$11:$D$36&gt;AVERAGE(B223,C223),HTKW!$D$11:$D$36)),HTKW!$D$11:$D$36),1))</f>
        <v>+III</v>
      </c>
    </row>
    <row r="224" spans="2:12" x14ac:dyDescent="0.25">
      <c r="B224" s="8">
        <v>6.6379999999999999</v>
      </c>
      <c r="C224" s="9">
        <v>6.6710000000000003</v>
      </c>
      <c r="D224" s="23" t="str">
        <f t="shared" si="6"/>
        <v>D</v>
      </c>
      <c r="E224" s="23" t="str">
        <f t="shared" si="7"/>
        <v>+I</v>
      </c>
      <c r="F224" s="9" t="str">
        <f t="array" ref="F224">INDEX(STPH!$O$11:$O$34,IFERROR(MATCH(MIN(IF(STPH!$D$11:$D$34&gt;AVERAGE(B224,C224),STPH!$D$11:$D$34)),STPH!$D$11:$D$34),1))</f>
        <v>D</v>
      </c>
      <c r="G224" s="9" t="str">
        <f t="array" ref="G224">INDEX(STBI!$O$11:$O$36,IFERROR(MATCH(MIN(IF(STBI!$D$11:$D$36&gt;AVERAGE(B224,C224),STBI!$D$11:$D$36)),STBI!$D$11:$D$36),1))</f>
        <v>+III</v>
      </c>
      <c r="H224" s="9" t="str">
        <f t="array" ref="H224">INDEX(GEKB!$K$11:$K$30,IFERROR(MATCH(MIN(IF(GEKB!$D$11:$D$30&gt;AVERAGE(B224,C224),GEKB!$D$11:$D$30)),GEKB!$D$11:$D$30),1))</f>
        <v>+I</v>
      </c>
      <c r="I224" s="9" t="str">
        <f t="array" ref="I224">INDEX(DA!$K$11:$K$30,IFERROR(MATCH(MIN(IF(DA!$D$11:$D$30&gt;AVERAGE(B224,C224),DA!$D$11:$D$30)),DA!$D$11:$D$30),1))</f>
        <v>NR</v>
      </c>
      <c r="J224" s="9" t="str">
        <f t="array" ref="J224">INDEX(STKWp!$K$11:$K$35,IFERROR(MATCH(MIN(IF(STKWp!$D$11:$D$35&gt;AVERAGE(B224,C224),STKWp!$D$11:$D$35)),STKWp!$D$11:$D$35),1))</f>
        <v>+III</v>
      </c>
      <c r="K224" s="9" t="str">
        <f t="array" ref="K224">INDEX(BSKW!$K$11:$K$35,IFERROR(MATCH(MIN(IF(BSKW!$D$11:$D$35&gt;AVERAGE(B224,C224),BSKW!$D$11:$D$35)),BSKW!$D$11:$D$35),1))</f>
        <v>+III</v>
      </c>
      <c r="L224" s="12" t="str">
        <f t="array" ref="L224">INDEX(HTKW!$K$11:$K$36,IFERROR(MATCH(MIN(IF(HTKW!$D$11:$D$36&gt;AVERAGE(B224,C224),HTKW!$D$11:$D$36)),HTKW!$D$11:$D$36),1))</f>
        <v>+III</v>
      </c>
    </row>
    <row r="225" spans="2:12" x14ac:dyDescent="0.25">
      <c r="B225" s="8">
        <v>6.6710000000000003</v>
      </c>
      <c r="C225" s="9">
        <v>6.7069999999999999</v>
      </c>
      <c r="D225" s="23" t="str">
        <f t="shared" si="6"/>
        <v>D</v>
      </c>
      <c r="E225" s="23" t="str">
        <f t="shared" si="7"/>
        <v>+I</v>
      </c>
      <c r="F225" s="9" t="str">
        <f t="array" ref="F225">INDEX(STPH!$O$11:$O$34,IFERROR(MATCH(MIN(IF(STPH!$D$11:$D$34&gt;AVERAGE(B225,C225),STPH!$D$11:$D$34)),STPH!$D$11:$D$34),1))</f>
        <v>D</v>
      </c>
      <c r="G225" s="9" t="str">
        <f t="array" ref="G225">INDEX(STBI!$O$11:$O$36,IFERROR(MATCH(MIN(IF(STBI!$D$11:$D$36&gt;AVERAGE(B225,C225),STBI!$D$11:$D$36)),STBI!$D$11:$D$36),1))</f>
        <v>+III</v>
      </c>
      <c r="H225" s="9" t="str">
        <f t="array" ref="H225">INDEX(GEKB!$K$11:$K$30,IFERROR(MATCH(MIN(IF(GEKB!$D$11:$D$30&gt;AVERAGE(B225,C225),GEKB!$D$11:$D$30)),GEKB!$D$11:$D$30),1))</f>
        <v>+I</v>
      </c>
      <c r="I225" s="9" t="str">
        <f t="array" ref="I225">INDEX(DA!$K$11:$K$30,IFERROR(MATCH(MIN(IF(DA!$D$11:$D$30&gt;AVERAGE(B225,C225),DA!$D$11:$D$30)),DA!$D$11:$D$30),1))</f>
        <v>NR</v>
      </c>
      <c r="J225" s="9" t="str">
        <f t="array" ref="J225">INDEX(STKWp!$K$11:$K$35,IFERROR(MATCH(MIN(IF(STKWp!$D$11:$D$35&gt;AVERAGE(B225,C225),STKWp!$D$11:$D$35)),STKWp!$D$11:$D$35),1))</f>
        <v>+III</v>
      </c>
      <c r="K225" s="9" t="str">
        <f t="array" ref="K225">INDEX(BSKW!$K$11:$K$35,IFERROR(MATCH(MIN(IF(BSKW!$D$11:$D$35&gt;AVERAGE(B225,C225),BSKW!$D$11:$D$35)),BSKW!$D$11:$D$35),1))</f>
        <v>+III</v>
      </c>
      <c r="L225" s="12" t="str">
        <f t="array" ref="L225">INDEX(HTKW!$K$11:$K$36,IFERROR(MATCH(MIN(IF(HTKW!$D$11:$D$36&gt;AVERAGE(B225,C225),HTKW!$D$11:$D$36)),HTKW!$D$11:$D$36),1))</f>
        <v>+III</v>
      </c>
    </row>
    <row r="226" spans="2:12" x14ac:dyDescent="0.25">
      <c r="B226" s="8">
        <v>6.7069999999999999</v>
      </c>
      <c r="C226" s="9">
        <v>6.7370000000000001</v>
      </c>
      <c r="D226" s="23" t="str">
        <f t="shared" si="6"/>
        <v>D</v>
      </c>
      <c r="E226" s="23" t="str">
        <f t="shared" si="7"/>
        <v>+I</v>
      </c>
      <c r="F226" s="9" t="str">
        <f t="array" ref="F226">INDEX(STPH!$O$11:$O$34,IFERROR(MATCH(MIN(IF(STPH!$D$11:$D$34&gt;AVERAGE(B226,C226),STPH!$D$11:$D$34)),STPH!$D$11:$D$34),1))</f>
        <v>D</v>
      </c>
      <c r="G226" s="9" t="str">
        <f t="array" ref="G226">INDEX(STBI!$O$11:$O$36,IFERROR(MATCH(MIN(IF(STBI!$D$11:$D$36&gt;AVERAGE(B226,C226),STBI!$D$11:$D$36)),STBI!$D$11:$D$36),1))</f>
        <v>+III</v>
      </c>
      <c r="H226" s="9" t="str">
        <f t="array" ref="H226">INDEX(GEKB!$K$11:$K$30,IFERROR(MATCH(MIN(IF(GEKB!$D$11:$D$30&gt;AVERAGE(B226,C226),GEKB!$D$11:$D$30)),GEKB!$D$11:$D$30),1))</f>
        <v>+I</v>
      </c>
      <c r="I226" s="9" t="str">
        <f t="array" ref="I226">INDEX(DA!$K$11:$K$30,IFERROR(MATCH(MIN(IF(DA!$D$11:$D$30&gt;AVERAGE(B226,C226),DA!$D$11:$D$30)),DA!$D$11:$D$30),1))</f>
        <v>NR</v>
      </c>
      <c r="J226" s="9" t="str">
        <f t="array" ref="J226">INDEX(STKWp!$K$11:$K$35,IFERROR(MATCH(MIN(IF(STKWp!$D$11:$D$35&gt;AVERAGE(B226,C226),STKWp!$D$11:$D$35)),STKWp!$D$11:$D$35),1))</f>
        <v>+III</v>
      </c>
      <c r="K226" s="9" t="str">
        <f t="array" ref="K226">INDEX(BSKW!$K$11:$K$35,IFERROR(MATCH(MIN(IF(BSKW!$D$11:$D$35&gt;AVERAGE(B226,C226),BSKW!$D$11:$D$35)),BSKW!$D$11:$D$35),1))</f>
        <v>+III</v>
      </c>
      <c r="L226" s="12" t="str">
        <f t="array" ref="L226">INDEX(HTKW!$K$11:$K$36,IFERROR(MATCH(MIN(IF(HTKW!$D$11:$D$36&gt;AVERAGE(B226,C226),HTKW!$D$11:$D$36)),HTKW!$D$11:$D$36),1))</f>
        <v>+III</v>
      </c>
    </row>
    <row r="227" spans="2:12" x14ac:dyDescent="0.25">
      <c r="B227" s="8">
        <v>6.7370000000000001</v>
      </c>
      <c r="C227" s="9">
        <v>6.7629999999999999</v>
      </c>
      <c r="D227" s="23" t="str">
        <f t="shared" si="6"/>
        <v>D</v>
      </c>
      <c r="E227" s="23" t="str">
        <f t="shared" si="7"/>
        <v>+I</v>
      </c>
      <c r="F227" s="9" t="str">
        <f t="array" ref="F227">INDEX(STPH!$O$11:$O$34,IFERROR(MATCH(MIN(IF(STPH!$D$11:$D$34&gt;AVERAGE(B227,C227),STPH!$D$11:$D$34)),STPH!$D$11:$D$34),1))</f>
        <v>D</v>
      </c>
      <c r="G227" s="9" t="str">
        <f t="array" ref="G227">INDEX(STBI!$O$11:$O$36,IFERROR(MATCH(MIN(IF(STBI!$D$11:$D$36&gt;AVERAGE(B227,C227),STBI!$D$11:$D$36)),STBI!$D$11:$D$36),1))</f>
        <v>+III</v>
      </c>
      <c r="H227" s="9" t="str">
        <f t="array" ref="H227">INDEX(GEKB!$K$11:$K$30,IFERROR(MATCH(MIN(IF(GEKB!$D$11:$D$30&gt;AVERAGE(B227,C227),GEKB!$D$11:$D$30)),GEKB!$D$11:$D$30),1))</f>
        <v>+I</v>
      </c>
      <c r="I227" s="9" t="str">
        <f t="array" ref="I227">INDEX(DA!$K$11:$K$30,IFERROR(MATCH(MIN(IF(DA!$D$11:$D$30&gt;AVERAGE(B227,C227),DA!$D$11:$D$30)),DA!$D$11:$D$30),1))</f>
        <v>NR</v>
      </c>
      <c r="J227" s="9" t="str">
        <f t="array" ref="J227">INDEX(STKWp!$K$11:$K$35,IFERROR(MATCH(MIN(IF(STKWp!$D$11:$D$35&gt;AVERAGE(B227,C227),STKWp!$D$11:$D$35)),STKWp!$D$11:$D$35),1))</f>
        <v>+III</v>
      </c>
      <c r="K227" s="9" t="str">
        <f t="array" ref="K227">INDEX(BSKW!$K$11:$K$35,IFERROR(MATCH(MIN(IF(BSKW!$D$11:$D$35&gt;AVERAGE(B227,C227),BSKW!$D$11:$D$35)),BSKW!$D$11:$D$35),1))</f>
        <v>+III</v>
      </c>
      <c r="L227" s="12" t="str">
        <f t="array" ref="L227">INDEX(HTKW!$K$11:$K$36,IFERROR(MATCH(MIN(IF(HTKW!$D$11:$D$36&gt;AVERAGE(B227,C227),HTKW!$D$11:$D$36)),HTKW!$D$11:$D$36),1))</f>
        <v>+III</v>
      </c>
    </row>
    <row r="228" spans="2:12" x14ac:dyDescent="0.25">
      <c r="B228" s="8">
        <v>6.7629999999999999</v>
      </c>
      <c r="C228" s="9">
        <v>6.7729999999999997</v>
      </c>
      <c r="D228" s="23" t="str">
        <f t="shared" si="6"/>
        <v>D</v>
      </c>
      <c r="E228" s="23" t="str">
        <f t="shared" si="7"/>
        <v>+I</v>
      </c>
      <c r="F228" s="9" t="str">
        <f t="array" ref="F228">INDEX(STPH!$O$11:$O$34,IFERROR(MATCH(MIN(IF(STPH!$D$11:$D$34&gt;AVERAGE(B228,C228),STPH!$D$11:$D$34)),STPH!$D$11:$D$34),1))</f>
        <v>D</v>
      </c>
      <c r="G228" s="9" t="str">
        <f t="array" ref="G228">INDEX(STBI!$O$11:$O$36,IFERROR(MATCH(MIN(IF(STBI!$D$11:$D$36&gt;AVERAGE(B228,C228),STBI!$D$11:$D$36)),STBI!$D$11:$D$36),1))</f>
        <v>+III</v>
      </c>
      <c r="H228" s="9" t="str">
        <f t="array" ref="H228">INDEX(GEKB!$K$11:$K$30,IFERROR(MATCH(MIN(IF(GEKB!$D$11:$D$30&gt;AVERAGE(B228,C228),GEKB!$D$11:$D$30)),GEKB!$D$11:$D$30),1))</f>
        <v>+I</v>
      </c>
      <c r="I228" s="9" t="str">
        <f t="array" ref="I228">INDEX(DA!$K$11:$K$30,IFERROR(MATCH(MIN(IF(DA!$D$11:$D$30&gt;AVERAGE(B228,C228),DA!$D$11:$D$30)),DA!$D$11:$D$30),1))</f>
        <v>NR</v>
      </c>
      <c r="J228" s="9" t="str">
        <f t="array" ref="J228">INDEX(STKWp!$K$11:$K$35,IFERROR(MATCH(MIN(IF(STKWp!$D$11:$D$35&gt;AVERAGE(B228,C228),STKWp!$D$11:$D$35)),STKWp!$D$11:$D$35),1))</f>
        <v>+III</v>
      </c>
      <c r="K228" s="9" t="str">
        <f t="array" ref="K228">INDEX(BSKW!$K$11:$K$35,IFERROR(MATCH(MIN(IF(BSKW!$D$11:$D$35&gt;AVERAGE(B228,C228),BSKW!$D$11:$D$35)),BSKW!$D$11:$D$35),1))</f>
        <v>+III</v>
      </c>
      <c r="L228" s="12" t="str">
        <f t="array" ref="L228">INDEX(HTKW!$K$11:$K$36,IFERROR(MATCH(MIN(IF(HTKW!$D$11:$D$36&gt;AVERAGE(B228,C228),HTKW!$D$11:$D$36)),HTKW!$D$11:$D$36),1))</f>
        <v>+III</v>
      </c>
    </row>
    <row r="229" spans="2:12" x14ac:dyDescent="0.25">
      <c r="B229" s="8">
        <v>6.7729999999999997</v>
      </c>
      <c r="C229" s="9">
        <v>6.782</v>
      </c>
      <c r="D229" s="23" t="str">
        <f t="shared" si="6"/>
        <v>D</v>
      </c>
      <c r="E229" s="23" t="str">
        <f t="shared" si="7"/>
        <v>+I</v>
      </c>
      <c r="F229" s="9" t="str">
        <f t="array" ref="F229">INDEX(STPH!$O$11:$O$34,IFERROR(MATCH(MIN(IF(STPH!$D$11:$D$34&gt;AVERAGE(B229,C229),STPH!$D$11:$D$34)),STPH!$D$11:$D$34),1))</f>
        <v>D</v>
      </c>
      <c r="G229" s="9" t="str">
        <f t="array" ref="G229">INDEX(STBI!$O$11:$O$36,IFERROR(MATCH(MIN(IF(STBI!$D$11:$D$36&gt;AVERAGE(B229,C229),STBI!$D$11:$D$36)),STBI!$D$11:$D$36),1))</f>
        <v>+III</v>
      </c>
      <c r="H229" s="9" t="str">
        <f t="array" ref="H229">INDEX(GEKB!$K$11:$K$30,IFERROR(MATCH(MIN(IF(GEKB!$D$11:$D$30&gt;AVERAGE(B229,C229),GEKB!$D$11:$D$30)),GEKB!$D$11:$D$30),1))</f>
        <v>+I</v>
      </c>
      <c r="I229" s="9" t="str">
        <f t="array" ref="I229">INDEX(DA!$K$11:$K$30,IFERROR(MATCH(MIN(IF(DA!$D$11:$D$30&gt;AVERAGE(B229,C229),DA!$D$11:$D$30)),DA!$D$11:$D$30),1))</f>
        <v>NR</v>
      </c>
      <c r="J229" s="9" t="str">
        <f t="array" ref="J229">INDEX(STKWp!$K$11:$K$35,IFERROR(MATCH(MIN(IF(STKWp!$D$11:$D$35&gt;AVERAGE(B229,C229),STKWp!$D$11:$D$35)),STKWp!$D$11:$D$35),1))</f>
        <v>+III</v>
      </c>
      <c r="K229" s="9" t="str">
        <f t="array" ref="K229">INDEX(BSKW!$K$11:$K$35,IFERROR(MATCH(MIN(IF(BSKW!$D$11:$D$35&gt;AVERAGE(B229,C229),BSKW!$D$11:$D$35)),BSKW!$D$11:$D$35),1))</f>
        <v>+III</v>
      </c>
      <c r="L229" s="12" t="str">
        <f t="array" ref="L229">INDEX(HTKW!$K$11:$K$36,IFERROR(MATCH(MIN(IF(HTKW!$D$11:$D$36&gt;AVERAGE(B229,C229),HTKW!$D$11:$D$36)),HTKW!$D$11:$D$36),1))</f>
        <v>+III</v>
      </c>
    </row>
    <row r="230" spans="2:12" x14ac:dyDescent="0.25">
      <c r="B230" s="8">
        <v>6.782</v>
      </c>
      <c r="C230" s="9">
        <v>6.8070000000000004</v>
      </c>
      <c r="D230" s="23" t="str">
        <f t="shared" si="6"/>
        <v>D</v>
      </c>
      <c r="E230" s="23" t="str">
        <f t="shared" si="7"/>
        <v>+I</v>
      </c>
      <c r="F230" s="9" t="str">
        <f t="array" ref="F230">INDEX(STPH!$O$11:$O$34,IFERROR(MATCH(MIN(IF(STPH!$D$11:$D$34&gt;AVERAGE(B230,C230),STPH!$D$11:$D$34)),STPH!$D$11:$D$34),1))</f>
        <v>D</v>
      </c>
      <c r="G230" s="9" t="str">
        <f t="array" ref="G230">INDEX(STBI!$O$11:$O$36,IFERROR(MATCH(MIN(IF(STBI!$D$11:$D$36&gt;AVERAGE(B230,C230),STBI!$D$11:$D$36)),STBI!$D$11:$D$36),1))</f>
        <v>+III</v>
      </c>
      <c r="H230" s="9" t="str">
        <f t="array" ref="H230">INDEX(GEKB!$K$11:$K$30,IFERROR(MATCH(MIN(IF(GEKB!$D$11:$D$30&gt;AVERAGE(B230,C230),GEKB!$D$11:$D$30)),GEKB!$D$11:$D$30),1))</f>
        <v>+I</v>
      </c>
      <c r="I230" s="9" t="str">
        <f t="array" ref="I230">INDEX(DA!$K$11:$K$30,IFERROR(MATCH(MIN(IF(DA!$D$11:$D$30&gt;AVERAGE(B230,C230),DA!$D$11:$D$30)),DA!$D$11:$D$30),1))</f>
        <v>NR</v>
      </c>
      <c r="J230" s="9" t="str">
        <f t="array" ref="J230">INDEX(STKWp!$K$11:$K$35,IFERROR(MATCH(MIN(IF(STKWp!$D$11:$D$35&gt;AVERAGE(B230,C230),STKWp!$D$11:$D$35)),STKWp!$D$11:$D$35),1))</f>
        <v>+III</v>
      </c>
      <c r="K230" s="9" t="str">
        <f t="array" ref="K230">INDEX(BSKW!$K$11:$K$35,IFERROR(MATCH(MIN(IF(BSKW!$D$11:$D$35&gt;AVERAGE(B230,C230),BSKW!$D$11:$D$35)),BSKW!$D$11:$D$35),1))</f>
        <v>+III</v>
      </c>
      <c r="L230" s="12" t="str">
        <f t="array" ref="L230">INDEX(HTKW!$K$11:$K$36,IFERROR(MATCH(MIN(IF(HTKW!$D$11:$D$36&gt;AVERAGE(B230,C230),HTKW!$D$11:$D$36)),HTKW!$D$11:$D$36),1))</f>
        <v>+III</v>
      </c>
    </row>
    <row r="231" spans="2:12" x14ac:dyDescent="0.25">
      <c r="B231" s="8">
        <v>6.8070000000000004</v>
      </c>
      <c r="C231" s="9">
        <v>6.81</v>
      </c>
      <c r="D231" s="23" t="str">
        <f t="shared" si="6"/>
        <v>D</v>
      </c>
      <c r="E231" s="23" t="str">
        <f t="shared" si="7"/>
        <v>+I</v>
      </c>
      <c r="F231" s="9" t="str">
        <f t="array" ref="F231">INDEX(STPH!$O$11:$O$34,IFERROR(MATCH(MIN(IF(STPH!$D$11:$D$34&gt;AVERAGE(B231,C231),STPH!$D$11:$D$34)),STPH!$D$11:$D$34),1))</f>
        <v>D</v>
      </c>
      <c r="G231" s="9" t="str">
        <f t="array" ref="G231">INDEX(STBI!$O$11:$O$36,IFERROR(MATCH(MIN(IF(STBI!$D$11:$D$36&gt;AVERAGE(B231,C231),STBI!$D$11:$D$36)),STBI!$D$11:$D$36),1))</f>
        <v>+III</v>
      </c>
      <c r="H231" s="9" t="str">
        <f t="array" ref="H231">INDEX(GEKB!$K$11:$K$30,IFERROR(MATCH(MIN(IF(GEKB!$D$11:$D$30&gt;AVERAGE(B231,C231),GEKB!$D$11:$D$30)),GEKB!$D$11:$D$30),1))</f>
        <v>+I</v>
      </c>
      <c r="I231" s="9" t="str">
        <f t="array" ref="I231">INDEX(DA!$K$11:$K$30,IFERROR(MATCH(MIN(IF(DA!$D$11:$D$30&gt;AVERAGE(B231,C231),DA!$D$11:$D$30)),DA!$D$11:$D$30),1))</f>
        <v>NR</v>
      </c>
      <c r="J231" s="9" t="str">
        <f t="array" ref="J231">INDEX(STKWp!$K$11:$K$35,IFERROR(MATCH(MIN(IF(STKWp!$D$11:$D$35&gt;AVERAGE(B231,C231),STKWp!$D$11:$D$35)),STKWp!$D$11:$D$35),1))</f>
        <v>+III</v>
      </c>
      <c r="K231" s="9" t="str">
        <f t="array" ref="K231">INDEX(BSKW!$K$11:$K$35,IFERROR(MATCH(MIN(IF(BSKW!$D$11:$D$35&gt;AVERAGE(B231,C231),BSKW!$D$11:$D$35)),BSKW!$D$11:$D$35),1))</f>
        <v>+III</v>
      </c>
      <c r="L231" s="12" t="str">
        <f t="array" ref="L231">INDEX(HTKW!$K$11:$K$36,IFERROR(MATCH(MIN(IF(HTKW!$D$11:$D$36&gt;AVERAGE(B231,C231),HTKW!$D$11:$D$36)),HTKW!$D$11:$D$36),1))</f>
        <v>+III</v>
      </c>
    </row>
    <row r="232" spans="2:12" x14ac:dyDescent="0.25">
      <c r="B232" s="8">
        <v>6.81</v>
      </c>
      <c r="C232" s="9">
        <v>6.83</v>
      </c>
      <c r="D232" s="23" t="str">
        <f t="shared" si="6"/>
        <v>D</v>
      </c>
      <c r="E232" s="23" t="str">
        <f t="shared" si="7"/>
        <v>+0</v>
      </c>
      <c r="F232" s="9" t="str">
        <f t="array" ref="F232">INDEX(STPH!$O$11:$O$34,IFERROR(MATCH(MIN(IF(STPH!$D$11:$D$34&gt;AVERAGE(B232,C232),STPH!$D$11:$D$34)),STPH!$D$11:$D$34),1))</f>
        <v>D</v>
      </c>
      <c r="G232" s="9" t="str">
        <f t="array" ref="G232">INDEX(STBI!$O$11:$O$36,IFERROR(MATCH(MIN(IF(STBI!$D$11:$D$36&gt;AVERAGE(B232,C232),STBI!$D$11:$D$36)),STBI!$D$11:$D$36),1))</f>
        <v>+III</v>
      </c>
      <c r="H232" s="9" t="str">
        <f t="array" ref="H232">INDEX(GEKB!$K$11:$K$30,IFERROR(MATCH(MIN(IF(GEKB!$D$11:$D$30&gt;AVERAGE(B232,C232),GEKB!$D$11:$D$30)),GEKB!$D$11:$D$30),1))</f>
        <v>+0</v>
      </c>
      <c r="I232" s="9" t="str">
        <f t="array" ref="I232">INDEX(DA!$K$11:$K$30,IFERROR(MATCH(MIN(IF(DA!$D$11:$D$30&gt;AVERAGE(B232,C232),DA!$D$11:$D$30)),DA!$D$11:$D$30),1))</f>
        <v>NR</v>
      </c>
      <c r="J232" s="9" t="str">
        <f t="array" ref="J232">INDEX(STKWp!$K$11:$K$35,IFERROR(MATCH(MIN(IF(STKWp!$D$11:$D$35&gt;AVERAGE(B232,C232),STKWp!$D$11:$D$35)),STKWp!$D$11:$D$35),1))</f>
        <v>+III</v>
      </c>
      <c r="K232" s="9" t="str">
        <f t="array" ref="K232">INDEX(BSKW!$K$11:$K$35,IFERROR(MATCH(MIN(IF(BSKW!$D$11:$D$35&gt;AVERAGE(B232,C232),BSKW!$D$11:$D$35)),BSKW!$D$11:$D$35),1))</f>
        <v>+III</v>
      </c>
      <c r="L232" s="12" t="str">
        <f t="array" ref="L232">INDEX(HTKW!$K$11:$K$36,IFERROR(MATCH(MIN(IF(HTKW!$D$11:$D$36&gt;AVERAGE(B232,C232),HTKW!$D$11:$D$36)),HTKW!$D$11:$D$36),1))</f>
        <v>+III</v>
      </c>
    </row>
    <row r="233" spans="2:12" x14ac:dyDescent="0.25">
      <c r="B233" s="8">
        <v>6.83</v>
      </c>
      <c r="C233" s="9">
        <v>6.8330000000000002</v>
      </c>
      <c r="D233" s="23" t="str">
        <f t="shared" si="6"/>
        <v>D</v>
      </c>
      <c r="E233" s="23" t="str">
        <f t="shared" si="7"/>
        <v>+0</v>
      </c>
      <c r="F233" s="9" t="str">
        <f t="array" ref="F233">INDEX(STPH!$O$11:$O$34,IFERROR(MATCH(MIN(IF(STPH!$D$11:$D$34&gt;AVERAGE(B233,C233),STPH!$D$11:$D$34)),STPH!$D$11:$D$34),1))</f>
        <v>D</v>
      </c>
      <c r="G233" s="9" t="str">
        <f t="array" ref="G233">INDEX(STBI!$O$11:$O$36,IFERROR(MATCH(MIN(IF(STBI!$D$11:$D$36&gt;AVERAGE(B233,C233),STBI!$D$11:$D$36)),STBI!$D$11:$D$36),1))</f>
        <v>+III</v>
      </c>
      <c r="H233" s="9" t="str">
        <f t="array" ref="H233">INDEX(GEKB!$K$11:$K$30,IFERROR(MATCH(MIN(IF(GEKB!$D$11:$D$30&gt;AVERAGE(B233,C233),GEKB!$D$11:$D$30)),GEKB!$D$11:$D$30),1))</f>
        <v>+0</v>
      </c>
      <c r="I233" s="9" t="str">
        <f t="array" ref="I233">INDEX(DA!$K$11:$K$30,IFERROR(MATCH(MIN(IF(DA!$D$11:$D$30&gt;AVERAGE(B233,C233),DA!$D$11:$D$30)),DA!$D$11:$D$30),1))</f>
        <v>NR</v>
      </c>
      <c r="J233" s="9" t="str">
        <f t="array" ref="J233">INDEX(STKWp!$K$11:$K$35,IFERROR(MATCH(MIN(IF(STKWp!$D$11:$D$35&gt;AVERAGE(B233,C233),STKWp!$D$11:$D$35)),STKWp!$D$11:$D$35),1))</f>
        <v>+III</v>
      </c>
      <c r="K233" s="9" t="str">
        <f t="array" ref="K233">INDEX(BSKW!$K$11:$K$35,IFERROR(MATCH(MIN(IF(BSKW!$D$11:$D$35&gt;AVERAGE(B233,C233),BSKW!$D$11:$D$35)),BSKW!$D$11:$D$35),1))</f>
        <v>+III</v>
      </c>
      <c r="L233" s="12" t="str">
        <f t="array" ref="L233">INDEX(HTKW!$K$11:$K$36,IFERROR(MATCH(MIN(IF(HTKW!$D$11:$D$36&gt;AVERAGE(B233,C233),HTKW!$D$11:$D$36)),HTKW!$D$11:$D$36),1))</f>
        <v>+III</v>
      </c>
    </row>
    <row r="234" spans="2:12" x14ac:dyDescent="0.25">
      <c r="B234" s="8">
        <v>6.8330000000000002</v>
      </c>
      <c r="C234" s="9">
        <v>6.8840000000000003</v>
      </c>
      <c r="D234" s="23" t="str">
        <f t="shared" si="6"/>
        <v>D</v>
      </c>
      <c r="E234" s="23" t="str">
        <f t="shared" si="7"/>
        <v>+0</v>
      </c>
      <c r="F234" s="9" t="str">
        <f t="array" ref="F234">INDEX(STPH!$O$11:$O$34,IFERROR(MATCH(MIN(IF(STPH!$D$11:$D$34&gt;AVERAGE(B234,C234),STPH!$D$11:$D$34)),STPH!$D$11:$D$34),1))</f>
        <v>D</v>
      </c>
      <c r="G234" s="9" t="str">
        <f t="array" ref="G234">INDEX(STBI!$O$11:$O$36,IFERROR(MATCH(MIN(IF(STBI!$D$11:$D$36&gt;AVERAGE(B234,C234),STBI!$D$11:$D$36)),STBI!$D$11:$D$36),1))</f>
        <v>D</v>
      </c>
      <c r="H234" s="9" t="str">
        <f t="array" ref="H234">INDEX(GEKB!$K$11:$K$30,IFERROR(MATCH(MIN(IF(GEKB!$D$11:$D$30&gt;AVERAGE(B234,C234),GEKB!$D$11:$D$30)),GEKB!$D$11:$D$30),1))</f>
        <v>+0</v>
      </c>
      <c r="I234" s="9" t="str">
        <f t="array" ref="I234">INDEX(DA!$K$11:$K$30,IFERROR(MATCH(MIN(IF(DA!$D$11:$D$30&gt;AVERAGE(B234,C234),DA!$D$11:$D$30)),DA!$D$11:$D$30),1))</f>
        <v>NR</v>
      </c>
      <c r="J234" s="9" t="str">
        <f t="array" ref="J234">INDEX(STKWp!$K$11:$K$35,IFERROR(MATCH(MIN(IF(STKWp!$D$11:$D$35&gt;AVERAGE(B234,C234),STKWp!$D$11:$D$35)),STKWp!$D$11:$D$35),1))</f>
        <v>+III</v>
      </c>
      <c r="K234" s="9" t="str">
        <f t="array" ref="K234">INDEX(BSKW!$K$11:$K$35,IFERROR(MATCH(MIN(IF(BSKW!$D$11:$D$35&gt;AVERAGE(B234,C234),BSKW!$D$11:$D$35)),BSKW!$D$11:$D$35),1))</f>
        <v>+III</v>
      </c>
      <c r="L234" s="12" t="str">
        <f t="array" ref="L234">INDEX(HTKW!$K$11:$K$36,IFERROR(MATCH(MIN(IF(HTKW!$D$11:$D$36&gt;AVERAGE(B234,C234),HTKW!$D$11:$D$36)),HTKW!$D$11:$D$36),1))</f>
        <v>+III</v>
      </c>
    </row>
    <row r="235" spans="2:12" x14ac:dyDescent="0.25">
      <c r="B235" s="8">
        <v>6.8840000000000003</v>
      </c>
      <c r="C235" s="9">
        <v>6.9039999999999999</v>
      </c>
      <c r="D235" s="23" t="str">
        <f t="shared" si="6"/>
        <v>D</v>
      </c>
      <c r="E235" s="23" t="str">
        <f t="shared" si="7"/>
        <v>+I</v>
      </c>
      <c r="F235" s="9" t="str">
        <f t="array" ref="F235">INDEX(STPH!$O$11:$O$34,IFERROR(MATCH(MIN(IF(STPH!$D$11:$D$34&gt;AVERAGE(B235,C235),STPH!$D$11:$D$34)),STPH!$D$11:$D$34),1))</f>
        <v>D</v>
      </c>
      <c r="G235" s="9" t="str">
        <f t="array" ref="G235">INDEX(STBI!$O$11:$O$36,IFERROR(MATCH(MIN(IF(STBI!$D$11:$D$36&gt;AVERAGE(B235,C235),STBI!$D$11:$D$36)),STBI!$D$11:$D$36),1))</f>
        <v>D</v>
      </c>
      <c r="H235" s="9" t="str">
        <f t="array" ref="H235">INDEX(GEKB!$K$11:$K$30,IFERROR(MATCH(MIN(IF(GEKB!$D$11:$D$30&gt;AVERAGE(B235,C235),GEKB!$D$11:$D$30)),GEKB!$D$11:$D$30),1))</f>
        <v>+I</v>
      </c>
      <c r="I235" s="9" t="str">
        <f t="array" ref="I235">INDEX(DA!$K$11:$K$30,IFERROR(MATCH(MIN(IF(DA!$D$11:$D$30&gt;AVERAGE(B235,C235),DA!$D$11:$D$30)),DA!$D$11:$D$30),1))</f>
        <v>NR</v>
      </c>
      <c r="J235" s="9" t="str">
        <f t="array" ref="J235">INDEX(STKWp!$K$11:$K$35,IFERROR(MATCH(MIN(IF(STKWp!$D$11:$D$35&gt;AVERAGE(B235,C235),STKWp!$D$11:$D$35)),STKWp!$D$11:$D$35),1))</f>
        <v>+III</v>
      </c>
      <c r="K235" s="9" t="str">
        <f t="array" ref="K235">INDEX(BSKW!$K$11:$K$35,IFERROR(MATCH(MIN(IF(BSKW!$D$11:$D$35&gt;AVERAGE(B235,C235),BSKW!$D$11:$D$35)),BSKW!$D$11:$D$35),1))</f>
        <v>+III</v>
      </c>
      <c r="L235" s="12" t="str">
        <f t="array" ref="L235">INDEX(HTKW!$K$11:$K$36,IFERROR(MATCH(MIN(IF(HTKW!$D$11:$D$36&gt;AVERAGE(B235,C235),HTKW!$D$11:$D$36)),HTKW!$D$11:$D$36),1))</f>
        <v>+III</v>
      </c>
    </row>
    <row r="236" spans="2:12" x14ac:dyDescent="0.25">
      <c r="B236" s="8">
        <v>6.9039999999999999</v>
      </c>
      <c r="C236" s="9">
        <v>6.9820000000000002</v>
      </c>
      <c r="D236" s="23" t="str">
        <f t="shared" si="6"/>
        <v>D</v>
      </c>
      <c r="E236" s="23" t="str">
        <f t="shared" si="7"/>
        <v>+I</v>
      </c>
      <c r="F236" s="9" t="str">
        <f t="array" ref="F236">INDEX(STPH!$O$11:$O$34,IFERROR(MATCH(MIN(IF(STPH!$D$11:$D$34&gt;AVERAGE(B236,C236),STPH!$D$11:$D$34)),STPH!$D$11:$D$34),1))</f>
        <v>D</v>
      </c>
      <c r="G236" s="9" t="str">
        <f t="array" ref="G236">INDEX(STBI!$O$11:$O$36,IFERROR(MATCH(MIN(IF(STBI!$D$11:$D$36&gt;AVERAGE(B236,C236),STBI!$D$11:$D$36)),STBI!$D$11:$D$36),1))</f>
        <v>D</v>
      </c>
      <c r="H236" s="9" t="str">
        <f t="array" ref="H236">INDEX(GEKB!$K$11:$K$30,IFERROR(MATCH(MIN(IF(GEKB!$D$11:$D$30&gt;AVERAGE(B236,C236),GEKB!$D$11:$D$30)),GEKB!$D$11:$D$30),1))</f>
        <v>+I</v>
      </c>
      <c r="I236" s="9" t="str">
        <f t="array" ref="I236">INDEX(DA!$K$11:$K$30,IFERROR(MATCH(MIN(IF(DA!$D$11:$D$30&gt;AVERAGE(B236,C236),DA!$D$11:$D$30)),DA!$D$11:$D$30),1))</f>
        <v>NR</v>
      </c>
      <c r="J236" s="9" t="str">
        <f t="array" ref="J236">INDEX(STKWp!$K$11:$K$35,IFERROR(MATCH(MIN(IF(STKWp!$D$11:$D$35&gt;AVERAGE(B236,C236),STKWp!$D$11:$D$35)),STKWp!$D$11:$D$35),1))</f>
        <v>+III</v>
      </c>
      <c r="K236" s="9" t="str">
        <f t="array" ref="K236">INDEX(BSKW!$K$11:$K$35,IFERROR(MATCH(MIN(IF(BSKW!$D$11:$D$35&gt;AVERAGE(B236,C236),BSKW!$D$11:$D$35)),BSKW!$D$11:$D$35),1))</f>
        <v>+III</v>
      </c>
      <c r="L236" s="12" t="str">
        <f t="array" ref="L236">INDEX(HTKW!$K$11:$K$36,IFERROR(MATCH(MIN(IF(HTKW!$D$11:$D$36&gt;AVERAGE(B236,C236),HTKW!$D$11:$D$36)),HTKW!$D$11:$D$36),1))</f>
        <v>+III</v>
      </c>
    </row>
    <row r="237" spans="2:12" x14ac:dyDescent="0.25">
      <c r="B237" s="8">
        <v>6.9820000000000002</v>
      </c>
      <c r="C237" s="9">
        <v>6.9980000000000002</v>
      </c>
      <c r="D237" s="23" t="str">
        <f t="shared" si="6"/>
        <v>D</v>
      </c>
      <c r="E237" s="23" t="str">
        <f t="shared" si="7"/>
        <v>+I</v>
      </c>
      <c r="F237" s="9" t="str">
        <f t="array" ref="F237">INDEX(STPH!$O$11:$O$34,IFERROR(MATCH(MIN(IF(STPH!$D$11:$D$34&gt;AVERAGE(B237,C237),STPH!$D$11:$D$34)),STPH!$D$11:$D$34),1))</f>
        <v>D</v>
      </c>
      <c r="G237" s="9" t="str">
        <f t="array" ref="G237">INDEX(STBI!$O$11:$O$36,IFERROR(MATCH(MIN(IF(STBI!$D$11:$D$36&gt;AVERAGE(B237,C237),STBI!$D$11:$D$36)),STBI!$D$11:$D$36),1))</f>
        <v>D</v>
      </c>
      <c r="H237" s="9" t="str">
        <f t="array" ref="H237">INDEX(GEKB!$K$11:$K$30,IFERROR(MATCH(MIN(IF(GEKB!$D$11:$D$30&gt;AVERAGE(B237,C237),GEKB!$D$11:$D$30)),GEKB!$D$11:$D$30),1))</f>
        <v>+I</v>
      </c>
      <c r="I237" s="9" t="str">
        <f t="array" ref="I237">INDEX(DA!$K$11:$K$30,IFERROR(MATCH(MIN(IF(DA!$D$11:$D$30&gt;AVERAGE(B237,C237),DA!$D$11:$D$30)),DA!$D$11:$D$30),1))</f>
        <v>NR</v>
      </c>
      <c r="J237" s="9" t="str">
        <f t="array" ref="J237">INDEX(STKWp!$K$11:$K$35,IFERROR(MATCH(MIN(IF(STKWp!$D$11:$D$35&gt;AVERAGE(B237,C237),STKWp!$D$11:$D$35)),STKWp!$D$11:$D$35),1))</f>
        <v>+III</v>
      </c>
      <c r="K237" s="9" t="str">
        <f t="array" ref="K237">INDEX(BSKW!$K$11:$K$35,IFERROR(MATCH(MIN(IF(BSKW!$D$11:$D$35&gt;AVERAGE(B237,C237),BSKW!$D$11:$D$35)),BSKW!$D$11:$D$35),1))</f>
        <v>+III</v>
      </c>
      <c r="L237" s="12" t="str">
        <f t="array" ref="L237">INDEX(HTKW!$K$11:$K$36,IFERROR(MATCH(MIN(IF(HTKW!$D$11:$D$36&gt;AVERAGE(B237,C237),HTKW!$D$11:$D$36)),HTKW!$D$11:$D$36),1))</f>
        <v>+III</v>
      </c>
    </row>
    <row r="238" spans="2:12" x14ac:dyDescent="0.25">
      <c r="B238" s="8">
        <v>6.9980000000000002</v>
      </c>
      <c r="C238" s="9">
        <v>7.0279999999999996</v>
      </c>
      <c r="D238" s="23" t="str">
        <f t="shared" si="6"/>
        <v>D</v>
      </c>
      <c r="E238" s="23" t="str">
        <f t="shared" si="7"/>
        <v>+I</v>
      </c>
      <c r="F238" s="9" t="str">
        <f t="array" ref="F238">INDEX(STPH!$O$11:$O$34,IFERROR(MATCH(MIN(IF(STPH!$D$11:$D$34&gt;AVERAGE(B238,C238),STPH!$D$11:$D$34)),STPH!$D$11:$D$34),1))</f>
        <v>D</v>
      </c>
      <c r="G238" s="9" t="str">
        <f t="array" ref="G238">INDEX(STBI!$O$11:$O$36,IFERROR(MATCH(MIN(IF(STBI!$D$11:$D$36&gt;AVERAGE(B238,C238),STBI!$D$11:$D$36)),STBI!$D$11:$D$36),1))</f>
        <v>D</v>
      </c>
      <c r="H238" s="9" t="str">
        <f t="array" ref="H238">INDEX(GEKB!$K$11:$K$30,IFERROR(MATCH(MIN(IF(GEKB!$D$11:$D$30&gt;AVERAGE(B238,C238),GEKB!$D$11:$D$30)),GEKB!$D$11:$D$30),1))</f>
        <v>+I</v>
      </c>
      <c r="I238" s="9" t="str">
        <f t="array" ref="I238">INDEX(DA!$K$11:$K$30,IFERROR(MATCH(MIN(IF(DA!$D$11:$D$30&gt;AVERAGE(B238,C238),DA!$D$11:$D$30)),DA!$D$11:$D$30),1))</f>
        <v>NR</v>
      </c>
      <c r="J238" s="9" t="str">
        <f t="array" ref="J238">INDEX(STKWp!$K$11:$K$35,IFERROR(MATCH(MIN(IF(STKWp!$D$11:$D$35&gt;AVERAGE(B238,C238),STKWp!$D$11:$D$35)),STKWp!$D$11:$D$35),1))</f>
        <v>+III</v>
      </c>
      <c r="K238" s="9" t="str">
        <f t="array" ref="K238">INDEX(BSKW!$K$11:$K$35,IFERROR(MATCH(MIN(IF(BSKW!$D$11:$D$35&gt;AVERAGE(B238,C238),BSKW!$D$11:$D$35)),BSKW!$D$11:$D$35),1))</f>
        <v>+III</v>
      </c>
      <c r="L238" s="12" t="str">
        <f t="array" ref="L238">INDEX(HTKW!$K$11:$K$36,IFERROR(MATCH(MIN(IF(HTKW!$D$11:$D$36&gt;AVERAGE(B238,C238),HTKW!$D$11:$D$36)),HTKW!$D$11:$D$36),1))</f>
        <v>+III</v>
      </c>
    </row>
    <row r="239" spans="2:12" x14ac:dyDescent="0.25">
      <c r="B239" s="8">
        <v>7.0279999999999996</v>
      </c>
      <c r="C239" s="9">
        <v>7.1369999999999996</v>
      </c>
      <c r="D239" s="23" t="str">
        <f t="shared" si="6"/>
        <v>D</v>
      </c>
      <c r="E239" s="23" t="str">
        <f t="shared" si="7"/>
        <v>+I</v>
      </c>
      <c r="F239" s="9" t="str">
        <f t="array" ref="F239">INDEX(STPH!$O$11:$O$34,IFERROR(MATCH(MIN(IF(STPH!$D$11:$D$34&gt;AVERAGE(B239,C239),STPH!$D$11:$D$34)),STPH!$D$11:$D$34),1))</f>
        <v>D</v>
      </c>
      <c r="G239" s="9" t="str">
        <f t="array" ref="G239">INDEX(STBI!$O$11:$O$36,IFERROR(MATCH(MIN(IF(STBI!$D$11:$D$36&gt;AVERAGE(B239,C239),STBI!$D$11:$D$36)),STBI!$D$11:$D$36),1))</f>
        <v>D</v>
      </c>
      <c r="H239" s="9" t="str">
        <f t="array" ref="H239">INDEX(GEKB!$K$11:$K$30,IFERROR(MATCH(MIN(IF(GEKB!$D$11:$D$30&gt;AVERAGE(B239,C239),GEKB!$D$11:$D$30)),GEKB!$D$11:$D$30),1))</f>
        <v>+I</v>
      </c>
      <c r="I239" s="9" t="str">
        <f t="array" ref="I239">INDEX(DA!$K$11:$K$30,IFERROR(MATCH(MIN(IF(DA!$D$11:$D$30&gt;AVERAGE(B239,C239),DA!$D$11:$D$30)),DA!$D$11:$D$30),1))</f>
        <v>NR</v>
      </c>
      <c r="J239" s="9" t="str">
        <f t="array" ref="J239">INDEX(STKWp!$K$11:$K$35,IFERROR(MATCH(MIN(IF(STKWp!$D$11:$D$35&gt;AVERAGE(B239,C239),STKWp!$D$11:$D$35)),STKWp!$D$11:$D$35),1))</f>
        <v>+III</v>
      </c>
      <c r="K239" s="9" t="str">
        <f t="array" ref="K239">INDEX(BSKW!$K$11:$K$35,IFERROR(MATCH(MIN(IF(BSKW!$D$11:$D$35&gt;AVERAGE(B239,C239),BSKW!$D$11:$D$35)),BSKW!$D$11:$D$35),1))</f>
        <v>+III</v>
      </c>
      <c r="L239" s="12" t="str">
        <f t="array" ref="L239">INDEX(HTKW!$K$11:$K$36,IFERROR(MATCH(MIN(IF(HTKW!$D$11:$D$36&gt;AVERAGE(B239,C239),HTKW!$D$11:$D$36)),HTKW!$D$11:$D$36),1))</f>
        <v>+III</v>
      </c>
    </row>
    <row r="240" spans="2:12" x14ac:dyDescent="0.25">
      <c r="B240" s="8">
        <v>7.1369999999999996</v>
      </c>
      <c r="C240" s="9">
        <v>7.1909999999999998</v>
      </c>
      <c r="D240" s="23" t="str">
        <f t="shared" si="6"/>
        <v>D</v>
      </c>
      <c r="E240" s="23" t="str">
        <f t="shared" si="7"/>
        <v>+I</v>
      </c>
      <c r="F240" s="9" t="str">
        <f t="array" ref="F240">INDEX(STPH!$O$11:$O$34,IFERROR(MATCH(MIN(IF(STPH!$D$11:$D$34&gt;AVERAGE(B240,C240),STPH!$D$11:$D$34)),STPH!$D$11:$D$34),1))</f>
        <v>D</v>
      </c>
      <c r="G240" s="9" t="str">
        <f t="array" ref="G240">INDEX(STBI!$O$11:$O$36,IFERROR(MATCH(MIN(IF(STBI!$D$11:$D$36&gt;AVERAGE(B240,C240),STBI!$D$11:$D$36)),STBI!$D$11:$D$36),1))</f>
        <v>D</v>
      </c>
      <c r="H240" s="9" t="str">
        <f t="array" ref="H240">INDEX(GEKB!$K$11:$K$30,IFERROR(MATCH(MIN(IF(GEKB!$D$11:$D$30&gt;AVERAGE(B240,C240),GEKB!$D$11:$D$30)),GEKB!$D$11:$D$30),1))</f>
        <v>+I</v>
      </c>
      <c r="I240" s="9" t="str">
        <f t="array" ref="I240">INDEX(DA!$K$11:$K$30,IFERROR(MATCH(MIN(IF(DA!$D$11:$D$30&gt;AVERAGE(B240,C240),DA!$D$11:$D$30)),DA!$D$11:$D$30),1))</f>
        <v>NR</v>
      </c>
      <c r="J240" s="9" t="str">
        <f t="array" ref="J240">INDEX(STKWp!$K$11:$K$35,IFERROR(MATCH(MIN(IF(STKWp!$D$11:$D$35&gt;AVERAGE(B240,C240),STKWp!$D$11:$D$35)),STKWp!$D$11:$D$35),1))</f>
        <v>+III</v>
      </c>
      <c r="K240" s="9" t="str">
        <f t="array" ref="K240">INDEX(BSKW!$K$11:$K$35,IFERROR(MATCH(MIN(IF(BSKW!$D$11:$D$35&gt;AVERAGE(B240,C240),BSKW!$D$11:$D$35)),BSKW!$D$11:$D$35),1))</f>
        <v>+III</v>
      </c>
      <c r="L240" s="12" t="str">
        <f t="array" ref="L240">INDEX(HTKW!$K$11:$K$36,IFERROR(MATCH(MIN(IF(HTKW!$D$11:$D$36&gt;AVERAGE(B240,C240),HTKW!$D$11:$D$36)),HTKW!$D$11:$D$36),1))</f>
        <v>+III</v>
      </c>
    </row>
    <row r="241" spans="2:12" x14ac:dyDescent="0.25">
      <c r="B241" s="8">
        <v>7.1909999999999998</v>
      </c>
      <c r="C241" s="9">
        <v>7.1929999999999996</v>
      </c>
      <c r="D241" s="23" t="str">
        <f t="shared" si="6"/>
        <v>D</v>
      </c>
      <c r="E241" s="23" t="str">
        <f t="shared" si="7"/>
        <v>+I</v>
      </c>
      <c r="F241" s="9" t="str">
        <f t="array" ref="F241">INDEX(STPH!$O$11:$O$34,IFERROR(MATCH(MIN(IF(STPH!$D$11:$D$34&gt;AVERAGE(B241,C241),STPH!$D$11:$D$34)),STPH!$D$11:$D$34),1))</f>
        <v>D</v>
      </c>
      <c r="G241" s="9" t="str">
        <f t="array" ref="G241">INDEX(STBI!$O$11:$O$36,IFERROR(MATCH(MIN(IF(STBI!$D$11:$D$36&gt;AVERAGE(B241,C241),STBI!$D$11:$D$36)),STBI!$D$11:$D$36),1))</f>
        <v>D</v>
      </c>
      <c r="H241" s="9" t="str">
        <f t="array" ref="H241">INDEX(GEKB!$K$11:$K$30,IFERROR(MATCH(MIN(IF(GEKB!$D$11:$D$30&gt;AVERAGE(B241,C241),GEKB!$D$11:$D$30)),GEKB!$D$11:$D$30),1))</f>
        <v>+I</v>
      </c>
      <c r="I241" s="9" t="str">
        <f t="array" ref="I241">INDEX(DA!$K$11:$K$30,IFERROR(MATCH(MIN(IF(DA!$D$11:$D$30&gt;AVERAGE(B241,C241),DA!$D$11:$D$30)),DA!$D$11:$D$30),1))</f>
        <v>NR</v>
      </c>
      <c r="J241" s="9" t="str">
        <f t="array" ref="J241">INDEX(STKWp!$K$11:$K$35,IFERROR(MATCH(MIN(IF(STKWp!$D$11:$D$35&gt;AVERAGE(B241,C241),STKWp!$D$11:$D$35)),STKWp!$D$11:$D$35),1))</f>
        <v>+III</v>
      </c>
      <c r="K241" s="9" t="str">
        <f t="array" ref="K241">INDEX(BSKW!$K$11:$K$35,IFERROR(MATCH(MIN(IF(BSKW!$D$11:$D$35&gt;AVERAGE(B241,C241),BSKW!$D$11:$D$35)),BSKW!$D$11:$D$35),1))</f>
        <v>+III</v>
      </c>
      <c r="L241" s="12" t="str">
        <f t="array" ref="L241">INDEX(HTKW!$K$11:$K$36,IFERROR(MATCH(MIN(IF(HTKW!$D$11:$D$36&gt;AVERAGE(B241,C241),HTKW!$D$11:$D$36)),HTKW!$D$11:$D$36),1))</f>
        <v>+III</v>
      </c>
    </row>
    <row r="242" spans="2:12" x14ac:dyDescent="0.25">
      <c r="B242" s="8">
        <v>7.1929999999999996</v>
      </c>
      <c r="C242" s="9">
        <v>7.2</v>
      </c>
      <c r="D242" s="23" t="str">
        <f t="shared" si="6"/>
        <v>D</v>
      </c>
      <c r="E242" s="23" t="str">
        <f t="shared" si="7"/>
        <v>+I</v>
      </c>
      <c r="F242" s="9" t="str">
        <f t="array" ref="F242">INDEX(STPH!$O$11:$O$34,IFERROR(MATCH(MIN(IF(STPH!$D$11:$D$34&gt;AVERAGE(B242,C242),STPH!$D$11:$D$34)),STPH!$D$11:$D$34),1))</f>
        <v>D</v>
      </c>
      <c r="G242" s="9" t="str">
        <f t="array" ref="G242">INDEX(STBI!$O$11:$O$36,IFERROR(MATCH(MIN(IF(STBI!$D$11:$D$36&gt;AVERAGE(B242,C242),STBI!$D$11:$D$36)),STBI!$D$11:$D$36),1))</f>
        <v>D</v>
      </c>
      <c r="H242" s="9" t="str">
        <f t="array" ref="H242">INDEX(GEKB!$K$11:$K$30,IFERROR(MATCH(MIN(IF(GEKB!$D$11:$D$30&gt;AVERAGE(B242,C242),GEKB!$D$11:$D$30)),GEKB!$D$11:$D$30),1))</f>
        <v>+I</v>
      </c>
      <c r="I242" s="9" t="str">
        <f t="array" ref="I242">INDEX(DA!$K$11:$K$30,IFERROR(MATCH(MIN(IF(DA!$D$11:$D$30&gt;AVERAGE(B242,C242),DA!$D$11:$D$30)),DA!$D$11:$D$30),1))</f>
        <v>NR</v>
      </c>
      <c r="J242" s="9" t="str">
        <f t="array" ref="J242">INDEX(STKWp!$K$11:$K$35,IFERROR(MATCH(MIN(IF(STKWp!$D$11:$D$35&gt;AVERAGE(B242,C242),STKWp!$D$11:$D$35)),STKWp!$D$11:$D$35),1))</f>
        <v>+III</v>
      </c>
      <c r="K242" s="9" t="str">
        <f t="array" ref="K242">INDEX(BSKW!$K$11:$K$35,IFERROR(MATCH(MIN(IF(BSKW!$D$11:$D$35&gt;AVERAGE(B242,C242),BSKW!$D$11:$D$35)),BSKW!$D$11:$D$35),1))</f>
        <v>+III</v>
      </c>
      <c r="L242" s="12" t="str">
        <f t="array" ref="L242">INDEX(HTKW!$K$11:$K$36,IFERROR(MATCH(MIN(IF(HTKW!$D$11:$D$36&gt;AVERAGE(B242,C242),HTKW!$D$11:$D$36)),HTKW!$D$11:$D$36),1))</f>
        <v>+III</v>
      </c>
    </row>
    <row r="243" spans="2:12" x14ac:dyDescent="0.25">
      <c r="B243" s="8">
        <v>7.2</v>
      </c>
      <c r="C243" s="9">
        <v>7.25</v>
      </c>
      <c r="D243" s="23" t="str">
        <f t="shared" si="6"/>
        <v>D</v>
      </c>
      <c r="E243" s="23" t="str">
        <f t="shared" si="7"/>
        <v>+I</v>
      </c>
      <c r="F243" s="9" t="str">
        <f t="array" ref="F243">INDEX(STPH!$O$11:$O$34,IFERROR(MATCH(MIN(IF(STPH!$D$11:$D$34&gt;AVERAGE(B243,C243),STPH!$D$11:$D$34)),STPH!$D$11:$D$34),1))</f>
        <v>D</v>
      </c>
      <c r="G243" s="9" t="str">
        <f t="array" ref="G243">INDEX(STBI!$O$11:$O$36,IFERROR(MATCH(MIN(IF(STBI!$D$11:$D$36&gt;AVERAGE(B243,C243),STBI!$D$11:$D$36)),STBI!$D$11:$D$36),1))</f>
        <v>D</v>
      </c>
      <c r="H243" s="9" t="str">
        <f t="array" ref="H243">INDEX(GEKB!$K$11:$K$30,IFERROR(MATCH(MIN(IF(GEKB!$D$11:$D$30&gt;AVERAGE(B243,C243),GEKB!$D$11:$D$30)),GEKB!$D$11:$D$30),1))</f>
        <v>+I</v>
      </c>
      <c r="I243" s="9" t="str">
        <f t="array" ref="I243">INDEX(DA!$K$11:$K$30,IFERROR(MATCH(MIN(IF(DA!$D$11:$D$30&gt;AVERAGE(B243,C243),DA!$D$11:$D$30)),DA!$D$11:$D$30),1))</f>
        <v>NR</v>
      </c>
      <c r="J243" s="9" t="str">
        <f t="array" ref="J243">INDEX(STKWp!$K$11:$K$35,IFERROR(MATCH(MIN(IF(STKWp!$D$11:$D$35&gt;AVERAGE(B243,C243),STKWp!$D$11:$D$35)),STKWp!$D$11:$D$35),1))</f>
        <v>+III</v>
      </c>
      <c r="K243" s="9" t="str">
        <f t="array" ref="K243">INDEX(BSKW!$K$11:$K$35,IFERROR(MATCH(MIN(IF(BSKW!$D$11:$D$35&gt;AVERAGE(B243,C243),BSKW!$D$11:$D$35)),BSKW!$D$11:$D$35),1))</f>
        <v>+III</v>
      </c>
      <c r="L243" s="12" t="str">
        <f t="array" ref="L243">INDEX(HTKW!$K$11:$K$36,IFERROR(MATCH(MIN(IF(HTKW!$D$11:$D$36&gt;AVERAGE(B243,C243),HTKW!$D$11:$D$36)),HTKW!$D$11:$D$36),1))</f>
        <v>+III</v>
      </c>
    </row>
    <row r="244" spans="2:12" x14ac:dyDescent="0.25">
      <c r="B244" s="8">
        <v>7.25</v>
      </c>
      <c r="C244" s="9">
        <v>7.3049999999999997</v>
      </c>
      <c r="D244" s="23" t="str">
        <f t="shared" si="6"/>
        <v>D</v>
      </c>
      <c r="E244" s="23" t="str">
        <f t="shared" si="7"/>
        <v>+I</v>
      </c>
      <c r="F244" s="9" t="str">
        <f t="array" ref="F244">INDEX(STPH!$O$11:$O$34,IFERROR(MATCH(MIN(IF(STPH!$D$11:$D$34&gt;AVERAGE(B244,C244),STPH!$D$11:$D$34)),STPH!$D$11:$D$34),1))</f>
        <v>D</v>
      </c>
      <c r="G244" s="9" t="str">
        <f t="array" ref="G244">INDEX(STBI!$O$11:$O$36,IFERROR(MATCH(MIN(IF(STBI!$D$11:$D$36&gt;AVERAGE(B244,C244),STBI!$D$11:$D$36)),STBI!$D$11:$D$36),1))</f>
        <v>D</v>
      </c>
      <c r="H244" s="9" t="str">
        <f t="array" ref="H244">INDEX(GEKB!$K$11:$K$30,IFERROR(MATCH(MIN(IF(GEKB!$D$11:$D$30&gt;AVERAGE(B244,C244),GEKB!$D$11:$D$30)),GEKB!$D$11:$D$30),1))</f>
        <v>+I</v>
      </c>
      <c r="I244" s="9" t="str">
        <f t="array" ref="I244">INDEX(DA!$K$11:$K$30,IFERROR(MATCH(MIN(IF(DA!$D$11:$D$30&gt;AVERAGE(B244,C244),DA!$D$11:$D$30)),DA!$D$11:$D$30),1))</f>
        <v>NR</v>
      </c>
      <c r="J244" s="9" t="str">
        <f t="array" ref="J244">INDEX(STKWp!$K$11:$K$35,IFERROR(MATCH(MIN(IF(STKWp!$D$11:$D$35&gt;AVERAGE(B244,C244),STKWp!$D$11:$D$35)),STKWp!$D$11:$D$35),1))</f>
        <v>+III</v>
      </c>
      <c r="K244" s="9" t="str">
        <f t="array" ref="K244">INDEX(BSKW!$K$11:$K$35,IFERROR(MATCH(MIN(IF(BSKW!$D$11:$D$35&gt;AVERAGE(B244,C244),BSKW!$D$11:$D$35)),BSKW!$D$11:$D$35),1))</f>
        <v>+III</v>
      </c>
      <c r="L244" s="12" t="str">
        <f t="array" ref="L244">INDEX(HTKW!$K$11:$K$36,IFERROR(MATCH(MIN(IF(HTKW!$D$11:$D$36&gt;AVERAGE(B244,C244),HTKW!$D$11:$D$36)),HTKW!$D$11:$D$36),1))</f>
        <v>+III</v>
      </c>
    </row>
    <row r="245" spans="2:12" x14ac:dyDescent="0.25">
      <c r="B245" s="8">
        <v>7.3049999999999997</v>
      </c>
      <c r="C245" s="9">
        <v>7.3079999999999998</v>
      </c>
      <c r="D245" s="23" t="str">
        <f t="shared" si="6"/>
        <v>D</v>
      </c>
      <c r="E245" s="23" t="str">
        <f t="shared" si="7"/>
        <v>+I</v>
      </c>
      <c r="F245" s="9" t="str">
        <f t="array" ref="F245">INDEX(STPH!$O$11:$O$34,IFERROR(MATCH(MIN(IF(STPH!$D$11:$D$34&gt;AVERAGE(B245,C245),STPH!$D$11:$D$34)),STPH!$D$11:$D$34),1))</f>
        <v>D</v>
      </c>
      <c r="G245" s="9" t="str">
        <f t="array" ref="G245">INDEX(STBI!$O$11:$O$36,IFERROR(MATCH(MIN(IF(STBI!$D$11:$D$36&gt;AVERAGE(B245,C245),STBI!$D$11:$D$36)),STBI!$D$11:$D$36),1))</f>
        <v>D</v>
      </c>
      <c r="H245" s="9" t="str">
        <f t="array" ref="H245">INDEX(GEKB!$K$11:$K$30,IFERROR(MATCH(MIN(IF(GEKB!$D$11:$D$30&gt;AVERAGE(B245,C245),GEKB!$D$11:$D$30)),GEKB!$D$11:$D$30),1))</f>
        <v>+I</v>
      </c>
      <c r="I245" s="9" t="str">
        <f t="array" ref="I245">INDEX(DA!$K$11:$K$30,IFERROR(MATCH(MIN(IF(DA!$D$11:$D$30&gt;AVERAGE(B245,C245),DA!$D$11:$D$30)),DA!$D$11:$D$30),1))</f>
        <v>NR</v>
      </c>
      <c r="J245" s="9" t="str">
        <f t="array" ref="J245">INDEX(STKWp!$K$11:$K$35,IFERROR(MATCH(MIN(IF(STKWp!$D$11:$D$35&gt;AVERAGE(B245,C245),STKWp!$D$11:$D$35)),STKWp!$D$11:$D$35),1))</f>
        <v>+III</v>
      </c>
      <c r="K245" s="9" t="str">
        <f t="array" ref="K245">INDEX(BSKW!$K$11:$K$35,IFERROR(MATCH(MIN(IF(BSKW!$D$11:$D$35&gt;AVERAGE(B245,C245),BSKW!$D$11:$D$35)),BSKW!$D$11:$D$35),1))</f>
        <v>+III</v>
      </c>
      <c r="L245" s="12" t="str">
        <f t="array" ref="L245">INDEX(HTKW!$K$11:$K$36,IFERROR(MATCH(MIN(IF(HTKW!$D$11:$D$36&gt;AVERAGE(B245,C245),HTKW!$D$11:$D$36)),HTKW!$D$11:$D$36),1))</f>
        <v>+III</v>
      </c>
    </row>
    <row r="246" spans="2:12" x14ac:dyDescent="0.25">
      <c r="B246" s="8">
        <v>7.3079999999999998</v>
      </c>
      <c r="C246" s="9">
        <v>7.31</v>
      </c>
      <c r="D246" s="23" t="str">
        <f t="shared" si="6"/>
        <v>D</v>
      </c>
      <c r="E246" s="23" t="str">
        <f t="shared" si="7"/>
        <v>+I</v>
      </c>
      <c r="F246" s="9" t="str">
        <f t="array" ref="F246">INDEX(STPH!$O$11:$O$34,IFERROR(MATCH(MIN(IF(STPH!$D$11:$D$34&gt;AVERAGE(B246,C246),STPH!$D$11:$D$34)),STPH!$D$11:$D$34),1))</f>
        <v>D</v>
      </c>
      <c r="G246" s="9" t="str">
        <f t="array" ref="G246">INDEX(STBI!$O$11:$O$36,IFERROR(MATCH(MIN(IF(STBI!$D$11:$D$36&gt;AVERAGE(B246,C246),STBI!$D$11:$D$36)),STBI!$D$11:$D$36),1))</f>
        <v>D</v>
      </c>
      <c r="H246" s="9" t="str">
        <f t="array" ref="H246">INDEX(GEKB!$K$11:$K$30,IFERROR(MATCH(MIN(IF(GEKB!$D$11:$D$30&gt;AVERAGE(B246,C246),GEKB!$D$11:$D$30)),GEKB!$D$11:$D$30),1))</f>
        <v>+I</v>
      </c>
      <c r="I246" s="9" t="str">
        <f t="array" ref="I246">INDEX(DA!$K$11:$K$30,IFERROR(MATCH(MIN(IF(DA!$D$11:$D$30&gt;AVERAGE(B246,C246),DA!$D$11:$D$30)),DA!$D$11:$D$30),1))</f>
        <v>NR</v>
      </c>
      <c r="J246" s="9" t="str">
        <f t="array" ref="J246">INDEX(STKWp!$K$11:$K$35,IFERROR(MATCH(MIN(IF(STKWp!$D$11:$D$35&gt;AVERAGE(B246,C246),STKWp!$D$11:$D$35)),STKWp!$D$11:$D$35),1))</f>
        <v>+III</v>
      </c>
      <c r="K246" s="9" t="str">
        <f t="array" ref="K246">INDEX(BSKW!$K$11:$K$35,IFERROR(MATCH(MIN(IF(BSKW!$D$11:$D$35&gt;AVERAGE(B246,C246),BSKW!$D$11:$D$35)),BSKW!$D$11:$D$35),1))</f>
        <v>+III</v>
      </c>
      <c r="L246" s="12" t="str">
        <f t="array" ref="L246">INDEX(HTKW!$K$11:$K$36,IFERROR(MATCH(MIN(IF(HTKW!$D$11:$D$36&gt;AVERAGE(B246,C246),HTKW!$D$11:$D$36)),HTKW!$D$11:$D$36),1))</f>
        <v>+III</v>
      </c>
    </row>
    <row r="247" spans="2:12" x14ac:dyDescent="0.25">
      <c r="B247" s="8">
        <v>7.31</v>
      </c>
      <c r="C247" s="9">
        <v>7.33</v>
      </c>
      <c r="D247" s="23" t="str">
        <f t="shared" si="6"/>
        <v>D</v>
      </c>
      <c r="E247" s="23" t="str">
        <f t="shared" si="7"/>
        <v>+I</v>
      </c>
      <c r="F247" s="9" t="str">
        <f t="array" ref="F247">INDEX(STPH!$O$11:$O$34,IFERROR(MATCH(MIN(IF(STPH!$D$11:$D$34&gt;AVERAGE(B247,C247),STPH!$D$11:$D$34)),STPH!$D$11:$D$34),1))</f>
        <v>D</v>
      </c>
      <c r="G247" s="9" t="str">
        <f t="array" ref="G247">INDEX(STBI!$O$11:$O$36,IFERROR(MATCH(MIN(IF(STBI!$D$11:$D$36&gt;AVERAGE(B247,C247),STBI!$D$11:$D$36)),STBI!$D$11:$D$36),1))</f>
        <v>D</v>
      </c>
      <c r="H247" s="9" t="str">
        <f t="array" ref="H247">INDEX(GEKB!$K$11:$K$30,IFERROR(MATCH(MIN(IF(GEKB!$D$11:$D$30&gt;AVERAGE(B247,C247),GEKB!$D$11:$D$30)),GEKB!$D$11:$D$30),1))</f>
        <v>+I</v>
      </c>
      <c r="I247" s="9" t="str">
        <f t="array" ref="I247">INDEX(DA!$K$11:$K$30,IFERROR(MATCH(MIN(IF(DA!$D$11:$D$30&gt;AVERAGE(B247,C247),DA!$D$11:$D$30)),DA!$D$11:$D$30),1))</f>
        <v>NR</v>
      </c>
      <c r="J247" s="9" t="str">
        <f t="array" ref="J247">INDEX(STKWp!$K$11:$K$35,IFERROR(MATCH(MIN(IF(STKWp!$D$11:$D$35&gt;AVERAGE(B247,C247),STKWp!$D$11:$D$35)),STKWp!$D$11:$D$35),1))</f>
        <v>+III</v>
      </c>
      <c r="K247" s="9" t="str">
        <f t="array" ref="K247">INDEX(BSKW!$K$11:$K$35,IFERROR(MATCH(MIN(IF(BSKW!$D$11:$D$35&gt;AVERAGE(B247,C247),BSKW!$D$11:$D$35)),BSKW!$D$11:$D$35),1))</f>
        <v>+III</v>
      </c>
      <c r="L247" s="12" t="str">
        <f t="array" ref="L247">INDEX(HTKW!$K$11:$K$36,IFERROR(MATCH(MIN(IF(HTKW!$D$11:$D$36&gt;AVERAGE(B247,C247),HTKW!$D$11:$D$36)),HTKW!$D$11:$D$36),1))</f>
        <v>+III</v>
      </c>
    </row>
    <row r="248" spans="2:12" x14ac:dyDescent="0.25">
      <c r="B248" s="8">
        <v>7.33</v>
      </c>
      <c r="C248" s="9">
        <v>7.3739999999999997</v>
      </c>
      <c r="D248" s="23" t="str">
        <f t="shared" si="6"/>
        <v>D</v>
      </c>
      <c r="E248" s="23" t="str">
        <f t="shared" si="7"/>
        <v>+I</v>
      </c>
      <c r="F248" s="9" t="str">
        <f t="array" ref="F248">INDEX(STPH!$O$11:$O$34,IFERROR(MATCH(MIN(IF(STPH!$D$11:$D$34&gt;AVERAGE(B248,C248),STPH!$D$11:$D$34)),STPH!$D$11:$D$34),1))</f>
        <v>D</v>
      </c>
      <c r="G248" s="9" t="str">
        <f t="array" ref="G248">INDEX(STBI!$O$11:$O$36,IFERROR(MATCH(MIN(IF(STBI!$D$11:$D$36&gt;AVERAGE(B248,C248),STBI!$D$11:$D$36)),STBI!$D$11:$D$36),1))</f>
        <v>D</v>
      </c>
      <c r="H248" s="9" t="str">
        <f t="array" ref="H248">INDEX(GEKB!$K$11:$K$30,IFERROR(MATCH(MIN(IF(GEKB!$D$11:$D$30&gt;AVERAGE(B248,C248),GEKB!$D$11:$D$30)),GEKB!$D$11:$D$30),1))</f>
        <v>+I</v>
      </c>
      <c r="I248" s="9" t="str">
        <f t="array" ref="I248">INDEX(DA!$K$11:$K$30,IFERROR(MATCH(MIN(IF(DA!$D$11:$D$30&gt;AVERAGE(B248,C248),DA!$D$11:$D$30)),DA!$D$11:$D$30),1))</f>
        <v>NR</v>
      </c>
      <c r="J248" s="9" t="str">
        <f t="array" ref="J248">INDEX(STKWp!$K$11:$K$35,IFERROR(MATCH(MIN(IF(STKWp!$D$11:$D$35&gt;AVERAGE(B248,C248),STKWp!$D$11:$D$35)),STKWp!$D$11:$D$35),1))</f>
        <v>+III</v>
      </c>
      <c r="K248" s="9" t="str">
        <f t="array" ref="K248">INDEX(BSKW!$K$11:$K$35,IFERROR(MATCH(MIN(IF(BSKW!$D$11:$D$35&gt;AVERAGE(B248,C248),BSKW!$D$11:$D$35)),BSKW!$D$11:$D$35),1))</f>
        <v>+III</v>
      </c>
      <c r="L248" s="12" t="str">
        <f t="array" ref="L248">INDEX(HTKW!$K$11:$K$36,IFERROR(MATCH(MIN(IF(HTKW!$D$11:$D$36&gt;AVERAGE(B248,C248),HTKW!$D$11:$D$36)),HTKW!$D$11:$D$36),1))</f>
        <v>+III</v>
      </c>
    </row>
    <row r="249" spans="2:12" x14ac:dyDescent="0.25">
      <c r="B249" s="8">
        <v>7.3739999999999997</v>
      </c>
      <c r="C249" s="9">
        <v>7.3979999999999997</v>
      </c>
      <c r="D249" s="23" t="str">
        <f t="shared" si="6"/>
        <v>D</v>
      </c>
      <c r="E249" s="23" t="str">
        <f t="shared" si="7"/>
        <v>+I</v>
      </c>
      <c r="F249" s="9" t="str">
        <f t="array" ref="F249">INDEX(STPH!$O$11:$O$34,IFERROR(MATCH(MIN(IF(STPH!$D$11:$D$34&gt;AVERAGE(B249,C249),STPH!$D$11:$D$34)),STPH!$D$11:$D$34),1))</f>
        <v>D</v>
      </c>
      <c r="G249" s="9" t="str">
        <f t="array" ref="G249">INDEX(STBI!$O$11:$O$36,IFERROR(MATCH(MIN(IF(STBI!$D$11:$D$36&gt;AVERAGE(B249,C249),STBI!$D$11:$D$36)),STBI!$D$11:$D$36),1))</f>
        <v>D</v>
      </c>
      <c r="H249" s="9" t="str">
        <f t="array" ref="H249">INDEX(GEKB!$K$11:$K$30,IFERROR(MATCH(MIN(IF(GEKB!$D$11:$D$30&gt;AVERAGE(B249,C249),GEKB!$D$11:$D$30)),GEKB!$D$11:$D$30),1))</f>
        <v>+I</v>
      </c>
      <c r="I249" s="9" t="str">
        <f t="array" ref="I249">INDEX(DA!$K$11:$K$30,IFERROR(MATCH(MIN(IF(DA!$D$11:$D$30&gt;AVERAGE(B249,C249),DA!$D$11:$D$30)),DA!$D$11:$D$30),1))</f>
        <v>NR</v>
      </c>
      <c r="J249" s="9" t="str">
        <f t="array" ref="J249">INDEX(STKWp!$K$11:$K$35,IFERROR(MATCH(MIN(IF(STKWp!$D$11:$D$35&gt;AVERAGE(B249,C249),STKWp!$D$11:$D$35)),STKWp!$D$11:$D$35),1))</f>
        <v>+III</v>
      </c>
      <c r="K249" s="9" t="str">
        <f t="array" ref="K249">INDEX(BSKW!$K$11:$K$35,IFERROR(MATCH(MIN(IF(BSKW!$D$11:$D$35&gt;AVERAGE(B249,C249),BSKW!$D$11:$D$35)),BSKW!$D$11:$D$35),1))</f>
        <v>+III</v>
      </c>
      <c r="L249" s="12" t="str">
        <f t="array" ref="L249">INDEX(HTKW!$K$11:$K$36,IFERROR(MATCH(MIN(IF(HTKW!$D$11:$D$36&gt;AVERAGE(B249,C249),HTKW!$D$11:$D$36)),HTKW!$D$11:$D$36),1))</f>
        <v>+III</v>
      </c>
    </row>
    <row r="250" spans="2:12" x14ac:dyDescent="0.25">
      <c r="B250" s="8">
        <v>7.3979999999999997</v>
      </c>
      <c r="C250" s="9">
        <v>7.407</v>
      </c>
      <c r="D250" s="23" t="str">
        <f t="shared" si="6"/>
        <v>D</v>
      </c>
      <c r="E250" s="23" t="str">
        <f t="shared" si="7"/>
        <v>+I</v>
      </c>
      <c r="F250" s="9" t="str">
        <f t="array" ref="F250">INDEX(STPH!$O$11:$O$34,IFERROR(MATCH(MIN(IF(STPH!$D$11:$D$34&gt;AVERAGE(B250,C250),STPH!$D$11:$D$34)),STPH!$D$11:$D$34),1))</f>
        <v>+III</v>
      </c>
      <c r="G250" s="9" t="str">
        <f t="array" ref="G250">INDEX(STBI!$O$11:$O$36,IFERROR(MATCH(MIN(IF(STBI!$D$11:$D$36&gt;AVERAGE(B250,C250),STBI!$D$11:$D$36)),STBI!$D$11:$D$36),1))</f>
        <v>D</v>
      </c>
      <c r="H250" s="9" t="str">
        <f t="array" ref="H250">INDEX(GEKB!$K$11:$K$30,IFERROR(MATCH(MIN(IF(GEKB!$D$11:$D$30&gt;AVERAGE(B250,C250),GEKB!$D$11:$D$30)),GEKB!$D$11:$D$30),1))</f>
        <v>+I</v>
      </c>
      <c r="I250" s="9" t="str">
        <f t="array" ref="I250">INDEX(DA!$K$11:$K$30,IFERROR(MATCH(MIN(IF(DA!$D$11:$D$30&gt;AVERAGE(B250,C250),DA!$D$11:$D$30)),DA!$D$11:$D$30),1))</f>
        <v>NR</v>
      </c>
      <c r="J250" s="9" t="str">
        <f t="array" ref="J250">INDEX(STKWp!$K$11:$K$35,IFERROR(MATCH(MIN(IF(STKWp!$D$11:$D$35&gt;AVERAGE(B250,C250),STKWp!$D$11:$D$35)),STKWp!$D$11:$D$35),1))</f>
        <v>+III</v>
      </c>
      <c r="K250" s="9" t="str">
        <f t="array" ref="K250">INDEX(BSKW!$K$11:$K$35,IFERROR(MATCH(MIN(IF(BSKW!$D$11:$D$35&gt;AVERAGE(B250,C250),BSKW!$D$11:$D$35)),BSKW!$D$11:$D$35),1))</f>
        <v>+III</v>
      </c>
      <c r="L250" s="12" t="str">
        <f t="array" ref="L250">INDEX(HTKW!$K$11:$K$36,IFERROR(MATCH(MIN(IF(HTKW!$D$11:$D$36&gt;AVERAGE(B250,C250),HTKW!$D$11:$D$36)),HTKW!$D$11:$D$36),1))</f>
        <v>+III</v>
      </c>
    </row>
    <row r="251" spans="2:12" x14ac:dyDescent="0.25">
      <c r="B251" s="8">
        <v>7.407</v>
      </c>
      <c r="C251" s="9">
        <v>7.41</v>
      </c>
      <c r="D251" s="23" t="str">
        <f t="shared" si="6"/>
        <v>D</v>
      </c>
      <c r="E251" s="23" t="str">
        <f t="shared" si="7"/>
        <v>+I</v>
      </c>
      <c r="F251" s="9" t="str">
        <f t="array" ref="F251">INDEX(STPH!$O$11:$O$34,IFERROR(MATCH(MIN(IF(STPH!$D$11:$D$34&gt;AVERAGE(B251,C251),STPH!$D$11:$D$34)),STPH!$D$11:$D$34),1))</f>
        <v>+III</v>
      </c>
      <c r="G251" s="9" t="str">
        <f t="array" ref="G251">INDEX(STBI!$O$11:$O$36,IFERROR(MATCH(MIN(IF(STBI!$D$11:$D$36&gt;AVERAGE(B251,C251),STBI!$D$11:$D$36)),STBI!$D$11:$D$36),1))</f>
        <v>D</v>
      </c>
      <c r="H251" s="9" t="str">
        <f t="array" ref="H251">INDEX(GEKB!$K$11:$K$30,IFERROR(MATCH(MIN(IF(GEKB!$D$11:$D$30&gt;AVERAGE(B251,C251),GEKB!$D$11:$D$30)),GEKB!$D$11:$D$30),1))</f>
        <v>+I</v>
      </c>
      <c r="I251" s="9" t="str">
        <f t="array" ref="I251">INDEX(DA!$K$11:$K$30,IFERROR(MATCH(MIN(IF(DA!$D$11:$D$30&gt;AVERAGE(B251,C251),DA!$D$11:$D$30)),DA!$D$11:$D$30),1))</f>
        <v>NR</v>
      </c>
      <c r="J251" s="9" t="str">
        <f t="array" ref="J251">INDEX(STKWp!$K$11:$K$35,IFERROR(MATCH(MIN(IF(STKWp!$D$11:$D$35&gt;AVERAGE(B251,C251),STKWp!$D$11:$D$35)),STKWp!$D$11:$D$35),1))</f>
        <v>+III</v>
      </c>
      <c r="K251" s="9" t="str">
        <f t="array" ref="K251">INDEX(BSKW!$K$11:$K$35,IFERROR(MATCH(MIN(IF(BSKW!$D$11:$D$35&gt;AVERAGE(B251,C251),BSKW!$D$11:$D$35)),BSKW!$D$11:$D$35),1))</f>
        <v>+III</v>
      </c>
      <c r="L251" s="12" t="str">
        <f t="array" ref="L251">INDEX(HTKW!$K$11:$K$36,IFERROR(MATCH(MIN(IF(HTKW!$D$11:$D$36&gt;AVERAGE(B251,C251),HTKW!$D$11:$D$36)),HTKW!$D$11:$D$36),1))</f>
        <v>+III</v>
      </c>
    </row>
    <row r="252" spans="2:12" x14ac:dyDescent="0.25">
      <c r="B252" s="8">
        <v>7.41</v>
      </c>
      <c r="C252" s="9">
        <v>7.4660000000000002</v>
      </c>
      <c r="D252" s="23" t="str">
        <f t="shared" si="6"/>
        <v>D</v>
      </c>
      <c r="E252" s="23" t="str">
        <f t="shared" si="7"/>
        <v>+I</v>
      </c>
      <c r="F252" s="9" t="str">
        <f t="array" ref="F252">INDEX(STPH!$O$11:$O$34,IFERROR(MATCH(MIN(IF(STPH!$D$11:$D$34&gt;AVERAGE(B252,C252),STPH!$D$11:$D$34)),STPH!$D$11:$D$34),1))</f>
        <v>+III</v>
      </c>
      <c r="G252" s="9" t="str">
        <f t="array" ref="G252">INDEX(STBI!$O$11:$O$36,IFERROR(MATCH(MIN(IF(STBI!$D$11:$D$36&gt;AVERAGE(B252,C252),STBI!$D$11:$D$36)),STBI!$D$11:$D$36),1))</f>
        <v>D</v>
      </c>
      <c r="H252" s="9" t="str">
        <f t="array" ref="H252">INDEX(GEKB!$K$11:$K$30,IFERROR(MATCH(MIN(IF(GEKB!$D$11:$D$30&gt;AVERAGE(B252,C252),GEKB!$D$11:$D$30)),GEKB!$D$11:$D$30),1))</f>
        <v>+I</v>
      </c>
      <c r="I252" s="9" t="str">
        <f t="array" ref="I252">INDEX(DA!$K$11:$K$30,IFERROR(MATCH(MIN(IF(DA!$D$11:$D$30&gt;AVERAGE(B252,C252),DA!$D$11:$D$30)),DA!$D$11:$D$30),1))</f>
        <v>NR</v>
      </c>
      <c r="J252" s="9" t="str">
        <f t="array" ref="J252">INDEX(STKWp!$K$11:$K$35,IFERROR(MATCH(MIN(IF(STKWp!$D$11:$D$35&gt;AVERAGE(B252,C252),STKWp!$D$11:$D$35)),STKWp!$D$11:$D$35),1))</f>
        <v>+III</v>
      </c>
      <c r="K252" s="9" t="str">
        <f t="array" ref="K252">INDEX(BSKW!$K$11:$K$35,IFERROR(MATCH(MIN(IF(BSKW!$D$11:$D$35&gt;AVERAGE(B252,C252),BSKW!$D$11:$D$35)),BSKW!$D$11:$D$35),1))</f>
        <v>+III</v>
      </c>
      <c r="L252" s="12" t="str">
        <f t="array" ref="L252">INDEX(HTKW!$K$11:$K$36,IFERROR(MATCH(MIN(IF(HTKW!$D$11:$D$36&gt;AVERAGE(B252,C252),HTKW!$D$11:$D$36)),HTKW!$D$11:$D$36),1))</f>
        <v>+III</v>
      </c>
    </row>
    <row r="253" spans="2:12" x14ac:dyDescent="0.25">
      <c r="B253" s="8">
        <v>7.4660000000000002</v>
      </c>
      <c r="C253" s="9">
        <v>7.4669999999999996</v>
      </c>
      <c r="D253" s="23" t="str">
        <f t="shared" si="6"/>
        <v>D</v>
      </c>
      <c r="E253" s="23" t="str">
        <f t="shared" si="7"/>
        <v>+I</v>
      </c>
      <c r="F253" s="9" t="str">
        <f t="array" ref="F253">INDEX(STPH!$O$11:$O$34,IFERROR(MATCH(MIN(IF(STPH!$D$11:$D$34&gt;AVERAGE(B253,C253),STPH!$D$11:$D$34)),STPH!$D$11:$D$34),1))</f>
        <v>+III</v>
      </c>
      <c r="G253" s="9" t="str">
        <f t="array" ref="G253">INDEX(STBI!$O$11:$O$36,IFERROR(MATCH(MIN(IF(STBI!$D$11:$D$36&gt;AVERAGE(B253,C253),STBI!$D$11:$D$36)),STBI!$D$11:$D$36),1))</f>
        <v>D</v>
      </c>
      <c r="H253" s="9" t="str">
        <f t="array" ref="H253">INDEX(GEKB!$K$11:$K$30,IFERROR(MATCH(MIN(IF(GEKB!$D$11:$D$30&gt;AVERAGE(B253,C253),GEKB!$D$11:$D$30)),GEKB!$D$11:$D$30),1))</f>
        <v>+I</v>
      </c>
      <c r="I253" s="9" t="str">
        <f t="array" ref="I253">INDEX(DA!$K$11:$K$30,IFERROR(MATCH(MIN(IF(DA!$D$11:$D$30&gt;AVERAGE(B253,C253),DA!$D$11:$D$30)),DA!$D$11:$D$30),1))</f>
        <v>NR</v>
      </c>
      <c r="J253" s="9" t="str">
        <f t="array" ref="J253">INDEX(STKWp!$K$11:$K$35,IFERROR(MATCH(MIN(IF(STKWp!$D$11:$D$35&gt;AVERAGE(B253,C253),STKWp!$D$11:$D$35)),STKWp!$D$11:$D$35),1))</f>
        <v>+III</v>
      </c>
      <c r="K253" s="9" t="str">
        <f t="array" ref="K253">INDEX(BSKW!$K$11:$K$35,IFERROR(MATCH(MIN(IF(BSKW!$D$11:$D$35&gt;AVERAGE(B253,C253),BSKW!$D$11:$D$35)),BSKW!$D$11:$D$35),1))</f>
        <v>+III</v>
      </c>
      <c r="L253" s="12" t="str">
        <f t="array" ref="L253">INDEX(HTKW!$K$11:$K$36,IFERROR(MATCH(MIN(IF(HTKW!$D$11:$D$36&gt;AVERAGE(B253,C253),HTKW!$D$11:$D$36)),HTKW!$D$11:$D$36),1))</f>
        <v>+III</v>
      </c>
    </row>
    <row r="254" spans="2:12" x14ac:dyDescent="0.25">
      <c r="B254" s="8">
        <v>7.4669999999999996</v>
      </c>
      <c r="C254" s="9">
        <v>7.5359999999999996</v>
      </c>
      <c r="D254" s="23" t="str">
        <f t="shared" si="6"/>
        <v>D</v>
      </c>
      <c r="E254" s="23" t="str">
        <f t="shared" si="7"/>
        <v>+I</v>
      </c>
      <c r="F254" s="9" t="str">
        <f t="array" ref="F254">INDEX(STPH!$O$11:$O$34,IFERROR(MATCH(MIN(IF(STPH!$D$11:$D$34&gt;AVERAGE(B254,C254),STPH!$D$11:$D$34)),STPH!$D$11:$D$34),1))</f>
        <v>+III</v>
      </c>
      <c r="G254" s="9" t="str">
        <f t="array" ref="G254">INDEX(STBI!$O$11:$O$36,IFERROR(MATCH(MIN(IF(STBI!$D$11:$D$36&gt;AVERAGE(B254,C254),STBI!$D$11:$D$36)),STBI!$D$11:$D$36),1))</f>
        <v>D</v>
      </c>
      <c r="H254" s="9" t="str">
        <f t="array" ref="H254">INDEX(GEKB!$K$11:$K$30,IFERROR(MATCH(MIN(IF(GEKB!$D$11:$D$30&gt;AVERAGE(B254,C254),GEKB!$D$11:$D$30)),GEKB!$D$11:$D$30),1))</f>
        <v>+I</v>
      </c>
      <c r="I254" s="9" t="str">
        <f t="array" ref="I254">INDEX(DA!$K$11:$K$30,IFERROR(MATCH(MIN(IF(DA!$D$11:$D$30&gt;AVERAGE(B254,C254),DA!$D$11:$D$30)),DA!$D$11:$D$30),1))</f>
        <v>NR</v>
      </c>
      <c r="J254" s="9" t="str">
        <f t="array" ref="J254">INDEX(STKWp!$K$11:$K$35,IFERROR(MATCH(MIN(IF(STKWp!$D$11:$D$35&gt;AVERAGE(B254,C254),STKWp!$D$11:$D$35)),STKWp!$D$11:$D$35),1))</f>
        <v>+III</v>
      </c>
      <c r="K254" s="9" t="str">
        <f t="array" ref="K254">INDEX(BSKW!$K$11:$K$35,IFERROR(MATCH(MIN(IF(BSKW!$D$11:$D$35&gt;AVERAGE(B254,C254),BSKW!$D$11:$D$35)),BSKW!$D$11:$D$35),1))</f>
        <v>+III</v>
      </c>
      <c r="L254" s="12" t="str">
        <f t="array" ref="L254">INDEX(HTKW!$K$11:$K$36,IFERROR(MATCH(MIN(IF(HTKW!$D$11:$D$36&gt;AVERAGE(B254,C254),HTKW!$D$11:$D$36)),HTKW!$D$11:$D$36),1))</f>
        <v>+III</v>
      </c>
    </row>
    <row r="255" spans="2:12" x14ac:dyDescent="0.25">
      <c r="B255" s="8">
        <v>7.5359999999999996</v>
      </c>
      <c r="C255" s="9">
        <v>7.5519999999999996</v>
      </c>
      <c r="D255" s="23" t="str">
        <f t="shared" si="6"/>
        <v>D</v>
      </c>
      <c r="E255" s="23" t="str">
        <f t="shared" si="7"/>
        <v>+I</v>
      </c>
      <c r="F255" s="9" t="str">
        <f t="array" ref="F255">INDEX(STPH!$O$11:$O$34,IFERROR(MATCH(MIN(IF(STPH!$D$11:$D$34&gt;AVERAGE(B255,C255),STPH!$D$11:$D$34)),STPH!$D$11:$D$34),1))</f>
        <v>+III</v>
      </c>
      <c r="G255" s="9" t="str">
        <f t="array" ref="G255">INDEX(STBI!$O$11:$O$36,IFERROR(MATCH(MIN(IF(STBI!$D$11:$D$36&gt;AVERAGE(B255,C255),STBI!$D$11:$D$36)),STBI!$D$11:$D$36),1))</f>
        <v>D</v>
      </c>
      <c r="H255" s="9" t="str">
        <f t="array" ref="H255">INDEX(GEKB!$K$11:$K$30,IFERROR(MATCH(MIN(IF(GEKB!$D$11:$D$30&gt;AVERAGE(B255,C255),GEKB!$D$11:$D$30)),GEKB!$D$11:$D$30),1))</f>
        <v>+I</v>
      </c>
      <c r="I255" s="9" t="str">
        <f t="array" ref="I255">INDEX(DA!$K$11:$K$30,IFERROR(MATCH(MIN(IF(DA!$D$11:$D$30&gt;AVERAGE(B255,C255),DA!$D$11:$D$30)),DA!$D$11:$D$30),1))</f>
        <v>NR</v>
      </c>
      <c r="J255" s="9" t="str">
        <f t="array" ref="J255">INDEX(STKWp!$K$11:$K$35,IFERROR(MATCH(MIN(IF(STKWp!$D$11:$D$35&gt;AVERAGE(B255,C255),STKWp!$D$11:$D$35)),STKWp!$D$11:$D$35),1))</f>
        <v>+III</v>
      </c>
      <c r="K255" s="9" t="str">
        <f t="array" ref="K255">INDEX(BSKW!$K$11:$K$35,IFERROR(MATCH(MIN(IF(BSKW!$D$11:$D$35&gt;AVERAGE(B255,C255),BSKW!$D$11:$D$35)),BSKW!$D$11:$D$35),1))</f>
        <v>+III</v>
      </c>
      <c r="L255" s="12" t="str">
        <f t="array" ref="L255">INDEX(HTKW!$K$11:$K$36,IFERROR(MATCH(MIN(IF(HTKW!$D$11:$D$36&gt;AVERAGE(B255,C255),HTKW!$D$11:$D$36)),HTKW!$D$11:$D$36),1))</f>
        <v>+III</v>
      </c>
    </row>
    <row r="256" spans="2:12" x14ac:dyDescent="0.25">
      <c r="B256" s="8">
        <v>7.5519999999999996</v>
      </c>
      <c r="C256" s="9">
        <v>7.5640000000000001</v>
      </c>
      <c r="D256" s="23" t="str">
        <f t="shared" si="6"/>
        <v>D</v>
      </c>
      <c r="E256" s="23" t="str">
        <f t="shared" si="7"/>
        <v>+I</v>
      </c>
      <c r="F256" s="9" t="str">
        <f t="array" ref="F256">INDEX(STPH!$O$11:$O$34,IFERROR(MATCH(MIN(IF(STPH!$D$11:$D$34&gt;AVERAGE(B256,C256),STPH!$D$11:$D$34)),STPH!$D$11:$D$34),1))</f>
        <v>+III</v>
      </c>
      <c r="G256" s="9" t="str">
        <f t="array" ref="G256">INDEX(STBI!$O$11:$O$36,IFERROR(MATCH(MIN(IF(STBI!$D$11:$D$36&gt;AVERAGE(B256,C256),STBI!$D$11:$D$36)),STBI!$D$11:$D$36),1))</f>
        <v>D</v>
      </c>
      <c r="H256" s="9" t="str">
        <f t="array" ref="H256">INDEX(GEKB!$K$11:$K$30,IFERROR(MATCH(MIN(IF(GEKB!$D$11:$D$30&gt;AVERAGE(B256,C256),GEKB!$D$11:$D$30)),GEKB!$D$11:$D$30),1))</f>
        <v>+I</v>
      </c>
      <c r="I256" s="9" t="str">
        <f t="array" ref="I256">INDEX(DA!$K$11:$K$30,IFERROR(MATCH(MIN(IF(DA!$D$11:$D$30&gt;AVERAGE(B256,C256),DA!$D$11:$D$30)),DA!$D$11:$D$30),1))</f>
        <v>NR</v>
      </c>
      <c r="J256" s="9" t="str">
        <f t="array" ref="J256">INDEX(STKWp!$K$11:$K$35,IFERROR(MATCH(MIN(IF(STKWp!$D$11:$D$35&gt;AVERAGE(B256,C256),STKWp!$D$11:$D$35)),STKWp!$D$11:$D$35),1))</f>
        <v>+III</v>
      </c>
      <c r="K256" s="9" t="str">
        <f t="array" ref="K256">INDEX(BSKW!$K$11:$K$35,IFERROR(MATCH(MIN(IF(BSKW!$D$11:$D$35&gt;AVERAGE(B256,C256),BSKW!$D$11:$D$35)),BSKW!$D$11:$D$35),1))</f>
        <v>+III</v>
      </c>
      <c r="L256" s="12" t="str">
        <f t="array" ref="L256">INDEX(HTKW!$K$11:$K$36,IFERROR(MATCH(MIN(IF(HTKW!$D$11:$D$36&gt;AVERAGE(B256,C256),HTKW!$D$11:$D$36)),HTKW!$D$11:$D$36),1))</f>
        <v>+III</v>
      </c>
    </row>
    <row r="257" spans="2:12" x14ac:dyDescent="0.25">
      <c r="B257" s="8">
        <v>7.5640000000000001</v>
      </c>
      <c r="C257" s="9">
        <v>7.5659999999999998</v>
      </c>
      <c r="D257" s="23" t="str">
        <f t="shared" si="6"/>
        <v>D</v>
      </c>
      <c r="E257" s="23" t="str">
        <f t="shared" si="7"/>
        <v>+I</v>
      </c>
      <c r="F257" s="9" t="str">
        <f t="array" ref="F257">INDEX(STPH!$O$11:$O$34,IFERROR(MATCH(MIN(IF(STPH!$D$11:$D$34&gt;AVERAGE(B257,C257),STPH!$D$11:$D$34)),STPH!$D$11:$D$34),1))</f>
        <v>+III</v>
      </c>
      <c r="G257" s="9" t="str">
        <f t="array" ref="G257">INDEX(STBI!$O$11:$O$36,IFERROR(MATCH(MIN(IF(STBI!$D$11:$D$36&gt;AVERAGE(B257,C257),STBI!$D$11:$D$36)),STBI!$D$11:$D$36),1))</f>
        <v>D</v>
      </c>
      <c r="H257" s="9" t="str">
        <f t="array" ref="H257">INDEX(GEKB!$K$11:$K$30,IFERROR(MATCH(MIN(IF(GEKB!$D$11:$D$30&gt;AVERAGE(B257,C257),GEKB!$D$11:$D$30)),GEKB!$D$11:$D$30),1))</f>
        <v>+I</v>
      </c>
      <c r="I257" s="9" t="str">
        <f t="array" ref="I257">INDEX(DA!$K$11:$K$30,IFERROR(MATCH(MIN(IF(DA!$D$11:$D$30&gt;AVERAGE(B257,C257),DA!$D$11:$D$30)),DA!$D$11:$D$30),1))</f>
        <v>NR</v>
      </c>
      <c r="J257" s="9" t="str">
        <f t="array" ref="J257">INDEX(STKWp!$K$11:$K$35,IFERROR(MATCH(MIN(IF(STKWp!$D$11:$D$35&gt;AVERAGE(B257,C257),STKWp!$D$11:$D$35)),STKWp!$D$11:$D$35),1))</f>
        <v>+III</v>
      </c>
      <c r="K257" s="9" t="str">
        <f t="array" ref="K257">INDEX(BSKW!$K$11:$K$35,IFERROR(MATCH(MIN(IF(BSKW!$D$11:$D$35&gt;AVERAGE(B257,C257),BSKW!$D$11:$D$35)),BSKW!$D$11:$D$35),1))</f>
        <v>+III</v>
      </c>
      <c r="L257" s="12" t="str">
        <f t="array" ref="L257">INDEX(HTKW!$K$11:$K$36,IFERROR(MATCH(MIN(IF(HTKW!$D$11:$D$36&gt;AVERAGE(B257,C257),HTKW!$D$11:$D$36)),HTKW!$D$11:$D$36),1))</f>
        <v>+III</v>
      </c>
    </row>
    <row r="258" spans="2:12" x14ac:dyDescent="0.25">
      <c r="B258" s="8">
        <v>7.5659999999999998</v>
      </c>
      <c r="C258" s="9">
        <v>7.5739999999999998</v>
      </c>
      <c r="D258" s="23" t="str">
        <f t="shared" si="6"/>
        <v>D</v>
      </c>
      <c r="E258" s="23" t="str">
        <f t="shared" si="7"/>
        <v>+I</v>
      </c>
      <c r="F258" s="9" t="str">
        <f t="array" ref="F258">INDEX(STPH!$O$11:$O$34,IFERROR(MATCH(MIN(IF(STPH!$D$11:$D$34&gt;AVERAGE(B258,C258),STPH!$D$11:$D$34)),STPH!$D$11:$D$34),1))</f>
        <v>+III</v>
      </c>
      <c r="G258" s="9" t="str">
        <f t="array" ref="G258">INDEX(STBI!$O$11:$O$36,IFERROR(MATCH(MIN(IF(STBI!$D$11:$D$36&gt;AVERAGE(B258,C258),STBI!$D$11:$D$36)),STBI!$D$11:$D$36),1))</f>
        <v>D</v>
      </c>
      <c r="H258" s="9" t="str">
        <f t="array" ref="H258">INDEX(GEKB!$K$11:$K$30,IFERROR(MATCH(MIN(IF(GEKB!$D$11:$D$30&gt;AVERAGE(B258,C258),GEKB!$D$11:$D$30)),GEKB!$D$11:$D$30),1))</f>
        <v>+I</v>
      </c>
      <c r="I258" s="9" t="str">
        <f t="array" ref="I258">INDEX(DA!$K$11:$K$30,IFERROR(MATCH(MIN(IF(DA!$D$11:$D$30&gt;AVERAGE(B258,C258),DA!$D$11:$D$30)),DA!$D$11:$D$30),1))</f>
        <v>NR</v>
      </c>
      <c r="J258" s="9" t="str">
        <f t="array" ref="J258">INDEX(STKWp!$K$11:$K$35,IFERROR(MATCH(MIN(IF(STKWp!$D$11:$D$35&gt;AVERAGE(B258,C258),STKWp!$D$11:$D$35)),STKWp!$D$11:$D$35),1))</f>
        <v>+III</v>
      </c>
      <c r="K258" s="9" t="str">
        <f t="array" ref="K258">INDEX(BSKW!$K$11:$K$35,IFERROR(MATCH(MIN(IF(BSKW!$D$11:$D$35&gt;AVERAGE(B258,C258),BSKW!$D$11:$D$35)),BSKW!$D$11:$D$35),1))</f>
        <v>+III</v>
      </c>
      <c r="L258" s="12" t="str">
        <f t="array" ref="L258">INDEX(HTKW!$K$11:$K$36,IFERROR(MATCH(MIN(IF(HTKW!$D$11:$D$36&gt;AVERAGE(B258,C258),HTKW!$D$11:$D$36)),HTKW!$D$11:$D$36),1))</f>
        <v>+III</v>
      </c>
    </row>
    <row r="259" spans="2:12" x14ac:dyDescent="0.25">
      <c r="B259" s="8">
        <v>7.5739999999999998</v>
      </c>
      <c r="C259" s="9">
        <v>7.6029999999999998</v>
      </c>
      <c r="D259" s="23" t="str">
        <f t="shared" ref="D259:D322" si="8">IF(COUNTIF(F259:L259,"D")&gt;0,"D",IF(COUNTIF(F259:L259,"-III")&gt;0,"-III",IF(COUNTIF(F259:L259,"-II")&gt;0,"-II",IF(COUNTIF(F259:L259,"-I")&gt;0,"-I",IF(COUNTIF(F259:L259,"+0")&gt;0,"+0",IF(COUNTIF(F259:L259,"+I")&gt;0,"+I",IF(COUNTIF(F259:L259,"+II")&gt;0,"+II",IF(COUNTIF(F259:L259,"+III")&gt;0,"+III",IF(COUNTIF(F259:L259,"ND")&gt;0,"ND","NR")))))))))</f>
        <v>D</v>
      </c>
      <c r="E259" s="23" t="str">
        <f t="shared" ref="E259:E322" si="9">IF(COUNTIF(F259:L259,"-III")&gt;0,"-III",IF(COUNTIF(F259:L259,"-II")&gt;0,"-II",IF(COUNTIF(F259:L259,"-I")&gt;0,"-I",IF(COUNTIF(F259:L259,"+0")&gt;0,"+0",IF(COUNTIF(F259:L259,"+I")&gt;0,"+I",IF(COUNTIF(F259:L259,"+II")&gt;0,"+II",IF(COUNTIF(F259:L259,"+III")&gt;0,"+III",IF(COUNTIF(F259:L259,"ND")&gt;0,"ND","NR"))))))))</f>
        <v>+I</v>
      </c>
      <c r="F259" s="9" t="str">
        <f t="array" ref="F259">INDEX(STPH!$O$11:$O$34,IFERROR(MATCH(MIN(IF(STPH!$D$11:$D$34&gt;AVERAGE(B259,C259),STPH!$D$11:$D$34)),STPH!$D$11:$D$34),1))</f>
        <v>+III</v>
      </c>
      <c r="G259" s="9" t="str">
        <f t="array" ref="G259">INDEX(STBI!$O$11:$O$36,IFERROR(MATCH(MIN(IF(STBI!$D$11:$D$36&gt;AVERAGE(B259,C259),STBI!$D$11:$D$36)),STBI!$D$11:$D$36),1))</f>
        <v>D</v>
      </c>
      <c r="H259" s="9" t="str">
        <f t="array" ref="H259">INDEX(GEKB!$K$11:$K$30,IFERROR(MATCH(MIN(IF(GEKB!$D$11:$D$30&gt;AVERAGE(B259,C259),GEKB!$D$11:$D$30)),GEKB!$D$11:$D$30),1))</f>
        <v>+I</v>
      </c>
      <c r="I259" s="9" t="str">
        <f t="array" ref="I259">INDEX(DA!$K$11:$K$30,IFERROR(MATCH(MIN(IF(DA!$D$11:$D$30&gt;AVERAGE(B259,C259),DA!$D$11:$D$30)),DA!$D$11:$D$30),1))</f>
        <v>NR</v>
      </c>
      <c r="J259" s="9" t="str">
        <f t="array" ref="J259">INDEX(STKWp!$K$11:$K$35,IFERROR(MATCH(MIN(IF(STKWp!$D$11:$D$35&gt;AVERAGE(B259,C259),STKWp!$D$11:$D$35)),STKWp!$D$11:$D$35),1))</f>
        <v>+III</v>
      </c>
      <c r="K259" s="9" t="str">
        <f t="array" ref="K259">INDEX(BSKW!$K$11:$K$35,IFERROR(MATCH(MIN(IF(BSKW!$D$11:$D$35&gt;AVERAGE(B259,C259),BSKW!$D$11:$D$35)),BSKW!$D$11:$D$35),1))</f>
        <v>+III</v>
      </c>
      <c r="L259" s="12" t="str">
        <f t="array" ref="L259">INDEX(HTKW!$K$11:$K$36,IFERROR(MATCH(MIN(IF(HTKW!$D$11:$D$36&gt;AVERAGE(B259,C259),HTKW!$D$11:$D$36)),HTKW!$D$11:$D$36),1))</f>
        <v>+III</v>
      </c>
    </row>
    <row r="260" spans="2:12" x14ac:dyDescent="0.25">
      <c r="B260" s="8">
        <v>7.6029999999999998</v>
      </c>
      <c r="C260" s="9">
        <v>7.6310000000000002</v>
      </c>
      <c r="D260" s="23" t="str">
        <f t="shared" si="8"/>
        <v>D</v>
      </c>
      <c r="E260" s="23" t="str">
        <f t="shared" si="9"/>
        <v>+I</v>
      </c>
      <c r="F260" s="9" t="str">
        <f t="array" ref="F260">INDEX(STPH!$O$11:$O$34,IFERROR(MATCH(MIN(IF(STPH!$D$11:$D$34&gt;AVERAGE(B260,C260),STPH!$D$11:$D$34)),STPH!$D$11:$D$34),1))</f>
        <v>+III</v>
      </c>
      <c r="G260" s="9" t="str">
        <f t="array" ref="G260">INDEX(STBI!$O$11:$O$36,IFERROR(MATCH(MIN(IF(STBI!$D$11:$D$36&gt;AVERAGE(B260,C260),STBI!$D$11:$D$36)),STBI!$D$11:$D$36),1))</f>
        <v>D</v>
      </c>
      <c r="H260" s="9" t="str">
        <f t="array" ref="H260">INDEX(GEKB!$K$11:$K$30,IFERROR(MATCH(MIN(IF(GEKB!$D$11:$D$30&gt;AVERAGE(B260,C260),GEKB!$D$11:$D$30)),GEKB!$D$11:$D$30),1))</f>
        <v>+I</v>
      </c>
      <c r="I260" s="9" t="str">
        <f t="array" ref="I260">INDEX(DA!$K$11:$K$30,IFERROR(MATCH(MIN(IF(DA!$D$11:$D$30&gt;AVERAGE(B260,C260),DA!$D$11:$D$30)),DA!$D$11:$D$30),1))</f>
        <v>NR</v>
      </c>
      <c r="J260" s="9" t="str">
        <f t="array" ref="J260">INDEX(STKWp!$K$11:$K$35,IFERROR(MATCH(MIN(IF(STKWp!$D$11:$D$35&gt;AVERAGE(B260,C260),STKWp!$D$11:$D$35)),STKWp!$D$11:$D$35),1))</f>
        <v>+III</v>
      </c>
      <c r="K260" s="9" t="str">
        <f t="array" ref="K260">INDEX(BSKW!$K$11:$K$35,IFERROR(MATCH(MIN(IF(BSKW!$D$11:$D$35&gt;AVERAGE(B260,C260),BSKW!$D$11:$D$35)),BSKW!$D$11:$D$35),1))</f>
        <v>+III</v>
      </c>
      <c r="L260" s="12" t="str">
        <f t="array" ref="L260">INDEX(HTKW!$K$11:$K$36,IFERROR(MATCH(MIN(IF(HTKW!$D$11:$D$36&gt;AVERAGE(B260,C260),HTKW!$D$11:$D$36)),HTKW!$D$11:$D$36),1))</f>
        <v>+III</v>
      </c>
    </row>
    <row r="261" spans="2:12" x14ac:dyDescent="0.25">
      <c r="B261" s="8">
        <v>7.6310000000000002</v>
      </c>
      <c r="C261" s="9">
        <v>7.6559999999999997</v>
      </c>
      <c r="D261" s="23" t="str">
        <f t="shared" si="8"/>
        <v>D</v>
      </c>
      <c r="E261" s="23" t="str">
        <f t="shared" si="9"/>
        <v>+I</v>
      </c>
      <c r="F261" s="9" t="str">
        <f t="array" ref="F261">INDEX(STPH!$O$11:$O$34,IFERROR(MATCH(MIN(IF(STPH!$D$11:$D$34&gt;AVERAGE(B261,C261),STPH!$D$11:$D$34)),STPH!$D$11:$D$34),1))</f>
        <v>+III</v>
      </c>
      <c r="G261" s="9" t="str">
        <f t="array" ref="G261">INDEX(STBI!$O$11:$O$36,IFERROR(MATCH(MIN(IF(STBI!$D$11:$D$36&gt;AVERAGE(B261,C261),STBI!$D$11:$D$36)),STBI!$D$11:$D$36),1))</f>
        <v>D</v>
      </c>
      <c r="H261" s="9" t="str">
        <f t="array" ref="H261">INDEX(GEKB!$K$11:$K$30,IFERROR(MATCH(MIN(IF(GEKB!$D$11:$D$30&gt;AVERAGE(B261,C261),GEKB!$D$11:$D$30)),GEKB!$D$11:$D$30),1))</f>
        <v>+I</v>
      </c>
      <c r="I261" s="9" t="str">
        <f t="array" ref="I261">INDEX(DA!$K$11:$K$30,IFERROR(MATCH(MIN(IF(DA!$D$11:$D$30&gt;AVERAGE(B261,C261),DA!$D$11:$D$30)),DA!$D$11:$D$30),1))</f>
        <v>NR</v>
      </c>
      <c r="J261" s="9" t="str">
        <f t="array" ref="J261">INDEX(STKWp!$K$11:$K$35,IFERROR(MATCH(MIN(IF(STKWp!$D$11:$D$35&gt;AVERAGE(B261,C261),STKWp!$D$11:$D$35)),STKWp!$D$11:$D$35),1))</f>
        <v>+III</v>
      </c>
      <c r="K261" s="9" t="str">
        <f t="array" ref="K261">INDEX(BSKW!$K$11:$K$35,IFERROR(MATCH(MIN(IF(BSKW!$D$11:$D$35&gt;AVERAGE(B261,C261),BSKW!$D$11:$D$35)),BSKW!$D$11:$D$35),1))</f>
        <v>+III</v>
      </c>
      <c r="L261" s="12" t="str">
        <f t="array" ref="L261">INDEX(HTKW!$K$11:$K$36,IFERROR(MATCH(MIN(IF(HTKW!$D$11:$D$36&gt;AVERAGE(B261,C261),HTKW!$D$11:$D$36)),HTKW!$D$11:$D$36),1))</f>
        <v>+III</v>
      </c>
    </row>
    <row r="262" spans="2:12" x14ac:dyDescent="0.25">
      <c r="B262" s="8">
        <v>7.6559999999999997</v>
      </c>
      <c r="C262" s="9">
        <v>7.7130000000000001</v>
      </c>
      <c r="D262" s="23" t="str">
        <f t="shared" si="8"/>
        <v>D</v>
      </c>
      <c r="E262" s="23" t="str">
        <f t="shared" si="9"/>
        <v>+I</v>
      </c>
      <c r="F262" s="9" t="str">
        <f t="array" ref="F262">INDEX(STPH!$O$11:$O$34,IFERROR(MATCH(MIN(IF(STPH!$D$11:$D$34&gt;AVERAGE(B262,C262),STPH!$D$11:$D$34)),STPH!$D$11:$D$34),1))</f>
        <v>+III</v>
      </c>
      <c r="G262" s="9" t="str">
        <f t="array" ref="G262">INDEX(STBI!$O$11:$O$36,IFERROR(MATCH(MIN(IF(STBI!$D$11:$D$36&gt;AVERAGE(B262,C262),STBI!$D$11:$D$36)),STBI!$D$11:$D$36),1))</f>
        <v>D</v>
      </c>
      <c r="H262" s="9" t="str">
        <f t="array" ref="H262">INDEX(GEKB!$K$11:$K$30,IFERROR(MATCH(MIN(IF(GEKB!$D$11:$D$30&gt;AVERAGE(B262,C262),GEKB!$D$11:$D$30)),GEKB!$D$11:$D$30),1))</f>
        <v>+I</v>
      </c>
      <c r="I262" s="9" t="str">
        <f t="array" ref="I262">INDEX(DA!$K$11:$K$30,IFERROR(MATCH(MIN(IF(DA!$D$11:$D$30&gt;AVERAGE(B262,C262),DA!$D$11:$D$30)),DA!$D$11:$D$30),1))</f>
        <v>NR</v>
      </c>
      <c r="J262" s="9" t="str">
        <f t="array" ref="J262">INDEX(STKWp!$K$11:$K$35,IFERROR(MATCH(MIN(IF(STKWp!$D$11:$D$35&gt;AVERAGE(B262,C262),STKWp!$D$11:$D$35)),STKWp!$D$11:$D$35),1))</f>
        <v>+III</v>
      </c>
      <c r="K262" s="9" t="str">
        <f t="array" ref="K262">INDEX(BSKW!$K$11:$K$35,IFERROR(MATCH(MIN(IF(BSKW!$D$11:$D$35&gt;AVERAGE(B262,C262),BSKW!$D$11:$D$35)),BSKW!$D$11:$D$35),1))</f>
        <v>+III</v>
      </c>
      <c r="L262" s="12" t="str">
        <f t="array" ref="L262">INDEX(HTKW!$K$11:$K$36,IFERROR(MATCH(MIN(IF(HTKW!$D$11:$D$36&gt;AVERAGE(B262,C262),HTKW!$D$11:$D$36)),HTKW!$D$11:$D$36),1))</f>
        <v>+III</v>
      </c>
    </row>
    <row r="263" spans="2:12" x14ac:dyDescent="0.25">
      <c r="B263" s="8">
        <v>7.7130000000000001</v>
      </c>
      <c r="C263" s="9">
        <v>7.7160000000000002</v>
      </c>
      <c r="D263" s="23" t="str">
        <f t="shared" si="8"/>
        <v>D</v>
      </c>
      <c r="E263" s="23" t="str">
        <f t="shared" si="9"/>
        <v>+I</v>
      </c>
      <c r="F263" s="9" t="str">
        <f t="array" ref="F263">INDEX(STPH!$O$11:$O$34,IFERROR(MATCH(MIN(IF(STPH!$D$11:$D$34&gt;AVERAGE(B263,C263),STPH!$D$11:$D$34)),STPH!$D$11:$D$34),1))</f>
        <v>+III</v>
      </c>
      <c r="G263" s="9" t="str">
        <f t="array" ref="G263">INDEX(STBI!$O$11:$O$36,IFERROR(MATCH(MIN(IF(STBI!$D$11:$D$36&gt;AVERAGE(B263,C263),STBI!$D$11:$D$36)),STBI!$D$11:$D$36),1))</f>
        <v>D</v>
      </c>
      <c r="H263" s="9" t="str">
        <f t="array" ref="H263">INDEX(GEKB!$K$11:$K$30,IFERROR(MATCH(MIN(IF(GEKB!$D$11:$D$30&gt;AVERAGE(B263,C263),GEKB!$D$11:$D$30)),GEKB!$D$11:$D$30),1))</f>
        <v>+I</v>
      </c>
      <c r="I263" s="9" t="str">
        <f t="array" ref="I263">INDEX(DA!$K$11:$K$30,IFERROR(MATCH(MIN(IF(DA!$D$11:$D$30&gt;AVERAGE(B263,C263),DA!$D$11:$D$30)),DA!$D$11:$D$30),1))</f>
        <v>NR</v>
      </c>
      <c r="J263" s="9" t="str">
        <f t="array" ref="J263">INDEX(STKWp!$K$11:$K$35,IFERROR(MATCH(MIN(IF(STKWp!$D$11:$D$35&gt;AVERAGE(B263,C263),STKWp!$D$11:$D$35)),STKWp!$D$11:$D$35),1))</f>
        <v>+III</v>
      </c>
      <c r="K263" s="9" t="str">
        <f t="array" ref="K263">INDEX(BSKW!$K$11:$K$35,IFERROR(MATCH(MIN(IF(BSKW!$D$11:$D$35&gt;AVERAGE(B263,C263),BSKW!$D$11:$D$35)),BSKW!$D$11:$D$35),1))</f>
        <v>+III</v>
      </c>
      <c r="L263" s="12" t="str">
        <f t="array" ref="L263">INDEX(HTKW!$K$11:$K$36,IFERROR(MATCH(MIN(IF(HTKW!$D$11:$D$36&gt;AVERAGE(B263,C263),HTKW!$D$11:$D$36)),HTKW!$D$11:$D$36),1))</f>
        <v>+III</v>
      </c>
    </row>
    <row r="264" spans="2:12" x14ac:dyDescent="0.25">
      <c r="B264" s="8">
        <v>7.7160000000000002</v>
      </c>
      <c r="C264" s="9">
        <v>7.7240000000000002</v>
      </c>
      <c r="D264" s="23" t="str">
        <f t="shared" si="8"/>
        <v>D</v>
      </c>
      <c r="E264" s="23" t="str">
        <f t="shared" si="9"/>
        <v>+I</v>
      </c>
      <c r="F264" s="9" t="str">
        <f t="array" ref="F264">INDEX(STPH!$O$11:$O$34,IFERROR(MATCH(MIN(IF(STPH!$D$11:$D$34&gt;AVERAGE(B264,C264),STPH!$D$11:$D$34)),STPH!$D$11:$D$34),1))</f>
        <v>+III</v>
      </c>
      <c r="G264" s="9" t="str">
        <f t="array" ref="G264">INDEX(STBI!$O$11:$O$36,IFERROR(MATCH(MIN(IF(STBI!$D$11:$D$36&gt;AVERAGE(B264,C264),STBI!$D$11:$D$36)),STBI!$D$11:$D$36),1))</f>
        <v>D</v>
      </c>
      <c r="H264" s="9" t="str">
        <f t="array" ref="H264">INDEX(GEKB!$K$11:$K$30,IFERROR(MATCH(MIN(IF(GEKB!$D$11:$D$30&gt;AVERAGE(B264,C264),GEKB!$D$11:$D$30)),GEKB!$D$11:$D$30),1))</f>
        <v>+I</v>
      </c>
      <c r="I264" s="9" t="str">
        <f t="array" ref="I264">INDEX(DA!$K$11:$K$30,IFERROR(MATCH(MIN(IF(DA!$D$11:$D$30&gt;AVERAGE(B264,C264),DA!$D$11:$D$30)),DA!$D$11:$D$30),1))</f>
        <v>NR</v>
      </c>
      <c r="J264" s="9" t="str">
        <f t="array" ref="J264">INDEX(STKWp!$K$11:$K$35,IFERROR(MATCH(MIN(IF(STKWp!$D$11:$D$35&gt;AVERAGE(B264,C264),STKWp!$D$11:$D$35)),STKWp!$D$11:$D$35),1))</f>
        <v>+III</v>
      </c>
      <c r="K264" s="9" t="str">
        <f t="array" ref="K264">INDEX(BSKW!$K$11:$K$35,IFERROR(MATCH(MIN(IF(BSKW!$D$11:$D$35&gt;AVERAGE(B264,C264),BSKW!$D$11:$D$35)),BSKW!$D$11:$D$35),1))</f>
        <v>+III</v>
      </c>
      <c r="L264" s="12" t="str">
        <f t="array" ref="L264">INDEX(HTKW!$K$11:$K$36,IFERROR(MATCH(MIN(IF(HTKW!$D$11:$D$36&gt;AVERAGE(B264,C264),HTKW!$D$11:$D$36)),HTKW!$D$11:$D$36),1))</f>
        <v>+III</v>
      </c>
    </row>
    <row r="265" spans="2:12" x14ac:dyDescent="0.25">
      <c r="B265" s="8">
        <v>7.7240000000000002</v>
      </c>
      <c r="C265" s="9">
        <v>7.7290000000000001</v>
      </c>
      <c r="D265" s="23" t="str">
        <f t="shared" si="8"/>
        <v>D</v>
      </c>
      <c r="E265" s="23" t="str">
        <f t="shared" si="9"/>
        <v>+I</v>
      </c>
      <c r="F265" s="9" t="str">
        <f t="array" ref="F265">INDEX(STPH!$O$11:$O$34,IFERROR(MATCH(MIN(IF(STPH!$D$11:$D$34&gt;AVERAGE(B265,C265),STPH!$D$11:$D$34)),STPH!$D$11:$D$34),1))</f>
        <v>+III</v>
      </c>
      <c r="G265" s="9" t="str">
        <f t="array" ref="G265">INDEX(STBI!$O$11:$O$36,IFERROR(MATCH(MIN(IF(STBI!$D$11:$D$36&gt;AVERAGE(B265,C265),STBI!$D$11:$D$36)),STBI!$D$11:$D$36),1))</f>
        <v>D</v>
      </c>
      <c r="H265" s="9" t="str">
        <f t="array" ref="H265">INDEX(GEKB!$K$11:$K$30,IFERROR(MATCH(MIN(IF(GEKB!$D$11:$D$30&gt;AVERAGE(B265,C265),GEKB!$D$11:$D$30)),GEKB!$D$11:$D$30),1))</f>
        <v>+I</v>
      </c>
      <c r="I265" s="9" t="str">
        <f t="array" ref="I265">INDEX(DA!$K$11:$K$30,IFERROR(MATCH(MIN(IF(DA!$D$11:$D$30&gt;AVERAGE(B265,C265),DA!$D$11:$D$30)),DA!$D$11:$D$30),1))</f>
        <v>NR</v>
      </c>
      <c r="J265" s="9" t="str">
        <f t="array" ref="J265">INDEX(STKWp!$K$11:$K$35,IFERROR(MATCH(MIN(IF(STKWp!$D$11:$D$35&gt;AVERAGE(B265,C265),STKWp!$D$11:$D$35)),STKWp!$D$11:$D$35),1))</f>
        <v>+III</v>
      </c>
      <c r="K265" s="9" t="str">
        <f t="array" ref="K265">INDEX(BSKW!$K$11:$K$35,IFERROR(MATCH(MIN(IF(BSKW!$D$11:$D$35&gt;AVERAGE(B265,C265),BSKW!$D$11:$D$35)),BSKW!$D$11:$D$35),1))</f>
        <v>+III</v>
      </c>
      <c r="L265" s="12" t="str">
        <f t="array" ref="L265">INDEX(HTKW!$K$11:$K$36,IFERROR(MATCH(MIN(IF(HTKW!$D$11:$D$36&gt;AVERAGE(B265,C265),HTKW!$D$11:$D$36)),HTKW!$D$11:$D$36),1))</f>
        <v>+III</v>
      </c>
    </row>
    <row r="266" spans="2:12" x14ac:dyDescent="0.25">
      <c r="B266" s="8">
        <v>7.7290000000000001</v>
      </c>
      <c r="C266" s="9">
        <v>7.7610000000000001</v>
      </c>
      <c r="D266" s="23" t="str">
        <f t="shared" si="8"/>
        <v>D</v>
      </c>
      <c r="E266" s="23" t="str">
        <f t="shared" si="9"/>
        <v>+I</v>
      </c>
      <c r="F266" s="9" t="str">
        <f t="array" ref="F266">INDEX(STPH!$O$11:$O$34,IFERROR(MATCH(MIN(IF(STPH!$D$11:$D$34&gt;AVERAGE(B266,C266),STPH!$D$11:$D$34)),STPH!$D$11:$D$34),1))</f>
        <v>+III</v>
      </c>
      <c r="G266" s="9" t="str">
        <f t="array" ref="G266">INDEX(STBI!$O$11:$O$36,IFERROR(MATCH(MIN(IF(STBI!$D$11:$D$36&gt;AVERAGE(B266,C266),STBI!$D$11:$D$36)),STBI!$D$11:$D$36),1))</f>
        <v>D</v>
      </c>
      <c r="H266" s="9" t="str">
        <f t="array" ref="H266">INDEX(GEKB!$K$11:$K$30,IFERROR(MATCH(MIN(IF(GEKB!$D$11:$D$30&gt;AVERAGE(B266,C266),GEKB!$D$11:$D$30)),GEKB!$D$11:$D$30),1))</f>
        <v>+I</v>
      </c>
      <c r="I266" s="9" t="str">
        <f t="array" ref="I266">INDEX(DA!$K$11:$K$30,IFERROR(MATCH(MIN(IF(DA!$D$11:$D$30&gt;AVERAGE(B266,C266),DA!$D$11:$D$30)),DA!$D$11:$D$30),1))</f>
        <v>NR</v>
      </c>
      <c r="J266" s="9" t="str">
        <f t="array" ref="J266">INDEX(STKWp!$K$11:$K$35,IFERROR(MATCH(MIN(IF(STKWp!$D$11:$D$35&gt;AVERAGE(B266,C266),STKWp!$D$11:$D$35)),STKWp!$D$11:$D$35),1))</f>
        <v>+III</v>
      </c>
      <c r="K266" s="9" t="str">
        <f t="array" ref="K266">INDEX(BSKW!$K$11:$K$35,IFERROR(MATCH(MIN(IF(BSKW!$D$11:$D$35&gt;AVERAGE(B266,C266),BSKW!$D$11:$D$35)),BSKW!$D$11:$D$35),1))</f>
        <v>+III</v>
      </c>
      <c r="L266" s="12" t="str">
        <f t="array" ref="L266">INDEX(HTKW!$K$11:$K$36,IFERROR(MATCH(MIN(IF(HTKW!$D$11:$D$36&gt;AVERAGE(B266,C266),HTKW!$D$11:$D$36)),HTKW!$D$11:$D$36),1))</f>
        <v>+III</v>
      </c>
    </row>
    <row r="267" spans="2:12" x14ac:dyDescent="0.25">
      <c r="B267" s="8">
        <v>7.7610000000000001</v>
      </c>
      <c r="C267" s="9">
        <v>7.7720000000000002</v>
      </c>
      <c r="D267" s="23" t="str">
        <f t="shared" si="8"/>
        <v>+I</v>
      </c>
      <c r="E267" s="23" t="str">
        <f t="shared" si="9"/>
        <v>+I</v>
      </c>
      <c r="F267" s="9" t="str">
        <f t="array" ref="F267">INDEX(STPH!$O$11:$O$34,IFERROR(MATCH(MIN(IF(STPH!$D$11:$D$34&gt;AVERAGE(B267,C267),STPH!$D$11:$D$34)),STPH!$D$11:$D$34),1))</f>
        <v>+III</v>
      </c>
      <c r="G267" s="9" t="str">
        <f t="array" ref="G267">INDEX(STBI!$O$11:$O$36,IFERROR(MATCH(MIN(IF(STBI!$D$11:$D$36&gt;AVERAGE(B267,C267),STBI!$D$11:$D$36)),STBI!$D$11:$D$36),1))</f>
        <v>+II</v>
      </c>
      <c r="H267" s="9" t="str">
        <f t="array" ref="H267">INDEX(GEKB!$K$11:$K$30,IFERROR(MATCH(MIN(IF(GEKB!$D$11:$D$30&gt;AVERAGE(B267,C267),GEKB!$D$11:$D$30)),GEKB!$D$11:$D$30),1))</f>
        <v>+I</v>
      </c>
      <c r="I267" s="9" t="str">
        <f t="array" ref="I267">INDEX(DA!$K$11:$K$30,IFERROR(MATCH(MIN(IF(DA!$D$11:$D$30&gt;AVERAGE(B267,C267),DA!$D$11:$D$30)),DA!$D$11:$D$30),1))</f>
        <v>NR</v>
      </c>
      <c r="J267" s="9" t="str">
        <f t="array" ref="J267">INDEX(STKWp!$K$11:$K$35,IFERROR(MATCH(MIN(IF(STKWp!$D$11:$D$35&gt;AVERAGE(B267,C267),STKWp!$D$11:$D$35)),STKWp!$D$11:$D$35),1))</f>
        <v>+III</v>
      </c>
      <c r="K267" s="9" t="str">
        <f t="array" ref="K267">INDEX(BSKW!$K$11:$K$35,IFERROR(MATCH(MIN(IF(BSKW!$D$11:$D$35&gt;AVERAGE(B267,C267),BSKW!$D$11:$D$35)),BSKW!$D$11:$D$35),1))</f>
        <v>+III</v>
      </c>
      <c r="L267" s="12" t="str">
        <f t="array" ref="L267">INDEX(HTKW!$K$11:$K$36,IFERROR(MATCH(MIN(IF(HTKW!$D$11:$D$36&gt;AVERAGE(B267,C267),HTKW!$D$11:$D$36)),HTKW!$D$11:$D$36),1))</f>
        <v>+III</v>
      </c>
    </row>
    <row r="268" spans="2:12" x14ac:dyDescent="0.25">
      <c r="B268" s="8">
        <v>7.7720000000000002</v>
      </c>
      <c r="C268" s="9">
        <v>7.7759999999999998</v>
      </c>
      <c r="D268" s="23" t="str">
        <f t="shared" si="8"/>
        <v>+I</v>
      </c>
      <c r="E268" s="23" t="str">
        <f t="shared" si="9"/>
        <v>+I</v>
      </c>
      <c r="F268" s="9" t="str">
        <f t="array" ref="F268">INDEX(STPH!$O$11:$O$34,IFERROR(MATCH(MIN(IF(STPH!$D$11:$D$34&gt;AVERAGE(B268,C268),STPH!$D$11:$D$34)),STPH!$D$11:$D$34),1))</f>
        <v>+III</v>
      </c>
      <c r="G268" s="9" t="str">
        <f t="array" ref="G268">INDEX(STBI!$O$11:$O$36,IFERROR(MATCH(MIN(IF(STBI!$D$11:$D$36&gt;AVERAGE(B268,C268),STBI!$D$11:$D$36)),STBI!$D$11:$D$36),1))</f>
        <v>+II</v>
      </c>
      <c r="H268" s="9" t="str">
        <f t="array" ref="H268">INDEX(GEKB!$K$11:$K$30,IFERROR(MATCH(MIN(IF(GEKB!$D$11:$D$30&gt;AVERAGE(B268,C268),GEKB!$D$11:$D$30)),GEKB!$D$11:$D$30),1))</f>
        <v>+I</v>
      </c>
      <c r="I268" s="9" t="str">
        <f t="array" ref="I268">INDEX(DA!$K$11:$K$30,IFERROR(MATCH(MIN(IF(DA!$D$11:$D$30&gt;AVERAGE(B268,C268),DA!$D$11:$D$30)),DA!$D$11:$D$30),1))</f>
        <v>NR</v>
      </c>
      <c r="J268" s="9" t="str">
        <f t="array" ref="J268">INDEX(STKWp!$K$11:$K$35,IFERROR(MATCH(MIN(IF(STKWp!$D$11:$D$35&gt;AVERAGE(B268,C268),STKWp!$D$11:$D$35)),STKWp!$D$11:$D$35),1))</f>
        <v>+III</v>
      </c>
      <c r="K268" s="9" t="str">
        <f t="array" ref="K268">INDEX(BSKW!$K$11:$K$35,IFERROR(MATCH(MIN(IF(BSKW!$D$11:$D$35&gt;AVERAGE(B268,C268),BSKW!$D$11:$D$35)),BSKW!$D$11:$D$35),1))</f>
        <v>+III</v>
      </c>
      <c r="L268" s="12" t="str">
        <f t="array" ref="L268">INDEX(HTKW!$K$11:$K$36,IFERROR(MATCH(MIN(IF(HTKW!$D$11:$D$36&gt;AVERAGE(B268,C268),HTKW!$D$11:$D$36)),HTKW!$D$11:$D$36),1))</f>
        <v>+III</v>
      </c>
    </row>
    <row r="269" spans="2:12" x14ac:dyDescent="0.25">
      <c r="B269" s="8">
        <v>7.7759999999999998</v>
      </c>
      <c r="C269" s="9">
        <v>7.7789999999999999</v>
      </c>
      <c r="D269" s="23" t="str">
        <f t="shared" si="8"/>
        <v>+I</v>
      </c>
      <c r="E269" s="23" t="str">
        <f t="shared" si="9"/>
        <v>+I</v>
      </c>
      <c r="F269" s="9" t="str">
        <f t="array" ref="F269">INDEX(STPH!$O$11:$O$34,IFERROR(MATCH(MIN(IF(STPH!$D$11:$D$34&gt;AVERAGE(B269,C269),STPH!$D$11:$D$34)),STPH!$D$11:$D$34),1))</f>
        <v>+III</v>
      </c>
      <c r="G269" s="9" t="str">
        <f t="array" ref="G269">INDEX(STBI!$O$11:$O$36,IFERROR(MATCH(MIN(IF(STBI!$D$11:$D$36&gt;AVERAGE(B269,C269),STBI!$D$11:$D$36)),STBI!$D$11:$D$36),1))</f>
        <v>+II</v>
      </c>
      <c r="H269" s="9" t="str">
        <f t="array" ref="H269">INDEX(GEKB!$K$11:$K$30,IFERROR(MATCH(MIN(IF(GEKB!$D$11:$D$30&gt;AVERAGE(B269,C269),GEKB!$D$11:$D$30)),GEKB!$D$11:$D$30),1))</f>
        <v>+I</v>
      </c>
      <c r="I269" s="9" t="str">
        <f t="array" ref="I269">INDEX(DA!$K$11:$K$30,IFERROR(MATCH(MIN(IF(DA!$D$11:$D$30&gt;AVERAGE(B269,C269),DA!$D$11:$D$30)),DA!$D$11:$D$30),1))</f>
        <v>NR</v>
      </c>
      <c r="J269" s="9" t="str">
        <f t="array" ref="J269">INDEX(STKWp!$K$11:$K$35,IFERROR(MATCH(MIN(IF(STKWp!$D$11:$D$35&gt;AVERAGE(B269,C269),STKWp!$D$11:$D$35)),STKWp!$D$11:$D$35),1))</f>
        <v>+III</v>
      </c>
      <c r="K269" s="9" t="str">
        <f t="array" ref="K269">INDEX(BSKW!$K$11:$K$35,IFERROR(MATCH(MIN(IF(BSKW!$D$11:$D$35&gt;AVERAGE(B269,C269),BSKW!$D$11:$D$35)),BSKW!$D$11:$D$35),1))</f>
        <v>+III</v>
      </c>
      <c r="L269" s="12" t="str">
        <f t="array" ref="L269">INDEX(HTKW!$K$11:$K$36,IFERROR(MATCH(MIN(IF(HTKW!$D$11:$D$36&gt;AVERAGE(B269,C269),HTKW!$D$11:$D$36)),HTKW!$D$11:$D$36),1))</f>
        <v>+III</v>
      </c>
    </row>
    <row r="270" spans="2:12" x14ac:dyDescent="0.25">
      <c r="B270" s="8">
        <v>7.7789999999999999</v>
      </c>
      <c r="C270" s="9">
        <v>7.7919999999999998</v>
      </c>
      <c r="D270" s="23" t="str">
        <f t="shared" si="8"/>
        <v>+I</v>
      </c>
      <c r="E270" s="23" t="str">
        <f t="shared" si="9"/>
        <v>+I</v>
      </c>
      <c r="F270" s="9" t="str">
        <f t="array" ref="F270">INDEX(STPH!$O$11:$O$34,IFERROR(MATCH(MIN(IF(STPH!$D$11:$D$34&gt;AVERAGE(B270,C270),STPH!$D$11:$D$34)),STPH!$D$11:$D$34),1))</f>
        <v>+III</v>
      </c>
      <c r="G270" s="9" t="str">
        <f t="array" ref="G270">INDEX(STBI!$O$11:$O$36,IFERROR(MATCH(MIN(IF(STBI!$D$11:$D$36&gt;AVERAGE(B270,C270),STBI!$D$11:$D$36)),STBI!$D$11:$D$36),1))</f>
        <v>+II</v>
      </c>
      <c r="H270" s="9" t="str">
        <f t="array" ref="H270">INDEX(GEKB!$K$11:$K$30,IFERROR(MATCH(MIN(IF(GEKB!$D$11:$D$30&gt;AVERAGE(B270,C270),GEKB!$D$11:$D$30)),GEKB!$D$11:$D$30),1))</f>
        <v>+I</v>
      </c>
      <c r="I270" s="9" t="str">
        <f t="array" ref="I270">INDEX(DA!$K$11:$K$30,IFERROR(MATCH(MIN(IF(DA!$D$11:$D$30&gt;AVERAGE(B270,C270),DA!$D$11:$D$30)),DA!$D$11:$D$30),1))</f>
        <v>NR</v>
      </c>
      <c r="J270" s="9" t="str">
        <f t="array" ref="J270">INDEX(STKWp!$K$11:$K$35,IFERROR(MATCH(MIN(IF(STKWp!$D$11:$D$35&gt;AVERAGE(B270,C270),STKWp!$D$11:$D$35)),STKWp!$D$11:$D$35),1))</f>
        <v>+III</v>
      </c>
      <c r="K270" s="9" t="str">
        <f t="array" ref="K270">INDEX(BSKW!$K$11:$K$35,IFERROR(MATCH(MIN(IF(BSKW!$D$11:$D$35&gt;AVERAGE(B270,C270),BSKW!$D$11:$D$35)),BSKW!$D$11:$D$35),1))</f>
        <v>+III</v>
      </c>
      <c r="L270" s="12" t="str">
        <f t="array" ref="L270">INDEX(HTKW!$K$11:$K$36,IFERROR(MATCH(MIN(IF(HTKW!$D$11:$D$36&gt;AVERAGE(B270,C270),HTKW!$D$11:$D$36)),HTKW!$D$11:$D$36),1))</f>
        <v>+III</v>
      </c>
    </row>
    <row r="271" spans="2:12" x14ac:dyDescent="0.25">
      <c r="B271" s="8">
        <v>7.7919999999999998</v>
      </c>
      <c r="C271" s="9">
        <v>7.8079999999999998</v>
      </c>
      <c r="D271" s="23" t="str">
        <f t="shared" si="8"/>
        <v>+I</v>
      </c>
      <c r="E271" s="23" t="str">
        <f t="shared" si="9"/>
        <v>+I</v>
      </c>
      <c r="F271" s="9" t="str">
        <f t="array" ref="F271">INDEX(STPH!$O$11:$O$34,IFERROR(MATCH(MIN(IF(STPH!$D$11:$D$34&gt;AVERAGE(B271,C271),STPH!$D$11:$D$34)),STPH!$D$11:$D$34),1))</f>
        <v>+III</v>
      </c>
      <c r="G271" s="9" t="str">
        <f t="array" ref="G271">INDEX(STBI!$O$11:$O$36,IFERROR(MATCH(MIN(IF(STBI!$D$11:$D$36&gt;AVERAGE(B271,C271),STBI!$D$11:$D$36)),STBI!$D$11:$D$36),1))</f>
        <v>+II</v>
      </c>
      <c r="H271" s="9" t="str">
        <f t="array" ref="H271">INDEX(GEKB!$K$11:$K$30,IFERROR(MATCH(MIN(IF(GEKB!$D$11:$D$30&gt;AVERAGE(B271,C271),GEKB!$D$11:$D$30)),GEKB!$D$11:$D$30),1))</f>
        <v>+I</v>
      </c>
      <c r="I271" s="9" t="str">
        <f t="array" ref="I271">INDEX(DA!$K$11:$K$30,IFERROR(MATCH(MIN(IF(DA!$D$11:$D$30&gt;AVERAGE(B271,C271),DA!$D$11:$D$30)),DA!$D$11:$D$30),1))</f>
        <v>NR</v>
      </c>
      <c r="J271" s="9" t="str">
        <f t="array" ref="J271">INDEX(STKWp!$K$11:$K$35,IFERROR(MATCH(MIN(IF(STKWp!$D$11:$D$35&gt;AVERAGE(B271,C271),STKWp!$D$11:$D$35)),STKWp!$D$11:$D$35),1))</f>
        <v>+III</v>
      </c>
      <c r="K271" s="9" t="str">
        <f t="array" ref="K271">INDEX(BSKW!$K$11:$K$35,IFERROR(MATCH(MIN(IF(BSKW!$D$11:$D$35&gt;AVERAGE(B271,C271),BSKW!$D$11:$D$35)),BSKW!$D$11:$D$35),1))</f>
        <v>+III</v>
      </c>
      <c r="L271" s="12" t="str">
        <f t="array" ref="L271">INDEX(HTKW!$K$11:$K$36,IFERROR(MATCH(MIN(IF(HTKW!$D$11:$D$36&gt;AVERAGE(B271,C271),HTKW!$D$11:$D$36)),HTKW!$D$11:$D$36),1))</f>
        <v>+III</v>
      </c>
    </row>
    <row r="272" spans="2:12" x14ac:dyDescent="0.25">
      <c r="B272" s="8">
        <v>7.8079999999999998</v>
      </c>
      <c r="C272" s="9">
        <v>7.8209999999999997</v>
      </c>
      <c r="D272" s="23" t="str">
        <f t="shared" si="8"/>
        <v>+I</v>
      </c>
      <c r="E272" s="23" t="str">
        <f t="shared" si="9"/>
        <v>+I</v>
      </c>
      <c r="F272" s="9" t="str">
        <f t="array" ref="F272">INDEX(STPH!$O$11:$O$34,IFERROR(MATCH(MIN(IF(STPH!$D$11:$D$34&gt;AVERAGE(B272,C272),STPH!$D$11:$D$34)),STPH!$D$11:$D$34),1))</f>
        <v>+III</v>
      </c>
      <c r="G272" s="9" t="str">
        <f t="array" ref="G272">INDEX(STBI!$O$11:$O$36,IFERROR(MATCH(MIN(IF(STBI!$D$11:$D$36&gt;AVERAGE(B272,C272),STBI!$D$11:$D$36)),STBI!$D$11:$D$36),1))</f>
        <v>+II</v>
      </c>
      <c r="H272" s="9" t="str">
        <f t="array" ref="H272">INDEX(GEKB!$K$11:$K$30,IFERROR(MATCH(MIN(IF(GEKB!$D$11:$D$30&gt;AVERAGE(B272,C272),GEKB!$D$11:$D$30)),GEKB!$D$11:$D$30),1))</f>
        <v>+I</v>
      </c>
      <c r="I272" s="9" t="str">
        <f t="array" ref="I272">INDEX(DA!$K$11:$K$30,IFERROR(MATCH(MIN(IF(DA!$D$11:$D$30&gt;AVERAGE(B272,C272),DA!$D$11:$D$30)),DA!$D$11:$D$30),1))</f>
        <v>NR</v>
      </c>
      <c r="J272" s="9" t="str">
        <f t="array" ref="J272">INDEX(STKWp!$K$11:$K$35,IFERROR(MATCH(MIN(IF(STKWp!$D$11:$D$35&gt;AVERAGE(B272,C272),STKWp!$D$11:$D$35)),STKWp!$D$11:$D$35),1))</f>
        <v>+III</v>
      </c>
      <c r="K272" s="9" t="str">
        <f t="array" ref="K272">INDEX(BSKW!$K$11:$K$35,IFERROR(MATCH(MIN(IF(BSKW!$D$11:$D$35&gt;AVERAGE(B272,C272),BSKW!$D$11:$D$35)),BSKW!$D$11:$D$35),1))</f>
        <v>+III</v>
      </c>
      <c r="L272" s="12" t="str">
        <f t="array" ref="L272">INDEX(HTKW!$K$11:$K$36,IFERROR(MATCH(MIN(IF(HTKW!$D$11:$D$36&gt;AVERAGE(B272,C272),HTKW!$D$11:$D$36)),HTKW!$D$11:$D$36),1))</f>
        <v>+III</v>
      </c>
    </row>
    <row r="273" spans="2:12" x14ac:dyDescent="0.25">
      <c r="B273" s="8">
        <v>7.8209999999999997</v>
      </c>
      <c r="C273" s="9">
        <v>7.8550000000000004</v>
      </c>
      <c r="D273" s="23" t="str">
        <f t="shared" si="8"/>
        <v>+I</v>
      </c>
      <c r="E273" s="23" t="str">
        <f t="shared" si="9"/>
        <v>+I</v>
      </c>
      <c r="F273" s="9" t="str">
        <f t="array" ref="F273">INDEX(STPH!$O$11:$O$34,IFERROR(MATCH(MIN(IF(STPH!$D$11:$D$34&gt;AVERAGE(B273,C273),STPH!$D$11:$D$34)),STPH!$D$11:$D$34),1))</f>
        <v>+III</v>
      </c>
      <c r="G273" s="9" t="str">
        <f t="array" ref="G273">INDEX(STBI!$O$11:$O$36,IFERROR(MATCH(MIN(IF(STBI!$D$11:$D$36&gt;AVERAGE(B273,C273),STBI!$D$11:$D$36)),STBI!$D$11:$D$36),1))</f>
        <v>+II</v>
      </c>
      <c r="H273" s="9" t="str">
        <f t="array" ref="H273">INDEX(GEKB!$K$11:$K$30,IFERROR(MATCH(MIN(IF(GEKB!$D$11:$D$30&gt;AVERAGE(B273,C273),GEKB!$D$11:$D$30)),GEKB!$D$11:$D$30),1))</f>
        <v>+I</v>
      </c>
      <c r="I273" s="9" t="str">
        <f t="array" ref="I273">INDEX(DA!$K$11:$K$30,IFERROR(MATCH(MIN(IF(DA!$D$11:$D$30&gt;AVERAGE(B273,C273),DA!$D$11:$D$30)),DA!$D$11:$D$30),1))</f>
        <v>NR</v>
      </c>
      <c r="J273" s="9" t="str">
        <f t="array" ref="J273">INDEX(STKWp!$K$11:$K$35,IFERROR(MATCH(MIN(IF(STKWp!$D$11:$D$35&gt;AVERAGE(B273,C273),STKWp!$D$11:$D$35)),STKWp!$D$11:$D$35),1))</f>
        <v>+III</v>
      </c>
      <c r="K273" s="9" t="str">
        <f t="array" ref="K273">INDEX(BSKW!$K$11:$K$35,IFERROR(MATCH(MIN(IF(BSKW!$D$11:$D$35&gt;AVERAGE(B273,C273),BSKW!$D$11:$D$35)),BSKW!$D$11:$D$35),1))</f>
        <v>+III</v>
      </c>
      <c r="L273" s="12" t="str">
        <f t="array" ref="L273">INDEX(HTKW!$K$11:$K$36,IFERROR(MATCH(MIN(IF(HTKW!$D$11:$D$36&gt;AVERAGE(B273,C273),HTKW!$D$11:$D$36)),HTKW!$D$11:$D$36),1))</f>
        <v>+III</v>
      </c>
    </row>
    <row r="274" spans="2:12" x14ac:dyDescent="0.25">
      <c r="B274" s="8">
        <v>7.8550000000000004</v>
      </c>
      <c r="C274" s="9">
        <v>7.9020000000000001</v>
      </c>
      <c r="D274" s="23" t="str">
        <f t="shared" si="8"/>
        <v>+I</v>
      </c>
      <c r="E274" s="23" t="str">
        <f t="shared" si="9"/>
        <v>+I</v>
      </c>
      <c r="F274" s="9" t="str">
        <f t="array" ref="F274">INDEX(STPH!$O$11:$O$34,IFERROR(MATCH(MIN(IF(STPH!$D$11:$D$34&gt;AVERAGE(B274,C274),STPH!$D$11:$D$34)),STPH!$D$11:$D$34),1))</f>
        <v>+III</v>
      </c>
      <c r="G274" s="9" t="str">
        <f t="array" ref="G274">INDEX(STBI!$O$11:$O$36,IFERROR(MATCH(MIN(IF(STBI!$D$11:$D$36&gt;AVERAGE(B274,C274),STBI!$D$11:$D$36)),STBI!$D$11:$D$36),1))</f>
        <v>+II</v>
      </c>
      <c r="H274" s="9" t="str">
        <f t="array" ref="H274">INDEX(GEKB!$K$11:$K$30,IFERROR(MATCH(MIN(IF(GEKB!$D$11:$D$30&gt;AVERAGE(B274,C274),GEKB!$D$11:$D$30)),GEKB!$D$11:$D$30),1))</f>
        <v>+I</v>
      </c>
      <c r="I274" s="9" t="str">
        <f t="array" ref="I274">INDEX(DA!$K$11:$K$30,IFERROR(MATCH(MIN(IF(DA!$D$11:$D$30&gt;AVERAGE(B274,C274),DA!$D$11:$D$30)),DA!$D$11:$D$30),1))</f>
        <v>NR</v>
      </c>
      <c r="J274" s="9" t="str">
        <f t="array" ref="J274">INDEX(STKWp!$K$11:$K$35,IFERROR(MATCH(MIN(IF(STKWp!$D$11:$D$35&gt;AVERAGE(B274,C274),STKWp!$D$11:$D$35)),STKWp!$D$11:$D$35),1))</f>
        <v>+III</v>
      </c>
      <c r="K274" s="9" t="str">
        <f t="array" ref="K274">INDEX(BSKW!$K$11:$K$35,IFERROR(MATCH(MIN(IF(BSKW!$D$11:$D$35&gt;AVERAGE(B274,C274),BSKW!$D$11:$D$35)),BSKW!$D$11:$D$35),1))</f>
        <v>+III</v>
      </c>
      <c r="L274" s="12" t="str">
        <f t="array" ref="L274">INDEX(HTKW!$K$11:$K$36,IFERROR(MATCH(MIN(IF(HTKW!$D$11:$D$36&gt;AVERAGE(B274,C274),HTKW!$D$11:$D$36)),HTKW!$D$11:$D$36),1))</f>
        <v>+III</v>
      </c>
    </row>
    <row r="275" spans="2:12" x14ac:dyDescent="0.25">
      <c r="B275" s="8">
        <v>7.9020000000000001</v>
      </c>
      <c r="C275" s="9">
        <v>8.0069999999999997</v>
      </c>
      <c r="D275" s="23" t="str">
        <f t="shared" si="8"/>
        <v>+I</v>
      </c>
      <c r="E275" s="23" t="str">
        <f t="shared" si="9"/>
        <v>+I</v>
      </c>
      <c r="F275" s="9" t="str">
        <f t="array" ref="F275">INDEX(STPH!$O$11:$O$34,IFERROR(MATCH(MIN(IF(STPH!$D$11:$D$34&gt;AVERAGE(B275,C275),STPH!$D$11:$D$34)),STPH!$D$11:$D$34),1))</f>
        <v>+III</v>
      </c>
      <c r="G275" s="9" t="str">
        <f t="array" ref="G275">INDEX(STBI!$O$11:$O$36,IFERROR(MATCH(MIN(IF(STBI!$D$11:$D$36&gt;AVERAGE(B275,C275),STBI!$D$11:$D$36)),STBI!$D$11:$D$36),1))</f>
        <v>+II</v>
      </c>
      <c r="H275" s="9" t="str">
        <f t="array" ref="H275">INDEX(GEKB!$K$11:$K$30,IFERROR(MATCH(MIN(IF(GEKB!$D$11:$D$30&gt;AVERAGE(B275,C275),GEKB!$D$11:$D$30)),GEKB!$D$11:$D$30),1))</f>
        <v>+I</v>
      </c>
      <c r="I275" s="9" t="str">
        <f t="array" ref="I275">INDEX(DA!$K$11:$K$30,IFERROR(MATCH(MIN(IF(DA!$D$11:$D$30&gt;AVERAGE(B275,C275),DA!$D$11:$D$30)),DA!$D$11:$D$30),1))</f>
        <v>NR</v>
      </c>
      <c r="J275" s="9" t="str">
        <f t="array" ref="J275">INDEX(STKWp!$K$11:$K$35,IFERROR(MATCH(MIN(IF(STKWp!$D$11:$D$35&gt;AVERAGE(B275,C275),STKWp!$D$11:$D$35)),STKWp!$D$11:$D$35),1))</f>
        <v>+III</v>
      </c>
      <c r="K275" s="9" t="str">
        <f t="array" ref="K275">INDEX(BSKW!$K$11:$K$35,IFERROR(MATCH(MIN(IF(BSKW!$D$11:$D$35&gt;AVERAGE(B275,C275),BSKW!$D$11:$D$35)),BSKW!$D$11:$D$35),1))</f>
        <v>+III</v>
      </c>
      <c r="L275" s="12" t="str">
        <f t="array" ref="L275">INDEX(HTKW!$K$11:$K$36,IFERROR(MATCH(MIN(IF(HTKW!$D$11:$D$36&gt;AVERAGE(B275,C275),HTKW!$D$11:$D$36)),HTKW!$D$11:$D$36),1))</f>
        <v>+III</v>
      </c>
    </row>
    <row r="276" spans="2:12" x14ac:dyDescent="0.25">
      <c r="B276" s="8">
        <v>8.0069999999999997</v>
      </c>
      <c r="C276" s="9">
        <v>8.01</v>
      </c>
      <c r="D276" s="23" t="str">
        <f t="shared" si="8"/>
        <v>+I</v>
      </c>
      <c r="E276" s="23" t="str">
        <f t="shared" si="9"/>
        <v>+I</v>
      </c>
      <c r="F276" s="9" t="str">
        <f t="array" ref="F276">INDEX(STPH!$O$11:$O$34,IFERROR(MATCH(MIN(IF(STPH!$D$11:$D$34&gt;AVERAGE(B276,C276),STPH!$D$11:$D$34)),STPH!$D$11:$D$34),1))</f>
        <v>+III</v>
      </c>
      <c r="G276" s="9" t="str">
        <f t="array" ref="G276">INDEX(STBI!$O$11:$O$36,IFERROR(MATCH(MIN(IF(STBI!$D$11:$D$36&gt;AVERAGE(B276,C276),STBI!$D$11:$D$36)),STBI!$D$11:$D$36),1))</f>
        <v>+II</v>
      </c>
      <c r="H276" s="9" t="str">
        <f t="array" ref="H276">INDEX(GEKB!$K$11:$K$30,IFERROR(MATCH(MIN(IF(GEKB!$D$11:$D$30&gt;AVERAGE(B276,C276),GEKB!$D$11:$D$30)),GEKB!$D$11:$D$30),1))</f>
        <v>+I</v>
      </c>
      <c r="I276" s="9" t="str">
        <f t="array" ref="I276">INDEX(DA!$K$11:$K$30,IFERROR(MATCH(MIN(IF(DA!$D$11:$D$30&gt;AVERAGE(B276,C276),DA!$D$11:$D$30)),DA!$D$11:$D$30),1))</f>
        <v>NR</v>
      </c>
      <c r="J276" s="9" t="str">
        <f t="array" ref="J276">INDEX(STKWp!$K$11:$K$35,IFERROR(MATCH(MIN(IF(STKWp!$D$11:$D$35&gt;AVERAGE(B276,C276),STKWp!$D$11:$D$35)),STKWp!$D$11:$D$35),1))</f>
        <v>+III</v>
      </c>
      <c r="K276" s="9" t="str">
        <f t="array" ref="K276">INDEX(BSKW!$K$11:$K$35,IFERROR(MATCH(MIN(IF(BSKW!$D$11:$D$35&gt;AVERAGE(B276,C276),BSKW!$D$11:$D$35)),BSKW!$D$11:$D$35),1))</f>
        <v>+III</v>
      </c>
      <c r="L276" s="12" t="str">
        <f t="array" ref="L276">INDEX(HTKW!$K$11:$K$36,IFERROR(MATCH(MIN(IF(HTKW!$D$11:$D$36&gt;AVERAGE(B276,C276),HTKW!$D$11:$D$36)),HTKW!$D$11:$D$36),1))</f>
        <v>+III</v>
      </c>
    </row>
    <row r="277" spans="2:12" x14ac:dyDescent="0.25">
      <c r="B277" s="8">
        <v>8.01</v>
      </c>
      <c r="C277" s="9">
        <v>8.0310000000000006</v>
      </c>
      <c r="D277" s="23" t="str">
        <f t="shared" si="8"/>
        <v>+I</v>
      </c>
      <c r="E277" s="23" t="str">
        <f t="shared" si="9"/>
        <v>+I</v>
      </c>
      <c r="F277" s="9" t="str">
        <f t="array" ref="F277">INDEX(STPH!$O$11:$O$34,IFERROR(MATCH(MIN(IF(STPH!$D$11:$D$34&gt;AVERAGE(B277,C277),STPH!$D$11:$D$34)),STPH!$D$11:$D$34),1))</f>
        <v>+III</v>
      </c>
      <c r="G277" s="9" t="str">
        <f t="array" ref="G277">INDEX(STBI!$O$11:$O$36,IFERROR(MATCH(MIN(IF(STBI!$D$11:$D$36&gt;AVERAGE(B277,C277),STBI!$D$11:$D$36)),STBI!$D$11:$D$36),1))</f>
        <v>+III</v>
      </c>
      <c r="H277" s="9" t="str">
        <f t="array" ref="H277">INDEX(GEKB!$K$11:$K$30,IFERROR(MATCH(MIN(IF(GEKB!$D$11:$D$30&gt;AVERAGE(B277,C277),GEKB!$D$11:$D$30)),GEKB!$D$11:$D$30),1))</f>
        <v>+I</v>
      </c>
      <c r="I277" s="9" t="str">
        <f t="array" ref="I277">INDEX(DA!$K$11:$K$30,IFERROR(MATCH(MIN(IF(DA!$D$11:$D$30&gt;AVERAGE(B277,C277),DA!$D$11:$D$30)),DA!$D$11:$D$30),1))</f>
        <v>NR</v>
      </c>
      <c r="J277" s="9" t="str">
        <f t="array" ref="J277">INDEX(STKWp!$K$11:$K$35,IFERROR(MATCH(MIN(IF(STKWp!$D$11:$D$35&gt;AVERAGE(B277,C277),STKWp!$D$11:$D$35)),STKWp!$D$11:$D$35),1))</f>
        <v>+III</v>
      </c>
      <c r="K277" s="9" t="str">
        <f t="array" ref="K277">INDEX(BSKW!$K$11:$K$35,IFERROR(MATCH(MIN(IF(BSKW!$D$11:$D$35&gt;AVERAGE(B277,C277),BSKW!$D$11:$D$35)),BSKW!$D$11:$D$35),1))</f>
        <v>+III</v>
      </c>
      <c r="L277" s="12" t="str">
        <f t="array" ref="L277">INDEX(HTKW!$K$11:$K$36,IFERROR(MATCH(MIN(IF(HTKW!$D$11:$D$36&gt;AVERAGE(B277,C277),HTKW!$D$11:$D$36)),HTKW!$D$11:$D$36),1))</f>
        <v>+III</v>
      </c>
    </row>
    <row r="278" spans="2:12" x14ac:dyDescent="0.25">
      <c r="B278" s="8">
        <v>8.0310000000000006</v>
      </c>
      <c r="C278" s="9">
        <v>8.0380000000000003</v>
      </c>
      <c r="D278" s="23" t="str">
        <f t="shared" si="8"/>
        <v>+I</v>
      </c>
      <c r="E278" s="23" t="str">
        <f t="shared" si="9"/>
        <v>+I</v>
      </c>
      <c r="F278" s="9" t="str">
        <f t="array" ref="F278">INDEX(STPH!$O$11:$O$34,IFERROR(MATCH(MIN(IF(STPH!$D$11:$D$34&gt;AVERAGE(B278,C278),STPH!$D$11:$D$34)),STPH!$D$11:$D$34),1))</f>
        <v>+III</v>
      </c>
      <c r="G278" s="9" t="str">
        <f t="array" ref="G278">INDEX(STBI!$O$11:$O$36,IFERROR(MATCH(MIN(IF(STBI!$D$11:$D$36&gt;AVERAGE(B278,C278),STBI!$D$11:$D$36)),STBI!$D$11:$D$36),1))</f>
        <v>+III</v>
      </c>
      <c r="H278" s="9" t="str">
        <f t="array" ref="H278">INDEX(GEKB!$K$11:$K$30,IFERROR(MATCH(MIN(IF(GEKB!$D$11:$D$30&gt;AVERAGE(B278,C278),GEKB!$D$11:$D$30)),GEKB!$D$11:$D$30),1))</f>
        <v>+I</v>
      </c>
      <c r="I278" s="9" t="str">
        <f t="array" ref="I278">INDEX(DA!$K$11:$K$30,IFERROR(MATCH(MIN(IF(DA!$D$11:$D$30&gt;AVERAGE(B278,C278),DA!$D$11:$D$30)),DA!$D$11:$D$30),1))</f>
        <v>NR</v>
      </c>
      <c r="J278" s="9" t="str">
        <f t="array" ref="J278">INDEX(STKWp!$K$11:$K$35,IFERROR(MATCH(MIN(IF(STKWp!$D$11:$D$35&gt;AVERAGE(B278,C278),STKWp!$D$11:$D$35)),STKWp!$D$11:$D$35),1))</f>
        <v>+III</v>
      </c>
      <c r="K278" s="9" t="str">
        <f t="array" ref="K278">INDEX(BSKW!$K$11:$K$35,IFERROR(MATCH(MIN(IF(BSKW!$D$11:$D$35&gt;AVERAGE(B278,C278),BSKW!$D$11:$D$35)),BSKW!$D$11:$D$35),1))</f>
        <v>+III</v>
      </c>
      <c r="L278" s="12" t="str">
        <f t="array" ref="L278">INDEX(HTKW!$K$11:$K$36,IFERROR(MATCH(MIN(IF(HTKW!$D$11:$D$36&gt;AVERAGE(B278,C278),HTKW!$D$11:$D$36)),HTKW!$D$11:$D$36),1))</f>
        <v>+III</v>
      </c>
    </row>
    <row r="279" spans="2:12" x14ac:dyDescent="0.25">
      <c r="B279" s="8">
        <v>8.0380000000000003</v>
      </c>
      <c r="C279" s="9">
        <v>8.0519999999999996</v>
      </c>
      <c r="D279" s="23" t="str">
        <f t="shared" si="8"/>
        <v>+I</v>
      </c>
      <c r="E279" s="23" t="str">
        <f t="shared" si="9"/>
        <v>+I</v>
      </c>
      <c r="F279" s="9" t="str">
        <f t="array" ref="F279">INDEX(STPH!$O$11:$O$34,IFERROR(MATCH(MIN(IF(STPH!$D$11:$D$34&gt;AVERAGE(B279,C279),STPH!$D$11:$D$34)),STPH!$D$11:$D$34),1))</f>
        <v>+III</v>
      </c>
      <c r="G279" s="9" t="str">
        <f t="array" ref="G279">INDEX(STBI!$O$11:$O$36,IFERROR(MATCH(MIN(IF(STBI!$D$11:$D$36&gt;AVERAGE(B279,C279),STBI!$D$11:$D$36)),STBI!$D$11:$D$36),1))</f>
        <v>+III</v>
      </c>
      <c r="H279" s="9" t="str">
        <f t="array" ref="H279">INDEX(GEKB!$K$11:$K$30,IFERROR(MATCH(MIN(IF(GEKB!$D$11:$D$30&gt;AVERAGE(B279,C279),GEKB!$D$11:$D$30)),GEKB!$D$11:$D$30),1))</f>
        <v>+I</v>
      </c>
      <c r="I279" s="9" t="str">
        <f t="array" ref="I279">INDEX(DA!$K$11:$K$30,IFERROR(MATCH(MIN(IF(DA!$D$11:$D$30&gt;AVERAGE(B279,C279),DA!$D$11:$D$30)),DA!$D$11:$D$30),1))</f>
        <v>NR</v>
      </c>
      <c r="J279" s="9" t="str">
        <f t="array" ref="J279">INDEX(STKWp!$K$11:$K$35,IFERROR(MATCH(MIN(IF(STKWp!$D$11:$D$35&gt;AVERAGE(B279,C279),STKWp!$D$11:$D$35)),STKWp!$D$11:$D$35),1))</f>
        <v>+III</v>
      </c>
      <c r="K279" s="9" t="str">
        <f t="array" ref="K279">INDEX(BSKW!$K$11:$K$35,IFERROR(MATCH(MIN(IF(BSKW!$D$11:$D$35&gt;AVERAGE(B279,C279),BSKW!$D$11:$D$35)),BSKW!$D$11:$D$35),1))</f>
        <v>+III</v>
      </c>
      <c r="L279" s="12" t="str">
        <f t="array" ref="L279">INDEX(HTKW!$K$11:$K$36,IFERROR(MATCH(MIN(IF(HTKW!$D$11:$D$36&gt;AVERAGE(B279,C279),HTKW!$D$11:$D$36)),HTKW!$D$11:$D$36),1))</f>
        <v>+III</v>
      </c>
    </row>
    <row r="280" spans="2:12" x14ac:dyDescent="0.25">
      <c r="B280" s="8">
        <v>8.0519999999999996</v>
      </c>
      <c r="C280" s="9">
        <v>8.1050000000000004</v>
      </c>
      <c r="D280" s="23" t="str">
        <f t="shared" si="8"/>
        <v>+I</v>
      </c>
      <c r="E280" s="23" t="str">
        <f t="shared" si="9"/>
        <v>+I</v>
      </c>
      <c r="F280" s="9" t="str">
        <f t="array" ref="F280">INDEX(STPH!$O$11:$O$34,IFERROR(MATCH(MIN(IF(STPH!$D$11:$D$34&gt;AVERAGE(B280,C280),STPH!$D$11:$D$34)),STPH!$D$11:$D$34),1))</f>
        <v>+III</v>
      </c>
      <c r="G280" s="9" t="str">
        <f t="array" ref="G280">INDEX(STBI!$O$11:$O$36,IFERROR(MATCH(MIN(IF(STBI!$D$11:$D$36&gt;AVERAGE(B280,C280),STBI!$D$11:$D$36)),STBI!$D$11:$D$36),1))</f>
        <v>+III</v>
      </c>
      <c r="H280" s="9" t="str">
        <f t="array" ref="H280">INDEX(GEKB!$K$11:$K$30,IFERROR(MATCH(MIN(IF(GEKB!$D$11:$D$30&gt;AVERAGE(B280,C280),GEKB!$D$11:$D$30)),GEKB!$D$11:$D$30),1))</f>
        <v>+I</v>
      </c>
      <c r="I280" s="9" t="str">
        <f t="array" ref="I280">INDEX(DA!$K$11:$K$30,IFERROR(MATCH(MIN(IF(DA!$D$11:$D$30&gt;AVERAGE(B280,C280),DA!$D$11:$D$30)),DA!$D$11:$D$30),1))</f>
        <v>NR</v>
      </c>
      <c r="J280" s="9" t="str">
        <f t="array" ref="J280">INDEX(STKWp!$K$11:$K$35,IFERROR(MATCH(MIN(IF(STKWp!$D$11:$D$35&gt;AVERAGE(B280,C280),STKWp!$D$11:$D$35)),STKWp!$D$11:$D$35),1))</f>
        <v>+III</v>
      </c>
      <c r="K280" s="9" t="str">
        <f t="array" ref="K280">INDEX(BSKW!$K$11:$K$35,IFERROR(MATCH(MIN(IF(BSKW!$D$11:$D$35&gt;AVERAGE(B280,C280),BSKW!$D$11:$D$35)),BSKW!$D$11:$D$35),1))</f>
        <v>+III</v>
      </c>
      <c r="L280" s="12" t="str">
        <f t="array" ref="L280">INDEX(HTKW!$K$11:$K$36,IFERROR(MATCH(MIN(IF(HTKW!$D$11:$D$36&gt;AVERAGE(B280,C280),HTKW!$D$11:$D$36)),HTKW!$D$11:$D$36),1))</f>
        <v>+III</v>
      </c>
    </row>
    <row r="281" spans="2:12" x14ac:dyDescent="0.25">
      <c r="B281" s="8">
        <v>8.1050000000000004</v>
      </c>
      <c r="C281" s="9">
        <v>8.1240000000000006</v>
      </c>
      <c r="D281" s="23" t="str">
        <f t="shared" si="8"/>
        <v>+I</v>
      </c>
      <c r="E281" s="23" t="str">
        <f t="shared" si="9"/>
        <v>+I</v>
      </c>
      <c r="F281" s="9" t="str">
        <f t="array" ref="F281">INDEX(STPH!$O$11:$O$34,IFERROR(MATCH(MIN(IF(STPH!$D$11:$D$34&gt;AVERAGE(B281,C281),STPH!$D$11:$D$34)),STPH!$D$11:$D$34),1))</f>
        <v>+III</v>
      </c>
      <c r="G281" s="9" t="str">
        <f t="array" ref="G281">INDEX(STBI!$O$11:$O$36,IFERROR(MATCH(MIN(IF(STBI!$D$11:$D$36&gt;AVERAGE(B281,C281),STBI!$D$11:$D$36)),STBI!$D$11:$D$36),1))</f>
        <v>+III</v>
      </c>
      <c r="H281" s="9" t="str">
        <f t="array" ref="H281">INDEX(GEKB!$K$11:$K$30,IFERROR(MATCH(MIN(IF(GEKB!$D$11:$D$30&gt;AVERAGE(B281,C281),GEKB!$D$11:$D$30)),GEKB!$D$11:$D$30),1))</f>
        <v>+I</v>
      </c>
      <c r="I281" s="9" t="str">
        <f t="array" ref="I281">INDEX(DA!$K$11:$K$30,IFERROR(MATCH(MIN(IF(DA!$D$11:$D$30&gt;AVERAGE(B281,C281),DA!$D$11:$D$30)),DA!$D$11:$D$30),1))</f>
        <v>NR</v>
      </c>
      <c r="J281" s="9" t="str">
        <f t="array" ref="J281">INDEX(STKWp!$K$11:$K$35,IFERROR(MATCH(MIN(IF(STKWp!$D$11:$D$35&gt;AVERAGE(B281,C281),STKWp!$D$11:$D$35)),STKWp!$D$11:$D$35),1))</f>
        <v>+III</v>
      </c>
      <c r="K281" s="9" t="str">
        <f t="array" ref="K281">INDEX(BSKW!$K$11:$K$35,IFERROR(MATCH(MIN(IF(BSKW!$D$11:$D$35&gt;AVERAGE(B281,C281),BSKW!$D$11:$D$35)),BSKW!$D$11:$D$35),1))</f>
        <v>+III</v>
      </c>
      <c r="L281" s="12" t="str">
        <f t="array" ref="L281">INDEX(HTKW!$K$11:$K$36,IFERROR(MATCH(MIN(IF(HTKW!$D$11:$D$36&gt;AVERAGE(B281,C281),HTKW!$D$11:$D$36)),HTKW!$D$11:$D$36),1))</f>
        <v>+III</v>
      </c>
    </row>
    <row r="282" spans="2:12" x14ac:dyDescent="0.25">
      <c r="B282" s="8">
        <v>8.1240000000000006</v>
      </c>
      <c r="C282" s="9">
        <v>8.1479999999999997</v>
      </c>
      <c r="D282" s="23" t="str">
        <f t="shared" si="8"/>
        <v>+III</v>
      </c>
      <c r="E282" s="23" t="str">
        <f t="shared" si="9"/>
        <v>+III</v>
      </c>
      <c r="F282" s="9" t="str">
        <f t="array" ref="F282">INDEX(STPH!$O$11:$O$34,IFERROR(MATCH(MIN(IF(STPH!$D$11:$D$34&gt;AVERAGE(B282,C282),STPH!$D$11:$D$34)),STPH!$D$11:$D$34),1))</f>
        <v>+III</v>
      </c>
      <c r="G282" s="9" t="str">
        <f t="array" ref="G282">INDEX(STBI!$O$11:$O$36,IFERROR(MATCH(MIN(IF(STBI!$D$11:$D$36&gt;AVERAGE(B282,C282),STBI!$D$11:$D$36)),STBI!$D$11:$D$36),1))</f>
        <v>+III</v>
      </c>
      <c r="H282" s="9" t="str">
        <f t="array" ref="H282">INDEX(GEKB!$K$11:$K$30,IFERROR(MATCH(MIN(IF(GEKB!$D$11:$D$30&gt;AVERAGE(B282,C282),GEKB!$D$11:$D$30)),GEKB!$D$11:$D$30),1))</f>
        <v>+III</v>
      </c>
      <c r="I282" s="9" t="str">
        <f t="array" ref="I282">INDEX(DA!$K$11:$K$30,IFERROR(MATCH(MIN(IF(DA!$D$11:$D$30&gt;AVERAGE(B282,C282),DA!$D$11:$D$30)),DA!$D$11:$D$30),1))</f>
        <v>NR</v>
      </c>
      <c r="J282" s="9" t="str">
        <f t="array" ref="J282">INDEX(STKWp!$K$11:$K$35,IFERROR(MATCH(MIN(IF(STKWp!$D$11:$D$35&gt;AVERAGE(B282,C282),STKWp!$D$11:$D$35)),STKWp!$D$11:$D$35),1))</f>
        <v>+III</v>
      </c>
      <c r="K282" s="9" t="str">
        <f t="array" ref="K282">INDEX(BSKW!$K$11:$K$35,IFERROR(MATCH(MIN(IF(BSKW!$D$11:$D$35&gt;AVERAGE(B282,C282),BSKW!$D$11:$D$35)),BSKW!$D$11:$D$35),1))</f>
        <v>+III</v>
      </c>
      <c r="L282" s="12" t="str">
        <f t="array" ref="L282">INDEX(HTKW!$K$11:$K$36,IFERROR(MATCH(MIN(IF(HTKW!$D$11:$D$36&gt;AVERAGE(B282,C282),HTKW!$D$11:$D$36)),HTKW!$D$11:$D$36),1))</f>
        <v>+III</v>
      </c>
    </row>
    <row r="283" spans="2:12" x14ac:dyDescent="0.25">
      <c r="B283" s="8">
        <v>8.1479999999999997</v>
      </c>
      <c r="C283" s="9">
        <v>8.18</v>
      </c>
      <c r="D283" s="23" t="str">
        <f t="shared" si="8"/>
        <v>+III</v>
      </c>
      <c r="E283" s="23" t="str">
        <f t="shared" si="9"/>
        <v>+III</v>
      </c>
      <c r="F283" s="9" t="str">
        <f t="array" ref="F283">INDEX(STPH!$O$11:$O$34,IFERROR(MATCH(MIN(IF(STPH!$D$11:$D$34&gt;AVERAGE(B283,C283),STPH!$D$11:$D$34)),STPH!$D$11:$D$34),1))</f>
        <v>+III</v>
      </c>
      <c r="G283" s="9" t="str">
        <f t="array" ref="G283">INDEX(STBI!$O$11:$O$36,IFERROR(MATCH(MIN(IF(STBI!$D$11:$D$36&gt;AVERAGE(B283,C283),STBI!$D$11:$D$36)),STBI!$D$11:$D$36),1))</f>
        <v>+III</v>
      </c>
      <c r="H283" s="9" t="str">
        <f t="array" ref="H283">INDEX(GEKB!$K$11:$K$30,IFERROR(MATCH(MIN(IF(GEKB!$D$11:$D$30&gt;AVERAGE(B283,C283),GEKB!$D$11:$D$30)),GEKB!$D$11:$D$30),1))</f>
        <v>+III</v>
      </c>
      <c r="I283" s="9" t="str">
        <f t="array" ref="I283">INDEX(DA!$K$11:$K$30,IFERROR(MATCH(MIN(IF(DA!$D$11:$D$30&gt;AVERAGE(B283,C283),DA!$D$11:$D$30)),DA!$D$11:$D$30),1))</f>
        <v>NR</v>
      </c>
      <c r="J283" s="9" t="str">
        <f t="array" ref="J283">INDEX(STKWp!$K$11:$K$35,IFERROR(MATCH(MIN(IF(STKWp!$D$11:$D$35&gt;AVERAGE(B283,C283),STKWp!$D$11:$D$35)),STKWp!$D$11:$D$35),1))</f>
        <v>+III</v>
      </c>
      <c r="K283" s="9" t="str">
        <f t="array" ref="K283">INDEX(BSKW!$K$11:$K$35,IFERROR(MATCH(MIN(IF(BSKW!$D$11:$D$35&gt;AVERAGE(B283,C283),BSKW!$D$11:$D$35)),BSKW!$D$11:$D$35),1))</f>
        <v>+III</v>
      </c>
      <c r="L283" s="12" t="str">
        <f t="array" ref="L283">INDEX(HTKW!$K$11:$K$36,IFERROR(MATCH(MIN(IF(HTKW!$D$11:$D$36&gt;AVERAGE(B283,C283),HTKW!$D$11:$D$36)),HTKW!$D$11:$D$36),1))</f>
        <v>+III</v>
      </c>
    </row>
    <row r="284" spans="2:12" x14ac:dyDescent="0.25">
      <c r="B284" s="8">
        <v>8.18</v>
      </c>
      <c r="C284" s="9">
        <v>8.1839999999999993</v>
      </c>
      <c r="D284" s="23" t="str">
        <f t="shared" si="8"/>
        <v>+III</v>
      </c>
      <c r="E284" s="23" t="str">
        <f t="shared" si="9"/>
        <v>+III</v>
      </c>
      <c r="F284" s="9" t="str">
        <f t="array" ref="F284">INDEX(STPH!$O$11:$O$34,IFERROR(MATCH(MIN(IF(STPH!$D$11:$D$34&gt;AVERAGE(B284,C284),STPH!$D$11:$D$34)),STPH!$D$11:$D$34),1))</f>
        <v>+III</v>
      </c>
      <c r="G284" s="9" t="str">
        <f t="array" ref="G284">INDEX(STBI!$O$11:$O$36,IFERROR(MATCH(MIN(IF(STBI!$D$11:$D$36&gt;AVERAGE(B284,C284),STBI!$D$11:$D$36)),STBI!$D$11:$D$36),1))</f>
        <v>+III</v>
      </c>
      <c r="H284" s="9" t="str">
        <f t="array" ref="H284">INDEX(GEKB!$K$11:$K$30,IFERROR(MATCH(MIN(IF(GEKB!$D$11:$D$30&gt;AVERAGE(B284,C284),GEKB!$D$11:$D$30)),GEKB!$D$11:$D$30),1))</f>
        <v>+III</v>
      </c>
      <c r="I284" s="9" t="str">
        <f t="array" ref="I284">INDEX(DA!$K$11:$K$30,IFERROR(MATCH(MIN(IF(DA!$D$11:$D$30&gt;AVERAGE(B284,C284),DA!$D$11:$D$30)),DA!$D$11:$D$30),1))</f>
        <v>NR</v>
      </c>
      <c r="J284" s="9" t="str">
        <f t="array" ref="J284">INDEX(STKWp!$K$11:$K$35,IFERROR(MATCH(MIN(IF(STKWp!$D$11:$D$35&gt;AVERAGE(B284,C284),STKWp!$D$11:$D$35)),STKWp!$D$11:$D$35),1))</f>
        <v>+III</v>
      </c>
      <c r="K284" s="9" t="str">
        <f t="array" ref="K284">INDEX(BSKW!$K$11:$K$35,IFERROR(MATCH(MIN(IF(BSKW!$D$11:$D$35&gt;AVERAGE(B284,C284),BSKW!$D$11:$D$35)),BSKW!$D$11:$D$35),1))</f>
        <v>+III</v>
      </c>
      <c r="L284" s="12" t="str">
        <f t="array" ref="L284">INDEX(HTKW!$K$11:$K$36,IFERROR(MATCH(MIN(IF(HTKW!$D$11:$D$36&gt;AVERAGE(B284,C284),HTKW!$D$11:$D$36)),HTKW!$D$11:$D$36),1))</f>
        <v>+III</v>
      </c>
    </row>
    <row r="285" spans="2:12" x14ac:dyDescent="0.25">
      <c r="B285" s="8">
        <v>8.1839999999999993</v>
      </c>
      <c r="C285" s="9">
        <v>8.1910000000000007</v>
      </c>
      <c r="D285" s="23" t="str">
        <f t="shared" si="8"/>
        <v>+III</v>
      </c>
      <c r="E285" s="23" t="str">
        <f t="shared" si="9"/>
        <v>+III</v>
      </c>
      <c r="F285" s="9" t="str">
        <f t="array" ref="F285">INDEX(STPH!$O$11:$O$34,IFERROR(MATCH(MIN(IF(STPH!$D$11:$D$34&gt;AVERAGE(B285,C285),STPH!$D$11:$D$34)),STPH!$D$11:$D$34),1))</f>
        <v>+III</v>
      </c>
      <c r="G285" s="9" t="str">
        <f t="array" ref="G285">INDEX(STBI!$O$11:$O$36,IFERROR(MATCH(MIN(IF(STBI!$D$11:$D$36&gt;AVERAGE(B285,C285),STBI!$D$11:$D$36)),STBI!$D$11:$D$36),1))</f>
        <v>+III</v>
      </c>
      <c r="H285" s="9" t="str">
        <f t="array" ref="H285">INDEX(GEKB!$K$11:$K$30,IFERROR(MATCH(MIN(IF(GEKB!$D$11:$D$30&gt;AVERAGE(B285,C285),GEKB!$D$11:$D$30)),GEKB!$D$11:$D$30),1))</f>
        <v>+III</v>
      </c>
      <c r="I285" s="9" t="str">
        <f t="array" ref="I285">INDEX(DA!$K$11:$K$30,IFERROR(MATCH(MIN(IF(DA!$D$11:$D$30&gt;AVERAGE(B285,C285),DA!$D$11:$D$30)),DA!$D$11:$D$30),1))</f>
        <v>NR</v>
      </c>
      <c r="J285" s="9" t="str">
        <f t="array" ref="J285">INDEX(STKWp!$K$11:$K$35,IFERROR(MATCH(MIN(IF(STKWp!$D$11:$D$35&gt;AVERAGE(B285,C285),STKWp!$D$11:$D$35)),STKWp!$D$11:$D$35),1))</f>
        <v>+III</v>
      </c>
      <c r="K285" s="9" t="str">
        <f t="array" ref="K285">INDEX(BSKW!$K$11:$K$35,IFERROR(MATCH(MIN(IF(BSKW!$D$11:$D$35&gt;AVERAGE(B285,C285),BSKW!$D$11:$D$35)),BSKW!$D$11:$D$35),1))</f>
        <v>+III</v>
      </c>
      <c r="L285" s="12" t="str">
        <f t="array" ref="L285">INDEX(HTKW!$K$11:$K$36,IFERROR(MATCH(MIN(IF(HTKW!$D$11:$D$36&gt;AVERAGE(B285,C285),HTKW!$D$11:$D$36)),HTKW!$D$11:$D$36),1))</f>
        <v>+III</v>
      </c>
    </row>
    <row r="286" spans="2:12" x14ac:dyDescent="0.25">
      <c r="B286" s="8">
        <v>8.1910000000000007</v>
      </c>
      <c r="C286" s="9">
        <v>8.2309999999999999</v>
      </c>
      <c r="D286" s="23" t="str">
        <f t="shared" si="8"/>
        <v>+III</v>
      </c>
      <c r="E286" s="23" t="str">
        <f t="shared" si="9"/>
        <v>+III</v>
      </c>
      <c r="F286" s="9" t="str">
        <f t="array" ref="F286">INDEX(STPH!$O$11:$O$34,IFERROR(MATCH(MIN(IF(STPH!$D$11:$D$34&gt;AVERAGE(B286,C286),STPH!$D$11:$D$34)),STPH!$D$11:$D$34),1))</f>
        <v>+III</v>
      </c>
      <c r="G286" s="9" t="str">
        <f t="array" ref="G286">INDEX(STBI!$O$11:$O$36,IFERROR(MATCH(MIN(IF(STBI!$D$11:$D$36&gt;AVERAGE(B286,C286),STBI!$D$11:$D$36)),STBI!$D$11:$D$36),1))</f>
        <v>+III</v>
      </c>
      <c r="H286" s="9" t="str">
        <f t="array" ref="H286">INDEX(GEKB!$K$11:$K$30,IFERROR(MATCH(MIN(IF(GEKB!$D$11:$D$30&gt;AVERAGE(B286,C286),GEKB!$D$11:$D$30)),GEKB!$D$11:$D$30),1))</f>
        <v>+III</v>
      </c>
      <c r="I286" s="9" t="str">
        <f t="array" ref="I286">INDEX(DA!$K$11:$K$30,IFERROR(MATCH(MIN(IF(DA!$D$11:$D$30&gt;AVERAGE(B286,C286),DA!$D$11:$D$30)),DA!$D$11:$D$30),1))</f>
        <v>NR</v>
      </c>
      <c r="J286" s="9" t="str">
        <f t="array" ref="J286">INDEX(STKWp!$K$11:$K$35,IFERROR(MATCH(MIN(IF(STKWp!$D$11:$D$35&gt;AVERAGE(B286,C286),STKWp!$D$11:$D$35)),STKWp!$D$11:$D$35),1))</f>
        <v>+III</v>
      </c>
      <c r="K286" s="9" t="str">
        <f t="array" ref="K286">INDEX(BSKW!$K$11:$K$35,IFERROR(MATCH(MIN(IF(BSKW!$D$11:$D$35&gt;AVERAGE(B286,C286),BSKW!$D$11:$D$35)),BSKW!$D$11:$D$35),1))</f>
        <v>+III</v>
      </c>
      <c r="L286" s="12" t="str">
        <f t="array" ref="L286">INDEX(HTKW!$K$11:$K$36,IFERROR(MATCH(MIN(IF(HTKW!$D$11:$D$36&gt;AVERAGE(B286,C286),HTKW!$D$11:$D$36)),HTKW!$D$11:$D$36),1))</f>
        <v>+III</v>
      </c>
    </row>
    <row r="287" spans="2:12" x14ac:dyDescent="0.25">
      <c r="B287" s="8">
        <v>8.2309999999999999</v>
      </c>
      <c r="C287" s="9">
        <v>8.2390000000000008</v>
      </c>
      <c r="D287" s="23" t="str">
        <f t="shared" si="8"/>
        <v>+III</v>
      </c>
      <c r="E287" s="23" t="str">
        <f t="shared" si="9"/>
        <v>+III</v>
      </c>
      <c r="F287" s="9" t="str">
        <f t="array" ref="F287">INDEX(STPH!$O$11:$O$34,IFERROR(MATCH(MIN(IF(STPH!$D$11:$D$34&gt;AVERAGE(B287,C287),STPH!$D$11:$D$34)),STPH!$D$11:$D$34),1))</f>
        <v>+III</v>
      </c>
      <c r="G287" s="9" t="str">
        <f t="array" ref="G287">INDEX(STBI!$O$11:$O$36,IFERROR(MATCH(MIN(IF(STBI!$D$11:$D$36&gt;AVERAGE(B287,C287),STBI!$D$11:$D$36)),STBI!$D$11:$D$36),1))</f>
        <v>+III</v>
      </c>
      <c r="H287" s="9" t="str">
        <f t="array" ref="H287">INDEX(GEKB!$K$11:$K$30,IFERROR(MATCH(MIN(IF(GEKB!$D$11:$D$30&gt;AVERAGE(B287,C287),GEKB!$D$11:$D$30)),GEKB!$D$11:$D$30),1))</f>
        <v>+III</v>
      </c>
      <c r="I287" s="9" t="str">
        <f t="array" ref="I287">INDEX(DA!$K$11:$K$30,IFERROR(MATCH(MIN(IF(DA!$D$11:$D$30&gt;AVERAGE(B287,C287),DA!$D$11:$D$30)),DA!$D$11:$D$30),1))</f>
        <v>NR</v>
      </c>
      <c r="J287" s="9" t="str">
        <f t="array" ref="J287">INDEX(STKWp!$K$11:$K$35,IFERROR(MATCH(MIN(IF(STKWp!$D$11:$D$35&gt;AVERAGE(B287,C287),STKWp!$D$11:$D$35)),STKWp!$D$11:$D$35),1))</f>
        <v>+III</v>
      </c>
      <c r="K287" s="9" t="str">
        <f t="array" ref="K287">INDEX(BSKW!$K$11:$K$35,IFERROR(MATCH(MIN(IF(BSKW!$D$11:$D$35&gt;AVERAGE(B287,C287),BSKW!$D$11:$D$35)),BSKW!$D$11:$D$35),1))</f>
        <v>+III</v>
      </c>
      <c r="L287" s="12" t="str">
        <f t="array" ref="L287">INDEX(HTKW!$K$11:$K$36,IFERROR(MATCH(MIN(IF(HTKW!$D$11:$D$36&gt;AVERAGE(B287,C287),HTKW!$D$11:$D$36)),HTKW!$D$11:$D$36),1))</f>
        <v>+III</v>
      </c>
    </row>
    <row r="288" spans="2:12" x14ac:dyDescent="0.25">
      <c r="B288" s="8">
        <v>8.2390000000000008</v>
      </c>
      <c r="C288" s="9">
        <v>8.2530000000000001</v>
      </c>
      <c r="D288" s="23" t="str">
        <f t="shared" si="8"/>
        <v>+III</v>
      </c>
      <c r="E288" s="23" t="str">
        <f t="shared" si="9"/>
        <v>+III</v>
      </c>
      <c r="F288" s="9" t="str">
        <f t="array" ref="F288">INDEX(STPH!$O$11:$O$34,IFERROR(MATCH(MIN(IF(STPH!$D$11:$D$34&gt;AVERAGE(B288,C288),STPH!$D$11:$D$34)),STPH!$D$11:$D$34),1))</f>
        <v>+III</v>
      </c>
      <c r="G288" s="9" t="str">
        <f t="array" ref="G288">INDEX(STBI!$O$11:$O$36,IFERROR(MATCH(MIN(IF(STBI!$D$11:$D$36&gt;AVERAGE(B288,C288),STBI!$D$11:$D$36)),STBI!$D$11:$D$36),1))</f>
        <v>+III</v>
      </c>
      <c r="H288" s="9" t="str">
        <f t="array" ref="H288">INDEX(GEKB!$K$11:$K$30,IFERROR(MATCH(MIN(IF(GEKB!$D$11:$D$30&gt;AVERAGE(B288,C288),GEKB!$D$11:$D$30)),GEKB!$D$11:$D$30),1))</f>
        <v>+III</v>
      </c>
      <c r="I288" s="9" t="str">
        <f t="array" ref="I288">INDEX(DA!$K$11:$K$30,IFERROR(MATCH(MIN(IF(DA!$D$11:$D$30&gt;AVERAGE(B288,C288),DA!$D$11:$D$30)),DA!$D$11:$D$30),1))</f>
        <v>NR</v>
      </c>
      <c r="J288" s="9" t="str">
        <f t="array" ref="J288">INDEX(STKWp!$K$11:$K$35,IFERROR(MATCH(MIN(IF(STKWp!$D$11:$D$35&gt;AVERAGE(B288,C288),STKWp!$D$11:$D$35)),STKWp!$D$11:$D$35),1))</f>
        <v>+III</v>
      </c>
      <c r="K288" s="9" t="str">
        <f t="array" ref="K288">INDEX(BSKW!$K$11:$K$35,IFERROR(MATCH(MIN(IF(BSKW!$D$11:$D$35&gt;AVERAGE(B288,C288),BSKW!$D$11:$D$35)),BSKW!$D$11:$D$35),1))</f>
        <v>+III</v>
      </c>
      <c r="L288" s="12" t="str">
        <f t="array" ref="L288">INDEX(HTKW!$K$11:$K$36,IFERROR(MATCH(MIN(IF(HTKW!$D$11:$D$36&gt;AVERAGE(B288,C288),HTKW!$D$11:$D$36)),HTKW!$D$11:$D$36),1))</f>
        <v>+III</v>
      </c>
    </row>
    <row r="289" spans="2:12" x14ac:dyDescent="0.25">
      <c r="B289" s="8">
        <v>8.2530000000000001</v>
      </c>
      <c r="C289" s="9">
        <v>8.34</v>
      </c>
      <c r="D289" s="23" t="str">
        <f t="shared" si="8"/>
        <v>+III</v>
      </c>
      <c r="E289" s="23" t="str">
        <f t="shared" si="9"/>
        <v>+III</v>
      </c>
      <c r="F289" s="9" t="str">
        <f t="array" ref="F289">INDEX(STPH!$O$11:$O$34,IFERROR(MATCH(MIN(IF(STPH!$D$11:$D$34&gt;AVERAGE(B289,C289),STPH!$D$11:$D$34)),STPH!$D$11:$D$34),1))</f>
        <v>+III</v>
      </c>
      <c r="G289" s="9" t="str">
        <f t="array" ref="G289">INDEX(STBI!$O$11:$O$36,IFERROR(MATCH(MIN(IF(STBI!$D$11:$D$36&gt;AVERAGE(B289,C289),STBI!$D$11:$D$36)),STBI!$D$11:$D$36),1))</f>
        <v>+III</v>
      </c>
      <c r="H289" s="9" t="str">
        <f t="array" ref="H289">INDEX(GEKB!$K$11:$K$30,IFERROR(MATCH(MIN(IF(GEKB!$D$11:$D$30&gt;AVERAGE(B289,C289),GEKB!$D$11:$D$30)),GEKB!$D$11:$D$30),1))</f>
        <v>+III</v>
      </c>
      <c r="I289" s="9" t="str">
        <f t="array" ref="I289">INDEX(DA!$K$11:$K$30,IFERROR(MATCH(MIN(IF(DA!$D$11:$D$30&gt;AVERAGE(B289,C289),DA!$D$11:$D$30)),DA!$D$11:$D$30),1))</f>
        <v>NR</v>
      </c>
      <c r="J289" s="9" t="str">
        <f t="array" ref="J289">INDEX(STKWp!$K$11:$K$35,IFERROR(MATCH(MIN(IF(STKWp!$D$11:$D$35&gt;AVERAGE(B289,C289),STKWp!$D$11:$D$35)),STKWp!$D$11:$D$35),1))</f>
        <v>+III</v>
      </c>
      <c r="K289" s="9" t="str">
        <f t="array" ref="K289">INDEX(BSKW!$K$11:$K$35,IFERROR(MATCH(MIN(IF(BSKW!$D$11:$D$35&gt;AVERAGE(B289,C289),BSKW!$D$11:$D$35)),BSKW!$D$11:$D$35),1))</f>
        <v>+III</v>
      </c>
      <c r="L289" s="12" t="str">
        <f t="array" ref="L289">INDEX(HTKW!$K$11:$K$36,IFERROR(MATCH(MIN(IF(HTKW!$D$11:$D$36&gt;AVERAGE(B289,C289),HTKW!$D$11:$D$36)),HTKW!$D$11:$D$36),1))</f>
        <v>+III</v>
      </c>
    </row>
    <row r="290" spans="2:12" x14ac:dyDescent="0.25">
      <c r="B290" s="8">
        <v>8.34</v>
      </c>
      <c r="C290" s="9">
        <v>8.3780000000000001</v>
      </c>
      <c r="D290" s="23" t="str">
        <f t="shared" si="8"/>
        <v>+III</v>
      </c>
      <c r="E290" s="23" t="str">
        <f t="shared" si="9"/>
        <v>+III</v>
      </c>
      <c r="F290" s="9" t="str">
        <f t="array" ref="F290">INDEX(STPH!$O$11:$O$34,IFERROR(MATCH(MIN(IF(STPH!$D$11:$D$34&gt;AVERAGE(B290,C290),STPH!$D$11:$D$34)),STPH!$D$11:$D$34),1))</f>
        <v>+III</v>
      </c>
      <c r="G290" s="9" t="str">
        <f t="array" ref="G290">INDEX(STBI!$O$11:$O$36,IFERROR(MATCH(MIN(IF(STBI!$D$11:$D$36&gt;AVERAGE(B290,C290),STBI!$D$11:$D$36)),STBI!$D$11:$D$36),1))</f>
        <v>+III</v>
      </c>
      <c r="H290" s="9" t="str">
        <f t="array" ref="H290">INDEX(GEKB!$K$11:$K$30,IFERROR(MATCH(MIN(IF(GEKB!$D$11:$D$30&gt;AVERAGE(B290,C290),GEKB!$D$11:$D$30)),GEKB!$D$11:$D$30),1))</f>
        <v>+III</v>
      </c>
      <c r="I290" s="9" t="str">
        <f t="array" ref="I290">INDEX(DA!$K$11:$K$30,IFERROR(MATCH(MIN(IF(DA!$D$11:$D$30&gt;AVERAGE(B290,C290),DA!$D$11:$D$30)),DA!$D$11:$D$30),1))</f>
        <v>NR</v>
      </c>
      <c r="J290" s="9" t="str">
        <f t="array" ref="J290">INDEX(STKWp!$K$11:$K$35,IFERROR(MATCH(MIN(IF(STKWp!$D$11:$D$35&gt;AVERAGE(B290,C290),STKWp!$D$11:$D$35)),STKWp!$D$11:$D$35),1))</f>
        <v>+III</v>
      </c>
      <c r="K290" s="9" t="str">
        <f t="array" ref="K290">INDEX(BSKW!$K$11:$K$35,IFERROR(MATCH(MIN(IF(BSKW!$D$11:$D$35&gt;AVERAGE(B290,C290),BSKW!$D$11:$D$35)),BSKW!$D$11:$D$35),1))</f>
        <v>+III</v>
      </c>
      <c r="L290" s="12" t="str">
        <f t="array" ref="L290">INDEX(HTKW!$K$11:$K$36,IFERROR(MATCH(MIN(IF(HTKW!$D$11:$D$36&gt;AVERAGE(B290,C290),HTKW!$D$11:$D$36)),HTKW!$D$11:$D$36),1))</f>
        <v>+III</v>
      </c>
    </row>
    <row r="291" spans="2:12" x14ac:dyDescent="0.25">
      <c r="B291" s="8">
        <v>8.3780000000000001</v>
      </c>
      <c r="C291" s="9">
        <v>8.3800000000000008</v>
      </c>
      <c r="D291" s="23" t="str">
        <f t="shared" si="8"/>
        <v>+III</v>
      </c>
      <c r="E291" s="23" t="str">
        <f t="shared" si="9"/>
        <v>+III</v>
      </c>
      <c r="F291" s="9" t="str">
        <f t="array" ref="F291">INDEX(STPH!$O$11:$O$34,IFERROR(MATCH(MIN(IF(STPH!$D$11:$D$34&gt;AVERAGE(B291,C291),STPH!$D$11:$D$34)),STPH!$D$11:$D$34),1))</f>
        <v>+III</v>
      </c>
      <c r="G291" s="9" t="str">
        <f t="array" ref="G291">INDEX(STBI!$O$11:$O$36,IFERROR(MATCH(MIN(IF(STBI!$D$11:$D$36&gt;AVERAGE(B291,C291),STBI!$D$11:$D$36)),STBI!$D$11:$D$36),1))</f>
        <v>+III</v>
      </c>
      <c r="H291" s="9" t="str">
        <f t="array" ref="H291">INDEX(GEKB!$K$11:$K$30,IFERROR(MATCH(MIN(IF(GEKB!$D$11:$D$30&gt;AVERAGE(B291,C291),GEKB!$D$11:$D$30)),GEKB!$D$11:$D$30),1))</f>
        <v>+III</v>
      </c>
      <c r="I291" s="9" t="str">
        <f t="array" ref="I291">INDEX(DA!$K$11:$K$30,IFERROR(MATCH(MIN(IF(DA!$D$11:$D$30&gt;AVERAGE(B291,C291),DA!$D$11:$D$30)),DA!$D$11:$D$30),1))</f>
        <v>NR</v>
      </c>
      <c r="J291" s="9" t="str">
        <f t="array" ref="J291">INDEX(STKWp!$K$11:$K$35,IFERROR(MATCH(MIN(IF(STKWp!$D$11:$D$35&gt;AVERAGE(B291,C291),STKWp!$D$11:$D$35)),STKWp!$D$11:$D$35),1))</f>
        <v>+III</v>
      </c>
      <c r="K291" s="9" t="str">
        <f t="array" ref="K291">INDEX(BSKW!$K$11:$K$35,IFERROR(MATCH(MIN(IF(BSKW!$D$11:$D$35&gt;AVERAGE(B291,C291),BSKW!$D$11:$D$35)),BSKW!$D$11:$D$35),1))</f>
        <v>+III</v>
      </c>
      <c r="L291" s="12" t="str">
        <f t="array" ref="L291">INDEX(HTKW!$K$11:$K$36,IFERROR(MATCH(MIN(IF(HTKW!$D$11:$D$36&gt;AVERAGE(B291,C291),HTKW!$D$11:$D$36)),HTKW!$D$11:$D$36),1))</f>
        <v>+III</v>
      </c>
    </row>
    <row r="292" spans="2:12" x14ac:dyDescent="0.25">
      <c r="B292" s="8">
        <v>8.3800000000000008</v>
      </c>
      <c r="C292" s="9">
        <v>8.42</v>
      </c>
      <c r="D292" s="23" t="str">
        <f t="shared" si="8"/>
        <v>+III</v>
      </c>
      <c r="E292" s="23" t="str">
        <f t="shared" si="9"/>
        <v>+III</v>
      </c>
      <c r="F292" s="9" t="str">
        <f t="array" ref="F292">INDEX(STPH!$O$11:$O$34,IFERROR(MATCH(MIN(IF(STPH!$D$11:$D$34&gt;AVERAGE(B292,C292),STPH!$D$11:$D$34)),STPH!$D$11:$D$34),1))</f>
        <v>+III</v>
      </c>
      <c r="G292" s="9" t="str">
        <f t="array" ref="G292">INDEX(STBI!$O$11:$O$36,IFERROR(MATCH(MIN(IF(STBI!$D$11:$D$36&gt;AVERAGE(B292,C292),STBI!$D$11:$D$36)),STBI!$D$11:$D$36),1))</f>
        <v>+III</v>
      </c>
      <c r="H292" s="9" t="str">
        <f t="array" ref="H292">INDEX(GEKB!$K$11:$K$30,IFERROR(MATCH(MIN(IF(GEKB!$D$11:$D$30&gt;AVERAGE(B292,C292),GEKB!$D$11:$D$30)),GEKB!$D$11:$D$30),1))</f>
        <v>+III</v>
      </c>
      <c r="I292" s="9" t="str">
        <f t="array" ref="I292">INDEX(DA!$K$11:$K$30,IFERROR(MATCH(MIN(IF(DA!$D$11:$D$30&gt;AVERAGE(B292,C292),DA!$D$11:$D$30)),DA!$D$11:$D$30),1))</f>
        <v>NR</v>
      </c>
      <c r="J292" s="9" t="str">
        <f t="array" ref="J292">INDEX(STKWp!$K$11:$K$35,IFERROR(MATCH(MIN(IF(STKWp!$D$11:$D$35&gt;AVERAGE(B292,C292),STKWp!$D$11:$D$35)),STKWp!$D$11:$D$35),1))</f>
        <v>+III</v>
      </c>
      <c r="K292" s="9" t="str">
        <f t="array" ref="K292">INDEX(BSKW!$K$11:$K$35,IFERROR(MATCH(MIN(IF(BSKW!$D$11:$D$35&gt;AVERAGE(B292,C292),BSKW!$D$11:$D$35)),BSKW!$D$11:$D$35),1))</f>
        <v>+III</v>
      </c>
      <c r="L292" s="12" t="str">
        <f t="array" ref="L292">INDEX(HTKW!$K$11:$K$36,IFERROR(MATCH(MIN(IF(HTKW!$D$11:$D$36&gt;AVERAGE(B292,C292),HTKW!$D$11:$D$36)),HTKW!$D$11:$D$36),1))</f>
        <v>+III</v>
      </c>
    </row>
    <row r="293" spans="2:12" x14ac:dyDescent="0.25">
      <c r="B293" s="8">
        <v>8.42</v>
      </c>
      <c r="C293" s="9">
        <v>8.4459999999999997</v>
      </c>
      <c r="D293" s="23" t="str">
        <f t="shared" si="8"/>
        <v>+III</v>
      </c>
      <c r="E293" s="23" t="str">
        <f t="shared" si="9"/>
        <v>+III</v>
      </c>
      <c r="F293" s="9" t="str">
        <f t="array" ref="F293">INDEX(STPH!$O$11:$O$34,IFERROR(MATCH(MIN(IF(STPH!$D$11:$D$34&gt;AVERAGE(B293,C293),STPH!$D$11:$D$34)),STPH!$D$11:$D$34),1))</f>
        <v>+III</v>
      </c>
      <c r="G293" s="9" t="str">
        <f t="array" ref="G293">INDEX(STBI!$O$11:$O$36,IFERROR(MATCH(MIN(IF(STBI!$D$11:$D$36&gt;AVERAGE(B293,C293),STBI!$D$11:$D$36)),STBI!$D$11:$D$36),1))</f>
        <v>+III</v>
      </c>
      <c r="H293" s="9" t="str">
        <f t="array" ref="H293">INDEX(GEKB!$K$11:$K$30,IFERROR(MATCH(MIN(IF(GEKB!$D$11:$D$30&gt;AVERAGE(B293,C293),GEKB!$D$11:$D$30)),GEKB!$D$11:$D$30),1))</f>
        <v>+III</v>
      </c>
      <c r="I293" s="9" t="str">
        <f t="array" ref="I293">INDEX(DA!$K$11:$K$30,IFERROR(MATCH(MIN(IF(DA!$D$11:$D$30&gt;AVERAGE(B293,C293),DA!$D$11:$D$30)),DA!$D$11:$D$30),1))</f>
        <v>NR</v>
      </c>
      <c r="J293" s="9" t="str">
        <f t="array" ref="J293">INDEX(STKWp!$K$11:$K$35,IFERROR(MATCH(MIN(IF(STKWp!$D$11:$D$35&gt;AVERAGE(B293,C293),STKWp!$D$11:$D$35)),STKWp!$D$11:$D$35),1))</f>
        <v>+III</v>
      </c>
      <c r="K293" s="9" t="str">
        <f t="array" ref="K293">INDEX(BSKW!$K$11:$K$35,IFERROR(MATCH(MIN(IF(BSKW!$D$11:$D$35&gt;AVERAGE(B293,C293),BSKW!$D$11:$D$35)),BSKW!$D$11:$D$35),1))</f>
        <v>+III</v>
      </c>
      <c r="L293" s="12" t="str">
        <f t="array" ref="L293">INDEX(HTKW!$K$11:$K$36,IFERROR(MATCH(MIN(IF(HTKW!$D$11:$D$36&gt;AVERAGE(B293,C293),HTKW!$D$11:$D$36)),HTKW!$D$11:$D$36),1))</f>
        <v>+III</v>
      </c>
    </row>
    <row r="294" spans="2:12" x14ac:dyDescent="0.25">
      <c r="B294" s="8">
        <v>8.4459999999999997</v>
      </c>
      <c r="C294" s="9">
        <v>8.5440000000000005</v>
      </c>
      <c r="D294" s="23" t="str">
        <f t="shared" si="8"/>
        <v>+III</v>
      </c>
      <c r="E294" s="23" t="str">
        <f t="shared" si="9"/>
        <v>+III</v>
      </c>
      <c r="F294" s="9" t="str">
        <f t="array" ref="F294">INDEX(STPH!$O$11:$O$34,IFERROR(MATCH(MIN(IF(STPH!$D$11:$D$34&gt;AVERAGE(B294,C294),STPH!$D$11:$D$34)),STPH!$D$11:$D$34),1))</f>
        <v>+III</v>
      </c>
      <c r="G294" s="9" t="str">
        <f t="array" ref="G294">INDEX(STBI!$O$11:$O$36,IFERROR(MATCH(MIN(IF(STBI!$D$11:$D$36&gt;AVERAGE(B294,C294),STBI!$D$11:$D$36)),STBI!$D$11:$D$36),1))</f>
        <v>+III</v>
      </c>
      <c r="H294" s="9" t="str">
        <f t="array" ref="H294">INDEX(GEKB!$K$11:$K$30,IFERROR(MATCH(MIN(IF(GEKB!$D$11:$D$30&gt;AVERAGE(B294,C294),GEKB!$D$11:$D$30)),GEKB!$D$11:$D$30),1))</f>
        <v>+III</v>
      </c>
      <c r="I294" s="9" t="str">
        <f t="array" ref="I294">INDEX(DA!$K$11:$K$30,IFERROR(MATCH(MIN(IF(DA!$D$11:$D$30&gt;AVERAGE(B294,C294),DA!$D$11:$D$30)),DA!$D$11:$D$30),1))</f>
        <v>NR</v>
      </c>
      <c r="J294" s="9" t="str">
        <f t="array" ref="J294">INDEX(STKWp!$K$11:$K$35,IFERROR(MATCH(MIN(IF(STKWp!$D$11:$D$35&gt;AVERAGE(B294,C294),STKWp!$D$11:$D$35)),STKWp!$D$11:$D$35),1))</f>
        <v>+III</v>
      </c>
      <c r="K294" s="9" t="str">
        <f t="array" ref="K294">INDEX(BSKW!$K$11:$K$35,IFERROR(MATCH(MIN(IF(BSKW!$D$11:$D$35&gt;AVERAGE(B294,C294),BSKW!$D$11:$D$35)),BSKW!$D$11:$D$35),1))</f>
        <v>+III</v>
      </c>
      <c r="L294" s="12" t="str">
        <f t="array" ref="L294">INDEX(HTKW!$K$11:$K$36,IFERROR(MATCH(MIN(IF(HTKW!$D$11:$D$36&gt;AVERAGE(B294,C294),HTKW!$D$11:$D$36)),HTKW!$D$11:$D$36),1))</f>
        <v>+III</v>
      </c>
    </row>
    <row r="295" spans="2:12" x14ac:dyDescent="0.25">
      <c r="B295" s="8">
        <v>8.5440000000000005</v>
      </c>
      <c r="C295" s="9">
        <v>8.5459999999999994</v>
      </c>
      <c r="D295" s="23" t="str">
        <f t="shared" si="8"/>
        <v>+III</v>
      </c>
      <c r="E295" s="23" t="str">
        <f t="shared" si="9"/>
        <v>+III</v>
      </c>
      <c r="F295" s="9" t="str">
        <f t="array" ref="F295">INDEX(STPH!$O$11:$O$34,IFERROR(MATCH(MIN(IF(STPH!$D$11:$D$34&gt;AVERAGE(B295,C295),STPH!$D$11:$D$34)),STPH!$D$11:$D$34),1))</f>
        <v>+III</v>
      </c>
      <c r="G295" s="9" t="str">
        <f t="array" ref="G295">INDEX(STBI!$O$11:$O$36,IFERROR(MATCH(MIN(IF(STBI!$D$11:$D$36&gt;AVERAGE(B295,C295),STBI!$D$11:$D$36)),STBI!$D$11:$D$36),1))</f>
        <v>+III</v>
      </c>
      <c r="H295" s="9" t="str">
        <f t="array" ref="H295">INDEX(GEKB!$K$11:$K$30,IFERROR(MATCH(MIN(IF(GEKB!$D$11:$D$30&gt;AVERAGE(B295,C295),GEKB!$D$11:$D$30)),GEKB!$D$11:$D$30),1))</f>
        <v>+III</v>
      </c>
      <c r="I295" s="9" t="str">
        <f t="array" ref="I295">INDEX(DA!$K$11:$K$30,IFERROR(MATCH(MIN(IF(DA!$D$11:$D$30&gt;AVERAGE(B295,C295),DA!$D$11:$D$30)),DA!$D$11:$D$30),1))</f>
        <v>NR</v>
      </c>
      <c r="J295" s="9" t="str">
        <f t="array" ref="J295">INDEX(STKWp!$K$11:$K$35,IFERROR(MATCH(MIN(IF(STKWp!$D$11:$D$35&gt;AVERAGE(B295,C295),STKWp!$D$11:$D$35)),STKWp!$D$11:$D$35),1))</f>
        <v>+III</v>
      </c>
      <c r="K295" s="9" t="str">
        <f t="array" ref="K295">INDEX(BSKW!$K$11:$K$35,IFERROR(MATCH(MIN(IF(BSKW!$D$11:$D$35&gt;AVERAGE(B295,C295),BSKW!$D$11:$D$35)),BSKW!$D$11:$D$35),1))</f>
        <v>+III</v>
      </c>
      <c r="L295" s="12" t="str">
        <f t="array" ref="L295">INDEX(HTKW!$K$11:$K$36,IFERROR(MATCH(MIN(IF(HTKW!$D$11:$D$36&gt;AVERAGE(B295,C295),HTKW!$D$11:$D$36)),HTKW!$D$11:$D$36),1))</f>
        <v>+III</v>
      </c>
    </row>
    <row r="296" spans="2:12" x14ac:dyDescent="0.25">
      <c r="B296" s="8">
        <v>8.5459999999999994</v>
      </c>
      <c r="C296" s="9">
        <v>8.577</v>
      </c>
      <c r="D296" s="23" t="str">
        <f t="shared" si="8"/>
        <v>+III</v>
      </c>
      <c r="E296" s="23" t="str">
        <f t="shared" si="9"/>
        <v>+III</v>
      </c>
      <c r="F296" s="9" t="str">
        <f t="array" ref="F296">INDEX(STPH!$O$11:$O$34,IFERROR(MATCH(MIN(IF(STPH!$D$11:$D$34&gt;AVERAGE(B296,C296),STPH!$D$11:$D$34)),STPH!$D$11:$D$34),1))</f>
        <v>+III</v>
      </c>
      <c r="G296" s="9" t="str">
        <f t="array" ref="G296">INDEX(STBI!$O$11:$O$36,IFERROR(MATCH(MIN(IF(STBI!$D$11:$D$36&gt;AVERAGE(B296,C296),STBI!$D$11:$D$36)),STBI!$D$11:$D$36),1))</f>
        <v>+III</v>
      </c>
      <c r="H296" s="9" t="str">
        <f t="array" ref="H296">INDEX(GEKB!$K$11:$K$30,IFERROR(MATCH(MIN(IF(GEKB!$D$11:$D$30&gt;AVERAGE(B296,C296),GEKB!$D$11:$D$30)),GEKB!$D$11:$D$30),1))</f>
        <v>+III</v>
      </c>
      <c r="I296" s="9" t="str">
        <f t="array" ref="I296">INDEX(DA!$K$11:$K$30,IFERROR(MATCH(MIN(IF(DA!$D$11:$D$30&gt;AVERAGE(B296,C296),DA!$D$11:$D$30)),DA!$D$11:$D$30),1))</f>
        <v>NR</v>
      </c>
      <c r="J296" s="9" t="str">
        <f t="array" ref="J296">INDEX(STKWp!$K$11:$K$35,IFERROR(MATCH(MIN(IF(STKWp!$D$11:$D$35&gt;AVERAGE(B296,C296),STKWp!$D$11:$D$35)),STKWp!$D$11:$D$35),1))</f>
        <v>+III</v>
      </c>
      <c r="K296" s="9" t="str">
        <f t="array" ref="K296">INDEX(BSKW!$K$11:$K$35,IFERROR(MATCH(MIN(IF(BSKW!$D$11:$D$35&gt;AVERAGE(B296,C296),BSKW!$D$11:$D$35)),BSKW!$D$11:$D$35),1))</f>
        <v>+III</v>
      </c>
      <c r="L296" s="12" t="str">
        <f t="array" ref="L296">INDEX(HTKW!$K$11:$K$36,IFERROR(MATCH(MIN(IF(HTKW!$D$11:$D$36&gt;AVERAGE(B296,C296),HTKW!$D$11:$D$36)),HTKW!$D$11:$D$36),1))</f>
        <v>+III</v>
      </c>
    </row>
    <row r="297" spans="2:12" x14ac:dyDescent="0.25">
      <c r="B297" s="8">
        <v>8.577</v>
      </c>
      <c r="C297" s="9">
        <v>8.6</v>
      </c>
      <c r="D297" s="23" t="str">
        <f t="shared" si="8"/>
        <v>+III</v>
      </c>
      <c r="E297" s="23" t="str">
        <f t="shared" si="9"/>
        <v>+III</v>
      </c>
      <c r="F297" s="9" t="str">
        <f t="array" ref="F297">INDEX(STPH!$O$11:$O$34,IFERROR(MATCH(MIN(IF(STPH!$D$11:$D$34&gt;AVERAGE(B297,C297),STPH!$D$11:$D$34)),STPH!$D$11:$D$34),1))</f>
        <v>+III</v>
      </c>
      <c r="G297" s="9" t="str">
        <f t="array" ref="G297">INDEX(STBI!$O$11:$O$36,IFERROR(MATCH(MIN(IF(STBI!$D$11:$D$36&gt;AVERAGE(B297,C297),STBI!$D$11:$D$36)),STBI!$D$11:$D$36),1))</f>
        <v>+III</v>
      </c>
      <c r="H297" s="9" t="str">
        <f t="array" ref="H297">INDEX(GEKB!$K$11:$K$30,IFERROR(MATCH(MIN(IF(GEKB!$D$11:$D$30&gt;AVERAGE(B297,C297),GEKB!$D$11:$D$30)),GEKB!$D$11:$D$30),1))</f>
        <v>+III</v>
      </c>
      <c r="I297" s="9" t="str">
        <f t="array" ref="I297">INDEX(DA!$K$11:$K$30,IFERROR(MATCH(MIN(IF(DA!$D$11:$D$30&gt;AVERAGE(B297,C297),DA!$D$11:$D$30)),DA!$D$11:$D$30),1))</f>
        <v>NR</v>
      </c>
      <c r="J297" s="9" t="str">
        <f t="array" ref="J297">INDEX(STKWp!$K$11:$K$35,IFERROR(MATCH(MIN(IF(STKWp!$D$11:$D$35&gt;AVERAGE(B297,C297),STKWp!$D$11:$D$35)),STKWp!$D$11:$D$35),1))</f>
        <v>+III</v>
      </c>
      <c r="K297" s="9" t="str">
        <f t="array" ref="K297">INDEX(BSKW!$K$11:$K$35,IFERROR(MATCH(MIN(IF(BSKW!$D$11:$D$35&gt;AVERAGE(B297,C297),BSKW!$D$11:$D$35)),BSKW!$D$11:$D$35),1))</f>
        <v>+III</v>
      </c>
      <c r="L297" s="12" t="str">
        <f t="array" ref="L297">INDEX(HTKW!$K$11:$K$36,IFERROR(MATCH(MIN(IF(HTKW!$D$11:$D$36&gt;AVERAGE(B297,C297),HTKW!$D$11:$D$36)),HTKW!$D$11:$D$36),1))</f>
        <v>+III</v>
      </c>
    </row>
    <row r="298" spans="2:12" x14ac:dyDescent="0.25">
      <c r="B298" s="8">
        <v>8.6</v>
      </c>
      <c r="C298" s="9">
        <v>8.6110000000000007</v>
      </c>
      <c r="D298" s="23" t="str">
        <f t="shared" si="8"/>
        <v>+III</v>
      </c>
      <c r="E298" s="23" t="str">
        <f t="shared" si="9"/>
        <v>+III</v>
      </c>
      <c r="F298" s="9" t="str">
        <f t="array" ref="F298">INDEX(STPH!$O$11:$O$34,IFERROR(MATCH(MIN(IF(STPH!$D$11:$D$34&gt;AVERAGE(B298,C298),STPH!$D$11:$D$34)),STPH!$D$11:$D$34),1))</f>
        <v>+III</v>
      </c>
      <c r="G298" s="9" t="str">
        <f t="array" ref="G298">INDEX(STBI!$O$11:$O$36,IFERROR(MATCH(MIN(IF(STBI!$D$11:$D$36&gt;AVERAGE(B298,C298),STBI!$D$11:$D$36)),STBI!$D$11:$D$36),1))</f>
        <v>+III</v>
      </c>
      <c r="H298" s="9" t="str">
        <f t="array" ref="H298">INDEX(GEKB!$K$11:$K$30,IFERROR(MATCH(MIN(IF(GEKB!$D$11:$D$30&gt;AVERAGE(B298,C298),GEKB!$D$11:$D$30)),GEKB!$D$11:$D$30),1))</f>
        <v>+III</v>
      </c>
      <c r="I298" s="9" t="str">
        <f t="array" ref="I298">INDEX(DA!$K$11:$K$30,IFERROR(MATCH(MIN(IF(DA!$D$11:$D$30&gt;AVERAGE(B298,C298),DA!$D$11:$D$30)),DA!$D$11:$D$30),1))</f>
        <v>NR</v>
      </c>
      <c r="J298" s="9" t="str">
        <f t="array" ref="J298">INDEX(STKWp!$K$11:$K$35,IFERROR(MATCH(MIN(IF(STKWp!$D$11:$D$35&gt;AVERAGE(B298,C298),STKWp!$D$11:$D$35)),STKWp!$D$11:$D$35),1))</f>
        <v>+III</v>
      </c>
      <c r="K298" s="9" t="str">
        <f t="array" ref="K298">INDEX(BSKW!$K$11:$K$35,IFERROR(MATCH(MIN(IF(BSKW!$D$11:$D$35&gt;AVERAGE(B298,C298),BSKW!$D$11:$D$35)),BSKW!$D$11:$D$35),1))</f>
        <v>+III</v>
      </c>
      <c r="L298" s="12" t="str">
        <f t="array" ref="L298">INDEX(HTKW!$K$11:$K$36,IFERROR(MATCH(MIN(IF(HTKW!$D$11:$D$36&gt;AVERAGE(B298,C298),HTKW!$D$11:$D$36)),HTKW!$D$11:$D$36),1))</f>
        <v>+III</v>
      </c>
    </row>
    <row r="299" spans="2:12" x14ac:dyDescent="0.25">
      <c r="B299" s="8">
        <v>8.6110000000000007</v>
      </c>
      <c r="C299" s="9">
        <v>8.6199999999999992</v>
      </c>
      <c r="D299" s="23" t="str">
        <f t="shared" si="8"/>
        <v>+III</v>
      </c>
      <c r="E299" s="23" t="str">
        <f t="shared" si="9"/>
        <v>+III</v>
      </c>
      <c r="F299" s="9" t="str">
        <f t="array" ref="F299">INDEX(STPH!$O$11:$O$34,IFERROR(MATCH(MIN(IF(STPH!$D$11:$D$34&gt;AVERAGE(B299,C299),STPH!$D$11:$D$34)),STPH!$D$11:$D$34),1))</f>
        <v>+III</v>
      </c>
      <c r="G299" s="9" t="str">
        <f t="array" ref="G299">INDEX(STBI!$O$11:$O$36,IFERROR(MATCH(MIN(IF(STBI!$D$11:$D$36&gt;AVERAGE(B299,C299),STBI!$D$11:$D$36)),STBI!$D$11:$D$36),1))</f>
        <v>+III</v>
      </c>
      <c r="H299" s="9" t="str">
        <f t="array" ref="H299">INDEX(GEKB!$K$11:$K$30,IFERROR(MATCH(MIN(IF(GEKB!$D$11:$D$30&gt;AVERAGE(B299,C299),GEKB!$D$11:$D$30)),GEKB!$D$11:$D$30),1))</f>
        <v>+III</v>
      </c>
      <c r="I299" s="9" t="str">
        <f t="array" ref="I299">INDEX(DA!$K$11:$K$30,IFERROR(MATCH(MIN(IF(DA!$D$11:$D$30&gt;AVERAGE(B299,C299),DA!$D$11:$D$30)),DA!$D$11:$D$30),1))</f>
        <v>NR</v>
      </c>
      <c r="J299" s="9" t="str">
        <f t="array" ref="J299">INDEX(STKWp!$K$11:$K$35,IFERROR(MATCH(MIN(IF(STKWp!$D$11:$D$35&gt;AVERAGE(B299,C299),STKWp!$D$11:$D$35)),STKWp!$D$11:$D$35),1))</f>
        <v>+III</v>
      </c>
      <c r="K299" s="9" t="str">
        <f t="array" ref="K299">INDEX(BSKW!$K$11:$K$35,IFERROR(MATCH(MIN(IF(BSKW!$D$11:$D$35&gt;AVERAGE(B299,C299),BSKW!$D$11:$D$35)),BSKW!$D$11:$D$35),1))</f>
        <v>+III</v>
      </c>
      <c r="L299" s="12" t="str">
        <f t="array" ref="L299">INDEX(HTKW!$K$11:$K$36,IFERROR(MATCH(MIN(IF(HTKW!$D$11:$D$36&gt;AVERAGE(B299,C299),HTKW!$D$11:$D$36)),HTKW!$D$11:$D$36),1))</f>
        <v>+III</v>
      </c>
    </row>
    <row r="300" spans="2:12" x14ac:dyDescent="0.25">
      <c r="B300" s="8">
        <v>8.6199999999999992</v>
      </c>
      <c r="C300" s="9">
        <v>8.6270000000000007</v>
      </c>
      <c r="D300" s="23" t="str">
        <f t="shared" si="8"/>
        <v>+III</v>
      </c>
      <c r="E300" s="23" t="str">
        <f t="shared" si="9"/>
        <v>+III</v>
      </c>
      <c r="F300" s="9" t="str">
        <f t="array" ref="F300">INDEX(STPH!$O$11:$O$34,IFERROR(MATCH(MIN(IF(STPH!$D$11:$D$34&gt;AVERAGE(B300,C300),STPH!$D$11:$D$34)),STPH!$D$11:$D$34),1))</f>
        <v>+III</v>
      </c>
      <c r="G300" s="9" t="str">
        <f t="array" ref="G300">INDEX(STBI!$O$11:$O$36,IFERROR(MATCH(MIN(IF(STBI!$D$11:$D$36&gt;AVERAGE(B300,C300),STBI!$D$11:$D$36)),STBI!$D$11:$D$36),1))</f>
        <v>+III</v>
      </c>
      <c r="H300" s="9" t="str">
        <f t="array" ref="H300">INDEX(GEKB!$K$11:$K$30,IFERROR(MATCH(MIN(IF(GEKB!$D$11:$D$30&gt;AVERAGE(B300,C300),GEKB!$D$11:$D$30)),GEKB!$D$11:$D$30),1))</f>
        <v>+III</v>
      </c>
      <c r="I300" s="9" t="str">
        <f t="array" ref="I300">INDEX(DA!$K$11:$K$30,IFERROR(MATCH(MIN(IF(DA!$D$11:$D$30&gt;AVERAGE(B300,C300),DA!$D$11:$D$30)),DA!$D$11:$D$30),1))</f>
        <v>NR</v>
      </c>
      <c r="J300" s="9" t="str">
        <f t="array" ref="J300">INDEX(STKWp!$K$11:$K$35,IFERROR(MATCH(MIN(IF(STKWp!$D$11:$D$35&gt;AVERAGE(B300,C300),STKWp!$D$11:$D$35)),STKWp!$D$11:$D$35),1))</f>
        <v>+III</v>
      </c>
      <c r="K300" s="9" t="str">
        <f t="array" ref="K300">INDEX(BSKW!$K$11:$K$35,IFERROR(MATCH(MIN(IF(BSKW!$D$11:$D$35&gt;AVERAGE(B300,C300),BSKW!$D$11:$D$35)),BSKW!$D$11:$D$35),1))</f>
        <v>+III</v>
      </c>
      <c r="L300" s="12" t="str">
        <f t="array" ref="L300">INDEX(HTKW!$K$11:$K$36,IFERROR(MATCH(MIN(IF(HTKW!$D$11:$D$36&gt;AVERAGE(B300,C300),HTKW!$D$11:$D$36)),HTKW!$D$11:$D$36),1))</f>
        <v>+III</v>
      </c>
    </row>
    <row r="301" spans="2:12" x14ac:dyDescent="0.25">
      <c r="B301" s="8">
        <v>8.6270000000000007</v>
      </c>
      <c r="C301" s="9">
        <v>8.6720000000000006</v>
      </c>
      <c r="D301" s="23" t="str">
        <f t="shared" si="8"/>
        <v>+III</v>
      </c>
      <c r="E301" s="23" t="str">
        <f t="shared" si="9"/>
        <v>+III</v>
      </c>
      <c r="F301" s="9" t="str">
        <f t="array" ref="F301">INDEX(STPH!$O$11:$O$34,IFERROR(MATCH(MIN(IF(STPH!$D$11:$D$34&gt;AVERAGE(B301,C301),STPH!$D$11:$D$34)),STPH!$D$11:$D$34),1))</f>
        <v>+III</v>
      </c>
      <c r="G301" s="9" t="str">
        <f t="array" ref="G301">INDEX(STBI!$O$11:$O$36,IFERROR(MATCH(MIN(IF(STBI!$D$11:$D$36&gt;AVERAGE(B301,C301),STBI!$D$11:$D$36)),STBI!$D$11:$D$36),1))</f>
        <v>+III</v>
      </c>
      <c r="H301" s="9" t="str">
        <f t="array" ref="H301">INDEX(GEKB!$K$11:$K$30,IFERROR(MATCH(MIN(IF(GEKB!$D$11:$D$30&gt;AVERAGE(B301,C301),GEKB!$D$11:$D$30)),GEKB!$D$11:$D$30),1))</f>
        <v>+III</v>
      </c>
      <c r="I301" s="9" t="str">
        <f t="array" ref="I301">INDEX(DA!$K$11:$K$30,IFERROR(MATCH(MIN(IF(DA!$D$11:$D$30&gt;AVERAGE(B301,C301),DA!$D$11:$D$30)),DA!$D$11:$D$30),1))</f>
        <v>NR</v>
      </c>
      <c r="J301" s="9" t="str">
        <f t="array" ref="J301">INDEX(STKWp!$K$11:$K$35,IFERROR(MATCH(MIN(IF(STKWp!$D$11:$D$35&gt;AVERAGE(B301,C301),STKWp!$D$11:$D$35)),STKWp!$D$11:$D$35),1))</f>
        <v>+III</v>
      </c>
      <c r="K301" s="9" t="str">
        <f t="array" ref="K301">INDEX(BSKW!$K$11:$K$35,IFERROR(MATCH(MIN(IF(BSKW!$D$11:$D$35&gt;AVERAGE(B301,C301),BSKW!$D$11:$D$35)),BSKW!$D$11:$D$35),1))</f>
        <v>+III</v>
      </c>
      <c r="L301" s="12" t="str">
        <f t="array" ref="L301">INDEX(HTKW!$K$11:$K$36,IFERROR(MATCH(MIN(IF(HTKW!$D$11:$D$36&gt;AVERAGE(B301,C301),HTKW!$D$11:$D$36)),HTKW!$D$11:$D$36),1))</f>
        <v>+III</v>
      </c>
    </row>
    <row r="302" spans="2:12" x14ac:dyDescent="0.25">
      <c r="B302" s="8">
        <v>8.6720000000000006</v>
      </c>
      <c r="C302" s="9">
        <v>8.6859999999999999</v>
      </c>
      <c r="D302" s="23" t="str">
        <f t="shared" si="8"/>
        <v>+III</v>
      </c>
      <c r="E302" s="23" t="str">
        <f t="shared" si="9"/>
        <v>+III</v>
      </c>
      <c r="F302" s="9" t="str">
        <f t="array" ref="F302">INDEX(STPH!$O$11:$O$34,IFERROR(MATCH(MIN(IF(STPH!$D$11:$D$34&gt;AVERAGE(B302,C302),STPH!$D$11:$D$34)),STPH!$D$11:$D$34),1))</f>
        <v>+III</v>
      </c>
      <c r="G302" s="9" t="str">
        <f t="array" ref="G302">INDEX(STBI!$O$11:$O$36,IFERROR(MATCH(MIN(IF(STBI!$D$11:$D$36&gt;AVERAGE(B302,C302),STBI!$D$11:$D$36)),STBI!$D$11:$D$36),1))</f>
        <v>+III</v>
      </c>
      <c r="H302" s="9" t="str">
        <f t="array" ref="H302">INDEX(GEKB!$K$11:$K$30,IFERROR(MATCH(MIN(IF(GEKB!$D$11:$D$30&gt;AVERAGE(B302,C302),GEKB!$D$11:$D$30)),GEKB!$D$11:$D$30),1))</f>
        <v>+III</v>
      </c>
      <c r="I302" s="9" t="str">
        <f t="array" ref="I302">INDEX(DA!$K$11:$K$30,IFERROR(MATCH(MIN(IF(DA!$D$11:$D$30&gt;AVERAGE(B302,C302),DA!$D$11:$D$30)),DA!$D$11:$D$30),1))</f>
        <v>NR</v>
      </c>
      <c r="J302" s="9" t="str">
        <f t="array" ref="J302">INDEX(STKWp!$K$11:$K$35,IFERROR(MATCH(MIN(IF(STKWp!$D$11:$D$35&gt;AVERAGE(B302,C302),STKWp!$D$11:$D$35)),STKWp!$D$11:$D$35),1))</f>
        <v>+III</v>
      </c>
      <c r="K302" s="9" t="str">
        <f t="array" ref="K302">INDEX(BSKW!$K$11:$K$35,IFERROR(MATCH(MIN(IF(BSKW!$D$11:$D$35&gt;AVERAGE(B302,C302),BSKW!$D$11:$D$35)),BSKW!$D$11:$D$35),1))</f>
        <v>+III</v>
      </c>
      <c r="L302" s="12" t="str">
        <f t="array" ref="L302">INDEX(HTKW!$K$11:$K$36,IFERROR(MATCH(MIN(IF(HTKW!$D$11:$D$36&gt;AVERAGE(B302,C302),HTKW!$D$11:$D$36)),HTKW!$D$11:$D$36),1))</f>
        <v>+III</v>
      </c>
    </row>
    <row r="303" spans="2:12" x14ac:dyDescent="0.25">
      <c r="B303" s="8">
        <v>8.6859999999999999</v>
      </c>
      <c r="C303" s="9">
        <v>8.7170000000000005</v>
      </c>
      <c r="D303" s="23" t="str">
        <f t="shared" si="8"/>
        <v>+III</v>
      </c>
      <c r="E303" s="23" t="str">
        <f t="shared" si="9"/>
        <v>+III</v>
      </c>
      <c r="F303" s="9" t="str">
        <f t="array" ref="F303">INDEX(STPH!$O$11:$O$34,IFERROR(MATCH(MIN(IF(STPH!$D$11:$D$34&gt;AVERAGE(B303,C303),STPH!$D$11:$D$34)),STPH!$D$11:$D$34),1))</f>
        <v>+III</v>
      </c>
      <c r="G303" s="9" t="str">
        <f t="array" ref="G303">INDEX(STBI!$O$11:$O$36,IFERROR(MATCH(MIN(IF(STBI!$D$11:$D$36&gt;AVERAGE(B303,C303),STBI!$D$11:$D$36)),STBI!$D$11:$D$36),1))</f>
        <v>+III</v>
      </c>
      <c r="H303" s="9" t="str">
        <f t="array" ref="H303">INDEX(GEKB!$K$11:$K$30,IFERROR(MATCH(MIN(IF(GEKB!$D$11:$D$30&gt;AVERAGE(B303,C303),GEKB!$D$11:$D$30)),GEKB!$D$11:$D$30),1))</f>
        <v>+III</v>
      </c>
      <c r="I303" s="9" t="str">
        <f t="array" ref="I303">INDEX(DA!$K$11:$K$30,IFERROR(MATCH(MIN(IF(DA!$D$11:$D$30&gt;AVERAGE(B303,C303),DA!$D$11:$D$30)),DA!$D$11:$D$30),1))</f>
        <v>NR</v>
      </c>
      <c r="J303" s="9" t="str">
        <f t="array" ref="J303">INDEX(STKWp!$K$11:$K$35,IFERROR(MATCH(MIN(IF(STKWp!$D$11:$D$35&gt;AVERAGE(B303,C303),STKWp!$D$11:$D$35)),STKWp!$D$11:$D$35),1))</f>
        <v>+III</v>
      </c>
      <c r="K303" s="9" t="str">
        <f t="array" ref="K303">INDEX(BSKW!$K$11:$K$35,IFERROR(MATCH(MIN(IF(BSKW!$D$11:$D$35&gt;AVERAGE(B303,C303),BSKW!$D$11:$D$35)),BSKW!$D$11:$D$35),1))</f>
        <v>+III</v>
      </c>
      <c r="L303" s="12" t="str">
        <f t="array" ref="L303">INDEX(HTKW!$K$11:$K$36,IFERROR(MATCH(MIN(IF(HTKW!$D$11:$D$36&gt;AVERAGE(B303,C303),HTKW!$D$11:$D$36)),HTKW!$D$11:$D$36),1))</f>
        <v>+III</v>
      </c>
    </row>
    <row r="304" spans="2:12" x14ac:dyDescent="0.25">
      <c r="B304" s="8">
        <v>8.7170000000000005</v>
      </c>
      <c r="C304" s="9">
        <v>8.75</v>
      </c>
      <c r="D304" s="23" t="str">
        <f t="shared" si="8"/>
        <v>+III</v>
      </c>
      <c r="E304" s="23" t="str">
        <f t="shared" si="9"/>
        <v>+III</v>
      </c>
      <c r="F304" s="9" t="str">
        <f t="array" ref="F304">INDEX(STPH!$O$11:$O$34,IFERROR(MATCH(MIN(IF(STPH!$D$11:$D$34&gt;AVERAGE(B304,C304),STPH!$D$11:$D$34)),STPH!$D$11:$D$34),1))</f>
        <v>+III</v>
      </c>
      <c r="G304" s="9" t="str">
        <f t="array" ref="G304">INDEX(STBI!$O$11:$O$36,IFERROR(MATCH(MIN(IF(STBI!$D$11:$D$36&gt;AVERAGE(B304,C304),STBI!$D$11:$D$36)),STBI!$D$11:$D$36),1))</f>
        <v>+III</v>
      </c>
      <c r="H304" s="9" t="str">
        <f t="array" ref="H304">INDEX(GEKB!$K$11:$K$30,IFERROR(MATCH(MIN(IF(GEKB!$D$11:$D$30&gt;AVERAGE(B304,C304),GEKB!$D$11:$D$30)),GEKB!$D$11:$D$30),1))</f>
        <v>+III</v>
      </c>
      <c r="I304" s="9" t="str">
        <f t="array" ref="I304">INDEX(DA!$K$11:$K$30,IFERROR(MATCH(MIN(IF(DA!$D$11:$D$30&gt;AVERAGE(B304,C304),DA!$D$11:$D$30)),DA!$D$11:$D$30),1))</f>
        <v>NR</v>
      </c>
      <c r="J304" s="9" t="str">
        <f t="array" ref="J304">INDEX(STKWp!$K$11:$K$35,IFERROR(MATCH(MIN(IF(STKWp!$D$11:$D$35&gt;AVERAGE(B304,C304),STKWp!$D$11:$D$35)),STKWp!$D$11:$D$35),1))</f>
        <v>+III</v>
      </c>
      <c r="K304" s="9" t="str">
        <f t="array" ref="K304">INDEX(BSKW!$K$11:$K$35,IFERROR(MATCH(MIN(IF(BSKW!$D$11:$D$35&gt;AVERAGE(B304,C304),BSKW!$D$11:$D$35)),BSKW!$D$11:$D$35),1))</f>
        <v>+III</v>
      </c>
      <c r="L304" s="12" t="str">
        <f t="array" ref="L304">INDEX(HTKW!$K$11:$K$36,IFERROR(MATCH(MIN(IF(HTKW!$D$11:$D$36&gt;AVERAGE(B304,C304),HTKW!$D$11:$D$36)),HTKW!$D$11:$D$36),1))</f>
        <v>+III</v>
      </c>
    </row>
    <row r="305" spans="2:12" x14ac:dyDescent="0.25">
      <c r="B305" s="8">
        <v>8.75</v>
      </c>
      <c r="C305" s="9">
        <v>8.7579999999999991</v>
      </c>
      <c r="D305" s="23" t="str">
        <f t="shared" si="8"/>
        <v>+III</v>
      </c>
      <c r="E305" s="23" t="str">
        <f t="shared" si="9"/>
        <v>+III</v>
      </c>
      <c r="F305" s="9" t="str">
        <f t="array" ref="F305">INDEX(STPH!$O$11:$O$34,IFERROR(MATCH(MIN(IF(STPH!$D$11:$D$34&gt;AVERAGE(B305,C305),STPH!$D$11:$D$34)),STPH!$D$11:$D$34),1))</f>
        <v>+III</v>
      </c>
      <c r="G305" s="9" t="str">
        <f t="array" ref="G305">INDEX(STBI!$O$11:$O$36,IFERROR(MATCH(MIN(IF(STBI!$D$11:$D$36&gt;AVERAGE(B305,C305),STBI!$D$11:$D$36)),STBI!$D$11:$D$36),1))</f>
        <v>+III</v>
      </c>
      <c r="H305" s="9" t="str">
        <f t="array" ref="H305">INDEX(GEKB!$K$11:$K$30,IFERROR(MATCH(MIN(IF(GEKB!$D$11:$D$30&gt;AVERAGE(B305,C305),GEKB!$D$11:$D$30)),GEKB!$D$11:$D$30),1))</f>
        <v>+III</v>
      </c>
      <c r="I305" s="9" t="str">
        <f t="array" ref="I305">INDEX(DA!$K$11:$K$30,IFERROR(MATCH(MIN(IF(DA!$D$11:$D$30&gt;AVERAGE(B305,C305),DA!$D$11:$D$30)),DA!$D$11:$D$30),1))</f>
        <v>NR</v>
      </c>
      <c r="J305" s="9" t="str">
        <f t="array" ref="J305">INDEX(STKWp!$K$11:$K$35,IFERROR(MATCH(MIN(IF(STKWp!$D$11:$D$35&gt;AVERAGE(B305,C305),STKWp!$D$11:$D$35)),STKWp!$D$11:$D$35),1))</f>
        <v>+III</v>
      </c>
      <c r="K305" s="9" t="str">
        <f t="array" ref="K305">INDEX(BSKW!$K$11:$K$35,IFERROR(MATCH(MIN(IF(BSKW!$D$11:$D$35&gt;AVERAGE(B305,C305),BSKW!$D$11:$D$35)),BSKW!$D$11:$D$35),1))</f>
        <v>+III</v>
      </c>
      <c r="L305" s="12" t="str">
        <f t="array" ref="L305">INDEX(HTKW!$K$11:$K$36,IFERROR(MATCH(MIN(IF(HTKW!$D$11:$D$36&gt;AVERAGE(B305,C305),HTKW!$D$11:$D$36)),HTKW!$D$11:$D$36),1))</f>
        <v>+III</v>
      </c>
    </row>
    <row r="306" spans="2:12" x14ac:dyDescent="0.25">
      <c r="B306" s="8">
        <v>8.7579999999999991</v>
      </c>
      <c r="C306" s="9">
        <v>8.7669999999999995</v>
      </c>
      <c r="D306" s="23" t="str">
        <f t="shared" si="8"/>
        <v>+III</v>
      </c>
      <c r="E306" s="23" t="str">
        <f t="shared" si="9"/>
        <v>+III</v>
      </c>
      <c r="F306" s="9" t="str">
        <f t="array" ref="F306">INDEX(STPH!$O$11:$O$34,IFERROR(MATCH(MIN(IF(STPH!$D$11:$D$34&gt;AVERAGE(B306,C306),STPH!$D$11:$D$34)),STPH!$D$11:$D$34),1))</f>
        <v>+III</v>
      </c>
      <c r="G306" s="9" t="str">
        <f t="array" ref="G306">INDEX(STBI!$O$11:$O$36,IFERROR(MATCH(MIN(IF(STBI!$D$11:$D$36&gt;AVERAGE(B306,C306),STBI!$D$11:$D$36)),STBI!$D$11:$D$36),1))</f>
        <v>+III</v>
      </c>
      <c r="H306" s="9" t="str">
        <f t="array" ref="H306">INDEX(GEKB!$K$11:$K$30,IFERROR(MATCH(MIN(IF(GEKB!$D$11:$D$30&gt;AVERAGE(B306,C306),GEKB!$D$11:$D$30)),GEKB!$D$11:$D$30),1))</f>
        <v>+III</v>
      </c>
      <c r="I306" s="9" t="str">
        <f t="array" ref="I306">INDEX(DA!$K$11:$K$30,IFERROR(MATCH(MIN(IF(DA!$D$11:$D$30&gt;AVERAGE(B306,C306),DA!$D$11:$D$30)),DA!$D$11:$D$30),1))</f>
        <v>NR</v>
      </c>
      <c r="J306" s="9" t="str">
        <f t="array" ref="J306">INDEX(STKWp!$K$11:$K$35,IFERROR(MATCH(MIN(IF(STKWp!$D$11:$D$35&gt;AVERAGE(B306,C306),STKWp!$D$11:$D$35)),STKWp!$D$11:$D$35),1))</f>
        <v>+III</v>
      </c>
      <c r="K306" s="9" t="str">
        <f t="array" ref="K306">INDEX(BSKW!$K$11:$K$35,IFERROR(MATCH(MIN(IF(BSKW!$D$11:$D$35&gt;AVERAGE(B306,C306),BSKW!$D$11:$D$35)),BSKW!$D$11:$D$35),1))</f>
        <v>+III</v>
      </c>
      <c r="L306" s="12" t="str">
        <f t="array" ref="L306">INDEX(HTKW!$K$11:$K$36,IFERROR(MATCH(MIN(IF(HTKW!$D$11:$D$36&gt;AVERAGE(B306,C306),HTKW!$D$11:$D$36)),HTKW!$D$11:$D$36),1))</f>
        <v>+III</v>
      </c>
    </row>
    <row r="307" spans="2:12" x14ac:dyDescent="0.25">
      <c r="B307" s="8">
        <v>8.7669999999999995</v>
      </c>
      <c r="C307" s="9">
        <v>8.8079999999999998</v>
      </c>
      <c r="D307" s="23" t="str">
        <f t="shared" si="8"/>
        <v>+III</v>
      </c>
      <c r="E307" s="23" t="str">
        <f t="shared" si="9"/>
        <v>+III</v>
      </c>
      <c r="F307" s="9" t="str">
        <f t="array" ref="F307">INDEX(STPH!$O$11:$O$34,IFERROR(MATCH(MIN(IF(STPH!$D$11:$D$34&gt;AVERAGE(B307,C307),STPH!$D$11:$D$34)),STPH!$D$11:$D$34),1))</f>
        <v>+III</v>
      </c>
      <c r="G307" s="9" t="str">
        <f t="array" ref="G307">INDEX(STBI!$O$11:$O$36,IFERROR(MATCH(MIN(IF(STBI!$D$11:$D$36&gt;AVERAGE(B307,C307),STBI!$D$11:$D$36)),STBI!$D$11:$D$36),1))</f>
        <v>+III</v>
      </c>
      <c r="H307" s="9" t="str">
        <f t="array" ref="H307">INDEX(GEKB!$K$11:$K$30,IFERROR(MATCH(MIN(IF(GEKB!$D$11:$D$30&gt;AVERAGE(B307,C307),GEKB!$D$11:$D$30)),GEKB!$D$11:$D$30),1))</f>
        <v>+III</v>
      </c>
      <c r="I307" s="9" t="str">
        <f t="array" ref="I307">INDEX(DA!$K$11:$K$30,IFERROR(MATCH(MIN(IF(DA!$D$11:$D$30&gt;AVERAGE(B307,C307),DA!$D$11:$D$30)),DA!$D$11:$D$30),1))</f>
        <v>NR</v>
      </c>
      <c r="J307" s="9" t="str">
        <f t="array" ref="J307">INDEX(STKWp!$K$11:$K$35,IFERROR(MATCH(MIN(IF(STKWp!$D$11:$D$35&gt;AVERAGE(B307,C307),STKWp!$D$11:$D$35)),STKWp!$D$11:$D$35),1))</f>
        <v>+III</v>
      </c>
      <c r="K307" s="9" t="str">
        <f t="array" ref="K307">INDEX(BSKW!$K$11:$K$35,IFERROR(MATCH(MIN(IF(BSKW!$D$11:$D$35&gt;AVERAGE(B307,C307),BSKW!$D$11:$D$35)),BSKW!$D$11:$D$35),1))</f>
        <v>+III</v>
      </c>
      <c r="L307" s="12" t="str">
        <f t="array" ref="L307">INDEX(HTKW!$K$11:$K$36,IFERROR(MATCH(MIN(IF(HTKW!$D$11:$D$36&gt;AVERAGE(B307,C307),HTKW!$D$11:$D$36)),HTKW!$D$11:$D$36),1))</f>
        <v>+III</v>
      </c>
    </row>
    <row r="308" spans="2:12" x14ac:dyDescent="0.25">
      <c r="B308" s="8">
        <v>8.8079999999999998</v>
      </c>
      <c r="C308" s="9">
        <v>8.8260000000000005</v>
      </c>
      <c r="D308" s="23" t="str">
        <f t="shared" si="8"/>
        <v>+III</v>
      </c>
      <c r="E308" s="23" t="str">
        <f t="shared" si="9"/>
        <v>+III</v>
      </c>
      <c r="F308" s="9" t="str">
        <f t="array" ref="F308">INDEX(STPH!$O$11:$O$34,IFERROR(MATCH(MIN(IF(STPH!$D$11:$D$34&gt;AVERAGE(B308,C308),STPH!$D$11:$D$34)),STPH!$D$11:$D$34),1))</f>
        <v>+III</v>
      </c>
      <c r="G308" s="9" t="str">
        <f t="array" ref="G308">INDEX(STBI!$O$11:$O$36,IFERROR(MATCH(MIN(IF(STBI!$D$11:$D$36&gt;AVERAGE(B308,C308),STBI!$D$11:$D$36)),STBI!$D$11:$D$36),1))</f>
        <v>+III</v>
      </c>
      <c r="H308" s="9" t="str">
        <f t="array" ref="H308">INDEX(GEKB!$K$11:$K$30,IFERROR(MATCH(MIN(IF(GEKB!$D$11:$D$30&gt;AVERAGE(B308,C308),GEKB!$D$11:$D$30)),GEKB!$D$11:$D$30),1))</f>
        <v>+III</v>
      </c>
      <c r="I308" s="9" t="str">
        <f t="array" ref="I308">INDEX(DA!$K$11:$K$30,IFERROR(MATCH(MIN(IF(DA!$D$11:$D$30&gt;AVERAGE(B308,C308),DA!$D$11:$D$30)),DA!$D$11:$D$30),1))</f>
        <v>NR</v>
      </c>
      <c r="J308" s="9" t="str">
        <f t="array" ref="J308">INDEX(STKWp!$K$11:$K$35,IFERROR(MATCH(MIN(IF(STKWp!$D$11:$D$35&gt;AVERAGE(B308,C308),STKWp!$D$11:$D$35)),STKWp!$D$11:$D$35),1))</f>
        <v>+III</v>
      </c>
      <c r="K308" s="9" t="str">
        <f t="array" ref="K308">INDEX(BSKW!$K$11:$K$35,IFERROR(MATCH(MIN(IF(BSKW!$D$11:$D$35&gt;AVERAGE(B308,C308),BSKW!$D$11:$D$35)),BSKW!$D$11:$D$35),1))</f>
        <v>+III</v>
      </c>
      <c r="L308" s="12" t="str">
        <f t="array" ref="L308">INDEX(HTKW!$K$11:$K$36,IFERROR(MATCH(MIN(IF(HTKW!$D$11:$D$36&gt;AVERAGE(B308,C308),HTKW!$D$11:$D$36)),HTKW!$D$11:$D$36),1))</f>
        <v>+III</v>
      </c>
    </row>
    <row r="309" spans="2:12" x14ac:dyDescent="0.25">
      <c r="B309" s="8">
        <v>8.8260000000000005</v>
      </c>
      <c r="C309" s="9">
        <v>8.8330000000000002</v>
      </c>
      <c r="D309" s="23" t="str">
        <f t="shared" si="8"/>
        <v>+III</v>
      </c>
      <c r="E309" s="23" t="str">
        <f t="shared" si="9"/>
        <v>+III</v>
      </c>
      <c r="F309" s="9" t="str">
        <f t="array" ref="F309">INDEX(STPH!$O$11:$O$34,IFERROR(MATCH(MIN(IF(STPH!$D$11:$D$34&gt;AVERAGE(B309,C309),STPH!$D$11:$D$34)),STPH!$D$11:$D$34),1))</f>
        <v>+III</v>
      </c>
      <c r="G309" s="9" t="str">
        <f t="array" ref="G309">INDEX(STBI!$O$11:$O$36,IFERROR(MATCH(MIN(IF(STBI!$D$11:$D$36&gt;AVERAGE(B309,C309),STBI!$D$11:$D$36)),STBI!$D$11:$D$36),1))</f>
        <v>+III</v>
      </c>
      <c r="H309" s="9" t="str">
        <f t="array" ref="H309">INDEX(GEKB!$K$11:$K$30,IFERROR(MATCH(MIN(IF(GEKB!$D$11:$D$30&gt;AVERAGE(B309,C309),GEKB!$D$11:$D$30)),GEKB!$D$11:$D$30),1))</f>
        <v>+III</v>
      </c>
      <c r="I309" s="9" t="str">
        <f t="array" ref="I309">INDEX(DA!$K$11:$K$30,IFERROR(MATCH(MIN(IF(DA!$D$11:$D$30&gt;AVERAGE(B309,C309),DA!$D$11:$D$30)),DA!$D$11:$D$30),1))</f>
        <v>NR</v>
      </c>
      <c r="J309" s="9" t="str">
        <f t="array" ref="J309">INDEX(STKWp!$K$11:$K$35,IFERROR(MATCH(MIN(IF(STKWp!$D$11:$D$35&gt;AVERAGE(B309,C309),STKWp!$D$11:$D$35)),STKWp!$D$11:$D$35),1))</f>
        <v>+III</v>
      </c>
      <c r="K309" s="9" t="str">
        <f t="array" ref="K309">INDEX(BSKW!$K$11:$K$35,IFERROR(MATCH(MIN(IF(BSKW!$D$11:$D$35&gt;AVERAGE(B309,C309),BSKW!$D$11:$D$35)),BSKW!$D$11:$D$35),1))</f>
        <v>+III</v>
      </c>
      <c r="L309" s="12" t="str">
        <f t="array" ref="L309">INDEX(HTKW!$K$11:$K$36,IFERROR(MATCH(MIN(IF(HTKW!$D$11:$D$36&gt;AVERAGE(B309,C309),HTKW!$D$11:$D$36)),HTKW!$D$11:$D$36),1))</f>
        <v>+III</v>
      </c>
    </row>
    <row r="310" spans="2:12" x14ac:dyDescent="0.25">
      <c r="B310" s="8">
        <v>8.8330000000000002</v>
      </c>
      <c r="C310" s="9">
        <v>8.9589999999999996</v>
      </c>
      <c r="D310" s="23" t="str">
        <f t="shared" si="8"/>
        <v>+III</v>
      </c>
      <c r="E310" s="23" t="str">
        <f t="shared" si="9"/>
        <v>+III</v>
      </c>
      <c r="F310" s="9" t="str">
        <f t="array" ref="F310">INDEX(STPH!$O$11:$O$34,IFERROR(MATCH(MIN(IF(STPH!$D$11:$D$34&gt;AVERAGE(B310,C310),STPH!$D$11:$D$34)),STPH!$D$11:$D$34),1))</f>
        <v>+III</v>
      </c>
      <c r="G310" s="9" t="str">
        <f t="array" ref="G310">INDEX(STBI!$O$11:$O$36,IFERROR(MATCH(MIN(IF(STBI!$D$11:$D$36&gt;AVERAGE(B310,C310),STBI!$D$11:$D$36)),STBI!$D$11:$D$36),1))</f>
        <v>+III</v>
      </c>
      <c r="H310" s="9" t="str">
        <f t="array" ref="H310">INDEX(GEKB!$K$11:$K$30,IFERROR(MATCH(MIN(IF(GEKB!$D$11:$D$30&gt;AVERAGE(B310,C310),GEKB!$D$11:$D$30)),GEKB!$D$11:$D$30),1))</f>
        <v>+III</v>
      </c>
      <c r="I310" s="9" t="str">
        <f t="array" ref="I310">INDEX(DA!$K$11:$K$30,IFERROR(MATCH(MIN(IF(DA!$D$11:$D$30&gt;AVERAGE(B310,C310),DA!$D$11:$D$30)),DA!$D$11:$D$30),1))</f>
        <v>NR</v>
      </c>
      <c r="J310" s="9" t="str">
        <f t="array" ref="J310">INDEX(STKWp!$K$11:$K$35,IFERROR(MATCH(MIN(IF(STKWp!$D$11:$D$35&gt;AVERAGE(B310,C310),STKWp!$D$11:$D$35)),STKWp!$D$11:$D$35),1))</f>
        <v>+III</v>
      </c>
      <c r="K310" s="9" t="str">
        <f t="array" ref="K310">INDEX(BSKW!$K$11:$K$35,IFERROR(MATCH(MIN(IF(BSKW!$D$11:$D$35&gt;AVERAGE(B310,C310),BSKW!$D$11:$D$35)),BSKW!$D$11:$D$35),1))</f>
        <v>+III</v>
      </c>
      <c r="L310" s="12" t="str">
        <f t="array" ref="L310">INDEX(HTKW!$K$11:$K$36,IFERROR(MATCH(MIN(IF(HTKW!$D$11:$D$36&gt;AVERAGE(B310,C310),HTKW!$D$11:$D$36)),HTKW!$D$11:$D$36),1))</f>
        <v>+III</v>
      </c>
    </row>
    <row r="311" spans="2:12" x14ac:dyDescent="0.25">
      <c r="B311" s="8">
        <v>8.9589999999999996</v>
      </c>
      <c r="C311" s="9">
        <v>8.9969999999999999</v>
      </c>
      <c r="D311" s="23" t="str">
        <f t="shared" si="8"/>
        <v>+III</v>
      </c>
      <c r="E311" s="23" t="str">
        <f t="shared" si="9"/>
        <v>+III</v>
      </c>
      <c r="F311" s="9" t="str">
        <f t="array" ref="F311">INDEX(STPH!$O$11:$O$34,IFERROR(MATCH(MIN(IF(STPH!$D$11:$D$34&gt;AVERAGE(B311,C311),STPH!$D$11:$D$34)),STPH!$D$11:$D$34),1))</f>
        <v>+III</v>
      </c>
      <c r="G311" s="9" t="str">
        <f t="array" ref="G311">INDEX(STBI!$O$11:$O$36,IFERROR(MATCH(MIN(IF(STBI!$D$11:$D$36&gt;AVERAGE(B311,C311),STBI!$D$11:$D$36)),STBI!$D$11:$D$36),1))</f>
        <v>+III</v>
      </c>
      <c r="H311" s="9" t="str">
        <f t="array" ref="H311">INDEX(GEKB!$K$11:$K$30,IFERROR(MATCH(MIN(IF(GEKB!$D$11:$D$30&gt;AVERAGE(B311,C311),GEKB!$D$11:$D$30)),GEKB!$D$11:$D$30),1))</f>
        <v>+III</v>
      </c>
      <c r="I311" s="9" t="str">
        <f t="array" ref="I311">INDEX(DA!$K$11:$K$30,IFERROR(MATCH(MIN(IF(DA!$D$11:$D$30&gt;AVERAGE(B311,C311),DA!$D$11:$D$30)),DA!$D$11:$D$30),1))</f>
        <v>NR</v>
      </c>
      <c r="J311" s="9" t="str">
        <f t="array" ref="J311">INDEX(STKWp!$K$11:$K$35,IFERROR(MATCH(MIN(IF(STKWp!$D$11:$D$35&gt;AVERAGE(B311,C311),STKWp!$D$11:$D$35)),STKWp!$D$11:$D$35),1))</f>
        <v>+III</v>
      </c>
      <c r="K311" s="9" t="str">
        <f t="array" ref="K311">INDEX(BSKW!$K$11:$K$35,IFERROR(MATCH(MIN(IF(BSKW!$D$11:$D$35&gt;AVERAGE(B311,C311),BSKW!$D$11:$D$35)),BSKW!$D$11:$D$35),1))</f>
        <v>+III</v>
      </c>
      <c r="L311" s="12" t="str">
        <f t="array" ref="L311">INDEX(HTKW!$K$11:$K$36,IFERROR(MATCH(MIN(IF(HTKW!$D$11:$D$36&gt;AVERAGE(B311,C311),HTKW!$D$11:$D$36)),HTKW!$D$11:$D$36),1))</f>
        <v>+III</v>
      </c>
    </row>
    <row r="312" spans="2:12" x14ac:dyDescent="0.25">
      <c r="B312" s="8">
        <v>8.9969999999999999</v>
      </c>
      <c r="C312" s="9">
        <v>9.06</v>
      </c>
      <c r="D312" s="23" t="str">
        <f t="shared" si="8"/>
        <v>+III</v>
      </c>
      <c r="E312" s="23" t="str">
        <f t="shared" si="9"/>
        <v>+III</v>
      </c>
      <c r="F312" s="9" t="str">
        <f t="array" ref="F312">INDEX(STPH!$O$11:$O$34,IFERROR(MATCH(MIN(IF(STPH!$D$11:$D$34&gt;AVERAGE(B312,C312),STPH!$D$11:$D$34)),STPH!$D$11:$D$34),1))</f>
        <v>+III</v>
      </c>
      <c r="G312" s="9" t="str">
        <f t="array" ref="G312">INDEX(STBI!$O$11:$O$36,IFERROR(MATCH(MIN(IF(STBI!$D$11:$D$36&gt;AVERAGE(B312,C312),STBI!$D$11:$D$36)),STBI!$D$11:$D$36),1))</f>
        <v>+III</v>
      </c>
      <c r="H312" s="9" t="str">
        <f t="array" ref="H312">INDEX(GEKB!$K$11:$K$30,IFERROR(MATCH(MIN(IF(GEKB!$D$11:$D$30&gt;AVERAGE(B312,C312),GEKB!$D$11:$D$30)),GEKB!$D$11:$D$30),1))</f>
        <v>+III</v>
      </c>
      <c r="I312" s="9" t="str">
        <f t="array" ref="I312">INDEX(DA!$K$11:$K$30,IFERROR(MATCH(MIN(IF(DA!$D$11:$D$30&gt;AVERAGE(B312,C312),DA!$D$11:$D$30)),DA!$D$11:$D$30),1))</f>
        <v>NR</v>
      </c>
      <c r="J312" s="9" t="str">
        <f t="array" ref="J312">INDEX(STKWp!$K$11:$K$35,IFERROR(MATCH(MIN(IF(STKWp!$D$11:$D$35&gt;AVERAGE(B312,C312),STKWp!$D$11:$D$35)),STKWp!$D$11:$D$35),1))</f>
        <v>+III</v>
      </c>
      <c r="K312" s="9" t="str">
        <f t="array" ref="K312">INDEX(BSKW!$K$11:$K$35,IFERROR(MATCH(MIN(IF(BSKW!$D$11:$D$35&gt;AVERAGE(B312,C312),BSKW!$D$11:$D$35)),BSKW!$D$11:$D$35),1))</f>
        <v>+III</v>
      </c>
      <c r="L312" s="12" t="str">
        <f t="array" ref="L312">INDEX(HTKW!$K$11:$K$36,IFERROR(MATCH(MIN(IF(HTKW!$D$11:$D$36&gt;AVERAGE(B312,C312),HTKW!$D$11:$D$36)),HTKW!$D$11:$D$36),1))</f>
        <v>+III</v>
      </c>
    </row>
    <row r="313" spans="2:12" x14ac:dyDescent="0.25">
      <c r="B313" s="8">
        <v>9.06</v>
      </c>
      <c r="C313" s="9">
        <v>9.0619999999999994</v>
      </c>
      <c r="D313" s="23" t="str">
        <f t="shared" si="8"/>
        <v>+III</v>
      </c>
      <c r="E313" s="23" t="str">
        <f t="shared" si="9"/>
        <v>+III</v>
      </c>
      <c r="F313" s="9" t="str">
        <f t="array" ref="F313">INDEX(STPH!$O$11:$O$34,IFERROR(MATCH(MIN(IF(STPH!$D$11:$D$34&gt;AVERAGE(B313,C313),STPH!$D$11:$D$34)),STPH!$D$11:$D$34),1))</f>
        <v>+III</v>
      </c>
      <c r="G313" s="9" t="str">
        <f t="array" ref="G313">INDEX(STBI!$O$11:$O$36,IFERROR(MATCH(MIN(IF(STBI!$D$11:$D$36&gt;AVERAGE(B313,C313),STBI!$D$11:$D$36)),STBI!$D$11:$D$36),1))</f>
        <v>+III</v>
      </c>
      <c r="H313" s="9" t="str">
        <f t="array" ref="H313">INDEX(GEKB!$K$11:$K$30,IFERROR(MATCH(MIN(IF(GEKB!$D$11:$D$30&gt;AVERAGE(B313,C313),GEKB!$D$11:$D$30)),GEKB!$D$11:$D$30),1))</f>
        <v>+III</v>
      </c>
      <c r="I313" s="9" t="str">
        <f t="array" ref="I313">INDEX(DA!$K$11:$K$30,IFERROR(MATCH(MIN(IF(DA!$D$11:$D$30&gt;AVERAGE(B313,C313),DA!$D$11:$D$30)),DA!$D$11:$D$30),1))</f>
        <v>NR</v>
      </c>
      <c r="J313" s="9" t="str">
        <f t="array" ref="J313">INDEX(STKWp!$K$11:$K$35,IFERROR(MATCH(MIN(IF(STKWp!$D$11:$D$35&gt;AVERAGE(B313,C313),STKWp!$D$11:$D$35)),STKWp!$D$11:$D$35),1))</f>
        <v>+III</v>
      </c>
      <c r="K313" s="9" t="str">
        <f t="array" ref="K313">INDEX(BSKW!$K$11:$K$35,IFERROR(MATCH(MIN(IF(BSKW!$D$11:$D$35&gt;AVERAGE(B313,C313),BSKW!$D$11:$D$35)),BSKW!$D$11:$D$35),1))</f>
        <v>+III</v>
      </c>
      <c r="L313" s="12" t="str">
        <f t="array" ref="L313">INDEX(HTKW!$K$11:$K$36,IFERROR(MATCH(MIN(IF(HTKW!$D$11:$D$36&gt;AVERAGE(B313,C313),HTKW!$D$11:$D$36)),HTKW!$D$11:$D$36),1))</f>
        <v>+III</v>
      </c>
    </row>
    <row r="314" spans="2:12" x14ac:dyDescent="0.25">
      <c r="B314" s="8">
        <v>9.0619999999999994</v>
      </c>
      <c r="C314" s="9">
        <v>9.1259999999999994</v>
      </c>
      <c r="D314" s="23" t="str">
        <f t="shared" si="8"/>
        <v>+III</v>
      </c>
      <c r="E314" s="23" t="str">
        <f t="shared" si="9"/>
        <v>+III</v>
      </c>
      <c r="F314" s="9" t="str">
        <f t="array" ref="F314">INDEX(STPH!$O$11:$O$34,IFERROR(MATCH(MIN(IF(STPH!$D$11:$D$34&gt;AVERAGE(B314,C314),STPH!$D$11:$D$34)),STPH!$D$11:$D$34),1))</f>
        <v>+III</v>
      </c>
      <c r="G314" s="9" t="str">
        <f t="array" ref="G314">INDEX(STBI!$O$11:$O$36,IFERROR(MATCH(MIN(IF(STBI!$D$11:$D$36&gt;AVERAGE(B314,C314),STBI!$D$11:$D$36)),STBI!$D$11:$D$36),1))</f>
        <v>+III</v>
      </c>
      <c r="H314" s="9" t="str">
        <f t="array" ref="H314">INDEX(GEKB!$K$11:$K$30,IFERROR(MATCH(MIN(IF(GEKB!$D$11:$D$30&gt;AVERAGE(B314,C314),GEKB!$D$11:$D$30)),GEKB!$D$11:$D$30),1))</f>
        <v>+III</v>
      </c>
      <c r="I314" s="9" t="str">
        <f t="array" ref="I314">INDEX(DA!$K$11:$K$30,IFERROR(MATCH(MIN(IF(DA!$D$11:$D$30&gt;AVERAGE(B314,C314),DA!$D$11:$D$30)),DA!$D$11:$D$30),1))</f>
        <v>NR</v>
      </c>
      <c r="J314" s="9" t="str">
        <f t="array" ref="J314">INDEX(STKWp!$K$11:$K$35,IFERROR(MATCH(MIN(IF(STKWp!$D$11:$D$35&gt;AVERAGE(B314,C314),STKWp!$D$11:$D$35)),STKWp!$D$11:$D$35),1))</f>
        <v>+III</v>
      </c>
      <c r="K314" s="9" t="str">
        <f t="array" ref="K314">INDEX(BSKW!$K$11:$K$35,IFERROR(MATCH(MIN(IF(BSKW!$D$11:$D$35&gt;AVERAGE(B314,C314),BSKW!$D$11:$D$35)),BSKW!$D$11:$D$35),1))</f>
        <v>+III</v>
      </c>
      <c r="L314" s="12" t="str">
        <f t="array" ref="L314">INDEX(HTKW!$K$11:$K$36,IFERROR(MATCH(MIN(IF(HTKW!$D$11:$D$36&gt;AVERAGE(B314,C314),HTKW!$D$11:$D$36)),HTKW!$D$11:$D$36),1))</f>
        <v>+III</v>
      </c>
    </row>
    <row r="315" spans="2:12" x14ac:dyDescent="0.25">
      <c r="B315" s="8">
        <v>9.1259999999999994</v>
      </c>
      <c r="C315" s="9">
        <v>9.1419999999999995</v>
      </c>
      <c r="D315" s="23" t="str">
        <f t="shared" si="8"/>
        <v>+II</v>
      </c>
      <c r="E315" s="23" t="str">
        <f t="shared" si="9"/>
        <v>+II</v>
      </c>
      <c r="F315" s="9" t="str">
        <f t="array" ref="F315">INDEX(STPH!$O$11:$O$34,IFERROR(MATCH(MIN(IF(STPH!$D$11:$D$34&gt;AVERAGE(B315,C315),STPH!$D$11:$D$34)),STPH!$D$11:$D$34),1))</f>
        <v>+III</v>
      </c>
      <c r="G315" s="9" t="str">
        <f t="array" ref="G315">INDEX(STBI!$O$11:$O$36,IFERROR(MATCH(MIN(IF(STBI!$D$11:$D$36&gt;AVERAGE(B315,C315),STBI!$D$11:$D$36)),STBI!$D$11:$D$36),1))</f>
        <v>+III</v>
      </c>
      <c r="H315" s="9" t="str">
        <f t="array" ref="H315">INDEX(GEKB!$K$11:$K$30,IFERROR(MATCH(MIN(IF(GEKB!$D$11:$D$30&gt;AVERAGE(B315,C315),GEKB!$D$11:$D$30)),GEKB!$D$11:$D$30),1))</f>
        <v>+III</v>
      </c>
      <c r="I315" s="9" t="str">
        <f t="array" ref="I315">INDEX(DA!$K$11:$K$30,IFERROR(MATCH(MIN(IF(DA!$D$11:$D$30&gt;AVERAGE(B315,C315),DA!$D$11:$D$30)),DA!$D$11:$D$30),1))</f>
        <v>NR</v>
      </c>
      <c r="J315" s="9" t="str">
        <f t="array" ref="J315">INDEX(STKWp!$K$11:$K$35,IFERROR(MATCH(MIN(IF(STKWp!$D$11:$D$35&gt;AVERAGE(B315,C315),STKWp!$D$11:$D$35)),STKWp!$D$11:$D$35),1))</f>
        <v>+II</v>
      </c>
      <c r="K315" s="9" t="str">
        <f t="array" ref="K315">INDEX(BSKW!$K$11:$K$35,IFERROR(MATCH(MIN(IF(BSKW!$D$11:$D$35&gt;AVERAGE(B315,C315),BSKW!$D$11:$D$35)),BSKW!$D$11:$D$35),1))</f>
        <v>+II</v>
      </c>
      <c r="L315" s="12" t="str">
        <f t="array" ref="L315">INDEX(HTKW!$K$11:$K$36,IFERROR(MATCH(MIN(IF(HTKW!$D$11:$D$36&gt;AVERAGE(B315,C315),HTKW!$D$11:$D$36)),HTKW!$D$11:$D$36),1))</f>
        <v>+III</v>
      </c>
    </row>
    <row r="316" spans="2:12" x14ac:dyDescent="0.25">
      <c r="B316" s="8">
        <v>9.1419999999999995</v>
      </c>
      <c r="C316" s="9">
        <v>9.1489999999999991</v>
      </c>
      <c r="D316" s="23" t="str">
        <f t="shared" si="8"/>
        <v>+II</v>
      </c>
      <c r="E316" s="23" t="str">
        <f t="shared" si="9"/>
        <v>+II</v>
      </c>
      <c r="F316" s="9" t="str">
        <f t="array" ref="F316">INDEX(STPH!$O$11:$O$34,IFERROR(MATCH(MIN(IF(STPH!$D$11:$D$34&gt;AVERAGE(B316,C316),STPH!$D$11:$D$34)),STPH!$D$11:$D$34),1))</f>
        <v>+III</v>
      </c>
      <c r="G316" s="9" t="str">
        <f t="array" ref="G316">INDEX(STBI!$O$11:$O$36,IFERROR(MATCH(MIN(IF(STBI!$D$11:$D$36&gt;AVERAGE(B316,C316),STBI!$D$11:$D$36)),STBI!$D$11:$D$36),1))</f>
        <v>+III</v>
      </c>
      <c r="H316" s="9" t="str">
        <f t="array" ref="H316">INDEX(GEKB!$K$11:$K$30,IFERROR(MATCH(MIN(IF(GEKB!$D$11:$D$30&gt;AVERAGE(B316,C316),GEKB!$D$11:$D$30)),GEKB!$D$11:$D$30),1))</f>
        <v>+III</v>
      </c>
      <c r="I316" s="9" t="str">
        <f t="array" ref="I316">INDEX(DA!$K$11:$K$30,IFERROR(MATCH(MIN(IF(DA!$D$11:$D$30&gt;AVERAGE(B316,C316),DA!$D$11:$D$30)),DA!$D$11:$D$30),1))</f>
        <v>NR</v>
      </c>
      <c r="J316" s="9" t="str">
        <f t="array" ref="J316">INDEX(STKWp!$K$11:$K$35,IFERROR(MATCH(MIN(IF(STKWp!$D$11:$D$35&gt;AVERAGE(B316,C316),STKWp!$D$11:$D$35)),STKWp!$D$11:$D$35),1))</f>
        <v>+II</v>
      </c>
      <c r="K316" s="9" t="str">
        <f t="array" ref="K316">INDEX(BSKW!$K$11:$K$35,IFERROR(MATCH(MIN(IF(BSKW!$D$11:$D$35&gt;AVERAGE(B316,C316),BSKW!$D$11:$D$35)),BSKW!$D$11:$D$35),1))</f>
        <v>+II</v>
      </c>
      <c r="L316" s="12" t="str">
        <f t="array" ref="L316">INDEX(HTKW!$K$11:$K$36,IFERROR(MATCH(MIN(IF(HTKW!$D$11:$D$36&gt;AVERAGE(B316,C316),HTKW!$D$11:$D$36)),HTKW!$D$11:$D$36),1))</f>
        <v>+III</v>
      </c>
    </row>
    <row r="317" spans="2:12" x14ac:dyDescent="0.25">
      <c r="B317" s="8">
        <v>9.1489999999999991</v>
      </c>
      <c r="C317" s="9">
        <v>9.18</v>
      </c>
      <c r="D317" s="23" t="str">
        <f t="shared" si="8"/>
        <v>+II</v>
      </c>
      <c r="E317" s="23" t="str">
        <f t="shared" si="9"/>
        <v>+II</v>
      </c>
      <c r="F317" s="9" t="str">
        <f t="array" ref="F317">INDEX(STPH!$O$11:$O$34,IFERROR(MATCH(MIN(IF(STPH!$D$11:$D$34&gt;AVERAGE(B317,C317),STPH!$D$11:$D$34)),STPH!$D$11:$D$34),1))</f>
        <v>+III</v>
      </c>
      <c r="G317" s="9" t="str">
        <f t="array" ref="G317">INDEX(STBI!$O$11:$O$36,IFERROR(MATCH(MIN(IF(STBI!$D$11:$D$36&gt;AVERAGE(B317,C317),STBI!$D$11:$D$36)),STBI!$D$11:$D$36),1))</f>
        <v>+III</v>
      </c>
      <c r="H317" s="9" t="str">
        <f t="array" ref="H317">INDEX(GEKB!$K$11:$K$30,IFERROR(MATCH(MIN(IF(GEKB!$D$11:$D$30&gt;AVERAGE(B317,C317),GEKB!$D$11:$D$30)),GEKB!$D$11:$D$30),1))</f>
        <v>+III</v>
      </c>
      <c r="I317" s="9" t="str">
        <f t="array" ref="I317">INDEX(DA!$K$11:$K$30,IFERROR(MATCH(MIN(IF(DA!$D$11:$D$30&gt;AVERAGE(B317,C317),DA!$D$11:$D$30)),DA!$D$11:$D$30),1))</f>
        <v>NR</v>
      </c>
      <c r="J317" s="9" t="str">
        <f t="array" ref="J317">INDEX(STKWp!$K$11:$K$35,IFERROR(MATCH(MIN(IF(STKWp!$D$11:$D$35&gt;AVERAGE(B317,C317),STKWp!$D$11:$D$35)),STKWp!$D$11:$D$35),1))</f>
        <v>+II</v>
      </c>
      <c r="K317" s="9" t="str">
        <f t="array" ref="K317">INDEX(BSKW!$K$11:$K$35,IFERROR(MATCH(MIN(IF(BSKW!$D$11:$D$35&gt;AVERAGE(B317,C317),BSKW!$D$11:$D$35)),BSKW!$D$11:$D$35),1))</f>
        <v>+II</v>
      </c>
      <c r="L317" s="12" t="str">
        <f t="array" ref="L317">INDEX(HTKW!$K$11:$K$36,IFERROR(MATCH(MIN(IF(HTKW!$D$11:$D$36&gt;AVERAGE(B317,C317),HTKW!$D$11:$D$36)),HTKW!$D$11:$D$36),1))</f>
        <v>+III</v>
      </c>
    </row>
    <row r="318" spans="2:12" x14ac:dyDescent="0.25">
      <c r="B318" s="8">
        <v>9.18</v>
      </c>
      <c r="C318" s="9">
        <v>9.1839999999999993</v>
      </c>
      <c r="D318" s="23" t="str">
        <f t="shared" si="8"/>
        <v>+II</v>
      </c>
      <c r="E318" s="23" t="str">
        <f t="shared" si="9"/>
        <v>+II</v>
      </c>
      <c r="F318" s="9" t="str">
        <f t="array" ref="F318">INDEX(STPH!$O$11:$O$34,IFERROR(MATCH(MIN(IF(STPH!$D$11:$D$34&gt;AVERAGE(B318,C318),STPH!$D$11:$D$34)),STPH!$D$11:$D$34),1))</f>
        <v>+III</v>
      </c>
      <c r="G318" s="9" t="str">
        <f t="array" ref="G318">INDEX(STBI!$O$11:$O$36,IFERROR(MATCH(MIN(IF(STBI!$D$11:$D$36&gt;AVERAGE(B318,C318),STBI!$D$11:$D$36)),STBI!$D$11:$D$36),1))</f>
        <v>+III</v>
      </c>
      <c r="H318" s="9" t="str">
        <f t="array" ref="H318">INDEX(GEKB!$K$11:$K$30,IFERROR(MATCH(MIN(IF(GEKB!$D$11:$D$30&gt;AVERAGE(B318,C318),GEKB!$D$11:$D$30)),GEKB!$D$11:$D$30),1))</f>
        <v>+III</v>
      </c>
      <c r="I318" s="9" t="str">
        <f t="array" ref="I318">INDEX(DA!$K$11:$K$30,IFERROR(MATCH(MIN(IF(DA!$D$11:$D$30&gt;AVERAGE(B318,C318),DA!$D$11:$D$30)),DA!$D$11:$D$30),1))</f>
        <v>NR</v>
      </c>
      <c r="J318" s="9" t="str">
        <f t="array" ref="J318">INDEX(STKWp!$K$11:$K$35,IFERROR(MATCH(MIN(IF(STKWp!$D$11:$D$35&gt;AVERAGE(B318,C318),STKWp!$D$11:$D$35)),STKWp!$D$11:$D$35),1))</f>
        <v>+II</v>
      </c>
      <c r="K318" s="9" t="str">
        <f t="array" ref="K318">INDEX(BSKW!$K$11:$K$35,IFERROR(MATCH(MIN(IF(BSKW!$D$11:$D$35&gt;AVERAGE(B318,C318),BSKW!$D$11:$D$35)),BSKW!$D$11:$D$35),1))</f>
        <v>+II</v>
      </c>
      <c r="L318" s="12" t="str">
        <f t="array" ref="L318">INDEX(HTKW!$K$11:$K$36,IFERROR(MATCH(MIN(IF(HTKW!$D$11:$D$36&gt;AVERAGE(B318,C318),HTKW!$D$11:$D$36)),HTKW!$D$11:$D$36),1))</f>
        <v>+III</v>
      </c>
    </row>
    <row r="319" spans="2:12" x14ac:dyDescent="0.25">
      <c r="B319" s="8">
        <v>9.1839999999999993</v>
      </c>
      <c r="C319" s="9">
        <v>9.1989999999999998</v>
      </c>
      <c r="D319" s="23" t="str">
        <f t="shared" si="8"/>
        <v>+II</v>
      </c>
      <c r="E319" s="23" t="str">
        <f t="shared" si="9"/>
        <v>+II</v>
      </c>
      <c r="F319" s="9" t="str">
        <f t="array" ref="F319">INDEX(STPH!$O$11:$O$34,IFERROR(MATCH(MIN(IF(STPH!$D$11:$D$34&gt;AVERAGE(B319,C319),STPH!$D$11:$D$34)),STPH!$D$11:$D$34),1))</f>
        <v>+III</v>
      </c>
      <c r="G319" s="9" t="str">
        <f t="array" ref="G319">INDEX(STBI!$O$11:$O$36,IFERROR(MATCH(MIN(IF(STBI!$D$11:$D$36&gt;AVERAGE(B319,C319),STBI!$D$11:$D$36)),STBI!$D$11:$D$36),1))</f>
        <v>+III</v>
      </c>
      <c r="H319" s="9" t="str">
        <f t="array" ref="H319">INDEX(GEKB!$K$11:$K$30,IFERROR(MATCH(MIN(IF(GEKB!$D$11:$D$30&gt;AVERAGE(B319,C319),GEKB!$D$11:$D$30)),GEKB!$D$11:$D$30),1))</f>
        <v>+III</v>
      </c>
      <c r="I319" s="9" t="str">
        <f t="array" ref="I319">INDEX(DA!$K$11:$K$30,IFERROR(MATCH(MIN(IF(DA!$D$11:$D$30&gt;AVERAGE(B319,C319),DA!$D$11:$D$30)),DA!$D$11:$D$30),1))</f>
        <v>NR</v>
      </c>
      <c r="J319" s="9" t="str">
        <f t="array" ref="J319">INDEX(STKWp!$K$11:$K$35,IFERROR(MATCH(MIN(IF(STKWp!$D$11:$D$35&gt;AVERAGE(B319,C319),STKWp!$D$11:$D$35)),STKWp!$D$11:$D$35),1))</f>
        <v>+II</v>
      </c>
      <c r="K319" s="9" t="str">
        <f t="array" ref="K319">INDEX(BSKW!$K$11:$K$35,IFERROR(MATCH(MIN(IF(BSKW!$D$11:$D$35&gt;AVERAGE(B319,C319),BSKW!$D$11:$D$35)),BSKW!$D$11:$D$35),1))</f>
        <v>+II</v>
      </c>
      <c r="L319" s="12" t="str">
        <f t="array" ref="L319">INDEX(HTKW!$K$11:$K$36,IFERROR(MATCH(MIN(IF(HTKW!$D$11:$D$36&gt;AVERAGE(B319,C319),HTKW!$D$11:$D$36)),HTKW!$D$11:$D$36),1))</f>
        <v>+III</v>
      </c>
    </row>
    <row r="320" spans="2:12" x14ac:dyDescent="0.25">
      <c r="B320" s="8">
        <v>9.1989999999999998</v>
      </c>
      <c r="C320" s="9">
        <v>9.2059999999999995</v>
      </c>
      <c r="D320" s="23" t="str">
        <f t="shared" si="8"/>
        <v>+II</v>
      </c>
      <c r="E320" s="23" t="str">
        <f t="shared" si="9"/>
        <v>+II</v>
      </c>
      <c r="F320" s="9" t="str">
        <f t="array" ref="F320">INDEX(STPH!$O$11:$O$34,IFERROR(MATCH(MIN(IF(STPH!$D$11:$D$34&gt;AVERAGE(B320,C320),STPH!$D$11:$D$34)),STPH!$D$11:$D$34),1))</f>
        <v>+III</v>
      </c>
      <c r="G320" s="9" t="str">
        <f t="array" ref="G320">INDEX(STBI!$O$11:$O$36,IFERROR(MATCH(MIN(IF(STBI!$D$11:$D$36&gt;AVERAGE(B320,C320),STBI!$D$11:$D$36)),STBI!$D$11:$D$36),1))</f>
        <v>+III</v>
      </c>
      <c r="H320" s="9" t="str">
        <f t="array" ref="H320">INDEX(GEKB!$K$11:$K$30,IFERROR(MATCH(MIN(IF(GEKB!$D$11:$D$30&gt;AVERAGE(B320,C320),GEKB!$D$11:$D$30)),GEKB!$D$11:$D$30),1))</f>
        <v>+III</v>
      </c>
      <c r="I320" s="9" t="str">
        <f t="array" ref="I320">INDEX(DA!$K$11:$K$30,IFERROR(MATCH(MIN(IF(DA!$D$11:$D$30&gt;AVERAGE(B320,C320),DA!$D$11:$D$30)),DA!$D$11:$D$30),1))</f>
        <v>NR</v>
      </c>
      <c r="J320" s="9" t="str">
        <f t="array" ref="J320">INDEX(STKWp!$K$11:$K$35,IFERROR(MATCH(MIN(IF(STKWp!$D$11:$D$35&gt;AVERAGE(B320,C320),STKWp!$D$11:$D$35)),STKWp!$D$11:$D$35),1))</f>
        <v>+II</v>
      </c>
      <c r="K320" s="9" t="str">
        <f t="array" ref="K320">INDEX(BSKW!$K$11:$K$35,IFERROR(MATCH(MIN(IF(BSKW!$D$11:$D$35&gt;AVERAGE(B320,C320),BSKW!$D$11:$D$35)),BSKW!$D$11:$D$35),1))</f>
        <v>+II</v>
      </c>
      <c r="L320" s="12" t="str">
        <f t="array" ref="L320">INDEX(HTKW!$K$11:$K$36,IFERROR(MATCH(MIN(IF(HTKW!$D$11:$D$36&gt;AVERAGE(B320,C320),HTKW!$D$11:$D$36)),HTKW!$D$11:$D$36),1))</f>
        <v>+III</v>
      </c>
    </row>
    <row r="321" spans="2:12" x14ac:dyDescent="0.25">
      <c r="B321" s="8">
        <v>9.2059999999999995</v>
      </c>
      <c r="C321" s="9">
        <v>9.2080000000000002</v>
      </c>
      <c r="D321" s="23" t="str">
        <f t="shared" si="8"/>
        <v>+II</v>
      </c>
      <c r="E321" s="23" t="str">
        <f t="shared" si="9"/>
        <v>+II</v>
      </c>
      <c r="F321" s="9" t="str">
        <f t="array" ref="F321">INDEX(STPH!$O$11:$O$34,IFERROR(MATCH(MIN(IF(STPH!$D$11:$D$34&gt;AVERAGE(B321,C321),STPH!$D$11:$D$34)),STPH!$D$11:$D$34),1))</f>
        <v>+III</v>
      </c>
      <c r="G321" s="9" t="str">
        <f t="array" ref="G321">INDEX(STBI!$O$11:$O$36,IFERROR(MATCH(MIN(IF(STBI!$D$11:$D$36&gt;AVERAGE(B321,C321),STBI!$D$11:$D$36)),STBI!$D$11:$D$36),1))</f>
        <v>+III</v>
      </c>
      <c r="H321" s="9" t="str">
        <f t="array" ref="H321">INDEX(GEKB!$K$11:$K$30,IFERROR(MATCH(MIN(IF(GEKB!$D$11:$D$30&gt;AVERAGE(B321,C321),GEKB!$D$11:$D$30)),GEKB!$D$11:$D$30),1))</f>
        <v>+III</v>
      </c>
      <c r="I321" s="9" t="str">
        <f t="array" ref="I321">INDEX(DA!$K$11:$K$30,IFERROR(MATCH(MIN(IF(DA!$D$11:$D$30&gt;AVERAGE(B321,C321),DA!$D$11:$D$30)),DA!$D$11:$D$30),1))</f>
        <v>NR</v>
      </c>
      <c r="J321" s="9" t="str">
        <f t="array" ref="J321">INDEX(STKWp!$K$11:$K$35,IFERROR(MATCH(MIN(IF(STKWp!$D$11:$D$35&gt;AVERAGE(B321,C321),STKWp!$D$11:$D$35)),STKWp!$D$11:$D$35),1))</f>
        <v>+II</v>
      </c>
      <c r="K321" s="9" t="str">
        <f t="array" ref="K321">INDEX(BSKW!$K$11:$K$35,IFERROR(MATCH(MIN(IF(BSKW!$D$11:$D$35&gt;AVERAGE(B321,C321),BSKW!$D$11:$D$35)),BSKW!$D$11:$D$35),1))</f>
        <v>+II</v>
      </c>
      <c r="L321" s="12" t="str">
        <f t="array" ref="L321">INDEX(HTKW!$K$11:$K$36,IFERROR(MATCH(MIN(IF(HTKW!$D$11:$D$36&gt;AVERAGE(B321,C321),HTKW!$D$11:$D$36)),HTKW!$D$11:$D$36),1))</f>
        <v>+III</v>
      </c>
    </row>
    <row r="322" spans="2:12" x14ac:dyDescent="0.25">
      <c r="B322" s="8">
        <v>9.2080000000000002</v>
      </c>
      <c r="C322" s="9">
        <v>9.2739999999999991</v>
      </c>
      <c r="D322" s="23" t="str">
        <f t="shared" si="8"/>
        <v>+II</v>
      </c>
      <c r="E322" s="23" t="str">
        <f t="shared" si="9"/>
        <v>+II</v>
      </c>
      <c r="F322" s="9" t="str">
        <f t="array" ref="F322">INDEX(STPH!$O$11:$O$34,IFERROR(MATCH(MIN(IF(STPH!$D$11:$D$34&gt;AVERAGE(B322,C322),STPH!$D$11:$D$34)),STPH!$D$11:$D$34),1))</f>
        <v>+III</v>
      </c>
      <c r="G322" s="9" t="str">
        <f t="array" ref="G322">INDEX(STBI!$O$11:$O$36,IFERROR(MATCH(MIN(IF(STBI!$D$11:$D$36&gt;AVERAGE(B322,C322),STBI!$D$11:$D$36)),STBI!$D$11:$D$36),1))</f>
        <v>+III</v>
      </c>
      <c r="H322" s="9" t="str">
        <f t="array" ref="H322">INDEX(GEKB!$K$11:$K$30,IFERROR(MATCH(MIN(IF(GEKB!$D$11:$D$30&gt;AVERAGE(B322,C322),GEKB!$D$11:$D$30)),GEKB!$D$11:$D$30),1))</f>
        <v>+III</v>
      </c>
      <c r="I322" s="9" t="str">
        <f t="array" ref="I322">INDEX(DA!$K$11:$K$30,IFERROR(MATCH(MIN(IF(DA!$D$11:$D$30&gt;AVERAGE(B322,C322),DA!$D$11:$D$30)),DA!$D$11:$D$30),1))</f>
        <v>NR</v>
      </c>
      <c r="J322" s="9" t="str">
        <f t="array" ref="J322">INDEX(STKWp!$K$11:$K$35,IFERROR(MATCH(MIN(IF(STKWp!$D$11:$D$35&gt;AVERAGE(B322,C322),STKWp!$D$11:$D$35)),STKWp!$D$11:$D$35),1))</f>
        <v>+II</v>
      </c>
      <c r="K322" s="9" t="str">
        <f t="array" ref="K322">INDEX(BSKW!$K$11:$K$35,IFERROR(MATCH(MIN(IF(BSKW!$D$11:$D$35&gt;AVERAGE(B322,C322),BSKW!$D$11:$D$35)),BSKW!$D$11:$D$35),1))</f>
        <v>+II</v>
      </c>
      <c r="L322" s="12" t="str">
        <f t="array" ref="L322">INDEX(HTKW!$K$11:$K$36,IFERROR(MATCH(MIN(IF(HTKW!$D$11:$D$36&gt;AVERAGE(B322,C322),HTKW!$D$11:$D$36)),HTKW!$D$11:$D$36),1))</f>
        <v>+III</v>
      </c>
    </row>
    <row r="323" spans="2:12" x14ac:dyDescent="0.25">
      <c r="B323" s="8">
        <v>9.2739999999999991</v>
      </c>
      <c r="C323" s="9">
        <v>9.2959999999999994</v>
      </c>
      <c r="D323" s="23" t="str">
        <f t="shared" ref="D323:D386" si="10">IF(COUNTIF(F323:L323,"D")&gt;0,"D",IF(COUNTIF(F323:L323,"-III")&gt;0,"-III",IF(COUNTIF(F323:L323,"-II")&gt;0,"-II",IF(COUNTIF(F323:L323,"-I")&gt;0,"-I",IF(COUNTIF(F323:L323,"+0")&gt;0,"+0",IF(COUNTIF(F323:L323,"+I")&gt;0,"+I",IF(COUNTIF(F323:L323,"+II")&gt;0,"+II",IF(COUNTIF(F323:L323,"+III")&gt;0,"+III",IF(COUNTIF(F323:L323,"ND")&gt;0,"ND","NR")))))))))</f>
        <v>+II</v>
      </c>
      <c r="E323" s="23" t="str">
        <f t="shared" ref="E323:E386" si="11">IF(COUNTIF(F323:L323,"-III")&gt;0,"-III",IF(COUNTIF(F323:L323,"-II")&gt;0,"-II",IF(COUNTIF(F323:L323,"-I")&gt;0,"-I",IF(COUNTIF(F323:L323,"+0")&gt;0,"+0",IF(COUNTIF(F323:L323,"+I")&gt;0,"+I",IF(COUNTIF(F323:L323,"+II")&gt;0,"+II",IF(COUNTIF(F323:L323,"+III")&gt;0,"+III",IF(COUNTIF(F323:L323,"ND")&gt;0,"ND","NR"))))))))</f>
        <v>+II</v>
      </c>
      <c r="F323" s="9" t="str">
        <f t="array" ref="F323">INDEX(STPH!$O$11:$O$34,IFERROR(MATCH(MIN(IF(STPH!$D$11:$D$34&gt;AVERAGE(B323,C323),STPH!$D$11:$D$34)),STPH!$D$11:$D$34),1))</f>
        <v>+III</v>
      </c>
      <c r="G323" s="9" t="str">
        <f t="array" ref="G323">INDEX(STBI!$O$11:$O$36,IFERROR(MATCH(MIN(IF(STBI!$D$11:$D$36&gt;AVERAGE(B323,C323),STBI!$D$11:$D$36)),STBI!$D$11:$D$36),1))</f>
        <v>+III</v>
      </c>
      <c r="H323" s="9" t="str">
        <f t="array" ref="H323">INDEX(GEKB!$K$11:$K$30,IFERROR(MATCH(MIN(IF(GEKB!$D$11:$D$30&gt;AVERAGE(B323,C323),GEKB!$D$11:$D$30)),GEKB!$D$11:$D$30),1))</f>
        <v>+III</v>
      </c>
      <c r="I323" s="9" t="str">
        <f t="array" ref="I323">INDEX(DA!$K$11:$K$30,IFERROR(MATCH(MIN(IF(DA!$D$11:$D$30&gt;AVERAGE(B323,C323),DA!$D$11:$D$30)),DA!$D$11:$D$30),1))</f>
        <v>NR</v>
      </c>
      <c r="J323" s="9" t="str">
        <f t="array" ref="J323">INDEX(STKWp!$K$11:$K$35,IFERROR(MATCH(MIN(IF(STKWp!$D$11:$D$35&gt;AVERAGE(B323,C323),STKWp!$D$11:$D$35)),STKWp!$D$11:$D$35),1))</f>
        <v>+II</v>
      </c>
      <c r="K323" s="9" t="str">
        <f t="array" ref="K323">INDEX(BSKW!$K$11:$K$35,IFERROR(MATCH(MIN(IF(BSKW!$D$11:$D$35&gt;AVERAGE(B323,C323),BSKW!$D$11:$D$35)),BSKW!$D$11:$D$35),1))</f>
        <v>+II</v>
      </c>
      <c r="L323" s="12" t="str">
        <f t="array" ref="L323">INDEX(HTKW!$K$11:$K$36,IFERROR(MATCH(MIN(IF(HTKW!$D$11:$D$36&gt;AVERAGE(B323,C323),HTKW!$D$11:$D$36)),HTKW!$D$11:$D$36),1))</f>
        <v>+III</v>
      </c>
    </row>
    <row r="324" spans="2:12" x14ac:dyDescent="0.25">
      <c r="B324" s="8">
        <v>9.2959999999999994</v>
      </c>
      <c r="C324" s="9">
        <v>9.3320000000000007</v>
      </c>
      <c r="D324" s="23" t="str">
        <f t="shared" si="10"/>
        <v>+III</v>
      </c>
      <c r="E324" s="23" t="str">
        <f t="shared" si="11"/>
        <v>+III</v>
      </c>
      <c r="F324" s="9" t="str">
        <f t="array" ref="F324">INDEX(STPH!$O$11:$O$34,IFERROR(MATCH(MIN(IF(STPH!$D$11:$D$34&gt;AVERAGE(B324,C324),STPH!$D$11:$D$34)),STPH!$D$11:$D$34),1))</f>
        <v>+III</v>
      </c>
      <c r="G324" s="9" t="str">
        <f t="array" ref="G324">INDEX(STBI!$O$11:$O$36,IFERROR(MATCH(MIN(IF(STBI!$D$11:$D$36&gt;AVERAGE(B324,C324),STBI!$D$11:$D$36)),STBI!$D$11:$D$36),1))</f>
        <v>+III</v>
      </c>
      <c r="H324" s="9" t="str">
        <f t="array" ref="H324">INDEX(GEKB!$K$11:$K$30,IFERROR(MATCH(MIN(IF(GEKB!$D$11:$D$30&gt;AVERAGE(B324,C324),GEKB!$D$11:$D$30)),GEKB!$D$11:$D$30),1))</f>
        <v>+III</v>
      </c>
      <c r="I324" s="9" t="str">
        <f t="array" ref="I324">INDEX(DA!$K$11:$K$30,IFERROR(MATCH(MIN(IF(DA!$D$11:$D$30&gt;AVERAGE(B324,C324),DA!$D$11:$D$30)),DA!$D$11:$D$30),1))</f>
        <v>NR</v>
      </c>
      <c r="J324" s="9" t="str">
        <f t="array" ref="J324">INDEX(STKWp!$K$11:$K$35,IFERROR(MATCH(MIN(IF(STKWp!$D$11:$D$35&gt;AVERAGE(B324,C324),STKWp!$D$11:$D$35)),STKWp!$D$11:$D$35),1))</f>
        <v>+III</v>
      </c>
      <c r="K324" s="9" t="str">
        <f t="array" ref="K324">INDEX(BSKW!$K$11:$K$35,IFERROR(MATCH(MIN(IF(BSKW!$D$11:$D$35&gt;AVERAGE(B324,C324),BSKW!$D$11:$D$35)),BSKW!$D$11:$D$35),1))</f>
        <v>+III</v>
      </c>
      <c r="L324" s="12" t="str">
        <f t="array" ref="L324">INDEX(HTKW!$K$11:$K$36,IFERROR(MATCH(MIN(IF(HTKW!$D$11:$D$36&gt;AVERAGE(B324,C324),HTKW!$D$11:$D$36)),HTKW!$D$11:$D$36),1))</f>
        <v>+III</v>
      </c>
    </row>
    <row r="325" spans="2:12" x14ac:dyDescent="0.25">
      <c r="B325" s="8">
        <v>9.3320000000000007</v>
      </c>
      <c r="C325" s="9">
        <v>9.3699999999999992</v>
      </c>
      <c r="D325" s="23" t="str">
        <f t="shared" si="10"/>
        <v>+III</v>
      </c>
      <c r="E325" s="23" t="str">
        <f t="shared" si="11"/>
        <v>+III</v>
      </c>
      <c r="F325" s="9" t="str">
        <f t="array" ref="F325">INDEX(STPH!$O$11:$O$34,IFERROR(MATCH(MIN(IF(STPH!$D$11:$D$34&gt;AVERAGE(B325,C325),STPH!$D$11:$D$34)),STPH!$D$11:$D$34),1))</f>
        <v>+III</v>
      </c>
      <c r="G325" s="9" t="str">
        <f t="array" ref="G325">INDEX(STBI!$O$11:$O$36,IFERROR(MATCH(MIN(IF(STBI!$D$11:$D$36&gt;AVERAGE(B325,C325),STBI!$D$11:$D$36)),STBI!$D$11:$D$36),1))</f>
        <v>+III</v>
      </c>
      <c r="H325" s="9" t="str">
        <f t="array" ref="H325">INDEX(GEKB!$K$11:$K$30,IFERROR(MATCH(MIN(IF(GEKB!$D$11:$D$30&gt;AVERAGE(B325,C325),GEKB!$D$11:$D$30)),GEKB!$D$11:$D$30),1))</f>
        <v>+III</v>
      </c>
      <c r="I325" s="9" t="str">
        <f t="array" ref="I325">INDEX(DA!$K$11:$K$30,IFERROR(MATCH(MIN(IF(DA!$D$11:$D$30&gt;AVERAGE(B325,C325),DA!$D$11:$D$30)),DA!$D$11:$D$30),1))</f>
        <v>NR</v>
      </c>
      <c r="J325" s="9" t="str">
        <f t="array" ref="J325">INDEX(STKWp!$K$11:$K$35,IFERROR(MATCH(MIN(IF(STKWp!$D$11:$D$35&gt;AVERAGE(B325,C325),STKWp!$D$11:$D$35)),STKWp!$D$11:$D$35),1))</f>
        <v>+III</v>
      </c>
      <c r="K325" s="9" t="str">
        <f t="array" ref="K325">INDEX(BSKW!$K$11:$K$35,IFERROR(MATCH(MIN(IF(BSKW!$D$11:$D$35&gt;AVERAGE(B325,C325),BSKW!$D$11:$D$35)),BSKW!$D$11:$D$35),1))</f>
        <v>+III</v>
      </c>
      <c r="L325" s="12" t="str">
        <f t="array" ref="L325">INDEX(HTKW!$K$11:$K$36,IFERROR(MATCH(MIN(IF(HTKW!$D$11:$D$36&gt;AVERAGE(B325,C325),HTKW!$D$11:$D$36)),HTKW!$D$11:$D$36),1))</f>
        <v>+III</v>
      </c>
    </row>
    <row r="326" spans="2:12" x14ac:dyDescent="0.25">
      <c r="B326" s="8">
        <v>9.3699999999999992</v>
      </c>
      <c r="C326" s="9">
        <v>9.375</v>
      </c>
      <c r="D326" s="23" t="str">
        <f t="shared" si="10"/>
        <v>+III</v>
      </c>
      <c r="E326" s="23" t="str">
        <f t="shared" si="11"/>
        <v>+III</v>
      </c>
      <c r="F326" s="9" t="str">
        <f t="array" ref="F326">INDEX(STPH!$O$11:$O$34,IFERROR(MATCH(MIN(IF(STPH!$D$11:$D$34&gt;AVERAGE(B326,C326),STPH!$D$11:$D$34)),STPH!$D$11:$D$34),1))</f>
        <v>+III</v>
      </c>
      <c r="G326" s="9" t="str">
        <f t="array" ref="G326">INDEX(STBI!$O$11:$O$36,IFERROR(MATCH(MIN(IF(STBI!$D$11:$D$36&gt;AVERAGE(B326,C326),STBI!$D$11:$D$36)),STBI!$D$11:$D$36),1))</f>
        <v>+III</v>
      </c>
      <c r="H326" s="9" t="str">
        <f t="array" ref="H326">INDEX(GEKB!$K$11:$K$30,IFERROR(MATCH(MIN(IF(GEKB!$D$11:$D$30&gt;AVERAGE(B326,C326),GEKB!$D$11:$D$30)),GEKB!$D$11:$D$30),1))</f>
        <v>+III</v>
      </c>
      <c r="I326" s="9" t="str">
        <f t="array" ref="I326">INDEX(DA!$K$11:$K$30,IFERROR(MATCH(MIN(IF(DA!$D$11:$D$30&gt;AVERAGE(B326,C326),DA!$D$11:$D$30)),DA!$D$11:$D$30),1))</f>
        <v>NR</v>
      </c>
      <c r="J326" s="9" t="str">
        <f t="array" ref="J326">INDEX(STKWp!$K$11:$K$35,IFERROR(MATCH(MIN(IF(STKWp!$D$11:$D$35&gt;AVERAGE(B326,C326),STKWp!$D$11:$D$35)),STKWp!$D$11:$D$35),1))</f>
        <v>+III</v>
      </c>
      <c r="K326" s="9" t="str">
        <f t="array" ref="K326">INDEX(BSKW!$K$11:$K$35,IFERROR(MATCH(MIN(IF(BSKW!$D$11:$D$35&gt;AVERAGE(B326,C326),BSKW!$D$11:$D$35)),BSKW!$D$11:$D$35),1))</f>
        <v>+III</v>
      </c>
      <c r="L326" s="12" t="str">
        <f t="array" ref="L326">INDEX(HTKW!$K$11:$K$36,IFERROR(MATCH(MIN(IF(HTKW!$D$11:$D$36&gt;AVERAGE(B326,C326),HTKW!$D$11:$D$36)),HTKW!$D$11:$D$36),1))</f>
        <v>+III</v>
      </c>
    </row>
    <row r="327" spans="2:12" x14ac:dyDescent="0.25">
      <c r="B327" s="8">
        <v>9.375</v>
      </c>
      <c r="C327" s="9">
        <v>9.4169999999999998</v>
      </c>
      <c r="D327" s="23" t="str">
        <f t="shared" si="10"/>
        <v>+III</v>
      </c>
      <c r="E327" s="23" t="str">
        <f t="shared" si="11"/>
        <v>+III</v>
      </c>
      <c r="F327" s="9" t="str">
        <f t="array" ref="F327">INDEX(STPH!$O$11:$O$34,IFERROR(MATCH(MIN(IF(STPH!$D$11:$D$34&gt;AVERAGE(B327,C327),STPH!$D$11:$D$34)),STPH!$D$11:$D$34),1))</f>
        <v>+III</v>
      </c>
      <c r="G327" s="9" t="str">
        <f t="array" ref="G327">INDEX(STBI!$O$11:$O$36,IFERROR(MATCH(MIN(IF(STBI!$D$11:$D$36&gt;AVERAGE(B327,C327),STBI!$D$11:$D$36)),STBI!$D$11:$D$36),1))</f>
        <v>+III</v>
      </c>
      <c r="H327" s="9" t="str">
        <f t="array" ref="H327">INDEX(GEKB!$K$11:$K$30,IFERROR(MATCH(MIN(IF(GEKB!$D$11:$D$30&gt;AVERAGE(B327,C327),GEKB!$D$11:$D$30)),GEKB!$D$11:$D$30),1))</f>
        <v>+III</v>
      </c>
      <c r="I327" s="9" t="str">
        <f t="array" ref="I327">INDEX(DA!$K$11:$K$30,IFERROR(MATCH(MIN(IF(DA!$D$11:$D$30&gt;AVERAGE(B327,C327),DA!$D$11:$D$30)),DA!$D$11:$D$30),1))</f>
        <v>NR</v>
      </c>
      <c r="J327" s="9" t="str">
        <f t="array" ref="J327">INDEX(STKWp!$K$11:$K$35,IFERROR(MATCH(MIN(IF(STKWp!$D$11:$D$35&gt;AVERAGE(B327,C327),STKWp!$D$11:$D$35)),STKWp!$D$11:$D$35),1))</f>
        <v>+III</v>
      </c>
      <c r="K327" s="9" t="str">
        <f t="array" ref="K327">INDEX(BSKW!$K$11:$K$35,IFERROR(MATCH(MIN(IF(BSKW!$D$11:$D$35&gt;AVERAGE(B327,C327),BSKW!$D$11:$D$35)),BSKW!$D$11:$D$35),1))</f>
        <v>+III</v>
      </c>
      <c r="L327" s="12" t="str">
        <f t="array" ref="L327">INDEX(HTKW!$K$11:$K$36,IFERROR(MATCH(MIN(IF(HTKW!$D$11:$D$36&gt;AVERAGE(B327,C327),HTKW!$D$11:$D$36)),HTKW!$D$11:$D$36),1))</f>
        <v>+III</v>
      </c>
    </row>
    <row r="328" spans="2:12" x14ac:dyDescent="0.25">
      <c r="B328" s="8">
        <v>9.4169999999999998</v>
      </c>
      <c r="C328" s="9">
        <v>9.4499999999999993</v>
      </c>
      <c r="D328" s="23" t="str">
        <f t="shared" si="10"/>
        <v>+III</v>
      </c>
      <c r="E328" s="23" t="str">
        <f t="shared" si="11"/>
        <v>+III</v>
      </c>
      <c r="F328" s="9" t="str">
        <f t="array" ref="F328">INDEX(STPH!$O$11:$O$34,IFERROR(MATCH(MIN(IF(STPH!$D$11:$D$34&gt;AVERAGE(B328,C328),STPH!$D$11:$D$34)),STPH!$D$11:$D$34),1))</f>
        <v>+III</v>
      </c>
      <c r="G328" s="9" t="str">
        <f t="array" ref="G328">INDEX(STBI!$O$11:$O$36,IFERROR(MATCH(MIN(IF(STBI!$D$11:$D$36&gt;AVERAGE(B328,C328),STBI!$D$11:$D$36)),STBI!$D$11:$D$36),1))</f>
        <v>+III</v>
      </c>
      <c r="H328" s="9" t="str">
        <f t="array" ref="H328">INDEX(GEKB!$K$11:$K$30,IFERROR(MATCH(MIN(IF(GEKB!$D$11:$D$30&gt;AVERAGE(B328,C328),GEKB!$D$11:$D$30)),GEKB!$D$11:$D$30),1))</f>
        <v>+III</v>
      </c>
      <c r="I328" s="9" t="str">
        <f t="array" ref="I328">INDEX(DA!$K$11:$K$30,IFERROR(MATCH(MIN(IF(DA!$D$11:$D$30&gt;AVERAGE(B328,C328),DA!$D$11:$D$30)),DA!$D$11:$D$30),1))</f>
        <v>NR</v>
      </c>
      <c r="J328" s="9" t="str">
        <f t="array" ref="J328">INDEX(STKWp!$K$11:$K$35,IFERROR(MATCH(MIN(IF(STKWp!$D$11:$D$35&gt;AVERAGE(B328,C328),STKWp!$D$11:$D$35)),STKWp!$D$11:$D$35),1))</f>
        <v>+III</v>
      </c>
      <c r="K328" s="9" t="str">
        <f t="array" ref="K328">INDEX(BSKW!$K$11:$K$35,IFERROR(MATCH(MIN(IF(BSKW!$D$11:$D$35&gt;AVERAGE(B328,C328),BSKW!$D$11:$D$35)),BSKW!$D$11:$D$35),1))</f>
        <v>+III</v>
      </c>
      <c r="L328" s="12" t="str">
        <f t="array" ref="L328">INDEX(HTKW!$K$11:$K$36,IFERROR(MATCH(MIN(IF(HTKW!$D$11:$D$36&gt;AVERAGE(B328,C328),HTKW!$D$11:$D$36)),HTKW!$D$11:$D$36),1))</f>
        <v>+III</v>
      </c>
    </row>
    <row r="329" spans="2:12" x14ac:dyDescent="0.25">
      <c r="B329" s="8">
        <v>9.4499999999999993</v>
      </c>
      <c r="C329" s="9">
        <v>9.5559999999999992</v>
      </c>
      <c r="D329" s="23" t="str">
        <f t="shared" si="10"/>
        <v>+III</v>
      </c>
      <c r="E329" s="23" t="str">
        <f t="shared" si="11"/>
        <v>+III</v>
      </c>
      <c r="F329" s="9" t="str">
        <f t="array" ref="F329">INDEX(STPH!$O$11:$O$34,IFERROR(MATCH(MIN(IF(STPH!$D$11:$D$34&gt;AVERAGE(B329,C329),STPH!$D$11:$D$34)),STPH!$D$11:$D$34),1))</f>
        <v>+III</v>
      </c>
      <c r="G329" s="9" t="str">
        <f t="array" ref="G329">INDEX(STBI!$O$11:$O$36,IFERROR(MATCH(MIN(IF(STBI!$D$11:$D$36&gt;AVERAGE(B329,C329),STBI!$D$11:$D$36)),STBI!$D$11:$D$36),1))</f>
        <v>+III</v>
      </c>
      <c r="H329" s="9" t="str">
        <f t="array" ref="H329">INDEX(GEKB!$K$11:$K$30,IFERROR(MATCH(MIN(IF(GEKB!$D$11:$D$30&gt;AVERAGE(B329,C329),GEKB!$D$11:$D$30)),GEKB!$D$11:$D$30),1))</f>
        <v>+III</v>
      </c>
      <c r="I329" s="9" t="str">
        <f t="array" ref="I329">INDEX(DA!$K$11:$K$30,IFERROR(MATCH(MIN(IF(DA!$D$11:$D$30&gt;AVERAGE(B329,C329),DA!$D$11:$D$30)),DA!$D$11:$D$30),1))</f>
        <v>NR</v>
      </c>
      <c r="J329" s="9" t="str">
        <f t="array" ref="J329">INDEX(STKWp!$K$11:$K$35,IFERROR(MATCH(MIN(IF(STKWp!$D$11:$D$35&gt;AVERAGE(B329,C329),STKWp!$D$11:$D$35)),STKWp!$D$11:$D$35),1))</f>
        <v>+III</v>
      </c>
      <c r="K329" s="9" t="str">
        <f t="array" ref="K329">INDEX(BSKW!$K$11:$K$35,IFERROR(MATCH(MIN(IF(BSKW!$D$11:$D$35&gt;AVERAGE(B329,C329),BSKW!$D$11:$D$35)),BSKW!$D$11:$D$35),1))</f>
        <v>+III</v>
      </c>
      <c r="L329" s="12" t="str">
        <f t="array" ref="L329">INDEX(HTKW!$K$11:$K$36,IFERROR(MATCH(MIN(IF(HTKW!$D$11:$D$36&gt;AVERAGE(B329,C329),HTKW!$D$11:$D$36)),HTKW!$D$11:$D$36),1))</f>
        <v>+III</v>
      </c>
    </row>
    <row r="330" spans="2:12" x14ac:dyDescent="0.25">
      <c r="B330" s="8">
        <v>9.5559999999999992</v>
      </c>
      <c r="C330" s="9">
        <v>9.5649999999999995</v>
      </c>
      <c r="D330" s="23" t="str">
        <f t="shared" si="10"/>
        <v>+III</v>
      </c>
      <c r="E330" s="23" t="str">
        <f t="shared" si="11"/>
        <v>+III</v>
      </c>
      <c r="F330" s="9" t="str">
        <f t="array" ref="F330">INDEX(STPH!$O$11:$O$34,IFERROR(MATCH(MIN(IF(STPH!$D$11:$D$34&gt;AVERAGE(B330,C330),STPH!$D$11:$D$34)),STPH!$D$11:$D$34),1))</f>
        <v>+III</v>
      </c>
      <c r="G330" s="9" t="str">
        <f t="array" ref="G330">INDEX(STBI!$O$11:$O$36,IFERROR(MATCH(MIN(IF(STBI!$D$11:$D$36&gt;AVERAGE(B330,C330),STBI!$D$11:$D$36)),STBI!$D$11:$D$36),1))</f>
        <v>+III</v>
      </c>
      <c r="H330" s="9" t="str">
        <f t="array" ref="H330">INDEX(GEKB!$K$11:$K$30,IFERROR(MATCH(MIN(IF(GEKB!$D$11:$D$30&gt;AVERAGE(B330,C330),GEKB!$D$11:$D$30)),GEKB!$D$11:$D$30),1))</f>
        <v>+III</v>
      </c>
      <c r="I330" s="9" t="str">
        <f t="array" ref="I330">INDEX(DA!$K$11:$K$30,IFERROR(MATCH(MIN(IF(DA!$D$11:$D$30&gt;AVERAGE(B330,C330),DA!$D$11:$D$30)),DA!$D$11:$D$30),1))</f>
        <v>NR</v>
      </c>
      <c r="J330" s="9" t="str">
        <f t="array" ref="J330">INDEX(STKWp!$K$11:$K$35,IFERROR(MATCH(MIN(IF(STKWp!$D$11:$D$35&gt;AVERAGE(B330,C330),STKWp!$D$11:$D$35)),STKWp!$D$11:$D$35),1))</f>
        <v>+III</v>
      </c>
      <c r="K330" s="9" t="str">
        <f t="array" ref="K330">INDEX(BSKW!$K$11:$K$35,IFERROR(MATCH(MIN(IF(BSKW!$D$11:$D$35&gt;AVERAGE(B330,C330),BSKW!$D$11:$D$35)),BSKW!$D$11:$D$35),1))</f>
        <v>+III</v>
      </c>
      <c r="L330" s="12" t="str">
        <f t="array" ref="L330">INDEX(HTKW!$K$11:$K$36,IFERROR(MATCH(MIN(IF(HTKW!$D$11:$D$36&gt;AVERAGE(B330,C330),HTKW!$D$11:$D$36)),HTKW!$D$11:$D$36),1))</f>
        <v>+III</v>
      </c>
    </row>
    <row r="331" spans="2:12" x14ac:dyDescent="0.25">
      <c r="B331" s="8">
        <v>9.5649999999999995</v>
      </c>
      <c r="C331" s="9">
        <v>9.5969999999999995</v>
      </c>
      <c r="D331" s="23" t="str">
        <f t="shared" si="10"/>
        <v>+III</v>
      </c>
      <c r="E331" s="23" t="str">
        <f t="shared" si="11"/>
        <v>+III</v>
      </c>
      <c r="F331" s="9" t="str">
        <f t="array" ref="F331">INDEX(STPH!$O$11:$O$34,IFERROR(MATCH(MIN(IF(STPH!$D$11:$D$34&gt;AVERAGE(B331,C331),STPH!$D$11:$D$34)),STPH!$D$11:$D$34),1))</f>
        <v>+III</v>
      </c>
      <c r="G331" s="9" t="str">
        <f t="array" ref="G331">INDEX(STBI!$O$11:$O$36,IFERROR(MATCH(MIN(IF(STBI!$D$11:$D$36&gt;AVERAGE(B331,C331),STBI!$D$11:$D$36)),STBI!$D$11:$D$36),1))</f>
        <v>+III</v>
      </c>
      <c r="H331" s="9" t="str">
        <f t="array" ref="H331">INDEX(GEKB!$K$11:$K$30,IFERROR(MATCH(MIN(IF(GEKB!$D$11:$D$30&gt;AVERAGE(B331,C331),GEKB!$D$11:$D$30)),GEKB!$D$11:$D$30),1))</f>
        <v>+III</v>
      </c>
      <c r="I331" s="9" t="str">
        <f t="array" ref="I331">INDEX(DA!$K$11:$K$30,IFERROR(MATCH(MIN(IF(DA!$D$11:$D$30&gt;AVERAGE(B331,C331),DA!$D$11:$D$30)),DA!$D$11:$D$30),1))</f>
        <v>NR</v>
      </c>
      <c r="J331" s="9" t="str">
        <f t="array" ref="J331">INDEX(STKWp!$K$11:$K$35,IFERROR(MATCH(MIN(IF(STKWp!$D$11:$D$35&gt;AVERAGE(B331,C331),STKWp!$D$11:$D$35)),STKWp!$D$11:$D$35),1))</f>
        <v>+III</v>
      </c>
      <c r="K331" s="9" t="str">
        <f t="array" ref="K331">INDEX(BSKW!$K$11:$K$35,IFERROR(MATCH(MIN(IF(BSKW!$D$11:$D$35&gt;AVERAGE(B331,C331),BSKW!$D$11:$D$35)),BSKW!$D$11:$D$35),1))</f>
        <v>+III</v>
      </c>
      <c r="L331" s="12" t="str">
        <f t="array" ref="L331">INDEX(HTKW!$K$11:$K$36,IFERROR(MATCH(MIN(IF(HTKW!$D$11:$D$36&gt;AVERAGE(B331,C331),HTKW!$D$11:$D$36)),HTKW!$D$11:$D$36),1))</f>
        <v>+III</v>
      </c>
    </row>
    <row r="332" spans="2:12" x14ac:dyDescent="0.25">
      <c r="B332" s="8">
        <v>9.5969999999999995</v>
      </c>
      <c r="C332" s="9">
        <v>9.6750000000000007</v>
      </c>
      <c r="D332" s="23" t="str">
        <f t="shared" si="10"/>
        <v>+III</v>
      </c>
      <c r="E332" s="23" t="str">
        <f t="shared" si="11"/>
        <v>+III</v>
      </c>
      <c r="F332" s="9" t="str">
        <f t="array" ref="F332">INDEX(STPH!$O$11:$O$34,IFERROR(MATCH(MIN(IF(STPH!$D$11:$D$34&gt;AVERAGE(B332,C332),STPH!$D$11:$D$34)),STPH!$D$11:$D$34),1))</f>
        <v>+III</v>
      </c>
      <c r="G332" s="9" t="str">
        <f t="array" ref="G332">INDEX(STBI!$O$11:$O$36,IFERROR(MATCH(MIN(IF(STBI!$D$11:$D$36&gt;AVERAGE(B332,C332),STBI!$D$11:$D$36)),STBI!$D$11:$D$36),1))</f>
        <v>+III</v>
      </c>
      <c r="H332" s="9" t="str">
        <f t="array" ref="H332">INDEX(GEKB!$K$11:$K$30,IFERROR(MATCH(MIN(IF(GEKB!$D$11:$D$30&gt;AVERAGE(B332,C332),GEKB!$D$11:$D$30)),GEKB!$D$11:$D$30),1))</f>
        <v>+III</v>
      </c>
      <c r="I332" s="9" t="str">
        <f t="array" ref="I332">INDEX(DA!$K$11:$K$30,IFERROR(MATCH(MIN(IF(DA!$D$11:$D$30&gt;AVERAGE(B332,C332),DA!$D$11:$D$30)),DA!$D$11:$D$30),1))</f>
        <v>NR</v>
      </c>
      <c r="J332" s="9" t="str">
        <f t="array" ref="J332">INDEX(STKWp!$K$11:$K$35,IFERROR(MATCH(MIN(IF(STKWp!$D$11:$D$35&gt;AVERAGE(B332,C332),STKWp!$D$11:$D$35)),STKWp!$D$11:$D$35),1))</f>
        <v>+III</v>
      </c>
      <c r="K332" s="9" t="str">
        <f t="array" ref="K332">INDEX(BSKW!$K$11:$K$35,IFERROR(MATCH(MIN(IF(BSKW!$D$11:$D$35&gt;AVERAGE(B332,C332),BSKW!$D$11:$D$35)),BSKW!$D$11:$D$35),1))</f>
        <v>+III</v>
      </c>
      <c r="L332" s="12" t="str">
        <f t="array" ref="L332">INDEX(HTKW!$K$11:$K$36,IFERROR(MATCH(MIN(IF(HTKW!$D$11:$D$36&gt;AVERAGE(B332,C332),HTKW!$D$11:$D$36)),HTKW!$D$11:$D$36),1))</f>
        <v>+III</v>
      </c>
    </row>
    <row r="333" spans="2:12" x14ac:dyDescent="0.25">
      <c r="B333" s="8">
        <v>9.6750000000000007</v>
      </c>
      <c r="C333" s="9">
        <v>9.7059999999999995</v>
      </c>
      <c r="D333" s="23" t="str">
        <f t="shared" si="10"/>
        <v>+III</v>
      </c>
      <c r="E333" s="23" t="str">
        <f t="shared" si="11"/>
        <v>+III</v>
      </c>
      <c r="F333" s="9" t="str">
        <f t="array" ref="F333">INDEX(STPH!$O$11:$O$34,IFERROR(MATCH(MIN(IF(STPH!$D$11:$D$34&gt;AVERAGE(B333,C333),STPH!$D$11:$D$34)),STPH!$D$11:$D$34),1))</f>
        <v>+III</v>
      </c>
      <c r="G333" s="9" t="str">
        <f t="array" ref="G333">INDEX(STBI!$O$11:$O$36,IFERROR(MATCH(MIN(IF(STBI!$D$11:$D$36&gt;AVERAGE(B333,C333),STBI!$D$11:$D$36)),STBI!$D$11:$D$36),1))</f>
        <v>+III</v>
      </c>
      <c r="H333" s="9" t="str">
        <f t="array" ref="H333">INDEX(GEKB!$K$11:$K$30,IFERROR(MATCH(MIN(IF(GEKB!$D$11:$D$30&gt;AVERAGE(B333,C333),GEKB!$D$11:$D$30)),GEKB!$D$11:$D$30),1))</f>
        <v>+III</v>
      </c>
      <c r="I333" s="9" t="str">
        <f t="array" ref="I333">INDEX(DA!$K$11:$K$30,IFERROR(MATCH(MIN(IF(DA!$D$11:$D$30&gt;AVERAGE(B333,C333),DA!$D$11:$D$30)),DA!$D$11:$D$30),1))</f>
        <v>NR</v>
      </c>
      <c r="J333" s="9" t="str">
        <f t="array" ref="J333">INDEX(STKWp!$K$11:$K$35,IFERROR(MATCH(MIN(IF(STKWp!$D$11:$D$35&gt;AVERAGE(B333,C333),STKWp!$D$11:$D$35)),STKWp!$D$11:$D$35),1))</f>
        <v>+III</v>
      </c>
      <c r="K333" s="9" t="str">
        <f t="array" ref="K333">INDEX(BSKW!$K$11:$K$35,IFERROR(MATCH(MIN(IF(BSKW!$D$11:$D$35&gt;AVERAGE(B333,C333),BSKW!$D$11:$D$35)),BSKW!$D$11:$D$35),1))</f>
        <v>+III</v>
      </c>
      <c r="L333" s="12" t="str">
        <f t="array" ref="L333">INDEX(HTKW!$K$11:$K$36,IFERROR(MATCH(MIN(IF(HTKW!$D$11:$D$36&gt;AVERAGE(B333,C333),HTKW!$D$11:$D$36)),HTKW!$D$11:$D$36),1))</f>
        <v>+III</v>
      </c>
    </row>
    <row r="334" spans="2:12" x14ac:dyDescent="0.25">
      <c r="B334" s="8">
        <v>9.7059999999999995</v>
      </c>
      <c r="C334" s="9">
        <v>9.7260000000000009</v>
      </c>
      <c r="D334" s="23" t="str">
        <f t="shared" si="10"/>
        <v>+III</v>
      </c>
      <c r="E334" s="23" t="str">
        <f t="shared" si="11"/>
        <v>+III</v>
      </c>
      <c r="F334" s="9" t="str">
        <f t="array" ref="F334">INDEX(STPH!$O$11:$O$34,IFERROR(MATCH(MIN(IF(STPH!$D$11:$D$34&gt;AVERAGE(B334,C334),STPH!$D$11:$D$34)),STPH!$D$11:$D$34),1))</f>
        <v>+III</v>
      </c>
      <c r="G334" s="9" t="str">
        <f t="array" ref="G334">INDEX(STBI!$O$11:$O$36,IFERROR(MATCH(MIN(IF(STBI!$D$11:$D$36&gt;AVERAGE(B334,C334),STBI!$D$11:$D$36)),STBI!$D$11:$D$36),1))</f>
        <v>+III</v>
      </c>
      <c r="H334" s="9" t="str">
        <f t="array" ref="H334">INDEX(GEKB!$K$11:$K$30,IFERROR(MATCH(MIN(IF(GEKB!$D$11:$D$30&gt;AVERAGE(B334,C334),GEKB!$D$11:$D$30)),GEKB!$D$11:$D$30),1))</f>
        <v>+III</v>
      </c>
      <c r="I334" s="9" t="str">
        <f t="array" ref="I334">INDEX(DA!$K$11:$K$30,IFERROR(MATCH(MIN(IF(DA!$D$11:$D$30&gt;AVERAGE(B334,C334),DA!$D$11:$D$30)),DA!$D$11:$D$30),1))</f>
        <v>NR</v>
      </c>
      <c r="J334" s="9" t="str">
        <f t="array" ref="J334">INDEX(STKWp!$K$11:$K$35,IFERROR(MATCH(MIN(IF(STKWp!$D$11:$D$35&gt;AVERAGE(B334,C334),STKWp!$D$11:$D$35)),STKWp!$D$11:$D$35),1))</f>
        <v>+III</v>
      </c>
      <c r="K334" s="9" t="str">
        <f t="array" ref="K334">INDEX(BSKW!$K$11:$K$35,IFERROR(MATCH(MIN(IF(BSKW!$D$11:$D$35&gt;AVERAGE(B334,C334),BSKW!$D$11:$D$35)),BSKW!$D$11:$D$35),1))</f>
        <v>+III</v>
      </c>
      <c r="L334" s="12" t="str">
        <f t="array" ref="L334">INDEX(HTKW!$K$11:$K$36,IFERROR(MATCH(MIN(IF(HTKW!$D$11:$D$36&gt;AVERAGE(B334,C334),HTKW!$D$11:$D$36)),HTKW!$D$11:$D$36),1))</f>
        <v>+III</v>
      </c>
    </row>
    <row r="335" spans="2:12" x14ac:dyDescent="0.25">
      <c r="B335" s="8">
        <v>9.7260000000000009</v>
      </c>
      <c r="C335" s="9">
        <v>9.7729999999999997</v>
      </c>
      <c r="D335" s="23" t="str">
        <f t="shared" si="10"/>
        <v>+III</v>
      </c>
      <c r="E335" s="23" t="str">
        <f t="shared" si="11"/>
        <v>+III</v>
      </c>
      <c r="F335" s="9" t="str">
        <f t="array" ref="F335">INDEX(STPH!$O$11:$O$34,IFERROR(MATCH(MIN(IF(STPH!$D$11:$D$34&gt;AVERAGE(B335,C335),STPH!$D$11:$D$34)),STPH!$D$11:$D$34),1))</f>
        <v>+III</v>
      </c>
      <c r="G335" s="9" t="str">
        <f t="array" ref="G335">INDEX(STBI!$O$11:$O$36,IFERROR(MATCH(MIN(IF(STBI!$D$11:$D$36&gt;AVERAGE(B335,C335),STBI!$D$11:$D$36)),STBI!$D$11:$D$36),1))</f>
        <v>+III</v>
      </c>
      <c r="H335" s="9" t="str">
        <f t="array" ref="H335">INDEX(GEKB!$K$11:$K$30,IFERROR(MATCH(MIN(IF(GEKB!$D$11:$D$30&gt;AVERAGE(B335,C335),GEKB!$D$11:$D$30)),GEKB!$D$11:$D$30),1))</f>
        <v>+III</v>
      </c>
      <c r="I335" s="9" t="str">
        <f t="array" ref="I335">INDEX(DA!$K$11:$K$30,IFERROR(MATCH(MIN(IF(DA!$D$11:$D$30&gt;AVERAGE(B335,C335),DA!$D$11:$D$30)),DA!$D$11:$D$30),1))</f>
        <v>NR</v>
      </c>
      <c r="J335" s="9" t="str">
        <f t="array" ref="J335">INDEX(STKWp!$K$11:$K$35,IFERROR(MATCH(MIN(IF(STKWp!$D$11:$D$35&gt;AVERAGE(B335,C335),STKWp!$D$11:$D$35)),STKWp!$D$11:$D$35),1))</f>
        <v>+III</v>
      </c>
      <c r="K335" s="9" t="str">
        <f t="array" ref="K335">INDEX(BSKW!$K$11:$K$35,IFERROR(MATCH(MIN(IF(BSKW!$D$11:$D$35&gt;AVERAGE(B335,C335),BSKW!$D$11:$D$35)),BSKW!$D$11:$D$35),1))</f>
        <v>+III</v>
      </c>
      <c r="L335" s="12" t="str">
        <f t="array" ref="L335">INDEX(HTKW!$K$11:$K$36,IFERROR(MATCH(MIN(IF(HTKW!$D$11:$D$36&gt;AVERAGE(B335,C335),HTKW!$D$11:$D$36)),HTKW!$D$11:$D$36),1))</f>
        <v>+III</v>
      </c>
    </row>
    <row r="336" spans="2:12" x14ac:dyDescent="0.25">
      <c r="B336" s="8">
        <v>9.7729999999999997</v>
      </c>
      <c r="C336" s="9">
        <v>9.81</v>
      </c>
      <c r="D336" s="23" t="str">
        <f t="shared" si="10"/>
        <v>+III</v>
      </c>
      <c r="E336" s="23" t="str">
        <f t="shared" si="11"/>
        <v>+III</v>
      </c>
      <c r="F336" s="9" t="str">
        <f t="array" ref="F336">INDEX(STPH!$O$11:$O$34,IFERROR(MATCH(MIN(IF(STPH!$D$11:$D$34&gt;AVERAGE(B336,C336),STPH!$D$11:$D$34)),STPH!$D$11:$D$34),1))</f>
        <v>+III</v>
      </c>
      <c r="G336" s="9" t="str">
        <f t="array" ref="G336">INDEX(STBI!$O$11:$O$36,IFERROR(MATCH(MIN(IF(STBI!$D$11:$D$36&gt;AVERAGE(B336,C336),STBI!$D$11:$D$36)),STBI!$D$11:$D$36),1))</f>
        <v>+III</v>
      </c>
      <c r="H336" s="9" t="str">
        <f t="array" ref="H336">INDEX(GEKB!$K$11:$K$30,IFERROR(MATCH(MIN(IF(GEKB!$D$11:$D$30&gt;AVERAGE(B336,C336),GEKB!$D$11:$D$30)),GEKB!$D$11:$D$30),1))</f>
        <v>+III</v>
      </c>
      <c r="I336" s="9" t="str">
        <f t="array" ref="I336">INDEX(DA!$K$11:$K$30,IFERROR(MATCH(MIN(IF(DA!$D$11:$D$30&gt;AVERAGE(B336,C336),DA!$D$11:$D$30)),DA!$D$11:$D$30),1))</f>
        <v>NR</v>
      </c>
      <c r="J336" s="9" t="str">
        <f t="array" ref="J336">INDEX(STKWp!$K$11:$K$35,IFERROR(MATCH(MIN(IF(STKWp!$D$11:$D$35&gt;AVERAGE(B336,C336),STKWp!$D$11:$D$35)),STKWp!$D$11:$D$35),1))</f>
        <v>+III</v>
      </c>
      <c r="K336" s="9" t="str">
        <f t="array" ref="K336">INDEX(BSKW!$K$11:$K$35,IFERROR(MATCH(MIN(IF(BSKW!$D$11:$D$35&gt;AVERAGE(B336,C336),BSKW!$D$11:$D$35)),BSKW!$D$11:$D$35),1))</f>
        <v>+III</v>
      </c>
      <c r="L336" s="12" t="str">
        <f t="array" ref="L336">INDEX(HTKW!$K$11:$K$36,IFERROR(MATCH(MIN(IF(HTKW!$D$11:$D$36&gt;AVERAGE(B336,C336),HTKW!$D$11:$D$36)),HTKW!$D$11:$D$36),1))</f>
        <v>+III</v>
      </c>
    </row>
    <row r="337" spans="2:12" x14ac:dyDescent="0.25">
      <c r="B337" s="8">
        <v>9.81</v>
      </c>
      <c r="C337" s="9">
        <v>9.9</v>
      </c>
      <c r="D337" s="23" t="str">
        <f t="shared" si="10"/>
        <v>+III</v>
      </c>
      <c r="E337" s="23" t="str">
        <f t="shared" si="11"/>
        <v>+III</v>
      </c>
      <c r="F337" s="9" t="str">
        <f t="array" ref="F337">INDEX(STPH!$O$11:$O$34,IFERROR(MATCH(MIN(IF(STPH!$D$11:$D$34&gt;AVERAGE(B337,C337),STPH!$D$11:$D$34)),STPH!$D$11:$D$34),1))</f>
        <v>+III</v>
      </c>
      <c r="G337" s="9" t="str">
        <f t="array" ref="G337">INDEX(STBI!$O$11:$O$36,IFERROR(MATCH(MIN(IF(STBI!$D$11:$D$36&gt;AVERAGE(B337,C337),STBI!$D$11:$D$36)),STBI!$D$11:$D$36),1))</f>
        <v>+III</v>
      </c>
      <c r="H337" s="9" t="str">
        <f t="array" ref="H337">INDEX(GEKB!$K$11:$K$30,IFERROR(MATCH(MIN(IF(GEKB!$D$11:$D$30&gt;AVERAGE(B337,C337),GEKB!$D$11:$D$30)),GEKB!$D$11:$D$30),1))</f>
        <v>+III</v>
      </c>
      <c r="I337" s="9" t="str">
        <f t="array" ref="I337">INDEX(DA!$K$11:$K$30,IFERROR(MATCH(MIN(IF(DA!$D$11:$D$30&gt;AVERAGE(B337,C337),DA!$D$11:$D$30)),DA!$D$11:$D$30),1))</f>
        <v>NR</v>
      </c>
      <c r="J337" s="9" t="str">
        <f t="array" ref="J337">INDEX(STKWp!$K$11:$K$35,IFERROR(MATCH(MIN(IF(STKWp!$D$11:$D$35&gt;AVERAGE(B337,C337),STKWp!$D$11:$D$35)),STKWp!$D$11:$D$35),1))</f>
        <v>+III</v>
      </c>
      <c r="K337" s="9" t="str">
        <f t="array" ref="K337">INDEX(BSKW!$K$11:$K$35,IFERROR(MATCH(MIN(IF(BSKW!$D$11:$D$35&gt;AVERAGE(B337,C337),BSKW!$D$11:$D$35)),BSKW!$D$11:$D$35),1))</f>
        <v>+III</v>
      </c>
      <c r="L337" s="12" t="str">
        <f t="array" ref="L337">INDEX(HTKW!$K$11:$K$36,IFERROR(MATCH(MIN(IF(HTKW!$D$11:$D$36&gt;AVERAGE(B337,C337),HTKW!$D$11:$D$36)),HTKW!$D$11:$D$36),1))</f>
        <v>+III</v>
      </c>
    </row>
    <row r="338" spans="2:12" x14ac:dyDescent="0.25">
      <c r="B338" s="8">
        <v>9.9</v>
      </c>
      <c r="C338" s="9">
        <v>9.9030000000000005</v>
      </c>
      <c r="D338" s="23" t="str">
        <f t="shared" si="10"/>
        <v>+III</v>
      </c>
      <c r="E338" s="23" t="str">
        <f t="shared" si="11"/>
        <v>+III</v>
      </c>
      <c r="F338" s="9" t="str">
        <f t="array" ref="F338">INDEX(STPH!$O$11:$O$34,IFERROR(MATCH(MIN(IF(STPH!$D$11:$D$34&gt;AVERAGE(B338,C338),STPH!$D$11:$D$34)),STPH!$D$11:$D$34),1))</f>
        <v>+III</v>
      </c>
      <c r="G338" s="9" t="str">
        <f t="array" ref="G338">INDEX(STBI!$O$11:$O$36,IFERROR(MATCH(MIN(IF(STBI!$D$11:$D$36&gt;AVERAGE(B338,C338),STBI!$D$11:$D$36)),STBI!$D$11:$D$36),1))</f>
        <v>+III</v>
      </c>
      <c r="H338" s="9" t="str">
        <f t="array" ref="H338">INDEX(GEKB!$K$11:$K$30,IFERROR(MATCH(MIN(IF(GEKB!$D$11:$D$30&gt;AVERAGE(B338,C338),GEKB!$D$11:$D$30)),GEKB!$D$11:$D$30),1))</f>
        <v>+III</v>
      </c>
      <c r="I338" s="9" t="str">
        <f t="array" ref="I338">INDEX(DA!$K$11:$K$30,IFERROR(MATCH(MIN(IF(DA!$D$11:$D$30&gt;AVERAGE(B338,C338),DA!$D$11:$D$30)),DA!$D$11:$D$30),1))</f>
        <v>NR</v>
      </c>
      <c r="J338" s="9" t="str">
        <f t="array" ref="J338">INDEX(STKWp!$K$11:$K$35,IFERROR(MATCH(MIN(IF(STKWp!$D$11:$D$35&gt;AVERAGE(B338,C338),STKWp!$D$11:$D$35)),STKWp!$D$11:$D$35),1))</f>
        <v>+III</v>
      </c>
      <c r="K338" s="9" t="str">
        <f t="array" ref="K338">INDEX(BSKW!$K$11:$K$35,IFERROR(MATCH(MIN(IF(BSKW!$D$11:$D$35&gt;AVERAGE(B338,C338),BSKW!$D$11:$D$35)),BSKW!$D$11:$D$35),1))</f>
        <v>+III</v>
      </c>
      <c r="L338" s="12" t="str">
        <f t="array" ref="L338">INDEX(HTKW!$K$11:$K$36,IFERROR(MATCH(MIN(IF(HTKW!$D$11:$D$36&gt;AVERAGE(B338,C338),HTKW!$D$11:$D$36)),HTKW!$D$11:$D$36),1))</f>
        <v>+III</v>
      </c>
    </row>
    <row r="339" spans="2:12" x14ac:dyDescent="0.25">
      <c r="B339" s="8">
        <v>9.9030000000000005</v>
      </c>
      <c r="C339" s="9">
        <v>9.9489999999999998</v>
      </c>
      <c r="D339" s="23" t="str">
        <f t="shared" si="10"/>
        <v>D</v>
      </c>
      <c r="E339" s="23" t="str">
        <f t="shared" si="11"/>
        <v>+III</v>
      </c>
      <c r="F339" s="9" t="str">
        <f t="array" ref="F339">INDEX(STPH!$O$11:$O$34,IFERROR(MATCH(MIN(IF(STPH!$D$11:$D$34&gt;AVERAGE(B339,C339),STPH!$D$11:$D$34)),STPH!$D$11:$D$34),1))</f>
        <v>+III</v>
      </c>
      <c r="G339" s="9" t="str">
        <f t="array" ref="G339">INDEX(STBI!$O$11:$O$36,IFERROR(MATCH(MIN(IF(STBI!$D$11:$D$36&gt;AVERAGE(B339,C339),STBI!$D$11:$D$36)),STBI!$D$11:$D$36),1))</f>
        <v>+III</v>
      </c>
      <c r="H339" s="9" t="str">
        <f t="array" ref="H339">INDEX(GEKB!$K$11:$K$30,IFERROR(MATCH(MIN(IF(GEKB!$D$11:$D$30&gt;AVERAGE(B339,C339),GEKB!$D$11:$D$30)),GEKB!$D$11:$D$30),1))</f>
        <v>D</v>
      </c>
      <c r="I339" s="9" t="str">
        <f t="array" ref="I339">INDEX(DA!$K$11:$K$30,IFERROR(MATCH(MIN(IF(DA!$D$11:$D$30&gt;AVERAGE(B339,C339),DA!$D$11:$D$30)),DA!$D$11:$D$30),1))</f>
        <v>NR</v>
      </c>
      <c r="J339" s="9" t="str">
        <f t="array" ref="J339">INDEX(STKWp!$K$11:$K$35,IFERROR(MATCH(MIN(IF(STKWp!$D$11:$D$35&gt;AVERAGE(B339,C339),STKWp!$D$11:$D$35)),STKWp!$D$11:$D$35),1))</f>
        <v>+III</v>
      </c>
      <c r="K339" s="9" t="str">
        <f t="array" ref="K339">INDEX(BSKW!$K$11:$K$35,IFERROR(MATCH(MIN(IF(BSKW!$D$11:$D$35&gt;AVERAGE(B339,C339),BSKW!$D$11:$D$35)),BSKW!$D$11:$D$35),1))</f>
        <v>+III</v>
      </c>
      <c r="L339" s="12" t="str">
        <f t="array" ref="L339">INDEX(HTKW!$K$11:$K$36,IFERROR(MATCH(MIN(IF(HTKW!$D$11:$D$36&gt;AVERAGE(B339,C339),HTKW!$D$11:$D$36)),HTKW!$D$11:$D$36),1))</f>
        <v>+III</v>
      </c>
    </row>
    <row r="340" spans="2:12" x14ac:dyDescent="0.25">
      <c r="B340" s="8">
        <v>9.9489999999999998</v>
      </c>
      <c r="C340" s="9">
        <v>9.9670000000000005</v>
      </c>
      <c r="D340" s="23" t="str">
        <f t="shared" si="10"/>
        <v>D</v>
      </c>
      <c r="E340" s="23" t="str">
        <f t="shared" si="11"/>
        <v>+III</v>
      </c>
      <c r="F340" s="9" t="str">
        <f t="array" ref="F340">INDEX(STPH!$O$11:$O$34,IFERROR(MATCH(MIN(IF(STPH!$D$11:$D$34&gt;AVERAGE(B340,C340),STPH!$D$11:$D$34)),STPH!$D$11:$D$34),1))</f>
        <v>+III</v>
      </c>
      <c r="G340" s="9" t="str">
        <f t="array" ref="G340">INDEX(STBI!$O$11:$O$36,IFERROR(MATCH(MIN(IF(STBI!$D$11:$D$36&gt;AVERAGE(B340,C340),STBI!$D$11:$D$36)),STBI!$D$11:$D$36),1))</f>
        <v>+III</v>
      </c>
      <c r="H340" s="9" t="str">
        <f t="array" ref="H340">INDEX(GEKB!$K$11:$K$30,IFERROR(MATCH(MIN(IF(GEKB!$D$11:$D$30&gt;AVERAGE(B340,C340),GEKB!$D$11:$D$30)),GEKB!$D$11:$D$30),1))</f>
        <v>D</v>
      </c>
      <c r="I340" s="9" t="str">
        <f t="array" ref="I340">INDEX(DA!$K$11:$K$30,IFERROR(MATCH(MIN(IF(DA!$D$11:$D$30&gt;AVERAGE(B340,C340),DA!$D$11:$D$30)),DA!$D$11:$D$30),1))</f>
        <v>NR</v>
      </c>
      <c r="J340" s="9" t="str">
        <f t="array" ref="J340">INDEX(STKWp!$K$11:$K$35,IFERROR(MATCH(MIN(IF(STKWp!$D$11:$D$35&gt;AVERAGE(B340,C340),STKWp!$D$11:$D$35)),STKWp!$D$11:$D$35),1))</f>
        <v>+III</v>
      </c>
      <c r="K340" s="9" t="str">
        <f t="array" ref="K340">INDEX(BSKW!$K$11:$K$35,IFERROR(MATCH(MIN(IF(BSKW!$D$11:$D$35&gt;AVERAGE(B340,C340),BSKW!$D$11:$D$35)),BSKW!$D$11:$D$35),1))</f>
        <v>+III</v>
      </c>
      <c r="L340" s="12" t="str">
        <f t="array" ref="L340">INDEX(HTKW!$K$11:$K$36,IFERROR(MATCH(MIN(IF(HTKW!$D$11:$D$36&gt;AVERAGE(B340,C340),HTKW!$D$11:$D$36)),HTKW!$D$11:$D$36),1))</f>
        <v>+III</v>
      </c>
    </row>
    <row r="341" spans="2:12" x14ac:dyDescent="0.25">
      <c r="B341" s="8">
        <v>9.9670000000000005</v>
      </c>
      <c r="C341" s="9">
        <v>9.9819999999999993</v>
      </c>
      <c r="D341" s="23" t="str">
        <f t="shared" si="10"/>
        <v>D</v>
      </c>
      <c r="E341" s="23" t="str">
        <f t="shared" si="11"/>
        <v>+III</v>
      </c>
      <c r="F341" s="9" t="str">
        <f t="array" ref="F341">INDEX(STPH!$O$11:$O$34,IFERROR(MATCH(MIN(IF(STPH!$D$11:$D$34&gt;AVERAGE(B341,C341),STPH!$D$11:$D$34)),STPH!$D$11:$D$34),1))</f>
        <v>+III</v>
      </c>
      <c r="G341" s="9" t="str">
        <f t="array" ref="G341">INDEX(STBI!$O$11:$O$36,IFERROR(MATCH(MIN(IF(STBI!$D$11:$D$36&gt;AVERAGE(B341,C341),STBI!$D$11:$D$36)),STBI!$D$11:$D$36),1))</f>
        <v>+III</v>
      </c>
      <c r="H341" s="9" t="str">
        <f t="array" ref="H341">INDEX(GEKB!$K$11:$K$30,IFERROR(MATCH(MIN(IF(GEKB!$D$11:$D$30&gt;AVERAGE(B341,C341),GEKB!$D$11:$D$30)),GEKB!$D$11:$D$30),1))</f>
        <v>D</v>
      </c>
      <c r="I341" s="9" t="str">
        <f t="array" ref="I341">INDEX(DA!$K$11:$K$30,IFERROR(MATCH(MIN(IF(DA!$D$11:$D$30&gt;AVERAGE(B341,C341),DA!$D$11:$D$30)),DA!$D$11:$D$30),1))</f>
        <v>NR</v>
      </c>
      <c r="J341" s="9" t="str">
        <f t="array" ref="J341">INDEX(STKWp!$K$11:$K$35,IFERROR(MATCH(MIN(IF(STKWp!$D$11:$D$35&gt;AVERAGE(B341,C341),STKWp!$D$11:$D$35)),STKWp!$D$11:$D$35),1))</f>
        <v>+III</v>
      </c>
      <c r="K341" s="9" t="str">
        <f t="array" ref="K341">INDEX(BSKW!$K$11:$K$35,IFERROR(MATCH(MIN(IF(BSKW!$D$11:$D$35&gt;AVERAGE(B341,C341),BSKW!$D$11:$D$35)),BSKW!$D$11:$D$35),1))</f>
        <v>+III</v>
      </c>
      <c r="L341" s="12" t="str">
        <f t="array" ref="L341">INDEX(HTKW!$K$11:$K$36,IFERROR(MATCH(MIN(IF(HTKW!$D$11:$D$36&gt;AVERAGE(B341,C341),HTKW!$D$11:$D$36)),HTKW!$D$11:$D$36),1))</f>
        <v>+III</v>
      </c>
    </row>
    <row r="342" spans="2:12" x14ac:dyDescent="0.25">
      <c r="B342" s="8">
        <v>9.9819999999999993</v>
      </c>
      <c r="C342" s="9">
        <v>9.984</v>
      </c>
      <c r="D342" s="23" t="str">
        <f t="shared" si="10"/>
        <v>D</v>
      </c>
      <c r="E342" s="23" t="str">
        <f t="shared" si="11"/>
        <v>+III</v>
      </c>
      <c r="F342" s="9" t="str">
        <f t="array" ref="F342">INDEX(STPH!$O$11:$O$34,IFERROR(MATCH(MIN(IF(STPH!$D$11:$D$34&gt;AVERAGE(B342,C342),STPH!$D$11:$D$34)),STPH!$D$11:$D$34),1))</f>
        <v>+III</v>
      </c>
      <c r="G342" s="9" t="str">
        <f t="array" ref="G342">INDEX(STBI!$O$11:$O$36,IFERROR(MATCH(MIN(IF(STBI!$D$11:$D$36&gt;AVERAGE(B342,C342),STBI!$D$11:$D$36)),STBI!$D$11:$D$36),1))</f>
        <v>+III</v>
      </c>
      <c r="H342" s="9" t="str">
        <f t="array" ref="H342">INDEX(GEKB!$K$11:$K$30,IFERROR(MATCH(MIN(IF(GEKB!$D$11:$D$30&gt;AVERAGE(B342,C342),GEKB!$D$11:$D$30)),GEKB!$D$11:$D$30),1))</f>
        <v>D</v>
      </c>
      <c r="I342" s="9" t="str">
        <f t="array" ref="I342">INDEX(DA!$K$11:$K$30,IFERROR(MATCH(MIN(IF(DA!$D$11:$D$30&gt;AVERAGE(B342,C342),DA!$D$11:$D$30)),DA!$D$11:$D$30),1))</f>
        <v>NR</v>
      </c>
      <c r="J342" s="9" t="str">
        <f t="array" ref="J342">INDEX(STKWp!$K$11:$K$35,IFERROR(MATCH(MIN(IF(STKWp!$D$11:$D$35&gt;AVERAGE(B342,C342),STKWp!$D$11:$D$35)),STKWp!$D$11:$D$35),1))</f>
        <v>+III</v>
      </c>
      <c r="K342" s="9" t="str">
        <f t="array" ref="K342">INDEX(BSKW!$K$11:$K$35,IFERROR(MATCH(MIN(IF(BSKW!$D$11:$D$35&gt;AVERAGE(B342,C342),BSKW!$D$11:$D$35)),BSKW!$D$11:$D$35),1))</f>
        <v>+III</v>
      </c>
      <c r="L342" s="12" t="str">
        <f t="array" ref="L342">INDEX(HTKW!$K$11:$K$36,IFERROR(MATCH(MIN(IF(HTKW!$D$11:$D$36&gt;AVERAGE(B342,C342),HTKW!$D$11:$D$36)),HTKW!$D$11:$D$36),1))</f>
        <v>+III</v>
      </c>
    </row>
    <row r="343" spans="2:12" x14ac:dyDescent="0.25">
      <c r="B343" s="8">
        <v>9.984</v>
      </c>
      <c r="C343" s="9">
        <v>10</v>
      </c>
      <c r="D343" s="23" t="str">
        <f t="shared" si="10"/>
        <v>D</v>
      </c>
      <c r="E343" s="23" t="str">
        <f t="shared" si="11"/>
        <v>+III</v>
      </c>
      <c r="F343" s="9" t="str">
        <f t="array" ref="F343">INDEX(STPH!$O$11:$O$34,IFERROR(MATCH(MIN(IF(STPH!$D$11:$D$34&gt;AVERAGE(B343,C343),STPH!$D$11:$D$34)),STPH!$D$11:$D$34),1))</f>
        <v>+III</v>
      </c>
      <c r="G343" s="9" t="str">
        <f t="array" ref="G343">INDEX(STBI!$O$11:$O$36,IFERROR(MATCH(MIN(IF(STBI!$D$11:$D$36&gt;AVERAGE(B343,C343),STBI!$D$11:$D$36)),STBI!$D$11:$D$36),1))</f>
        <v>+III</v>
      </c>
      <c r="H343" s="9" t="str">
        <f t="array" ref="H343">INDEX(GEKB!$K$11:$K$30,IFERROR(MATCH(MIN(IF(GEKB!$D$11:$D$30&gt;AVERAGE(B343,C343),GEKB!$D$11:$D$30)),GEKB!$D$11:$D$30),1))</f>
        <v>D</v>
      </c>
      <c r="I343" s="9" t="str">
        <f t="array" ref="I343">INDEX(DA!$K$11:$K$30,IFERROR(MATCH(MIN(IF(DA!$D$11:$D$30&gt;AVERAGE(B343,C343),DA!$D$11:$D$30)),DA!$D$11:$D$30),1))</f>
        <v>NR</v>
      </c>
      <c r="J343" s="9" t="str">
        <f t="array" ref="J343">INDEX(STKWp!$K$11:$K$35,IFERROR(MATCH(MIN(IF(STKWp!$D$11:$D$35&gt;AVERAGE(B343,C343),STKWp!$D$11:$D$35)),STKWp!$D$11:$D$35),1))</f>
        <v>+III</v>
      </c>
      <c r="K343" s="9" t="str">
        <f t="array" ref="K343">INDEX(BSKW!$K$11:$K$35,IFERROR(MATCH(MIN(IF(BSKW!$D$11:$D$35&gt;AVERAGE(B343,C343),BSKW!$D$11:$D$35)),BSKW!$D$11:$D$35),1))</f>
        <v>+III</v>
      </c>
      <c r="L343" s="12" t="str">
        <f t="array" ref="L343">INDEX(HTKW!$K$11:$K$36,IFERROR(MATCH(MIN(IF(HTKW!$D$11:$D$36&gt;AVERAGE(B343,C343),HTKW!$D$11:$D$36)),HTKW!$D$11:$D$36),1))</f>
        <v>+III</v>
      </c>
    </row>
    <row r="344" spans="2:12" x14ac:dyDescent="0.25">
      <c r="B344" s="8">
        <v>10</v>
      </c>
      <c r="C344" s="9">
        <v>10.021000000000001</v>
      </c>
      <c r="D344" s="23" t="str">
        <f t="shared" si="10"/>
        <v>D</v>
      </c>
      <c r="E344" s="23" t="str">
        <f t="shared" si="11"/>
        <v>+III</v>
      </c>
      <c r="F344" s="9" t="str">
        <f t="array" ref="F344">INDEX(STPH!$O$11:$O$34,IFERROR(MATCH(MIN(IF(STPH!$D$11:$D$34&gt;AVERAGE(B344,C344),STPH!$D$11:$D$34)),STPH!$D$11:$D$34),1))</f>
        <v>+III</v>
      </c>
      <c r="G344" s="9" t="str">
        <f t="array" ref="G344">INDEX(STBI!$O$11:$O$36,IFERROR(MATCH(MIN(IF(STBI!$D$11:$D$36&gt;AVERAGE(B344,C344),STBI!$D$11:$D$36)),STBI!$D$11:$D$36),1))</f>
        <v>+III</v>
      </c>
      <c r="H344" s="9" t="str">
        <f t="array" ref="H344">INDEX(GEKB!$K$11:$K$30,IFERROR(MATCH(MIN(IF(GEKB!$D$11:$D$30&gt;AVERAGE(B344,C344),GEKB!$D$11:$D$30)),GEKB!$D$11:$D$30),1))</f>
        <v>D</v>
      </c>
      <c r="I344" s="9" t="str">
        <f t="array" ref="I344">INDEX(DA!$K$11:$K$30,IFERROR(MATCH(MIN(IF(DA!$D$11:$D$30&gt;AVERAGE(B344,C344),DA!$D$11:$D$30)),DA!$D$11:$D$30),1))</f>
        <v>NR</v>
      </c>
      <c r="J344" s="9" t="str">
        <f t="array" ref="J344">INDEX(STKWp!$K$11:$K$35,IFERROR(MATCH(MIN(IF(STKWp!$D$11:$D$35&gt;AVERAGE(B344,C344),STKWp!$D$11:$D$35)),STKWp!$D$11:$D$35),1))</f>
        <v>+III</v>
      </c>
      <c r="K344" s="9" t="str">
        <f t="array" ref="K344">INDEX(BSKW!$K$11:$K$35,IFERROR(MATCH(MIN(IF(BSKW!$D$11:$D$35&gt;AVERAGE(B344,C344),BSKW!$D$11:$D$35)),BSKW!$D$11:$D$35),1))</f>
        <v>+III</v>
      </c>
      <c r="L344" s="12" t="str">
        <f t="array" ref="L344">INDEX(HTKW!$K$11:$K$36,IFERROR(MATCH(MIN(IF(HTKW!$D$11:$D$36&gt;AVERAGE(B344,C344),HTKW!$D$11:$D$36)),HTKW!$D$11:$D$36),1))</f>
        <v>+III</v>
      </c>
    </row>
    <row r="345" spans="2:12" x14ac:dyDescent="0.25">
      <c r="B345" s="8">
        <v>10.021000000000001</v>
      </c>
      <c r="C345" s="9">
        <v>10.029</v>
      </c>
      <c r="D345" s="23" t="str">
        <f t="shared" si="10"/>
        <v>D</v>
      </c>
      <c r="E345" s="23" t="str">
        <f t="shared" si="11"/>
        <v>+III</v>
      </c>
      <c r="F345" s="9" t="str">
        <f t="array" ref="F345">INDEX(STPH!$O$11:$O$34,IFERROR(MATCH(MIN(IF(STPH!$D$11:$D$34&gt;AVERAGE(B345,C345),STPH!$D$11:$D$34)),STPH!$D$11:$D$34),1))</f>
        <v>+III</v>
      </c>
      <c r="G345" s="9" t="str">
        <f t="array" ref="G345">INDEX(STBI!$O$11:$O$36,IFERROR(MATCH(MIN(IF(STBI!$D$11:$D$36&gt;AVERAGE(B345,C345),STBI!$D$11:$D$36)),STBI!$D$11:$D$36),1))</f>
        <v>+III</v>
      </c>
      <c r="H345" s="9" t="str">
        <f t="array" ref="H345">INDEX(GEKB!$K$11:$K$30,IFERROR(MATCH(MIN(IF(GEKB!$D$11:$D$30&gt;AVERAGE(B345,C345),GEKB!$D$11:$D$30)),GEKB!$D$11:$D$30),1))</f>
        <v>D</v>
      </c>
      <c r="I345" s="9" t="str">
        <f t="array" ref="I345">INDEX(DA!$K$11:$K$30,IFERROR(MATCH(MIN(IF(DA!$D$11:$D$30&gt;AVERAGE(B345,C345),DA!$D$11:$D$30)),DA!$D$11:$D$30),1))</f>
        <v>NR</v>
      </c>
      <c r="J345" s="9" t="str">
        <f t="array" ref="J345">INDEX(STKWp!$K$11:$K$35,IFERROR(MATCH(MIN(IF(STKWp!$D$11:$D$35&gt;AVERAGE(B345,C345),STKWp!$D$11:$D$35)),STKWp!$D$11:$D$35),1))</f>
        <v>+III</v>
      </c>
      <c r="K345" s="9" t="str">
        <f t="array" ref="K345">INDEX(BSKW!$K$11:$K$35,IFERROR(MATCH(MIN(IF(BSKW!$D$11:$D$35&gt;AVERAGE(B345,C345),BSKW!$D$11:$D$35)),BSKW!$D$11:$D$35),1))</f>
        <v>+III</v>
      </c>
      <c r="L345" s="12" t="str">
        <f t="array" ref="L345">INDEX(HTKW!$K$11:$K$36,IFERROR(MATCH(MIN(IF(HTKW!$D$11:$D$36&gt;AVERAGE(B345,C345),HTKW!$D$11:$D$36)),HTKW!$D$11:$D$36),1))</f>
        <v>+III</v>
      </c>
    </row>
    <row r="346" spans="2:12" x14ac:dyDescent="0.25">
      <c r="B346" s="8">
        <v>10.029</v>
      </c>
      <c r="C346" s="9">
        <v>10.039</v>
      </c>
      <c r="D346" s="23" t="str">
        <f t="shared" si="10"/>
        <v>D</v>
      </c>
      <c r="E346" s="23" t="str">
        <f t="shared" si="11"/>
        <v>+III</v>
      </c>
      <c r="F346" s="9" t="str">
        <f t="array" ref="F346">INDEX(STPH!$O$11:$O$34,IFERROR(MATCH(MIN(IF(STPH!$D$11:$D$34&gt;AVERAGE(B346,C346),STPH!$D$11:$D$34)),STPH!$D$11:$D$34),1))</f>
        <v>+III</v>
      </c>
      <c r="G346" s="9" t="str">
        <f t="array" ref="G346">INDEX(STBI!$O$11:$O$36,IFERROR(MATCH(MIN(IF(STBI!$D$11:$D$36&gt;AVERAGE(B346,C346),STBI!$D$11:$D$36)),STBI!$D$11:$D$36),1))</f>
        <v>+III</v>
      </c>
      <c r="H346" s="9" t="str">
        <f t="array" ref="H346">INDEX(GEKB!$K$11:$K$30,IFERROR(MATCH(MIN(IF(GEKB!$D$11:$D$30&gt;AVERAGE(B346,C346),GEKB!$D$11:$D$30)),GEKB!$D$11:$D$30),1))</f>
        <v>D</v>
      </c>
      <c r="I346" s="9" t="str">
        <f t="array" ref="I346">INDEX(DA!$K$11:$K$30,IFERROR(MATCH(MIN(IF(DA!$D$11:$D$30&gt;AVERAGE(B346,C346),DA!$D$11:$D$30)),DA!$D$11:$D$30),1))</f>
        <v>NR</v>
      </c>
      <c r="J346" s="9" t="str">
        <f t="array" ref="J346">INDEX(STKWp!$K$11:$K$35,IFERROR(MATCH(MIN(IF(STKWp!$D$11:$D$35&gt;AVERAGE(B346,C346),STKWp!$D$11:$D$35)),STKWp!$D$11:$D$35),1))</f>
        <v>+III</v>
      </c>
      <c r="K346" s="9" t="str">
        <f t="array" ref="K346">INDEX(BSKW!$K$11:$K$35,IFERROR(MATCH(MIN(IF(BSKW!$D$11:$D$35&gt;AVERAGE(B346,C346),BSKW!$D$11:$D$35)),BSKW!$D$11:$D$35),1))</f>
        <v>+III</v>
      </c>
      <c r="L346" s="12" t="str">
        <f t="array" ref="L346">INDEX(HTKW!$K$11:$K$36,IFERROR(MATCH(MIN(IF(HTKW!$D$11:$D$36&gt;AVERAGE(B346,C346),HTKW!$D$11:$D$36)),HTKW!$D$11:$D$36),1))</f>
        <v>+III</v>
      </c>
    </row>
    <row r="347" spans="2:12" x14ac:dyDescent="0.25">
      <c r="B347" s="8">
        <v>10.039</v>
      </c>
      <c r="C347" s="9">
        <v>10.157999999999999</v>
      </c>
      <c r="D347" s="23" t="str">
        <f t="shared" si="10"/>
        <v>D</v>
      </c>
      <c r="E347" s="23" t="str">
        <f t="shared" si="11"/>
        <v>+III</v>
      </c>
      <c r="F347" s="9" t="str">
        <f t="array" ref="F347">INDEX(STPH!$O$11:$O$34,IFERROR(MATCH(MIN(IF(STPH!$D$11:$D$34&gt;AVERAGE(B347,C347),STPH!$D$11:$D$34)),STPH!$D$11:$D$34),1))</f>
        <v>+III</v>
      </c>
      <c r="G347" s="9" t="str">
        <f t="array" ref="G347">INDEX(STBI!$O$11:$O$36,IFERROR(MATCH(MIN(IF(STBI!$D$11:$D$36&gt;AVERAGE(B347,C347),STBI!$D$11:$D$36)),STBI!$D$11:$D$36),1))</f>
        <v>+III</v>
      </c>
      <c r="H347" s="9" t="str">
        <f t="array" ref="H347">INDEX(GEKB!$K$11:$K$30,IFERROR(MATCH(MIN(IF(GEKB!$D$11:$D$30&gt;AVERAGE(B347,C347),GEKB!$D$11:$D$30)),GEKB!$D$11:$D$30),1))</f>
        <v>D</v>
      </c>
      <c r="I347" s="9" t="str">
        <f t="array" ref="I347">INDEX(DA!$K$11:$K$30,IFERROR(MATCH(MIN(IF(DA!$D$11:$D$30&gt;AVERAGE(B347,C347),DA!$D$11:$D$30)),DA!$D$11:$D$30),1))</f>
        <v>NR</v>
      </c>
      <c r="J347" s="9" t="str">
        <f t="array" ref="J347">INDEX(STKWp!$K$11:$K$35,IFERROR(MATCH(MIN(IF(STKWp!$D$11:$D$35&gt;AVERAGE(B347,C347),STKWp!$D$11:$D$35)),STKWp!$D$11:$D$35),1))</f>
        <v>+III</v>
      </c>
      <c r="K347" s="9" t="str">
        <f t="array" ref="K347">INDEX(BSKW!$K$11:$K$35,IFERROR(MATCH(MIN(IF(BSKW!$D$11:$D$35&gt;AVERAGE(B347,C347),BSKW!$D$11:$D$35)),BSKW!$D$11:$D$35),1))</f>
        <v>+III</v>
      </c>
      <c r="L347" s="12" t="str">
        <f t="array" ref="L347">INDEX(HTKW!$K$11:$K$36,IFERROR(MATCH(MIN(IF(HTKW!$D$11:$D$36&gt;AVERAGE(B347,C347),HTKW!$D$11:$D$36)),HTKW!$D$11:$D$36),1))</f>
        <v>+III</v>
      </c>
    </row>
    <row r="348" spans="2:12" x14ac:dyDescent="0.25">
      <c r="B348" s="8">
        <v>10.157999999999999</v>
      </c>
      <c r="C348" s="9">
        <v>10.16846</v>
      </c>
      <c r="D348" s="23" t="str">
        <f t="shared" si="10"/>
        <v>D</v>
      </c>
      <c r="E348" s="23" t="str">
        <f t="shared" si="11"/>
        <v>+III</v>
      </c>
      <c r="F348" s="9" t="str">
        <f t="array" ref="F348">INDEX(STPH!$O$11:$O$34,IFERROR(MATCH(MIN(IF(STPH!$D$11:$D$34&gt;AVERAGE(B348,C348),STPH!$D$11:$D$34)),STPH!$D$11:$D$34),1))</f>
        <v>+III</v>
      </c>
      <c r="G348" s="9" t="str">
        <f t="array" ref="G348">INDEX(STBI!$O$11:$O$36,IFERROR(MATCH(MIN(IF(STBI!$D$11:$D$36&gt;AVERAGE(B348,C348),STBI!$D$11:$D$36)),STBI!$D$11:$D$36),1))</f>
        <v>+III</v>
      </c>
      <c r="H348" s="9" t="str">
        <f t="array" ref="H348">INDEX(GEKB!$K$11:$K$30,IFERROR(MATCH(MIN(IF(GEKB!$D$11:$D$30&gt;AVERAGE(B348,C348),GEKB!$D$11:$D$30)),GEKB!$D$11:$D$30),1))</f>
        <v>D</v>
      </c>
      <c r="I348" s="9" t="str">
        <f t="array" ref="I348">INDEX(DA!$K$11:$K$30,IFERROR(MATCH(MIN(IF(DA!$D$11:$D$30&gt;AVERAGE(B348,C348),DA!$D$11:$D$30)),DA!$D$11:$D$30),1))</f>
        <v>NR</v>
      </c>
      <c r="J348" s="9" t="str">
        <f t="array" ref="J348">INDEX(STKWp!$K$11:$K$35,IFERROR(MATCH(MIN(IF(STKWp!$D$11:$D$35&gt;AVERAGE(B348,C348),STKWp!$D$11:$D$35)),STKWp!$D$11:$D$35),1))</f>
        <v>+III</v>
      </c>
      <c r="K348" s="9" t="str">
        <f t="array" ref="K348">INDEX(BSKW!$K$11:$K$35,IFERROR(MATCH(MIN(IF(BSKW!$D$11:$D$35&gt;AVERAGE(B348,C348),BSKW!$D$11:$D$35)),BSKW!$D$11:$D$35),1))</f>
        <v>+III</v>
      </c>
      <c r="L348" s="12" t="str">
        <f t="array" ref="L348">INDEX(HTKW!$K$11:$K$36,IFERROR(MATCH(MIN(IF(HTKW!$D$11:$D$36&gt;AVERAGE(B348,C348),HTKW!$D$11:$D$36)),HTKW!$D$11:$D$36),1))</f>
        <v>+III</v>
      </c>
    </row>
    <row r="349" spans="2:12" x14ac:dyDescent="0.25">
      <c r="B349" s="8">
        <v>10.16846</v>
      </c>
      <c r="C349" s="9">
        <v>10.173</v>
      </c>
      <c r="D349" s="23" t="str">
        <f t="shared" si="10"/>
        <v>D</v>
      </c>
      <c r="E349" s="23" t="str">
        <f t="shared" si="11"/>
        <v>+III</v>
      </c>
      <c r="F349" s="9" t="str">
        <f t="array" ref="F349">INDEX(STPH!$O$11:$O$34,IFERROR(MATCH(MIN(IF(STPH!$D$11:$D$34&gt;AVERAGE(B349,C349),STPH!$D$11:$D$34)),STPH!$D$11:$D$34),1))</f>
        <v>+III</v>
      </c>
      <c r="G349" s="9" t="str">
        <f t="array" ref="G349">INDEX(STBI!$O$11:$O$36,IFERROR(MATCH(MIN(IF(STBI!$D$11:$D$36&gt;AVERAGE(B349,C349),STBI!$D$11:$D$36)),STBI!$D$11:$D$36),1))</f>
        <v>+III</v>
      </c>
      <c r="H349" s="9" t="str">
        <f t="array" ref="H349">INDEX(GEKB!$K$11:$K$30,IFERROR(MATCH(MIN(IF(GEKB!$D$11:$D$30&gt;AVERAGE(B349,C349),GEKB!$D$11:$D$30)),GEKB!$D$11:$D$30),1))</f>
        <v>D</v>
      </c>
      <c r="I349" s="9" t="str">
        <f t="array" ref="I349">INDEX(DA!$K$11:$K$30,IFERROR(MATCH(MIN(IF(DA!$D$11:$D$30&gt;AVERAGE(B349,C349),DA!$D$11:$D$30)),DA!$D$11:$D$30),1))</f>
        <v>NR</v>
      </c>
      <c r="J349" s="9" t="str">
        <f t="array" ref="J349">INDEX(STKWp!$K$11:$K$35,IFERROR(MATCH(MIN(IF(STKWp!$D$11:$D$35&gt;AVERAGE(B349,C349),STKWp!$D$11:$D$35)),STKWp!$D$11:$D$35),1))</f>
        <v>+III</v>
      </c>
      <c r="K349" s="9" t="str">
        <f t="array" ref="K349">INDEX(BSKW!$K$11:$K$35,IFERROR(MATCH(MIN(IF(BSKW!$D$11:$D$35&gt;AVERAGE(B349,C349),BSKW!$D$11:$D$35)),BSKW!$D$11:$D$35),1))</f>
        <v>+III</v>
      </c>
      <c r="L349" s="12" t="str">
        <f t="array" ref="L349">INDEX(HTKW!$K$11:$K$36,IFERROR(MATCH(MIN(IF(HTKW!$D$11:$D$36&gt;AVERAGE(B349,C349),HTKW!$D$11:$D$36)),HTKW!$D$11:$D$36),1))</f>
        <v>+III</v>
      </c>
    </row>
    <row r="350" spans="2:12" x14ac:dyDescent="0.25">
      <c r="B350" s="8">
        <v>10.173</v>
      </c>
      <c r="C350" s="9">
        <v>10.234</v>
      </c>
      <c r="D350" s="23" t="str">
        <f t="shared" si="10"/>
        <v>D</v>
      </c>
      <c r="E350" s="23" t="str">
        <f t="shared" si="11"/>
        <v>+III</v>
      </c>
      <c r="F350" s="9" t="str">
        <f t="array" ref="F350">INDEX(STPH!$O$11:$O$34,IFERROR(MATCH(MIN(IF(STPH!$D$11:$D$34&gt;AVERAGE(B350,C350),STPH!$D$11:$D$34)),STPH!$D$11:$D$34),1))</f>
        <v>+III</v>
      </c>
      <c r="G350" s="9" t="str">
        <f t="array" ref="G350">INDEX(STBI!$O$11:$O$36,IFERROR(MATCH(MIN(IF(STBI!$D$11:$D$36&gt;AVERAGE(B350,C350),STBI!$D$11:$D$36)),STBI!$D$11:$D$36),1))</f>
        <v>+III</v>
      </c>
      <c r="H350" s="9" t="str">
        <f t="array" ref="H350">INDEX(GEKB!$K$11:$K$30,IFERROR(MATCH(MIN(IF(GEKB!$D$11:$D$30&gt;AVERAGE(B350,C350),GEKB!$D$11:$D$30)),GEKB!$D$11:$D$30),1))</f>
        <v>D</v>
      </c>
      <c r="I350" s="9" t="str">
        <f t="array" ref="I350">INDEX(DA!$K$11:$K$30,IFERROR(MATCH(MIN(IF(DA!$D$11:$D$30&gt;AVERAGE(B350,C350),DA!$D$11:$D$30)),DA!$D$11:$D$30),1))</f>
        <v>NR</v>
      </c>
      <c r="J350" s="9" t="str">
        <f t="array" ref="J350">INDEX(STKWp!$K$11:$K$35,IFERROR(MATCH(MIN(IF(STKWp!$D$11:$D$35&gt;AVERAGE(B350,C350),STKWp!$D$11:$D$35)),STKWp!$D$11:$D$35),1))</f>
        <v>+III</v>
      </c>
      <c r="K350" s="9" t="str">
        <f t="array" ref="K350">INDEX(BSKW!$K$11:$K$35,IFERROR(MATCH(MIN(IF(BSKW!$D$11:$D$35&gt;AVERAGE(B350,C350),BSKW!$D$11:$D$35)),BSKW!$D$11:$D$35),1))</f>
        <v>+III</v>
      </c>
      <c r="L350" s="12" t="str">
        <f t="array" ref="L350">INDEX(HTKW!$K$11:$K$36,IFERROR(MATCH(MIN(IF(HTKW!$D$11:$D$36&gt;AVERAGE(B350,C350),HTKW!$D$11:$D$36)),HTKW!$D$11:$D$36),1))</f>
        <v>+III</v>
      </c>
    </row>
    <row r="351" spans="2:12" x14ac:dyDescent="0.25">
      <c r="B351" s="8">
        <v>10.234</v>
      </c>
      <c r="C351" s="9">
        <v>10.242000000000001</v>
      </c>
      <c r="D351" s="23" t="str">
        <f t="shared" si="10"/>
        <v>D</v>
      </c>
      <c r="E351" s="23" t="str">
        <f t="shared" si="11"/>
        <v>+III</v>
      </c>
      <c r="F351" s="9" t="str">
        <f t="array" ref="F351">INDEX(STPH!$O$11:$O$34,IFERROR(MATCH(MIN(IF(STPH!$D$11:$D$34&gt;AVERAGE(B351,C351),STPH!$D$11:$D$34)),STPH!$D$11:$D$34),1))</f>
        <v>+III</v>
      </c>
      <c r="G351" s="9" t="str">
        <f t="array" ref="G351">INDEX(STBI!$O$11:$O$36,IFERROR(MATCH(MIN(IF(STBI!$D$11:$D$36&gt;AVERAGE(B351,C351),STBI!$D$11:$D$36)),STBI!$D$11:$D$36),1))</f>
        <v>+III</v>
      </c>
      <c r="H351" s="9" t="str">
        <f t="array" ref="H351">INDEX(GEKB!$K$11:$K$30,IFERROR(MATCH(MIN(IF(GEKB!$D$11:$D$30&gt;AVERAGE(B351,C351),GEKB!$D$11:$D$30)),GEKB!$D$11:$D$30),1))</f>
        <v>D</v>
      </c>
      <c r="I351" s="9" t="str">
        <f t="array" ref="I351">INDEX(DA!$K$11:$K$30,IFERROR(MATCH(MIN(IF(DA!$D$11:$D$30&gt;AVERAGE(B351,C351),DA!$D$11:$D$30)),DA!$D$11:$D$30),1))</f>
        <v>NR</v>
      </c>
      <c r="J351" s="9" t="str">
        <f t="array" ref="J351">INDEX(STKWp!$K$11:$K$35,IFERROR(MATCH(MIN(IF(STKWp!$D$11:$D$35&gt;AVERAGE(B351,C351),STKWp!$D$11:$D$35)),STKWp!$D$11:$D$35),1))</f>
        <v>+III</v>
      </c>
      <c r="K351" s="9" t="str">
        <f t="array" ref="K351">INDEX(BSKW!$K$11:$K$35,IFERROR(MATCH(MIN(IF(BSKW!$D$11:$D$35&gt;AVERAGE(B351,C351),BSKW!$D$11:$D$35)),BSKW!$D$11:$D$35),1))</f>
        <v>+III</v>
      </c>
      <c r="L351" s="12" t="str">
        <f t="array" ref="L351">INDEX(HTKW!$K$11:$K$36,IFERROR(MATCH(MIN(IF(HTKW!$D$11:$D$36&gt;AVERAGE(B351,C351),HTKW!$D$11:$D$36)),HTKW!$D$11:$D$36),1))</f>
        <v>+III</v>
      </c>
    </row>
    <row r="352" spans="2:12" x14ac:dyDescent="0.25">
      <c r="B352" s="8">
        <v>10.242000000000001</v>
      </c>
      <c r="C352" s="9">
        <v>10.262</v>
      </c>
      <c r="D352" s="23" t="str">
        <f t="shared" si="10"/>
        <v>D</v>
      </c>
      <c r="E352" s="23" t="str">
        <f t="shared" si="11"/>
        <v>+III</v>
      </c>
      <c r="F352" s="9" t="str">
        <f t="array" ref="F352">INDEX(STPH!$O$11:$O$34,IFERROR(MATCH(MIN(IF(STPH!$D$11:$D$34&gt;AVERAGE(B352,C352),STPH!$D$11:$D$34)),STPH!$D$11:$D$34),1))</f>
        <v>+III</v>
      </c>
      <c r="G352" s="9" t="str">
        <f t="array" ref="G352">INDEX(STBI!$O$11:$O$36,IFERROR(MATCH(MIN(IF(STBI!$D$11:$D$36&gt;AVERAGE(B352,C352),STBI!$D$11:$D$36)),STBI!$D$11:$D$36),1))</f>
        <v>+III</v>
      </c>
      <c r="H352" s="9" t="str">
        <f t="array" ref="H352">INDEX(GEKB!$K$11:$K$30,IFERROR(MATCH(MIN(IF(GEKB!$D$11:$D$30&gt;AVERAGE(B352,C352),GEKB!$D$11:$D$30)),GEKB!$D$11:$D$30),1))</f>
        <v>D</v>
      </c>
      <c r="I352" s="9" t="str">
        <f t="array" ref="I352">INDEX(DA!$K$11:$K$30,IFERROR(MATCH(MIN(IF(DA!$D$11:$D$30&gt;AVERAGE(B352,C352),DA!$D$11:$D$30)),DA!$D$11:$D$30),1))</f>
        <v>NR</v>
      </c>
      <c r="J352" s="9" t="str">
        <f t="array" ref="J352">INDEX(STKWp!$K$11:$K$35,IFERROR(MATCH(MIN(IF(STKWp!$D$11:$D$35&gt;AVERAGE(B352,C352),STKWp!$D$11:$D$35)),STKWp!$D$11:$D$35),1))</f>
        <v>+III</v>
      </c>
      <c r="K352" s="9" t="str">
        <f t="array" ref="K352">INDEX(BSKW!$K$11:$K$35,IFERROR(MATCH(MIN(IF(BSKW!$D$11:$D$35&gt;AVERAGE(B352,C352),BSKW!$D$11:$D$35)),BSKW!$D$11:$D$35),1))</f>
        <v>+III</v>
      </c>
      <c r="L352" s="12" t="str">
        <f t="array" ref="L352">INDEX(HTKW!$K$11:$K$36,IFERROR(MATCH(MIN(IF(HTKW!$D$11:$D$36&gt;AVERAGE(B352,C352),HTKW!$D$11:$D$36)),HTKW!$D$11:$D$36),1))</f>
        <v>+III</v>
      </c>
    </row>
    <row r="353" spans="2:12" x14ac:dyDescent="0.25">
      <c r="B353" s="8">
        <v>10.262</v>
      </c>
      <c r="C353" s="9">
        <v>10.2684</v>
      </c>
      <c r="D353" s="23" t="str">
        <f t="shared" si="10"/>
        <v>D</v>
      </c>
      <c r="E353" s="23" t="str">
        <f t="shared" si="11"/>
        <v>+III</v>
      </c>
      <c r="F353" s="9" t="str">
        <f t="array" ref="F353">INDEX(STPH!$O$11:$O$34,IFERROR(MATCH(MIN(IF(STPH!$D$11:$D$34&gt;AVERAGE(B353,C353),STPH!$D$11:$D$34)),STPH!$D$11:$D$34),1))</f>
        <v>+III</v>
      </c>
      <c r="G353" s="9" t="str">
        <f t="array" ref="G353">INDEX(STBI!$O$11:$O$36,IFERROR(MATCH(MIN(IF(STBI!$D$11:$D$36&gt;AVERAGE(B353,C353),STBI!$D$11:$D$36)),STBI!$D$11:$D$36),1))</f>
        <v>+III</v>
      </c>
      <c r="H353" s="9" t="str">
        <f t="array" ref="H353">INDEX(GEKB!$K$11:$K$30,IFERROR(MATCH(MIN(IF(GEKB!$D$11:$D$30&gt;AVERAGE(B353,C353),GEKB!$D$11:$D$30)),GEKB!$D$11:$D$30),1))</f>
        <v>D</v>
      </c>
      <c r="I353" s="9" t="str">
        <f t="array" ref="I353">INDEX(DA!$K$11:$K$30,IFERROR(MATCH(MIN(IF(DA!$D$11:$D$30&gt;AVERAGE(B353,C353),DA!$D$11:$D$30)),DA!$D$11:$D$30),1))</f>
        <v>NR</v>
      </c>
      <c r="J353" s="9" t="str">
        <f t="array" ref="J353">INDEX(STKWp!$K$11:$K$35,IFERROR(MATCH(MIN(IF(STKWp!$D$11:$D$35&gt;AVERAGE(B353,C353),STKWp!$D$11:$D$35)),STKWp!$D$11:$D$35),1))</f>
        <v>+III</v>
      </c>
      <c r="K353" s="9" t="str">
        <f t="array" ref="K353">INDEX(BSKW!$K$11:$K$35,IFERROR(MATCH(MIN(IF(BSKW!$D$11:$D$35&gt;AVERAGE(B353,C353),BSKW!$D$11:$D$35)),BSKW!$D$11:$D$35),1))</f>
        <v>+III</v>
      </c>
      <c r="L353" s="12" t="str">
        <f t="array" ref="L353">INDEX(HTKW!$K$11:$K$36,IFERROR(MATCH(MIN(IF(HTKW!$D$11:$D$36&gt;AVERAGE(B353,C353),HTKW!$D$11:$D$36)),HTKW!$D$11:$D$36),1))</f>
        <v>+III</v>
      </c>
    </row>
    <row r="354" spans="2:12" x14ac:dyDescent="0.25">
      <c r="B354" s="8">
        <v>10.2684</v>
      </c>
      <c r="C354" s="9">
        <v>10.29</v>
      </c>
      <c r="D354" s="23" t="str">
        <f t="shared" si="10"/>
        <v>D</v>
      </c>
      <c r="E354" s="23" t="str">
        <f t="shared" si="11"/>
        <v>+III</v>
      </c>
      <c r="F354" s="9" t="str">
        <f t="array" ref="F354">INDEX(STPH!$O$11:$O$34,IFERROR(MATCH(MIN(IF(STPH!$D$11:$D$34&gt;AVERAGE(B354,C354),STPH!$D$11:$D$34)),STPH!$D$11:$D$34),1))</f>
        <v>+III</v>
      </c>
      <c r="G354" s="9" t="str">
        <f t="array" ref="G354">INDEX(STBI!$O$11:$O$36,IFERROR(MATCH(MIN(IF(STBI!$D$11:$D$36&gt;AVERAGE(B354,C354),STBI!$D$11:$D$36)),STBI!$D$11:$D$36),1))</f>
        <v>+III</v>
      </c>
      <c r="H354" s="9" t="str">
        <f t="array" ref="H354">INDEX(GEKB!$K$11:$K$30,IFERROR(MATCH(MIN(IF(GEKB!$D$11:$D$30&gt;AVERAGE(B354,C354),GEKB!$D$11:$D$30)),GEKB!$D$11:$D$30),1))</f>
        <v>D</v>
      </c>
      <c r="I354" s="9" t="str">
        <f t="array" ref="I354">INDEX(DA!$K$11:$K$30,IFERROR(MATCH(MIN(IF(DA!$D$11:$D$30&gt;AVERAGE(B354,C354),DA!$D$11:$D$30)),DA!$D$11:$D$30),1))</f>
        <v>NR</v>
      </c>
      <c r="J354" s="9" t="str">
        <f t="array" ref="J354">INDEX(STKWp!$K$11:$K$35,IFERROR(MATCH(MIN(IF(STKWp!$D$11:$D$35&gt;AVERAGE(B354,C354),STKWp!$D$11:$D$35)),STKWp!$D$11:$D$35),1))</f>
        <v>+III</v>
      </c>
      <c r="K354" s="9" t="str">
        <f t="array" ref="K354">INDEX(BSKW!$K$11:$K$35,IFERROR(MATCH(MIN(IF(BSKW!$D$11:$D$35&gt;AVERAGE(B354,C354),BSKW!$D$11:$D$35)),BSKW!$D$11:$D$35),1))</f>
        <v>+III</v>
      </c>
      <c r="L354" s="12" t="str">
        <f t="array" ref="L354">INDEX(HTKW!$K$11:$K$36,IFERROR(MATCH(MIN(IF(HTKW!$D$11:$D$36&gt;AVERAGE(B354,C354),HTKW!$D$11:$D$36)),HTKW!$D$11:$D$36),1))</f>
        <v>+III</v>
      </c>
    </row>
    <row r="355" spans="2:12" x14ac:dyDescent="0.25">
      <c r="B355" s="8">
        <v>10.29</v>
      </c>
      <c r="C355" s="9">
        <v>10.436</v>
      </c>
      <c r="D355" s="23" t="str">
        <f t="shared" si="10"/>
        <v>D</v>
      </c>
      <c r="E355" s="23" t="str">
        <f t="shared" si="11"/>
        <v>+III</v>
      </c>
      <c r="F355" s="9" t="str">
        <f t="array" ref="F355">INDEX(STPH!$O$11:$O$34,IFERROR(MATCH(MIN(IF(STPH!$D$11:$D$34&gt;AVERAGE(B355,C355),STPH!$D$11:$D$34)),STPH!$D$11:$D$34),1))</f>
        <v>+III</v>
      </c>
      <c r="G355" s="9" t="str">
        <f t="array" ref="G355">INDEX(STBI!$O$11:$O$36,IFERROR(MATCH(MIN(IF(STBI!$D$11:$D$36&gt;AVERAGE(B355,C355),STBI!$D$11:$D$36)),STBI!$D$11:$D$36),1))</f>
        <v>+III</v>
      </c>
      <c r="H355" s="9" t="str">
        <f t="array" ref="H355">INDEX(GEKB!$K$11:$K$30,IFERROR(MATCH(MIN(IF(GEKB!$D$11:$D$30&gt;AVERAGE(B355,C355),GEKB!$D$11:$D$30)),GEKB!$D$11:$D$30),1))</f>
        <v>D</v>
      </c>
      <c r="I355" s="9" t="str">
        <f t="array" ref="I355">INDEX(DA!$K$11:$K$30,IFERROR(MATCH(MIN(IF(DA!$D$11:$D$30&gt;AVERAGE(B355,C355),DA!$D$11:$D$30)),DA!$D$11:$D$30),1))</f>
        <v>NR</v>
      </c>
      <c r="J355" s="9" t="str">
        <f t="array" ref="J355">INDEX(STKWp!$K$11:$K$35,IFERROR(MATCH(MIN(IF(STKWp!$D$11:$D$35&gt;AVERAGE(B355,C355),STKWp!$D$11:$D$35)),STKWp!$D$11:$D$35),1))</f>
        <v>+III</v>
      </c>
      <c r="K355" s="9" t="str">
        <f t="array" ref="K355">INDEX(BSKW!$K$11:$K$35,IFERROR(MATCH(MIN(IF(BSKW!$D$11:$D$35&gt;AVERAGE(B355,C355),BSKW!$D$11:$D$35)),BSKW!$D$11:$D$35),1))</f>
        <v>+III</v>
      </c>
      <c r="L355" s="12" t="str">
        <f t="array" ref="L355">INDEX(HTKW!$K$11:$K$36,IFERROR(MATCH(MIN(IF(HTKW!$D$11:$D$36&gt;AVERAGE(B355,C355),HTKW!$D$11:$D$36)),HTKW!$D$11:$D$36),1))</f>
        <v>+III</v>
      </c>
    </row>
    <row r="356" spans="2:12" x14ac:dyDescent="0.25">
      <c r="B356" s="8">
        <v>10.436</v>
      </c>
      <c r="C356" s="9">
        <v>10.502000000000001</v>
      </c>
      <c r="D356" s="23" t="str">
        <f t="shared" si="10"/>
        <v>D</v>
      </c>
      <c r="E356" s="23" t="str">
        <f t="shared" si="11"/>
        <v>+III</v>
      </c>
      <c r="F356" s="9" t="str">
        <f t="array" ref="F356">INDEX(STPH!$O$11:$O$34,IFERROR(MATCH(MIN(IF(STPH!$D$11:$D$34&gt;AVERAGE(B356,C356),STPH!$D$11:$D$34)),STPH!$D$11:$D$34),1))</f>
        <v>+III</v>
      </c>
      <c r="G356" s="9" t="str">
        <f t="array" ref="G356">INDEX(STBI!$O$11:$O$36,IFERROR(MATCH(MIN(IF(STBI!$D$11:$D$36&gt;AVERAGE(B356,C356),STBI!$D$11:$D$36)),STBI!$D$11:$D$36),1))</f>
        <v>+III</v>
      </c>
      <c r="H356" s="9" t="str">
        <f t="array" ref="H356">INDEX(GEKB!$K$11:$K$30,IFERROR(MATCH(MIN(IF(GEKB!$D$11:$D$30&gt;AVERAGE(B356,C356),GEKB!$D$11:$D$30)),GEKB!$D$11:$D$30),1))</f>
        <v>D</v>
      </c>
      <c r="I356" s="9" t="str">
        <f t="array" ref="I356">INDEX(DA!$K$11:$K$30,IFERROR(MATCH(MIN(IF(DA!$D$11:$D$30&gt;AVERAGE(B356,C356),DA!$D$11:$D$30)),DA!$D$11:$D$30),1))</f>
        <v>NR</v>
      </c>
      <c r="J356" s="9" t="str">
        <f t="array" ref="J356">INDEX(STKWp!$K$11:$K$35,IFERROR(MATCH(MIN(IF(STKWp!$D$11:$D$35&gt;AVERAGE(B356,C356),STKWp!$D$11:$D$35)),STKWp!$D$11:$D$35),1))</f>
        <v>+III</v>
      </c>
      <c r="K356" s="9" t="str">
        <f t="array" ref="K356">INDEX(BSKW!$K$11:$K$35,IFERROR(MATCH(MIN(IF(BSKW!$D$11:$D$35&gt;AVERAGE(B356,C356),BSKW!$D$11:$D$35)),BSKW!$D$11:$D$35),1))</f>
        <v>+III</v>
      </c>
      <c r="L356" s="12" t="str">
        <f t="array" ref="L356">INDEX(HTKW!$K$11:$K$36,IFERROR(MATCH(MIN(IF(HTKW!$D$11:$D$36&gt;AVERAGE(B356,C356),HTKW!$D$11:$D$36)),HTKW!$D$11:$D$36),1))</f>
        <v>+III</v>
      </c>
    </row>
    <row r="357" spans="2:12" x14ac:dyDescent="0.25">
      <c r="B357" s="8">
        <v>10.502000000000001</v>
      </c>
      <c r="C357" s="9">
        <v>10.548999999999999</v>
      </c>
      <c r="D357" s="23" t="str">
        <f t="shared" si="10"/>
        <v>D</v>
      </c>
      <c r="E357" s="23" t="str">
        <f t="shared" si="11"/>
        <v>+III</v>
      </c>
      <c r="F357" s="9" t="str">
        <f t="array" ref="F357">INDEX(STPH!$O$11:$O$34,IFERROR(MATCH(MIN(IF(STPH!$D$11:$D$34&gt;AVERAGE(B357,C357),STPH!$D$11:$D$34)),STPH!$D$11:$D$34),1))</f>
        <v>+III</v>
      </c>
      <c r="G357" s="9" t="str">
        <f t="array" ref="G357">INDEX(STBI!$O$11:$O$36,IFERROR(MATCH(MIN(IF(STBI!$D$11:$D$36&gt;AVERAGE(B357,C357),STBI!$D$11:$D$36)),STBI!$D$11:$D$36),1))</f>
        <v>+III</v>
      </c>
      <c r="H357" s="9" t="str">
        <f t="array" ref="H357">INDEX(GEKB!$K$11:$K$30,IFERROR(MATCH(MIN(IF(GEKB!$D$11:$D$30&gt;AVERAGE(B357,C357),GEKB!$D$11:$D$30)),GEKB!$D$11:$D$30),1))</f>
        <v>D</v>
      </c>
      <c r="I357" s="9" t="str">
        <f t="array" ref="I357">INDEX(DA!$K$11:$K$30,IFERROR(MATCH(MIN(IF(DA!$D$11:$D$30&gt;AVERAGE(B357,C357),DA!$D$11:$D$30)),DA!$D$11:$D$30),1))</f>
        <v>NR</v>
      </c>
      <c r="J357" s="9" t="str">
        <f t="array" ref="J357">INDEX(STKWp!$K$11:$K$35,IFERROR(MATCH(MIN(IF(STKWp!$D$11:$D$35&gt;AVERAGE(B357,C357),STKWp!$D$11:$D$35)),STKWp!$D$11:$D$35),1))</f>
        <v>+III</v>
      </c>
      <c r="K357" s="9" t="str">
        <f t="array" ref="K357">INDEX(BSKW!$K$11:$K$35,IFERROR(MATCH(MIN(IF(BSKW!$D$11:$D$35&gt;AVERAGE(B357,C357),BSKW!$D$11:$D$35)),BSKW!$D$11:$D$35),1))</f>
        <v>+III</v>
      </c>
      <c r="L357" s="12" t="str">
        <f t="array" ref="L357">INDEX(HTKW!$K$11:$K$36,IFERROR(MATCH(MIN(IF(HTKW!$D$11:$D$36&gt;AVERAGE(B357,C357),HTKW!$D$11:$D$36)),HTKW!$D$11:$D$36),1))</f>
        <v>+III</v>
      </c>
    </row>
    <row r="358" spans="2:12" x14ac:dyDescent="0.25">
      <c r="B358" s="8">
        <v>10.548999999999999</v>
      </c>
      <c r="C358" s="9">
        <v>10.569000000000001</v>
      </c>
      <c r="D358" s="23" t="str">
        <f t="shared" si="10"/>
        <v>D</v>
      </c>
      <c r="E358" s="23" t="str">
        <f t="shared" si="11"/>
        <v>+III</v>
      </c>
      <c r="F358" s="9" t="str">
        <f t="array" ref="F358">INDEX(STPH!$O$11:$O$34,IFERROR(MATCH(MIN(IF(STPH!$D$11:$D$34&gt;AVERAGE(B358,C358),STPH!$D$11:$D$34)),STPH!$D$11:$D$34),1))</f>
        <v>+III</v>
      </c>
      <c r="G358" s="9" t="str">
        <f t="array" ref="G358">INDEX(STBI!$O$11:$O$36,IFERROR(MATCH(MIN(IF(STBI!$D$11:$D$36&gt;AVERAGE(B358,C358),STBI!$D$11:$D$36)),STBI!$D$11:$D$36),1))</f>
        <v>+III</v>
      </c>
      <c r="H358" s="9" t="str">
        <f t="array" ref="H358">INDEX(GEKB!$K$11:$K$30,IFERROR(MATCH(MIN(IF(GEKB!$D$11:$D$30&gt;AVERAGE(B358,C358),GEKB!$D$11:$D$30)),GEKB!$D$11:$D$30),1))</f>
        <v>D</v>
      </c>
      <c r="I358" s="9" t="str">
        <f t="array" ref="I358">INDEX(DA!$K$11:$K$30,IFERROR(MATCH(MIN(IF(DA!$D$11:$D$30&gt;AVERAGE(B358,C358),DA!$D$11:$D$30)),DA!$D$11:$D$30),1))</f>
        <v>NR</v>
      </c>
      <c r="J358" s="9" t="str">
        <f t="array" ref="J358">INDEX(STKWp!$K$11:$K$35,IFERROR(MATCH(MIN(IF(STKWp!$D$11:$D$35&gt;AVERAGE(B358,C358),STKWp!$D$11:$D$35)),STKWp!$D$11:$D$35),1))</f>
        <v>+III</v>
      </c>
      <c r="K358" s="9" t="str">
        <f t="array" ref="K358">INDEX(BSKW!$K$11:$K$35,IFERROR(MATCH(MIN(IF(BSKW!$D$11:$D$35&gt;AVERAGE(B358,C358),BSKW!$D$11:$D$35)),BSKW!$D$11:$D$35),1))</f>
        <v>+III</v>
      </c>
      <c r="L358" s="12" t="str">
        <f t="array" ref="L358">INDEX(HTKW!$K$11:$K$36,IFERROR(MATCH(MIN(IF(HTKW!$D$11:$D$36&gt;AVERAGE(B358,C358),HTKW!$D$11:$D$36)),HTKW!$D$11:$D$36),1))</f>
        <v>+III</v>
      </c>
    </row>
    <row r="359" spans="2:12" x14ac:dyDescent="0.25">
      <c r="B359" s="8">
        <v>10.569000000000001</v>
      </c>
      <c r="C359" s="9">
        <v>10.677</v>
      </c>
      <c r="D359" s="23" t="str">
        <f t="shared" si="10"/>
        <v>D</v>
      </c>
      <c r="E359" s="23" t="str">
        <f t="shared" si="11"/>
        <v>+III</v>
      </c>
      <c r="F359" s="9" t="str">
        <f t="array" ref="F359">INDEX(STPH!$O$11:$O$34,IFERROR(MATCH(MIN(IF(STPH!$D$11:$D$34&gt;AVERAGE(B359,C359),STPH!$D$11:$D$34)),STPH!$D$11:$D$34),1))</f>
        <v>+III</v>
      </c>
      <c r="G359" s="9" t="str">
        <f t="array" ref="G359">INDEX(STBI!$O$11:$O$36,IFERROR(MATCH(MIN(IF(STBI!$D$11:$D$36&gt;AVERAGE(B359,C359),STBI!$D$11:$D$36)),STBI!$D$11:$D$36),1))</f>
        <v>+III</v>
      </c>
      <c r="H359" s="9" t="str">
        <f t="array" ref="H359">INDEX(GEKB!$K$11:$K$30,IFERROR(MATCH(MIN(IF(GEKB!$D$11:$D$30&gt;AVERAGE(B359,C359),GEKB!$D$11:$D$30)),GEKB!$D$11:$D$30),1))</f>
        <v>D</v>
      </c>
      <c r="I359" s="9" t="str">
        <f t="array" ref="I359">INDEX(DA!$K$11:$K$30,IFERROR(MATCH(MIN(IF(DA!$D$11:$D$30&gt;AVERAGE(B359,C359),DA!$D$11:$D$30)),DA!$D$11:$D$30),1))</f>
        <v>NR</v>
      </c>
      <c r="J359" s="9" t="str">
        <f t="array" ref="J359">INDEX(STKWp!$K$11:$K$35,IFERROR(MATCH(MIN(IF(STKWp!$D$11:$D$35&gt;AVERAGE(B359,C359),STKWp!$D$11:$D$35)),STKWp!$D$11:$D$35),1))</f>
        <v>+III</v>
      </c>
      <c r="K359" s="9" t="str">
        <f t="array" ref="K359">INDEX(BSKW!$K$11:$K$35,IFERROR(MATCH(MIN(IF(BSKW!$D$11:$D$35&gt;AVERAGE(B359,C359),BSKW!$D$11:$D$35)),BSKW!$D$11:$D$35),1))</f>
        <v>+III</v>
      </c>
      <c r="L359" s="12" t="str">
        <f t="array" ref="L359">INDEX(HTKW!$K$11:$K$36,IFERROR(MATCH(MIN(IF(HTKW!$D$11:$D$36&gt;AVERAGE(B359,C359),HTKW!$D$11:$D$36)),HTKW!$D$11:$D$36),1))</f>
        <v>+III</v>
      </c>
    </row>
    <row r="360" spans="2:12" x14ac:dyDescent="0.25">
      <c r="B360" s="8">
        <v>10.677</v>
      </c>
      <c r="C360" s="9">
        <v>10.683999999999999</v>
      </c>
      <c r="D360" s="23" t="str">
        <f t="shared" si="10"/>
        <v>D</v>
      </c>
      <c r="E360" s="23" t="str">
        <f t="shared" si="11"/>
        <v>+III</v>
      </c>
      <c r="F360" s="9" t="str">
        <f t="array" ref="F360">INDEX(STPH!$O$11:$O$34,IFERROR(MATCH(MIN(IF(STPH!$D$11:$D$34&gt;AVERAGE(B360,C360),STPH!$D$11:$D$34)),STPH!$D$11:$D$34),1))</f>
        <v>+III</v>
      </c>
      <c r="G360" s="9" t="str">
        <f t="array" ref="G360">INDEX(STBI!$O$11:$O$36,IFERROR(MATCH(MIN(IF(STBI!$D$11:$D$36&gt;AVERAGE(B360,C360),STBI!$D$11:$D$36)),STBI!$D$11:$D$36),1))</f>
        <v>+III</v>
      </c>
      <c r="H360" s="9" t="str">
        <f t="array" ref="H360">INDEX(GEKB!$K$11:$K$30,IFERROR(MATCH(MIN(IF(GEKB!$D$11:$D$30&gt;AVERAGE(B360,C360),GEKB!$D$11:$D$30)),GEKB!$D$11:$D$30),1))</f>
        <v>D</v>
      </c>
      <c r="I360" s="9" t="str">
        <f t="array" ref="I360">INDEX(DA!$K$11:$K$30,IFERROR(MATCH(MIN(IF(DA!$D$11:$D$30&gt;AVERAGE(B360,C360),DA!$D$11:$D$30)),DA!$D$11:$D$30),1))</f>
        <v>NR</v>
      </c>
      <c r="J360" s="9" t="str">
        <f t="array" ref="J360">INDEX(STKWp!$K$11:$K$35,IFERROR(MATCH(MIN(IF(STKWp!$D$11:$D$35&gt;AVERAGE(B360,C360),STKWp!$D$11:$D$35)),STKWp!$D$11:$D$35),1))</f>
        <v>+III</v>
      </c>
      <c r="K360" s="9" t="str">
        <f t="array" ref="K360">INDEX(BSKW!$K$11:$K$35,IFERROR(MATCH(MIN(IF(BSKW!$D$11:$D$35&gt;AVERAGE(B360,C360),BSKW!$D$11:$D$35)),BSKW!$D$11:$D$35),1))</f>
        <v>+III</v>
      </c>
      <c r="L360" s="12" t="str">
        <f t="array" ref="L360">INDEX(HTKW!$K$11:$K$36,IFERROR(MATCH(MIN(IF(HTKW!$D$11:$D$36&gt;AVERAGE(B360,C360),HTKW!$D$11:$D$36)),HTKW!$D$11:$D$36),1))</f>
        <v>+III</v>
      </c>
    </row>
    <row r="361" spans="2:12" x14ac:dyDescent="0.25">
      <c r="B361" s="8">
        <v>10.683999999999999</v>
      </c>
      <c r="C361" s="9">
        <v>10.696999999999999</v>
      </c>
      <c r="D361" s="23" t="str">
        <f t="shared" si="10"/>
        <v>D</v>
      </c>
      <c r="E361" s="23" t="str">
        <f t="shared" si="11"/>
        <v>+III</v>
      </c>
      <c r="F361" s="9" t="str">
        <f t="array" ref="F361">INDEX(STPH!$O$11:$O$34,IFERROR(MATCH(MIN(IF(STPH!$D$11:$D$34&gt;AVERAGE(B361,C361),STPH!$D$11:$D$34)),STPH!$D$11:$D$34),1))</f>
        <v>+III</v>
      </c>
      <c r="G361" s="9" t="str">
        <f t="array" ref="G361">INDEX(STBI!$O$11:$O$36,IFERROR(MATCH(MIN(IF(STBI!$D$11:$D$36&gt;AVERAGE(B361,C361),STBI!$D$11:$D$36)),STBI!$D$11:$D$36),1))</f>
        <v>+III</v>
      </c>
      <c r="H361" s="9" t="str">
        <f t="array" ref="H361">INDEX(GEKB!$K$11:$K$30,IFERROR(MATCH(MIN(IF(GEKB!$D$11:$D$30&gt;AVERAGE(B361,C361),GEKB!$D$11:$D$30)),GEKB!$D$11:$D$30),1))</f>
        <v>D</v>
      </c>
      <c r="I361" s="9" t="str">
        <f t="array" ref="I361">INDEX(DA!$K$11:$K$30,IFERROR(MATCH(MIN(IF(DA!$D$11:$D$30&gt;AVERAGE(B361,C361),DA!$D$11:$D$30)),DA!$D$11:$D$30),1))</f>
        <v>NR</v>
      </c>
      <c r="J361" s="9" t="str">
        <f t="array" ref="J361">INDEX(STKWp!$K$11:$K$35,IFERROR(MATCH(MIN(IF(STKWp!$D$11:$D$35&gt;AVERAGE(B361,C361),STKWp!$D$11:$D$35)),STKWp!$D$11:$D$35),1))</f>
        <v>+III</v>
      </c>
      <c r="K361" s="9" t="str">
        <f t="array" ref="K361">INDEX(BSKW!$K$11:$K$35,IFERROR(MATCH(MIN(IF(BSKW!$D$11:$D$35&gt;AVERAGE(B361,C361),BSKW!$D$11:$D$35)),BSKW!$D$11:$D$35),1))</f>
        <v>+III</v>
      </c>
      <c r="L361" s="12" t="str">
        <f t="array" ref="L361">INDEX(HTKW!$K$11:$K$36,IFERROR(MATCH(MIN(IF(HTKW!$D$11:$D$36&gt;AVERAGE(B361,C361),HTKW!$D$11:$D$36)),HTKW!$D$11:$D$36),1))</f>
        <v>+III</v>
      </c>
    </row>
    <row r="362" spans="2:12" x14ac:dyDescent="0.25">
      <c r="B362" s="8">
        <v>10.696999999999999</v>
      </c>
      <c r="C362" s="9">
        <v>10.699</v>
      </c>
      <c r="D362" s="23" t="str">
        <f t="shared" si="10"/>
        <v>D</v>
      </c>
      <c r="E362" s="23" t="str">
        <f t="shared" si="11"/>
        <v>+I</v>
      </c>
      <c r="F362" s="9" t="str">
        <f t="array" ref="F362">INDEX(STPH!$O$11:$O$34,IFERROR(MATCH(MIN(IF(STPH!$D$11:$D$34&gt;AVERAGE(B362,C362),STPH!$D$11:$D$34)),STPH!$D$11:$D$34),1))</f>
        <v>+I</v>
      </c>
      <c r="G362" s="9" t="str">
        <f t="array" ref="G362">INDEX(STBI!$O$11:$O$36,IFERROR(MATCH(MIN(IF(STBI!$D$11:$D$36&gt;AVERAGE(B362,C362),STBI!$D$11:$D$36)),STBI!$D$11:$D$36),1))</f>
        <v>+III</v>
      </c>
      <c r="H362" s="9" t="str">
        <f t="array" ref="H362">INDEX(GEKB!$K$11:$K$30,IFERROR(MATCH(MIN(IF(GEKB!$D$11:$D$30&gt;AVERAGE(B362,C362),GEKB!$D$11:$D$30)),GEKB!$D$11:$D$30),1))</f>
        <v>D</v>
      </c>
      <c r="I362" s="9" t="str">
        <f t="array" ref="I362">INDEX(DA!$K$11:$K$30,IFERROR(MATCH(MIN(IF(DA!$D$11:$D$30&gt;AVERAGE(B362,C362),DA!$D$11:$D$30)),DA!$D$11:$D$30),1))</f>
        <v>NR</v>
      </c>
      <c r="J362" s="9" t="str">
        <f t="array" ref="J362">INDEX(STKWp!$K$11:$K$35,IFERROR(MATCH(MIN(IF(STKWp!$D$11:$D$35&gt;AVERAGE(B362,C362),STKWp!$D$11:$D$35)),STKWp!$D$11:$D$35),1))</f>
        <v>+III</v>
      </c>
      <c r="K362" s="9" t="str">
        <f t="array" ref="K362">INDEX(BSKW!$K$11:$K$35,IFERROR(MATCH(MIN(IF(BSKW!$D$11:$D$35&gt;AVERAGE(B362,C362),BSKW!$D$11:$D$35)),BSKW!$D$11:$D$35),1))</f>
        <v>+III</v>
      </c>
      <c r="L362" s="12" t="str">
        <f t="array" ref="L362">INDEX(HTKW!$K$11:$K$36,IFERROR(MATCH(MIN(IF(HTKW!$D$11:$D$36&gt;AVERAGE(B362,C362),HTKW!$D$11:$D$36)),HTKW!$D$11:$D$36),1))</f>
        <v>+III</v>
      </c>
    </row>
    <row r="363" spans="2:12" x14ac:dyDescent="0.25">
      <c r="B363" s="8">
        <v>10.699</v>
      </c>
      <c r="C363" s="9">
        <v>10.747999999999999</v>
      </c>
      <c r="D363" s="23" t="str">
        <f t="shared" si="10"/>
        <v>D</v>
      </c>
      <c r="E363" s="23" t="str">
        <f t="shared" si="11"/>
        <v>+I</v>
      </c>
      <c r="F363" s="9" t="str">
        <f t="array" ref="F363">INDEX(STPH!$O$11:$O$34,IFERROR(MATCH(MIN(IF(STPH!$D$11:$D$34&gt;AVERAGE(B363,C363),STPH!$D$11:$D$34)),STPH!$D$11:$D$34),1))</f>
        <v>+I</v>
      </c>
      <c r="G363" s="9" t="str">
        <f t="array" ref="G363">INDEX(STBI!$O$11:$O$36,IFERROR(MATCH(MIN(IF(STBI!$D$11:$D$36&gt;AVERAGE(B363,C363),STBI!$D$11:$D$36)),STBI!$D$11:$D$36),1))</f>
        <v>+III</v>
      </c>
      <c r="H363" s="9" t="str">
        <f t="array" ref="H363">INDEX(GEKB!$K$11:$K$30,IFERROR(MATCH(MIN(IF(GEKB!$D$11:$D$30&gt;AVERAGE(B363,C363),GEKB!$D$11:$D$30)),GEKB!$D$11:$D$30),1))</f>
        <v>D</v>
      </c>
      <c r="I363" s="9" t="str">
        <f t="array" ref="I363">INDEX(DA!$K$11:$K$30,IFERROR(MATCH(MIN(IF(DA!$D$11:$D$30&gt;AVERAGE(B363,C363),DA!$D$11:$D$30)),DA!$D$11:$D$30),1))</f>
        <v>NR</v>
      </c>
      <c r="J363" s="9" t="str">
        <f t="array" ref="J363">INDEX(STKWp!$K$11:$K$35,IFERROR(MATCH(MIN(IF(STKWp!$D$11:$D$35&gt;AVERAGE(B363,C363),STKWp!$D$11:$D$35)),STKWp!$D$11:$D$35),1))</f>
        <v>+III</v>
      </c>
      <c r="K363" s="9" t="str">
        <f t="array" ref="K363">INDEX(BSKW!$K$11:$K$35,IFERROR(MATCH(MIN(IF(BSKW!$D$11:$D$35&gt;AVERAGE(B363,C363),BSKW!$D$11:$D$35)),BSKW!$D$11:$D$35),1))</f>
        <v>+III</v>
      </c>
      <c r="L363" s="12" t="str">
        <f t="array" ref="L363">INDEX(HTKW!$K$11:$K$36,IFERROR(MATCH(MIN(IF(HTKW!$D$11:$D$36&gt;AVERAGE(B363,C363),HTKW!$D$11:$D$36)),HTKW!$D$11:$D$36),1))</f>
        <v>+III</v>
      </c>
    </row>
    <row r="364" spans="2:12" x14ac:dyDescent="0.25">
      <c r="B364" s="8">
        <v>10.747999999999999</v>
      </c>
      <c r="C364" s="9">
        <v>10.801</v>
      </c>
      <c r="D364" s="23" t="str">
        <f t="shared" si="10"/>
        <v>D</v>
      </c>
      <c r="E364" s="23" t="str">
        <f t="shared" si="11"/>
        <v>+I</v>
      </c>
      <c r="F364" s="9" t="str">
        <f t="array" ref="F364">INDEX(STPH!$O$11:$O$34,IFERROR(MATCH(MIN(IF(STPH!$D$11:$D$34&gt;AVERAGE(B364,C364),STPH!$D$11:$D$34)),STPH!$D$11:$D$34),1))</f>
        <v>+I</v>
      </c>
      <c r="G364" s="9" t="str">
        <f t="array" ref="G364">INDEX(STBI!$O$11:$O$36,IFERROR(MATCH(MIN(IF(STBI!$D$11:$D$36&gt;AVERAGE(B364,C364),STBI!$D$11:$D$36)),STBI!$D$11:$D$36),1))</f>
        <v>+III</v>
      </c>
      <c r="H364" s="9" t="str">
        <f t="array" ref="H364">INDEX(GEKB!$K$11:$K$30,IFERROR(MATCH(MIN(IF(GEKB!$D$11:$D$30&gt;AVERAGE(B364,C364),GEKB!$D$11:$D$30)),GEKB!$D$11:$D$30),1))</f>
        <v>D</v>
      </c>
      <c r="I364" s="9" t="str">
        <f t="array" ref="I364">INDEX(DA!$K$11:$K$30,IFERROR(MATCH(MIN(IF(DA!$D$11:$D$30&gt;AVERAGE(B364,C364),DA!$D$11:$D$30)),DA!$D$11:$D$30),1))</f>
        <v>NR</v>
      </c>
      <c r="J364" s="9" t="str">
        <f t="array" ref="J364">INDEX(STKWp!$K$11:$K$35,IFERROR(MATCH(MIN(IF(STKWp!$D$11:$D$35&gt;AVERAGE(B364,C364),STKWp!$D$11:$D$35)),STKWp!$D$11:$D$35),1))</f>
        <v>+II</v>
      </c>
      <c r="K364" s="9" t="str">
        <f t="array" ref="K364">INDEX(BSKW!$K$11:$K$35,IFERROR(MATCH(MIN(IF(BSKW!$D$11:$D$35&gt;AVERAGE(B364,C364),BSKW!$D$11:$D$35)),BSKW!$D$11:$D$35),1))</f>
        <v>+III</v>
      </c>
      <c r="L364" s="12" t="str">
        <f t="array" ref="L364">INDEX(HTKW!$K$11:$K$36,IFERROR(MATCH(MIN(IF(HTKW!$D$11:$D$36&gt;AVERAGE(B364,C364),HTKW!$D$11:$D$36)),HTKW!$D$11:$D$36),1))</f>
        <v>+I</v>
      </c>
    </row>
    <row r="365" spans="2:12" x14ac:dyDescent="0.25">
      <c r="B365" s="8">
        <v>10.801</v>
      </c>
      <c r="C365" s="9">
        <v>10.81</v>
      </c>
      <c r="D365" s="23" t="str">
        <f t="shared" si="10"/>
        <v>D</v>
      </c>
      <c r="E365" s="23" t="str">
        <f t="shared" si="11"/>
        <v>+I</v>
      </c>
      <c r="F365" s="9" t="str">
        <f t="array" ref="F365">INDEX(STPH!$O$11:$O$34,IFERROR(MATCH(MIN(IF(STPH!$D$11:$D$34&gt;AVERAGE(B365,C365),STPH!$D$11:$D$34)),STPH!$D$11:$D$34),1))</f>
        <v>+I</v>
      </c>
      <c r="G365" s="9" t="str">
        <f t="array" ref="G365">INDEX(STBI!$O$11:$O$36,IFERROR(MATCH(MIN(IF(STBI!$D$11:$D$36&gt;AVERAGE(B365,C365),STBI!$D$11:$D$36)),STBI!$D$11:$D$36),1))</f>
        <v>+III</v>
      </c>
      <c r="H365" s="9" t="str">
        <f t="array" ref="H365">INDEX(GEKB!$K$11:$K$30,IFERROR(MATCH(MIN(IF(GEKB!$D$11:$D$30&gt;AVERAGE(B365,C365),GEKB!$D$11:$D$30)),GEKB!$D$11:$D$30),1))</f>
        <v>D</v>
      </c>
      <c r="I365" s="9" t="str">
        <f t="array" ref="I365">INDEX(DA!$K$11:$K$30,IFERROR(MATCH(MIN(IF(DA!$D$11:$D$30&gt;AVERAGE(B365,C365),DA!$D$11:$D$30)),DA!$D$11:$D$30),1))</f>
        <v>NR</v>
      </c>
      <c r="J365" s="9" t="str">
        <f t="array" ref="J365">INDEX(STKWp!$K$11:$K$35,IFERROR(MATCH(MIN(IF(STKWp!$D$11:$D$35&gt;AVERAGE(B365,C365),STKWp!$D$11:$D$35)),STKWp!$D$11:$D$35),1))</f>
        <v>+II</v>
      </c>
      <c r="K365" s="9" t="str">
        <f t="array" ref="K365">INDEX(BSKW!$K$11:$K$35,IFERROR(MATCH(MIN(IF(BSKW!$D$11:$D$35&gt;AVERAGE(B365,C365),BSKW!$D$11:$D$35)),BSKW!$D$11:$D$35),1))</f>
        <v>+III</v>
      </c>
      <c r="L365" s="12" t="str">
        <f t="array" ref="L365">INDEX(HTKW!$K$11:$K$36,IFERROR(MATCH(MIN(IF(HTKW!$D$11:$D$36&gt;AVERAGE(B365,C365),HTKW!$D$11:$D$36)),HTKW!$D$11:$D$36),1))</f>
        <v>+I</v>
      </c>
    </row>
    <row r="366" spans="2:12" x14ac:dyDescent="0.25">
      <c r="B366" s="8">
        <v>10.81</v>
      </c>
      <c r="C366" s="9">
        <v>10.83</v>
      </c>
      <c r="D366" s="23" t="str">
        <f t="shared" si="10"/>
        <v>D</v>
      </c>
      <c r="E366" s="23" t="str">
        <f t="shared" si="11"/>
        <v>+I</v>
      </c>
      <c r="F366" s="9" t="str">
        <f t="array" ref="F366">INDEX(STPH!$O$11:$O$34,IFERROR(MATCH(MIN(IF(STPH!$D$11:$D$34&gt;AVERAGE(B366,C366),STPH!$D$11:$D$34)),STPH!$D$11:$D$34),1))</f>
        <v>+I</v>
      </c>
      <c r="G366" s="9" t="str">
        <f t="array" ref="G366">INDEX(STBI!$O$11:$O$36,IFERROR(MATCH(MIN(IF(STBI!$D$11:$D$36&gt;AVERAGE(B366,C366),STBI!$D$11:$D$36)),STBI!$D$11:$D$36),1))</f>
        <v>+III</v>
      </c>
      <c r="H366" s="9" t="str">
        <f t="array" ref="H366">INDEX(GEKB!$K$11:$K$30,IFERROR(MATCH(MIN(IF(GEKB!$D$11:$D$30&gt;AVERAGE(B366,C366),GEKB!$D$11:$D$30)),GEKB!$D$11:$D$30),1))</f>
        <v>D</v>
      </c>
      <c r="I366" s="9" t="str">
        <f t="array" ref="I366">INDEX(DA!$K$11:$K$30,IFERROR(MATCH(MIN(IF(DA!$D$11:$D$30&gt;AVERAGE(B366,C366),DA!$D$11:$D$30)),DA!$D$11:$D$30),1))</f>
        <v>NR</v>
      </c>
      <c r="J366" s="9" t="str">
        <f t="array" ref="J366">INDEX(STKWp!$K$11:$K$35,IFERROR(MATCH(MIN(IF(STKWp!$D$11:$D$35&gt;AVERAGE(B366,C366),STKWp!$D$11:$D$35)),STKWp!$D$11:$D$35),1))</f>
        <v>+II</v>
      </c>
      <c r="K366" s="9" t="str">
        <f t="array" ref="K366">INDEX(BSKW!$K$11:$K$35,IFERROR(MATCH(MIN(IF(BSKW!$D$11:$D$35&gt;AVERAGE(B366,C366),BSKW!$D$11:$D$35)),BSKW!$D$11:$D$35),1))</f>
        <v>+III</v>
      </c>
      <c r="L366" s="12" t="str">
        <f t="array" ref="L366">INDEX(HTKW!$K$11:$K$36,IFERROR(MATCH(MIN(IF(HTKW!$D$11:$D$36&gt;AVERAGE(B366,C366),HTKW!$D$11:$D$36)),HTKW!$D$11:$D$36),1))</f>
        <v>+I</v>
      </c>
    </row>
    <row r="367" spans="2:12" x14ac:dyDescent="0.25">
      <c r="B367" s="8">
        <v>10.83</v>
      </c>
      <c r="C367" s="9">
        <v>10.88</v>
      </c>
      <c r="D367" s="23" t="str">
        <f t="shared" si="10"/>
        <v>D</v>
      </c>
      <c r="E367" s="23" t="str">
        <f t="shared" si="11"/>
        <v>+I</v>
      </c>
      <c r="F367" s="9" t="str">
        <f t="array" ref="F367">INDEX(STPH!$O$11:$O$34,IFERROR(MATCH(MIN(IF(STPH!$D$11:$D$34&gt;AVERAGE(B367,C367),STPH!$D$11:$D$34)),STPH!$D$11:$D$34),1))</f>
        <v>+I</v>
      </c>
      <c r="G367" s="9" t="str">
        <f t="array" ref="G367">INDEX(STBI!$O$11:$O$36,IFERROR(MATCH(MIN(IF(STBI!$D$11:$D$36&gt;AVERAGE(B367,C367),STBI!$D$11:$D$36)),STBI!$D$11:$D$36),1))</f>
        <v>+III</v>
      </c>
      <c r="H367" s="9" t="str">
        <f t="array" ref="H367">INDEX(GEKB!$K$11:$K$30,IFERROR(MATCH(MIN(IF(GEKB!$D$11:$D$30&gt;AVERAGE(B367,C367),GEKB!$D$11:$D$30)),GEKB!$D$11:$D$30),1))</f>
        <v>D</v>
      </c>
      <c r="I367" s="9" t="str">
        <f t="array" ref="I367">INDEX(DA!$K$11:$K$30,IFERROR(MATCH(MIN(IF(DA!$D$11:$D$30&gt;AVERAGE(B367,C367),DA!$D$11:$D$30)),DA!$D$11:$D$30),1))</f>
        <v>NR</v>
      </c>
      <c r="J367" s="9" t="str">
        <f t="array" ref="J367">INDEX(STKWp!$K$11:$K$35,IFERROR(MATCH(MIN(IF(STKWp!$D$11:$D$35&gt;AVERAGE(B367,C367),STKWp!$D$11:$D$35)),STKWp!$D$11:$D$35),1))</f>
        <v>+II</v>
      </c>
      <c r="K367" s="9" t="str">
        <f t="array" ref="K367">INDEX(BSKW!$K$11:$K$35,IFERROR(MATCH(MIN(IF(BSKW!$D$11:$D$35&gt;AVERAGE(B367,C367),BSKW!$D$11:$D$35)),BSKW!$D$11:$D$35),1))</f>
        <v>+III</v>
      </c>
      <c r="L367" s="12" t="str">
        <f t="array" ref="L367">INDEX(HTKW!$K$11:$K$36,IFERROR(MATCH(MIN(IF(HTKW!$D$11:$D$36&gt;AVERAGE(B367,C367),HTKW!$D$11:$D$36)),HTKW!$D$11:$D$36),1))</f>
        <v>+I</v>
      </c>
    </row>
    <row r="368" spans="2:12" x14ac:dyDescent="0.25">
      <c r="B368" s="8">
        <v>10.88</v>
      </c>
      <c r="C368" s="9">
        <v>10.885999999999999</v>
      </c>
      <c r="D368" s="23" t="str">
        <f t="shared" si="10"/>
        <v>D</v>
      </c>
      <c r="E368" s="23" t="str">
        <f t="shared" si="11"/>
        <v>+I</v>
      </c>
      <c r="F368" s="9" t="str">
        <f t="array" ref="F368">INDEX(STPH!$O$11:$O$34,IFERROR(MATCH(MIN(IF(STPH!$D$11:$D$34&gt;AVERAGE(B368,C368),STPH!$D$11:$D$34)),STPH!$D$11:$D$34),1))</f>
        <v>+I</v>
      </c>
      <c r="G368" s="9" t="str">
        <f t="array" ref="G368">INDEX(STBI!$O$11:$O$36,IFERROR(MATCH(MIN(IF(STBI!$D$11:$D$36&gt;AVERAGE(B368,C368),STBI!$D$11:$D$36)),STBI!$D$11:$D$36),1))</f>
        <v>+III</v>
      </c>
      <c r="H368" s="9" t="str">
        <f t="array" ref="H368">INDEX(GEKB!$K$11:$K$30,IFERROR(MATCH(MIN(IF(GEKB!$D$11:$D$30&gt;AVERAGE(B368,C368),GEKB!$D$11:$D$30)),GEKB!$D$11:$D$30),1))</f>
        <v>D</v>
      </c>
      <c r="I368" s="9" t="str">
        <f t="array" ref="I368">INDEX(DA!$K$11:$K$30,IFERROR(MATCH(MIN(IF(DA!$D$11:$D$30&gt;AVERAGE(B368,C368),DA!$D$11:$D$30)),DA!$D$11:$D$30),1))</f>
        <v>NR</v>
      </c>
      <c r="J368" s="9" t="str">
        <f t="array" ref="J368">INDEX(STKWp!$K$11:$K$35,IFERROR(MATCH(MIN(IF(STKWp!$D$11:$D$35&gt;AVERAGE(B368,C368),STKWp!$D$11:$D$35)),STKWp!$D$11:$D$35),1))</f>
        <v>+II</v>
      </c>
      <c r="K368" s="9" t="str">
        <f t="array" ref="K368">INDEX(BSKW!$K$11:$K$35,IFERROR(MATCH(MIN(IF(BSKW!$D$11:$D$35&gt;AVERAGE(B368,C368),BSKW!$D$11:$D$35)),BSKW!$D$11:$D$35),1))</f>
        <v>+III</v>
      </c>
      <c r="L368" s="12" t="str">
        <f t="array" ref="L368">INDEX(HTKW!$K$11:$K$36,IFERROR(MATCH(MIN(IF(HTKW!$D$11:$D$36&gt;AVERAGE(B368,C368),HTKW!$D$11:$D$36)),HTKW!$D$11:$D$36),1))</f>
        <v>+I</v>
      </c>
    </row>
    <row r="369" spans="2:12" x14ac:dyDescent="0.25">
      <c r="B369" s="8">
        <v>10.885999999999999</v>
      </c>
      <c r="C369" s="9">
        <v>10.888</v>
      </c>
      <c r="D369" s="23" t="str">
        <f t="shared" si="10"/>
        <v>D</v>
      </c>
      <c r="E369" s="23" t="str">
        <f t="shared" si="11"/>
        <v>+I</v>
      </c>
      <c r="F369" s="9" t="str">
        <f t="array" ref="F369">INDEX(STPH!$O$11:$O$34,IFERROR(MATCH(MIN(IF(STPH!$D$11:$D$34&gt;AVERAGE(B369,C369),STPH!$D$11:$D$34)),STPH!$D$11:$D$34),1))</f>
        <v>+I</v>
      </c>
      <c r="G369" s="9" t="str">
        <f t="array" ref="G369">INDEX(STBI!$O$11:$O$36,IFERROR(MATCH(MIN(IF(STBI!$D$11:$D$36&gt;AVERAGE(B369,C369),STBI!$D$11:$D$36)),STBI!$D$11:$D$36),1))</f>
        <v>+III</v>
      </c>
      <c r="H369" s="9" t="str">
        <f t="array" ref="H369">INDEX(GEKB!$K$11:$K$30,IFERROR(MATCH(MIN(IF(GEKB!$D$11:$D$30&gt;AVERAGE(B369,C369),GEKB!$D$11:$D$30)),GEKB!$D$11:$D$30),1))</f>
        <v>D</v>
      </c>
      <c r="I369" s="9" t="str">
        <f t="array" ref="I369">INDEX(DA!$K$11:$K$30,IFERROR(MATCH(MIN(IF(DA!$D$11:$D$30&gt;AVERAGE(B369,C369),DA!$D$11:$D$30)),DA!$D$11:$D$30),1))</f>
        <v>NR</v>
      </c>
      <c r="J369" s="9" t="str">
        <f t="array" ref="J369">INDEX(STKWp!$K$11:$K$35,IFERROR(MATCH(MIN(IF(STKWp!$D$11:$D$35&gt;AVERAGE(B369,C369),STKWp!$D$11:$D$35)),STKWp!$D$11:$D$35),1))</f>
        <v>+II</v>
      </c>
      <c r="K369" s="9" t="str">
        <f t="array" ref="K369">INDEX(BSKW!$K$11:$K$35,IFERROR(MATCH(MIN(IF(BSKW!$D$11:$D$35&gt;AVERAGE(B369,C369),BSKW!$D$11:$D$35)),BSKW!$D$11:$D$35),1))</f>
        <v>+III</v>
      </c>
      <c r="L369" s="12" t="str">
        <f t="array" ref="L369">INDEX(HTKW!$K$11:$K$36,IFERROR(MATCH(MIN(IF(HTKW!$D$11:$D$36&gt;AVERAGE(B369,C369),HTKW!$D$11:$D$36)),HTKW!$D$11:$D$36),1))</f>
        <v>+I</v>
      </c>
    </row>
    <row r="370" spans="2:12" x14ac:dyDescent="0.25">
      <c r="B370" s="8">
        <v>10.888</v>
      </c>
      <c r="C370" s="9">
        <v>10.891999999999999</v>
      </c>
      <c r="D370" s="23" t="str">
        <f t="shared" si="10"/>
        <v>D</v>
      </c>
      <c r="E370" s="23" t="str">
        <f t="shared" si="11"/>
        <v>+I</v>
      </c>
      <c r="F370" s="9" t="str">
        <f t="array" ref="F370">INDEX(STPH!$O$11:$O$34,IFERROR(MATCH(MIN(IF(STPH!$D$11:$D$34&gt;AVERAGE(B370,C370),STPH!$D$11:$D$34)),STPH!$D$11:$D$34),1))</f>
        <v>+I</v>
      </c>
      <c r="G370" s="9" t="str">
        <f t="array" ref="G370">INDEX(STBI!$O$11:$O$36,IFERROR(MATCH(MIN(IF(STBI!$D$11:$D$36&gt;AVERAGE(B370,C370),STBI!$D$11:$D$36)),STBI!$D$11:$D$36),1))</f>
        <v>+III</v>
      </c>
      <c r="H370" s="9" t="str">
        <f t="array" ref="H370">INDEX(GEKB!$K$11:$K$30,IFERROR(MATCH(MIN(IF(GEKB!$D$11:$D$30&gt;AVERAGE(B370,C370),GEKB!$D$11:$D$30)),GEKB!$D$11:$D$30),1))</f>
        <v>D</v>
      </c>
      <c r="I370" s="9" t="str">
        <f t="array" ref="I370">INDEX(DA!$K$11:$K$30,IFERROR(MATCH(MIN(IF(DA!$D$11:$D$30&gt;AVERAGE(B370,C370),DA!$D$11:$D$30)),DA!$D$11:$D$30),1))</f>
        <v>NR</v>
      </c>
      <c r="J370" s="9" t="str">
        <f t="array" ref="J370">INDEX(STKWp!$K$11:$K$35,IFERROR(MATCH(MIN(IF(STKWp!$D$11:$D$35&gt;AVERAGE(B370,C370),STKWp!$D$11:$D$35)),STKWp!$D$11:$D$35),1))</f>
        <v>+II</v>
      </c>
      <c r="K370" s="9" t="str">
        <f t="array" ref="K370">INDEX(BSKW!$K$11:$K$35,IFERROR(MATCH(MIN(IF(BSKW!$D$11:$D$35&gt;AVERAGE(B370,C370),BSKW!$D$11:$D$35)),BSKW!$D$11:$D$35),1))</f>
        <v>+III</v>
      </c>
      <c r="L370" s="12" t="str">
        <f t="array" ref="L370">INDEX(HTKW!$K$11:$K$36,IFERROR(MATCH(MIN(IF(HTKW!$D$11:$D$36&gt;AVERAGE(B370,C370),HTKW!$D$11:$D$36)),HTKW!$D$11:$D$36),1))</f>
        <v>+I</v>
      </c>
    </row>
    <row r="371" spans="2:12" x14ac:dyDescent="0.25">
      <c r="B371" s="8">
        <v>10.891999999999999</v>
      </c>
      <c r="C371" s="9">
        <v>10.901</v>
      </c>
      <c r="D371" s="23" t="str">
        <f t="shared" si="10"/>
        <v>D</v>
      </c>
      <c r="E371" s="23" t="str">
        <f t="shared" si="11"/>
        <v>+I</v>
      </c>
      <c r="F371" s="9" t="str">
        <f t="array" ref="F371">INDEX(STPH!$O$11:$O$34,IFERROR(MATCH(MIN(IF(STPH!$D$11:$D$34&gt;AVERAGE(B371,C371),STPH!$D$11:$D$34)),STPH!$D$11:$D$34),1))</f>
        <v>+I</v>
      </c>
      <c r="G371" s="9" t="str">
        <f t="array" ref="G371">INDEX(STBI!$O$11:$O$36,IFERROR(MATCH(MIN(IF(STBI!$D$11:$D$36&gt;AVERAGE(B371,C371),STBI!$D$11:$D$36)),STBI!$D$11:$D$36),1))</f>
        <v>+III</v>
      </c>
      <c r="H371" s="9" t="str">
        <f t="array" ref="H371">INDEX(GEKB!$K$11:$K$30,IFERROR(MATCH(MIN(IF(GEKB!$D$11:$D$30&gt;AVERAGE(B371,C371),GEKB!$D$11:$D$30)),GEKB!$D$11:$D$30),1))</f>
        <v>D</v>
      </c>
      <c r="I371" s="9" t="str">
        <f t="array" ref="I371">INDEX(DA!$K$11:$K$30,IFERROR(MATCH(MIN(IF(DA!$D$11:$D$30&gt;AVERAGE(B371,C371),DA!$D$11:$D$30)),DA!$D$11:$D$30),1))</f>
        <v>NR</v>
      </c>
      <c r="J371" s="9" t="str">
        <f t="array" ref="J371">INDEX(STKWp!$K$11:$K$35,IFERROR(MATCH(MIN(IF(STKWp!$D$11:$D$35&gt;AVERAGE(B371,C371),STKWp!$D$11:$D$35)),STKWp!$D$11:$D$35),1))</f>
        <v>+II</v>
      </c>
      <c r="K371" s="9" t="str">
        <f t="array" ref="K371">INDEX(BSKW!$K$11:$K$35,IFERROR(MATCH(MIN(IF(BSKW!$D$11:$D$35&gt;AVERAGE(B371,C371),BSKW!$D$11:$D$35)),BSKW!$D$11:$D$35),1))</f>
        <v>+III</v>
      </c>
      <c r="L371" s="12" t="str">
        <f t="array" ref="L371">INDEX(HTKW!$K$11:$K$36,IFERROR(MATCH(MIN(IF(HTKW!$D$11:$D$36&gt;AVERAGE(B371,C371),HTKW!$D$11:$D$36)),HTKW!$D$11:$D$36),1))</f>
        <v>+I</v>
      </c>
    </row>
    <row r="372" spans="2:12" x14ac:dyDescent="0.25">
      <c r="B372" s="8">
        <v>10.901</v>
      </c>
      <c r="C372" s="9">
        <v>10.907999999999999</v>
      </c>
      <c r="D372" s="23" t="str">
        <f t="shared" si="10"/>
        <v>D</v>
      </c>
      <c r="E372" s="23" t="str">
        <f t="shared" si="11"/>
        <v>+I</v>
      </c>
      <c r="F372" s="9" t="str">
        <f t="array" ref="F372">INDEX(STPH!$O$11:$O$34,IFERROR(MATCH(MIN(IF(STPH!$D$11:$D$34&gt;AVERAGE(B372,C372),STPH!$D$11:$D$34)),STPH!$D$11:$D$34),1))</f>
        <v>+I</v>
      </c>
      <c r="G372" s="9" t="str">
        <f t="array" ref="G372">INDEX(STBI!$O$11:$O$36,IFERROR(MATCH(MIN(IF(STBI!$D$11:$D$36&gt;AVERAGE(B372,C372),STBI!$D$11:$D$36)),STBI!$D$11:$D$36),1))</f>
        <v>+III</v>
      </c>
      <c r="H372" s="9" t="str">
        <f t="array" ref="H372">INDEX(GEKB!$K$11:$K$30,IFERROR(MATCH(MIN(IF(GEKB!$D$11:$D$30&gt;AVERAGE(B372,C372),GEKB!$D$11:$D$30)),GEKB!$D$11:$D$30),1))</f>
        <v>D</v>
      </c>
      <c r="I372" s="9" t="str">
        <f t="array" ref="I372">INDEX(DA!$K$11:$K$30,IFERROR(MATCH(MIN(IF(DA!$D$11:$D$30&gt;AVERAGE(B372,C372),DA!$D$11:$D$30)),DA!$D$11:$D$30),1))</f>
        <v>NR</v>
      </c>
      <c r="J372" s="9" t="str">
        <f t="array" ref="J372">INDEX(STKWp!$K$11:$K$35,IFERROR(MATCH(MIN(IF(STKWp!$D$11:$D$35&gt;AVERAGE(B372,C372),STKWp!$D$11:$D$35)),STKWp!$D$11:$D$35),1))</f>
        <v>+III</v>
      </c>
      <c r="K372" s="9" t="str">
        <f t="array" ref="K372">INDEX(BSKW!$K$11:$K$35,IFERROR(MATCH(MIN(IF(BSKW!$D$11:$D$35&gt;AVERAGE(B372,C372),BSKW!$D$11:$D$35)),BSKW!$D$11:$D$35),1))</f>
        <v>+III</v>
      </c>
      <c r="L372" s="12" t="str">
        <f t="array" ref="L372">INDEX(HTKW!$K$11:$K$36,IFERROR(MATCH(MIN(IF(HTKW!$D$11:$D$36&gt;AVERAGE(B372,C372),HTKW!$D$11:$D$36)),HTKW!$D$11:$D$36),1))</f>
        <v>+II</v>
      </c>
    </row>
    <row r="373" spans="2:12" x14ac:dyDescent="0.25">
      <c r="B373" s="8">
        <v>10.907999999999999</v>
      </c>
      <c r="C373" s="9">
        <v>10.923</v>
      </c>
      <c r="D373" s="23" t="str">
        <f t="shared" si="10"/>
        <v>D</v>
      </c>
      <c r="E373" s="23" t="str">
        <f t="shared" si="11"/>
        <v>+I</v>
      </c>
      <c r="F373" s="9" t="str">
        <f t="array" ref="F373">INDEX(STPH!$O$11:$O$34,IFERROR(MATCH(MIN(IF(STPH!$D$11:$D$34&gt;AVERAGE(B373,C373),STPH!$D$11:$D$34)),STPH!$D$11:$D$34),1))</f>
        <v>+I</v>
      </c>
      <c r="G373" s="9" t="str">
        <f t="array" ref="G373">INDEX(STBI!$O$11:$O$36,IFERROR(MATCH(MIN(IF(STBI!$D$11:$D$36&gt;AVERAGE(B373,C373),STBI!$D$11:$D$36)),STBI!$D$11:$D$36),1))</f>
        <v>+III</v>
      </c>
      <c r="H373" s="9" t="str">
        <f t="array" ref="H373">INDEX(GEKB!$K$11:$K$30,IFERROR(MATCH(MIN(IF(GEKB!$D$11:$D$30&gt;AVERAGE(B373,C373),GEKB!$D$11:$D$30)),GEKB!$D$11:$D$30),1))</f>
        <v>D</v>
      </c>
      <c r="I373" s="9" t="str">
        <f t="array" ref="I373">INDEX(DA!$K$11:$K$30,IFERROR(MATCH(MIN(IF(DA!$D$11:$D$30&gt;AVERAGE(B373,C373),DA!$D$11:$D$30)),DA!$D$11:$D$30),1))</f>
        <v>NR</v>
      </c>
      <c r="J373" s="9" t="str">
        <f t="array" ref="J373">INDEX(STKWp!$K$11:$K$35,IFERROR(MATCH(MIN(IF(STKWp!$D$11:$D$35&gt;AVERAGE(B373,C373),STKWp!$D$11:$D$35)),STKWp!$D$11:$D$35),1))</f>
        <v>+III</v>
      </c>
      <c r="K373" s="9" t="str">
        <f t="array" ref="K373">INDEX(BSKW!$K$11:$K$35,IFERROR(MATCH(MIN(IF(BSKW!$D$11:$D$35&gt;AVERAGE(B373,C373),BSKW!$D$11:$D$35)),BSKW!$D$11:$D$35),1))</f>
        <v>+III</v>
      </c>
      <c r="L373" s="12" t="str">
        <f t="array" ref="L373">INDEX(HTKW!$K$11:$K$36,IFERROR(MATCH(MIN(IF(HTKW!$D$11:$D$36&gt;AVERAGE(B373,C373),HTKW!$D$11:$D$36)),HTKW!$D$11:$D$36),1))</f>
        <v>+II</v>
      </c>
    </row>
    <row r="374" spans="2:12" x14ac:dyDescent="0.25">
      <c r="B374" s="8">
        <v>10.923</v>
      </c>
      <c r="C374" s="9">
        <v>11.047000000000001</v>
      </c>
      <c r="D374" s="23" t="str">
        <f t="shared" si="10"/>
        <v>D</v>
      </c>
      <c r="E374" s="23" t="str">
        <f t="shared" si="11"/>
        <v>+I</v>
      </c>
      <c r="F374" s="9" t="str">
        <f t="array" ref="F374">INDEX(STPH!$O$11:$O$34,IFERROR(MATCH(MIN(IF(STPH!$D$11:$D$34&gt;AVERAGE(B374,C374),STPH!$D$11:$D$34)),STPH!$D$11:$D$34),1))</f>
        <v>+I</v>
      </c>
      <c r="G374" s="9" t="str">
        <f t="array" ref="G374">INDEX(STBI!$O$11:$O$36,IFERROR(MATCH(MIN(IF(STBI!$D$11:$D$36&gt;AVERAGE(B374,C374),STBI!$D$11:$D$36)),STBI!$D$11:$D$36),1))</f>
        <v>+III</v>
      </c>
      <c r="H374" s="9" t="str">
        <f t="array" ref="H374">INDEX(GEKB!$K$11:$K$30,IFERROR(MATCH(MIN(IF(GEKB!$D$11:$D$30&gt;AVERAGE(B374,C374),GEKB!$D$11:$D$30)),GEKB!$D$11:$D$30),1))</f>
        <v>D</v>
      </c>
      <c r="I374" s="9" t="str">
        <f t="array" ref="I374">INDEX(DA!$K$11:$K$30,IFERROR(MATCH(MIN(IF(DA!$D$11:$D$30&gt;AVERAGE(B374,C374),DA!$D$11:$D$30)),DA!$D$11:$D$30),1))</f>
        <v>NR</v>
      </c>
      <c r="J374" s="9" t="str">
        <f t="array" ref="J374">INDEX(STKWp!$K$11:$K$35,IFERROR(MATCH(MIN(IF(STKWp!$D$11:$D$35&gt;AVERAGE(B374,C374),STKWp!$D$11:$D$35)),STKWp!$D$11:$D$35),1))</f>
        <v>+III</v>
      </c>
      <c r="K374" s="9" t="str">
        <f t="array" ref="K374">INDEX(BSKW!$K$11:$K$35,IFERROR(MATCH(MIN(IF(BSKW!$D$11:$D$35&gt;AVERAGE(B374,C374),BSKW!$D$11:$D$35)),BSKW!$D$11:$D$35),1))</f>
        <v>+III</v>
      </c>
      <c r="L374" s="12" t="str">
        <f t="array" ref="L374">INDEX(HTKW!$K$11:$K$36,IFERROR(MATCH(MIN(IF(HTKW!$D$11:$D$36&gt;AVERAGE(B374,C374),HTKW!$D$11:$D$36)),HTKW!$D$11:$D$36),1))</f>
        <v>+II</v>
      </c>
    </row>
    <row r="375" spans="2:12" x14ac:dyDescent="0.25">
      <c r="B375" s="8">
        <v>11.047000000000001</v>
      </c>
      <c r="C375" s="9">
        <v>11.069000000000001</v>
      </c>
      <c r="D375" s="23" t="str">
        <f t="shared" si="10"/>
        <v>D</v>
      </c>
      <c r="E375" s="23" t="str">
        <f t="shared" si="11"/>
        <v>+I</v>
      </c>
      <c r="F375" s="9" t="str">
        <f t="array" ref="F375">INDEX(STPH!$O$11:$O$34,IFERROR(MATCH(MIN(IF(STPH!$D$11:$D$34&gt;AVERAGE(B375,C375),STPH!$D$11:$D$34)),STPH!$D$11:$D$34),1))</f>
        <v>+I</v>
      </c>
      <c r="G375" s="9" t="str">
        <f t="array" ref="G375">INDEX(STBI!$O$11:$O$36,IFERROR(MATCH(MIN(IF(STBI!$D$11:$D$36&gt;AVERAGE(B375,C375),STBI!$D$11:$D$36)),STBI!$D$11:$D$36),1))</f>
        <v>+III</v>
      </c>
      <c r="H375" s="9" t="str">
        <f t="array" ref="H375">INDEX(GEKB!$K$11:$K$30,IFERROR(MATCH(MIN(IF(GEKB!$D$11:$D$30&gt;AVERAGE(B375,C375),GEKB!$D$11:$D$30)),GEKB!$D$11:$D$30),1))</f>
        <v>D</v>
      </c>
      <c r="I375" s="9" t="str">
        <f t="array" ref="I375">INDEX(DA!$K$11:$K$30,IFERROR(MATCH(MIN(IF(DA!$D$11:$D$30&gt;AVERAGE(B375,C375),DA!$D$11:$D$30)),DA!$D$11:$D$30),1))</f>
        <v>NR</v>
      </c>
      <c r="J375" s="9" t="str">
        <f t="array" ref="J375">INDEX(STKWp!$K$11:$K$35,IFERROR(MATCH(MIN(IF(STKWp!$D$11:$D$35&gt;AVERAGE(B375,C375),STKWp!$D$11:$D$35)),STKWp!$D$11:$D$35),1))</f>
        <v>+III</v>
      </c>
      <c r="K375" s="9" t="str">
        <f t="array" ref="K375">INDEX(BSKW!$K$11:$K$35,IFERROR(MATCH(MIN(IF(BSKW!$D$11:$D$35&gt;AVERAGE(B375,C375),BSKW!$D$11:$D$35)),BSKW!$D$11:$D$35),1))</f>
        <v>+III</v>
      </c>
      <c r="L375" s="12" t="str">
        <f t="array" ref="L375">INDEX(HTKW!$K$11:$K$36,IFERROR(MATCH(MIN(IF(HTKW!$D$11:$D$36&gt;AVERAGE(B375,C375),HTKW!$D$11:$D$36)),HTKW!$D$11:$D$36),1))</f>
        <v>+II</v>
      </c>
    </row>
    <row r="376" spans="2:12" x14ac:dyDescent="0.25">
      <c r="B376" s="8">
        <v>11.069000000000001</v>
      </c>
      <c r="C376" s="9">
        <v>11.089</v>
      </c>
      <c r="D376" s="23" t="str">
        <f t="shared" si="10"/>
        <v>D</v>
      </c>
      <c r="E376" s="23" t="str">
        <f t="shared" si="11"/>
        <v>+I</v>
      </c>
      <c r="F376" s="9" t="str">
        <f t="array" ref="F376">INDEX(STPH!$O$11:$O$34,IFERROR(MATCH(MIN(IF(STPH!$D$11:$D$34&gt;AVERAGE(B376,C376),STPH!$D$11:$D$34)),STPH!$D$11:$D$34),1))</f>
        <v>+I</v>
      </c>
      <c r="G376" s="9" t="str">
        <f t="array" ref="G376">INDEX(STBI!$O$11:$O$36,IFERROR(MATCH(MIN(IF(STBI!$D$11:$D$36&gt;AVERAGE(B376,C376),STBI!$D$11:$D$36)),STBI!$D$11:$D$36),1))</f>
        <v>+III</v>
      </c>
      <c r="H376" s="9" t="str">
        <f t="array" ref="H376">INDEX(GEKB!$K$11:$K$30,IFERROR(MATCH(MIN(IF(GEKB!$D$11:$D$30&gt;AVERAGE(B376,C376),GEKB!$D$11:$D$30)),GEKB!$D$11:$D$30),1))</f>
        <v>D</v>
      </c>
      <c r="I376" s="9" t="str">
        <f t="array" ref="I376">INDEX(DA!$K$11:$K$30,IFERROR(MATCH(MIN(IF(DA!$D$11:$D$30&gt;AVERAGE(B376,C376),DA!$D$11:$D$30)),DA!$D$11:$D$30),1))</f>
        <v>NR</v>
      </c>
      <c r="J376" s="9" t="str">
        <f t="array" ref="J376">INDEX(STKWp!$K$11:$K$35,IFERROR(MATCH(MIN(IF(STKWp!$D$11:$D$35&gt;AVERAGE(B376,C376),STKWp!$D$11:$D$35)),STKWp!$D$11:$D$35),1))</f>
        <v>+III</v>
      </c>
      <c r="K376" s="9" t="str">
        <f t="array" ref="K376">INDEX(BSKW!$K$11:$K$35,IFERROR(MATCH(MIN(IF(BSKW!$D$11:$D$35&gt;AVERAGE(B376,C376),BSKW!$D$11:$D$35)),BSKW!$D$11:$D$35),1))</f>
        <v>+III</v>
      </c>
      <c r="L376" s="12" t="str">
        <f t="array" ref="L376">INDEX(HTKW!$K$11:$K$36,IFERROR(MATCH(MIN(IF(HTKW!$D$11:$D$36&gt;AVERAGE(B376,C376),HTKW!$D$11:$D$36)),HTKW!$D$11:$D$36),1))</f>
        <v>+II</v>
      </c>
    </row>
    <row r="377" spans="2:12" x14ac:dyDescent="0.25">
      <c r="B377" s="8">
        <v>11.089</v>
      </c>
      <c r="C377" s="9">
        <v>11.173999999999999</v>
      </c>
      <c r="D377" s="23" t="str">
        <f t="shared" si="10"/>
        <v>D</v>
      </c>
      <c r="E377" s="23" t="str">
        <f t="shared" si="11"/>
        <v>+I</v>
      </c>
      <c r="F377" s="9" t="str">
        <f t="array" ref="F377">INDEX(STPH!$O$11:$O$34,IFERROR(MATCH(MIN(IF(STPH!$D$11:$D$34&gt;AVERAGE(B377,C377),STPH!$D$11:$D$34)),STPH!$D$11:$D$34),1))</f>
        <v>+I</v>
      </c>
      <c r="G377" s="9" t="str">
        <f t="array" ref="G377">INDEX(STBI!$O$11:$O$36,IFERROR(MATCH(MIN(IF(STBI!$D$11:$D$36&gt;AVERAGE(B377,C377),STBI!$D$11:$D$36)),STBI!$D$11:$D$36),1))</f>
        <v>+III</v>
      </c>
      <c r="H377" s="9" t="str">
        <f t="array" ref="H377">INDEX(GEKB!$K$11:$K$30,IFERROR(MATCH(MIN(IF(GEKB!$D$11:$D$30&gt;AVERAGE(B377,C377),GEKB!$D$11:$D$30)),GEKB!$D$11:$D$30),1))</f>
        <v>D</v>
      </c>
      <c r="I377" s="9" t="str">
        <f t="array" ref="I377">INDEX(DA!$K$11:$K$30,IFERROR(MATCH(MIN(IF(DA!$D$11:$D$30&gt;AVERAGE(B377,C377),DA!$D$11:$D$30)),DA!$D$11:$D$30),1))</f>
        <v>NR</v>
      </c>
      <c r="J377" s="9" t="str">
        <f t="array" ref="J377">INDEX(STKWp!$K$11:$K$35,IFERROR(MATCH(MIN(IF(STKWp!$D$11:$D$35&gt;AVERAGE(B377,C377),STKWp!$D$11:$D$35)),STKWp!$D$11:$D$35),1))</f>
        <v>+III</v>
      </c>
      <c r="K377" s="9" t="str">
        <f t="array" ref="K377">INDEX(BSKW!$K$11:$K$35,IFERROR(MATCH(MIN(IF(BSKW!$D$11:$D$35&gt;AVERAGE(B377,C377),BSKW!$D$11:$D$35)),BSKW!$D$11:$D$35),1))</f>
        <v>+III</v>
      </c>
      <c r="L377" s="12" t="str">
        <f t="array" ref="L377">INDEX(HTKW!$K$11:$K$36,IFERROR(MATCH(MIN(IF(HTKW!$D$11:$D$36&gt;AVERAGE(B377,C377),HTKW!$D$11:$D$36)),HTKW!$D$11:$D$36),1))</f>
        <v>+II</v>
      </c>
    </row>
    <row r="378" spans="2:12" x14ac:dyDescent="0.25">
      <c r="B378" s="8">
        <v>11.173999999999999</v>
      </c>
      <c r="C378" s="9">
        <v>11.19</v>
      </c>
      <c r="D378" s="23" t="str">
        <f t="shared" si="10"/>
        <v>D</v>
      </c>
      <c r="E378" s="23" t="str">
        <f t="shared" si="11"/>
        <v>+I</v>
      </c>
      <c r="F378" s="9" t="str">
        <f t="array" ref="F378">INDEX(STPH!$O$11:$O$34,IFERROR(MATCH(MIN(IF(STPH!$D$11:$D$34&gt;AVERAGE(B378,C378),STPH!$D$11:$D$34)),STPH!$D$11:$D$34),1))</f>
        <v>+I</v>
      </c>
      <c r="G378" s="9" t="str">
        <f t="array" ref="G378">INDEX(STBI!$O$11:$O$36,IFERROR(MATCH(MIN(IF(STBI!$D$11:$D$36&gt;AVERAGE(B378,C378),STBI!$D$11:$D$36)),STBI!$D$11:$D$36),1))</f>
        <v>+III</v>
      </c>
      <c r="H378" s="9" t="str">
        <f t="array" ref="H378">INDEX(GEKB!$K$11:$K$30,IFERROR(MATCH(MIN(IF(GEKB!$D$11:$D$30&gt;AVERAGE(B378,C378),GEKB!$D$11:$D$30)),GEKB!$D$11:$D$30),1))</f>
        <v>D</v>
      </c>
      <c r="I378" s="9" t="str">
        <f t="array" ref="I378">INDEX(DA!$K$11:$K$30,IFERROR(MATCH(MIN(IF(DA!$D$11:$D$30&gt;AVERAGE(B378,C378),DA!$D$11:$D$30)),DA!$D$11:$D$30),1))</f>
        <v>NR</v>
      </c>
      <c r="J378" s="9" t="str">
        <f t="array" ref="J378">INDEX(STKWp!$K$11:$K$35,IFERROR(MATCH(MIN(IF(STKWp!$D$11:$D$35&gt;AVERAGE(B378,C378),STKWp!$D$11:$D$35)),STKWp!$D$11:$D$35),1))</f>
        <v>+III</v>
      </c>
      <c r="K378" s="9" t="str">
        <f t="array" ref="K378">INDEX(BSKW!$K$11:$K$35,IFERROR(MATCH(MIN(IF(BSKW!$D$11:$D$35&gt;AVERAGE(B378,C378),BSKW!$D$11:$D$35)),BSKW!$D$11:$D$35),1))</f>
        <v>+II</v>
      </c>
      <c r="L378" s="12" t="str">
        <f t="array" ref="L378">INDEX(HTKW!$K$11:$K$36,IFERROR(MATCH(MIN(IF(HTKW!$D$11:$D$36&gt;AVERAGE(B378,C378),HTKW!$D$11:$D$36)),HTKW!$D$11:$D$36),1))</f>
        <v>+II</v>
      </c>
    </row>
    <row r="379" spans="2:12" x14ac:dyDescent="0.25">
      <c r="B379" s="8">
        <v>11.19</v>
      </c>
      <c r="C379" s="9">
        <v>11.221</v>
      </c>
      <c r="D379" s="23" t="str">
        <f t="shared" si="10"/>
        <v>D</v>
      </c>
      <c r="E379" s="23" t="str">
        <f t="shared" si="11"/>
        <v>+I</v>
      </c>
      <c r="F379" s="9" t="str">
        <f t="array" ref="F379">INDEX(STPH!$O$11:$O$34,IFERROR(MATCH(MIN(IF(STPH!$D$11:$D$34&gt;AVERAGE(B379,C379),STPH!$D$11:$D$34)),STPH!$D$11:$D$34),1))</f>
        <v>+I</v>
      </c>
      <c r="G379" s="9" t="str">
        <f t="array" ref="G379">INDEX(STBI!$O$11:$O$36,IFERROR(MATCH(MIN(IF(STBI!$D$11:$D$36&gt;AVERAGE(B379,C379),STBI!$D$11:$D$36)),STBI!$D$11:$D$36),1))</f>
        <v>+III</v>
      </c>
      <c r="H379" s="9" t="str">
        <f t="array" ref="H379">INDEX(GEKB!$K$11:$K$30,IFERROR(MATCH(MIN(IF(GEKB!$D$11:$D$30&gt;AVERAGE(B379,C379),GEKB!$D$11:$D$30)),GEKB!$D$11:$D$30),1))</f>
        <v>D</v>
      </c>
      <c r="I379" s="9" t="str">
        <f t="array" ref="I379">INDEX(DA!$K$11:$K$30,IFERROR(MATCH(MIN(IF(DA!$D$11:$D$30&gt;AVERAGE(B379,C379),DA!$D$11:$D$30)),DA!$D$11:$D$30),1))</f>
        <v>NR</v>
      </c>
      <c r="J379" s="9" t="str">
        <f t="array" ref="J379">INDEX(STKWp!$K$11:$K$35,IFERROR(MATCH(MIN(IF(STKWp!$D$11:$D$35&gt;AVERAGE(B379,C379),STKWp!$D$11:$D$35)),STKWp!$D$11:$D$35),1))</f>
        <v>+III</v>
      </c>
      <c r="K379" s="9" t="str">
        <f t="array" ref="K379">INDEX(BSKW!$K$11:$K$35,IFERROR(MATCH(MIN(IF(BSKW!$D$11:$D$35&gt;AVERAGE(B379,C379),BSKW!$D$11:$D$35)),BSKW!$D$11:$D$35),1))</f>
        <v>+III</v>
      </c>
      <c r="L379" s="12" t="str">
        <f t="array" ref="L379">INDEX(HTKW!$K$11:$K$36,IFERROR(MATCH(MIN(IF(HTKW!$D$11:$D$36&gt;AVERAGE(B379,C379),HTKW!$D$11:$D$36)),HTKW!$D$11:$D$36),1))</f>
        <v>+III</v>
      </c>
    </row>
    <row r="380" spans="2:12" x14ac:dyDescent="0.25">
      <c r="B380" s="8">
        <v>11.221</v>
      </c>
      <c r="C380" s="9">
        <v>11.24</v>
      </c>
      <c r="D380" s="23" t="str">
        <f t="shared" si="10"/>
        <v>D</v>
      </c>
      <c r="E380" s="23" t="str">
        <f t="shared" si="11"/>
        <v>+I</v>
      </c>
      <c r="F380" s="9" t="str">
        <f t="array" ref="F380">INDEX(STPH!$O$11:$O$34,IFERROR(MATCH(MIN(IF(STPH!$D$11:$D$34&gt;AVERAGE(B380,C380),STPH!$D$11:$D$34)),STPH!$D$11:$D$34),1))</f>
        <v>+I</v>
      </c>
      <c r="G380" s="9" t="str">
        <f t="array" ref="G380">INDEX(STBI!$O$11:$O$36,IFERROR(MATCH(MIN(IF(STBI!$D$11:$D$36&gt;AVERAGE(B380,C380),STBI!$D$11:$D$36)),STBI!$D$11:$D$36),1))</f>
        <v>+III</v>
      </c>
      <c r="H380" s="9" t="str">
        <f t="array" ref="H380">INDEX(GEKB!$K$11:$K$30,IFERROR(MATCH(MIN(IF(GEKB!$D$11:$D$30&gt;AVERAGE(B380,C380),GEKB!$D$11:$D$30)),GEKB!$D$11:$D$30),1))</f>
        <v>D</v>
      </c>
      <c r="I380" s="9" t="str">
        <f t="array" ref="I380">INDEX(DA!$K$11:$K$30,IFERROR(MATCH(MIN(IF(DA!$D$11:$D$30&gt;AVERAGE(B380,C380),DA!$D$11:$D$30)),DA!$D$11:$D$30),1))</f>
        <v>NR</v>
      </c>
      <c r="J380" s="9" t="str">
        <f t="array" ref="J380">INDEX(STKWp!$K$11:$K$35,IFERROR(MATCH(MIN(IF(STKWp!$D$11:$D$35&gt;AVERAGE(B380,C380),STKWp!$D$11:$D$35)),STKWp!$D$11:$D$35),1))</f>
        <v>+III</v>
      </c>
      <c r="K380" s="9" t="str">
        <f t="array" ref="K380">INDEX(BSKW!$K$11:$K$35,IFERROR(MATCH(MIN(IF(BSKW!$D$11:$D$35&gt;AVERAGE(B380,C380),BSKW!$D$11:$D$35)),BSKW!$D$11:$D$35),1))</f>
        <v>+III</v>
      </c>
      <c r="L380" s="12" t="str">
        <f t="array" ref="L380">INDEX(HTKW!$K$11:$K$36,IFERROR(MATCH(MIN(IF(HTKW!$D$11:$D$36&gt;AVERAGE(B380,C380),HTKW!$D$11:$D$36)),HTKW!$D$11:$D$36),1))</f>
        <v>+III</v>
      </c>
    </row>
    <row r="381" spans="2:12" x14ac:dyDescent="0.25">
      <c r="B381" s="8">
        <v>11.24</v>
      </c>
      <c r="C381" s="9">
        <v>11.262</v>
      </c>
      <c r="D381" s="23" t="str">
        <f t="shared" si="10"/>
        <v>D</v>
      </c>
      <c r="E381" s="23" t="str">
        <f t="shared" si="11"/>
        <v>+I</v>
      </c>
      <c r="F381" s="9" t="str">
        <f t="array" ref="F381">INDEX(STPH!$O$11:$O$34,IFERROR(MATCH(MIN(IF(STPH!$D$11:$D$34&gt;AVERAGE(B381,C381),STPH!$D$11:$D$34)),STPH!$D$11:$D$34),1))</f>
        <v>+I</v>
      </c>
      <c r="G381" s="9" t="str">
        <f t="array" ref="G381">INDEX(STBI!$O$11:$O$36,IFERROR(MATCH(MIN(IF(STBI!$D$11:$D$36&gt;AVERAGE(B381,C381),STBI!$D$11:$D$36)),STBI!$D$11:$D$36),1))</f>
        <v>+III</v>
      </c>
      <c r="H381" s="9" t="str">
        <f t="array" ref="H381">INDEX(GEKB!$K$11:$K$30,IFERROR(MATCH(MIN(IF(GEKB!$D$11:$D$30&gt;AVERAGE(B381,C381),GEKB!$D$11:$D$30)),GEKB!$D$11:$D$30),1))</f>
        <v>D</v>
      </c>
      <c r="I381" s="9" t="str">
        <f t="array" ref="I381">INDEX(DA!$K$11:$K$30,IFERROR(MATCH(MIN(IF(DA!$D$11:$D$30&gt;AVERAGE(B381,C381),DA!$D$11:$D$30)),DA!$D$11:$D$30),1))</f>
        <v>NR</v>
      </c>
      <c r="J381" s="9" t="str">
        <f t="array" ref="J381">INDEX(STKWp!$K$11:$K$35,IFERROR(MATCH(MIN(IF(STKWp!$D$11:$D$35&gt;AVERAGE(B381,C381),STKWp!$D$11:$D$35)),STKWp!$D$11:$D$35),1))</f>
        <v>+III</v>
      </c>
      <c r="K381" s="9" t="str">
        <f t="array" ref="K381">INDEX(BSKW!$K$11:$K$35,IFERROR(MATCH(MIN(IF(BSKW!$D$11:$D$35&gt;AVERAGE(B381,C381),BSKW!$D$11:$D$35)),BSKW!$D$11:$D$35),1))</f>
        <v>+III</v>
      </c>
      <c r="L381" s="12" t="str">
        <f t="array" ref="L381">INDEX(HTKW!$K$11:$K$36,IFERROR(MATCH(MIN(IF(HTKW!$D$11:$D$36&gt;AVERAGE(B381,C381),HTKW!$D$11:$D$36)),HTKW!$D$11:$D$36),1))</f>
        <v>+III</v>
      </c>
    </row>
    <row r="382" spans="2:12" x14ac:dyDescent="0.25">
      <c r="B382" s="8">
        <v>11.262</v>
      </c>
      <c r="C382" s="9">
        <v>11.368</v>
      </c>
      <c r="D382" s="23" t="str">
        <f t="shared" si="10"/>
        <v>D</v>
      </c>
      <c r="E382" s="23" t="str">
        <f t="shared" si="11"/>
        <v>+I</v>
      </c>
      <c r="F382" s="9" t="str">
        <f t="array" ref="F382">INDEX(STPH!$O$11:$O$34,IFERROR(MATCH(MIN(IF(STPH!$D$11:$D$34&gt;AVERAGE(B382,C382),STPH!$D$11:$D$34)),STPH!$D$11:$D$34),1))</f>
        <v>+I</v>
      </c>
      <c r="G382" s="9" t="str">
        <f t="array" ref="G382">INDEX(STBI!$O$11:$O$36,IFERROR(MATCH(MIN(IF(STBI!$D$11:$D$36&gt;AVERAGE(B382,C382),STBI!$D$11:$D$36)),STBI!$D$11:$D$36),1))</f>
        <v>+III</v>
      </c>
      <c r="H382" s="9" t="str">
        <f t="array" ref="H382">INDEX(GEKB!$K$11:$K$30,IFERROR(MATCH(MIN(IF(GEKB!$D$11:$D$30&gt;AVERAGE(B382,C382),GEKB!$D$11:$D$30)),GEKB!$D$11:$D$30),1))</f>
        <v>D</v>
      </c>
      <c r="I382" s="9" t="str">
        <f t="array" ref="I382">INDEX(DA!$K$11:$K$30,IFERROR(MATCH(MIN(IF(DA!$D$11:$D$30&gt;AVERAGE(B382,C382),DA!$D$11:$D$30)),DA!$D$11:$D$30),1))</f>
        <v>NR</v>
      </c>
      <c r="J382" s="9" t="str">
        <f t="array" ref="J382">INDEX(STKWp!$K$11:$K$35,IFERROR(MATCH(MIN(IF(STKWp!$D$11:$D$35&gt;AVERAGE(B382,C382),STKWp!$D$11:$D$35)),STKWp!$D$11:$D$35),1))</f>
        <v>+III</v>
      </c>
      <c r="K382" s="9" t="str">
        <f t="array" ref="K382">INDEX(BSKW!$K$11:$K$35,IFERROR(MATCH(MIN(IF(BSKW!$D$11:$D$35&gt;AVERAGE(B382,C382),BSKW!$D$11:$D$35)),BSKW!$D$11:$D$35),1))</f>
        <v>+III</v>
      </c>
      <c r="L382" s="12" t="str">
        <f t="array" ref="L382">INDEX(HTKW!$K$11:$K$36,IFERROR(MATCH(MIN(IF(HTKW!$D$11:$D$36&gt;AVERAGE(B382,C382),HTKW!$D$11:$D$36)),HTKW!$D$11:$D$36),1))</f>
        <v>+III</v>
      </c>
    </row>
    <row r="383" spans="2:12" x14ac:dyDescent="0.25">
      <c r="B383" s="8">
        <v>11.368</v>
      </c>
      <c r="C383" s="9">
        <v>11.448</v>
      </c>
      <c r="D383" s="23" t="str">
        <f t="shared" si="10"/>
        <v>D</v>
      </c>
      <c r="E383" s="23" t="str">
        <f t="shared" si="11"/>
        <v>+I</v>
      </c>
      <c r="F383" s="9" t="str">
        <f t="array" ref="F383">INDEX(STPH!$O$11:$O$34,IFERROR(MATCH(MIN(IF(STPH!$D$11:$D$34&gt;AVERAGE(B383,C383),STPH!$D$11:$D$34)),STPH!$D$11:$D$34),1))</f>
        <v>+I</v>
      </c>
      <c r="G383" s="9" t="str">
        <f t="array" ref="G383">INDEX(STBI!$O$11:$O$36,IFERROR(MATCH(MIN(IF(STBI!$D$11:$D$36&gt;AVERAGE(B383,C383),STBI!$D$11:$D$36)),STBI!$D$11:$D$36),1))</f>
        <v>+III</v>
      </c>
      <c r="H383" s="9" t="str">
        <f t="array" ref="H383">INDEX(GEKB!$K$11:$K$30,IFERROR(MATCH(MIN(IF(GEKB!$D$11:$D$30&gt;AVERAGE(B383,C383),GEKB!$D$11:$D$30)),GEKB!$D$11:$D$30),1))</f>
        <v>D</v>
      </c>
      <c r="I383" s="9" t="str">
        <f t="array" ref="I383">INDEX(DA!$K$11:$K$30,IFERROR(MATCH(MIN(IF(DA!$D$11:$D$30&gt;AVERAGE(B383,C383),DA!$D$11:$D$30)),DA!$D$11:$D$30),1))</f>
        <v>NR</v>
      </c>
      <c r="J383" s="9" t="str">
        <f t="array" ref="J383">INDEX(STKWp!$K$11:$K$35,IFERROR(MATCH(MIN(IF(STKWp!$D$11:$D$35&gt;AVERAGE(B383,C383),STKWp!$D$11:$D$35)),STKWp!$D$11:$D$35),1))</f>
        <v>+III</v>
      </c>
      <c r="K383" s="9" t="str">
        <f t="array" ref="K383">INDEX(BSKW!$K$11:$K$35,IFERROR(MATCH(MIN(IF(BSKW!$D$11:$D$35&gt;AVERAGE(B383,C383),BSKW!$D$11:$D$35)),BSKW!$D$11:$D$35),1))</f>
        <v>+III</v>
      </c>
      <c r="L383" s="12" t="str">
        <f t="array" ref="L383">INDEX(HTKW!$K$11:$K$36,IFERROR(MATCH(MIN(IF(HTKW!$D$11:$D$36&gt;AVERAGE(B383,C383),HTKW!$D$11:$D$36)),HTKW!$D$11:$D$36),1))</f>
        <v>+III</v>
      </c>
    </row>
    <row r="384" spans="2:12" x14ac:dyDescent="0.25">
      <c r="B384" s="8">
        <v>11.448</v>
      </c>
      <c r="C384" s="9">
        <v>11.455</v>
      </c>
      <c r="D384" s="23" t="str">
        <f t="shared" si="10"/>
        <v>+I</v>
      </c>
      <c r="E384" s="23" t="str">
        <f t="shared" si="11"/>
        <v>+I</v>
      </c>
      <c r="F384" s="9" t="str">
        <f t="array" ref="F384">INDEX(STPH!$O$11:$O$34,IFERROR(MATCH(MIN(IF(STPH!$D$11:$D$34&gt;AVERAGE(B384,C384),STPH!$D$11:$D$34)),STPH!$D$11:$D$34),1))</f>
        <v>+I</v>
      </c>
      <c r="G384" s="9" t="str">
        <f t="array" ref="G384">INDEX(STBI!$O$11:$O$36,IFERROR(MATCH(MIN(IF(STBI!$D$11:$D$36&gt;AVERAGE(B384,C384),STBI!$D$11:$D$36)),STBI!$D$11:$D$36),1))</f>
        <v>+III</v>
      </c>
      <c r="H384" s="9" t="str">
        <f t="array" ref="H384">INDEX(GEKB!$K$11:$K$30,IFERROR(MATCH(MIN(IF(GEKB!$D$11:$D$30&gt;AVERAGE(B384,C384),GEKB!$D$11:$D$30)),GEKB!$D$11:$D$30),1))</f>
        <v>+I</v>
      </c>
      <c r="I384" s="9" t="str">
        <f t="array" ref="I384">INDEX(DA!$K$11:$K$30,IFERROR(MATCH(MIN(IF(DA!$D$11:$D$30&gt;AVERAGE(B384,C384),DA!$D$11:$D$30)),DA!$D$11:$D$30),1))</f>
        <v>NR</v>
      </c>
      <c r="J384" s="9" t="str">
        <f t="array" ref="J384">INDEX(STKWp!$K$11:$K$35,IFERROR(MATCH(MIN(IF(STKWp!$D$11:$D$35&gt;AVERAGE(B384,C384),STKWp!$D$11:$D$35)),STKWp!$D$11:$D$35),1))</f>
        <v>+III</v>
      </c>
      <c r="K384" s="9" t="str">
        <f t="array" ref="K384">INDEX(BSKW!$K$11:$K$35,IFERROR(MATCH(MIN(IF(BSKW!$D$11:$D$35&gt;AVERAGE(B384,C384),BSKW!$D$11:$D$35)),BSKW!$D$11:$D$35),1))</f>
        <v>+III</v>
      </c>
      <c r="L384" s="12" t="str">
        <f t="array" ref="L384">INDEX(HTKW!$K$11:$K$36,IFERROR(MATCH(MIN(IF(HTKW!$D$11:$D$36&gt;AVERAGE(B384,C384),HTKW!$D$11:$D$36)),HTKW!$D$11:$D$36),1))</f>
        <v>+III</v>
      </c>
    </row>
    <row r="385" spans="2:12" x14ac:dyDescent="0.25">
      <c r="B385" s="8">
        <v>11.455</v>
      </c>
      <c r="C385" s="9">
        <v>11.468999999999999</v>
      </c>
      <c r="D385" s="23" t="str">
        <f t="shared" si="10"/>
        <v>+I</v>
      </c>
      <c r="E385" s="23" t="str">
        <f t="shared" si="11"/>
        <v>+I</v>
      </c>
      <c r="F385" s="9" t="str">
        <f t="array" ref="F385">INDEX(STPH!$O$11:$O$34,IFERROR(MATCH(MIN(IF(STPH!$D$11:$D$34&gt;AVERAGE(B385,C385),STPH!$D$11:$D$34)),STPH!$D$11:$D$34),1))</f>
        <v>+I</v>
      </c>
      <c r="G385" s="9" t="str">
        <f t="array" ref="G385">INDEX(STBI!$O$11:$O$36,IFERROR(MATCH(MIN(IF(STBI!$D$11:$D$36&gt;AVERAGE(B385,C385),STBI!$D$11:$D$36)),STBI!$D$11:$D$36),1))</f>
        <v>+III</v>
      </c>
      <c r="H385" s="9" t="str">
        <f t="array" ref="H385">INDEX(GEKB!$K$11:$K$30,IFERROR(MATCH(MIN(IF(GEKB!$D$11:$D$30&gt;AVERAGE(B385,C385),GEKB!$D$11:$D$30)),GEKB!$D$11:$D$30),1))</f>
        <v>+I</v>
      </c>
      <c r="I385" s="9" t="str">
        <f t="array" ref="I385">INDEX(DA!$K$11:$K$30,IFERROR(MATCH(MIN(IF(DA!$D$11:$D$30&gt;AVERAGE(B385,C385),DA!$D$11:$D$30)),DA!$D$11:$D$30),1))</f>
        <v>NR</v>
      </c>
      <c r="J385" s="9" t="str">
        <f t="array" ref="J385">INDEX(STKWp!$K$11:$K$35,IFERROR(MATCH(MIN(IF(STKWp!$D$11:$D$35&gt;AVERAGE(B385,C385),STKWp!$D$11:$D$35)),STKWp!$D$11:$D$35),1))</f>
        <v>+III</v>
      </c>
      <c r="K385" s="9" t="str">
        <f t="array" ref="K385">INDEX(BSKW!$K$11:$K$35,IFERROR(MATCH(MIN(IF(BSKW!$D$11:$D$35&gt;AVERAGE(B385,C385),BSKW!$D$11:$D$35)),BSKW!$D$11:$D$35),1))</f>
        <v>+III</v>
      </c>
      <c r="L385" s="12" t="str">
        <f t="array" ref="L385">INDEX(HTKW!$K$11:$K$36,IFERROR(MATCH(MIN(IF(HTKW!$D$11:$D$36&gt;AVERAGE(B385,C385),HTKW!$D$11:$D$36)),HTKW!$D$11:$D$36),1))</f>
        <v>+III</v>
      </c>
    </row>
    <row r="386" spans="2:12" x14ac:dyDescent="0.25">
      <c r="B386" s="8">
        <v>11.468999999999999</v>
      </c>
      <c r="C386" s="9">
        <v>11.478999999999999</v>
      </c>
      <c r="D386" s="23" t="str">
        <f t="shared" si="10"/>
        <v>+I</v>
      </c>
      <c r="E386" s="23" t="str">
        <f t="shared" si="11"/>
        <v>+I</v>
      </c>
      <c r="F386" s="9" t="str">
        <f t="array" ref="F386">INDEX(STPH!$O$11:$O$34,IFERROR(MATCH(MIN(IF(STPH!$D$11:$D$34&gt;AVERAGE(B386,C386),STPH!$D$11:$D$34)),STPH!$D$11:$D$34),1))</f>
        <v>+I</v>
      </c>
      <c r="G386" s="9" t="str">
        <f t="array" ref="G386">INDEX(STBI!$O$11:$O$36,IFERROR(MATCH(MIN(IF(STBI!$D$11:$D$36&gt;AVERAGE(B386,C386),STBI!$D$11:$D$36)),STBI!$D$11:$D$36),1))</f>
        <v>+III</v>
      </c>
      <c r="H386" s="9" t="str">
        <f t="array" ref="H386">INDEX(GEKB!$K$11:$K$30,IFERROR(MATCH(MIN(IF(GEKB!$D$11:$D$30&gt;AVERAGE(B386,C386),GEKB!$D$11:$D$30)),GEKB!$D$11:$D$30),1))</f>
        <v>+I</v>
      </c>
      <c r="I386" s="9" t="str">
        <f t="array" ref="I386">INDEX(DA!$K$11:$K$30,IFERROR(MATCH(MIN(IF(DA!$D$11:$D$30&gt;AVERAGE(B386,C386),DA!$D$11:$D$30)),DA!$D$11:$D$30),1))</f>
        <v>NR</v>
      </c>
      <c r="J386" s="9" t="str">
        <f t="array" ref="J386">INDEX(STKWp!$K$11:$K$35,IFERROR(MATCH(MIN(IF(STKWp!$D$11:$D$35&gt;AVERAGE(B386,C386),STKWp!$D$11:$D$35)),STKWp!$D$11:$D$35),1))</f>
        <v>+III</v>
      </c>
      <c r="K386" s="9" t="str">
        <f t="array" ref="K386">INDEX(BSKW!$K$11:$K$35,IFERROR(MATCH(MIN(IF(BSKW!$D$11:$D$35&gt;AVERAGE(B386,C386),BSKW!$D$11:$D$35)),BSKW!$D$11:$D$35),1))</f>
        <v>+III</v>
      </c>
      <c r="L386" s="12" t="str">
        <f t="array" ref="L386">INDEX(HTKW!$K$11:$K$36,IFERROR(MATCH(MIN(IF(HTKW!$D$11:$D$36&gt;AVERAGE(B386,C386),HTKW!$D$11:$D$36)),HTKW!$D$11:$D$36),1))</f>
        <v>+III</v>
      </c>
    </row>
    <row r="387" spans="2:12" x14ac:dyDescent="0.25">
      <c r="B387" s="8">
        <v>11.478999999999999</v>
      </c>
      <c r="C387" s="9">
        <v>11.51</v>
      </c>
      <c r="D387" s="23" t="str">
        <f t="shared" ref="D387:D450" si="12">IF(COUNTIF(F387:L387,"D")&gt;0,"D",IF(COUNTIF(F387:L387,"-III")&gt;0,"-III",IF(COUNTIF(F387:L387,"-II")&gt;0,"-II",IF(COUNTIF(F387:L387,"-I")&gt;0,"-I",IF(COUNTIF(F387:L387,"+0")&gt;0,"+0",IF(COUNTIF(F387:L387,"+I")&gt;0,"+I",IF(COUNTIF(F387:L387,"+II")&gt;0,"+II",IF(COUNTIF(F387:L387,"+III")&gt;0,"+III",IF(COUNTIF(F387:L387,"ND")&gt;0,"ND","NR")))))))))</f>
        <v>+I</v>
      </c>
      <c r="E387" s="23" t="str">
        <f t="shared" ref="E387:E450" si="13">IF(COUNTIF(F387:L387,"-III")&gt;0,"-III",IF(COUNTIF(F387:L387,"-II")&gt;0,"-II",IF(COUNTIF(F387:L387,"-I")&gt;0,"-I",IF(COUNTIF(F387:L387,"+0")&gt;0,"+0",IF(COUNTIF(F387:L387,"+I")&gt;0,"+I",IF(COUNTIF(F387:L387,"+II")&gt;0,"+II",IF(COUNTIF(F387:L387,"+III")&gt;0,"+III",IF(COUNTIF(F387:L387,"ND")&gt;0,"ND","NR"))))))))</f>
        <v>+I</v>
      </c>
      <c r="F387" s="9" t="str">
        <f t="array" ref="F387">INDEX(STPH!$O$11:$O$34,IFERROR(MATCH(MIN(IF(STPH!$D$11:$D$34&gt;AVERAGE(B387,C387),STPH!$D$11:$D$34)),STPH!$D$11:$D$34),1))</f>
        <v>+I</v>
      </c>
      <c r="G387" s="9" t="str">
        <f t="array" ref="G387">INDEX(STBI!$O$11:$O$36,IFERROR(MATCH(MIN(IF(STBI!$D$11:$D$36&gt;AVERAGE(B387,C387),STBI!$D$11:$D$36)),STBI!$D$11:$D$36),1))</f>
        <v>+II</v>
      </c>
      <c r="H387" s="9" t="str">
        <f t="array" ref="H387">INDEX(GEKB!$K$11:$K$30,IFERROR(MATCH(MIN(IF(GEKB!$D$11:$D$30&gt;AVERAGE(B387,C387),GEKB!$D$11:$D$30)),GEKB!$D$11:$D$30),1))</f>
        <v>+I</v>
      </c>
      <c r="I387" s="9" t="str">
        <f t="array" ref="I387">INDEX(DA!$K$11:$K$30,IFERROR(MATCH(MIN(IF(DA!$D$11:$D$30&gt;AVERAGE(B387,C387),DA!$D$11:$D$30)),DA!$D$11:$D$30),1))</f>
        <v>NR</v>
      </c>
      <c r="J387" s="9" t="str">
        <f t="array" ref="J387">INDEX(STKWp!$K$11:$K$35,IFERROR(MATCH(MIN(IF(STKWp!$D$11:$D$35&gt;AVERAGE(B387,C387),STKWp!$D$11:$D$35)),STKWp!$D$11:$D$35),1))</f>
        <v>+III</v>
      </c>
      <c r="K387" s="9" t="str">
        <f t="array" ref="K387">INDEX(BSKW!$K$11:$K$35,IFERROR(MATCH(MIN(IF(BSKW!$D$11:$D$35&gt;AVERAGE(B387,C387),BSKW!$D$11:$D$35)),BSKW!$D$11:$D$35),1))</f>
        <v>+III</v>
      </c>
      <c r="L387" s="12" t="str">
        <f t="array" ref="L387">INDEX(HTKW!$K$11:$K$36,IFERROR(MATCH(MIN(IF(HTKW!$D$11:$D$36&gt;AVERAGE(B387,C387),HTKW!$D$11:$D$36)),HTKW!$D$11:$D$36),1))</f>
        <v>+III</v>
      </c>
    </row>
    <row r="388" spans="2:12" x14ac:dyDescent="0.25">
      <c r="B388" s="8">
        <v>11.51</v>
      </c>
      <c r="C388" s="9">
        <v>11.523999999999999</v>
      </c>
      <c r="D388" s="23" t="str">
        <f t="shared" si="12"/>
        <v>+I</v>
      </c>
      <c r="E388" s="23" t="str">
        <f t="shared" si="13"/>
        <v>+I</v>
      </c>
      <c r="F388" s="9" t="str">
        <f t="array" ref="F388">INDEX(STPH!$O$11:$O$34,IFERROR(MATCH(MIN(IF(STPH!$D$11:$D$34&gt;AVERAGE(B388,C388),STPH!$D$11:$D$34)),STPH!$D$11:$D$34),1))</f>
        <v>+I</v>
      </c>
      <c r="G388" s="9" t="str">
        <f t="array" ref="G388">INDEX(STBI!$O$11:$O$36,IFERROR(MATCH(MIN(IF(STBI!$D$11:$D$36&gt;AVERAGE(B388,C388),STBI!$D$11:$D$36)),STBI!$D$11:$D$36),1))</f>
        <v>+II</v>
      </c>
      <c r="H388" s="9" t="str">
        <f t="array" ref="H388">INDEX(GEKB!$K$11:$K$30,IFERROR(MATCH(MIN(IF(GEKB!$D$11:$D$30&gt;AVERAGE(B388,C388),GEKB!$D$11:$D$30)),GEKB!$D$11:$D$30),1))</f>
        <v>+I</v>
      </c>
      <c r="I388" s="9" t="str">
        <f t="array" ref="I388">INDEX(DA!$K$11:$K$30,IFERROR(MATCH(MIN(IF(DA!$D$11:$D$30&gt;AVERAGE(B388,C388),DA!$D$11:$D$30)),DA!$D$11:$D$30),1))</f>
        <v>NR</v>
      </c>
      <c r="J388" s="9" t="str">
        <f t="array" ref="J388">INDEX(STKWp!$K$11:$K$35,IFERROR(MATCH(MIN(IF(STKWp!$D$11:$D$35&gt;AVERAGE(B388,C388),STKWp!$D$11:$D$35)),STKWp!$D$11:$D$35),1))</f>
        <v>+III</v>
      </c>
      <c r="K388" s="9" t="str">
        <f t="array" ref="K388">INDEX(BSKW!$K$11:$K$35,IFERROR(MATCH(MIN(IF(BSKW!$D$11:$D$35&gt;AVERAGE(B388,C388),BSKW!$D$11:$D$35)),BSKW!$D$11:$D$35),1))</f>
        <v>+III</v>
      </c>
      <c r="L388" s="12" t="str">
        <f t="array" ref="L388">INDEX(HTKW!$K$11:$K$36,IFERROR(MATCH(MIN(IF(HTKW!$D$11:$D$36&gt;AVERAGE(B388,C388),HTKW!$D$11:$D$36)),HTKW!$D$11:$D$36),1))</f>
        <v>+III</v>
      </c>
    </row>
    <row r="389" spans="2:12" x14ac:dyDescent="0.25">
      <c r="B389" s="8">
        <v>11.523999999999999</v>
      </c>
      <c r="C389" s="9">
        <v>11.529</v>
      </c>
      <c r="D389" s="23" t="str">
        <f t="shared" si="12"/>
        <v>+I</v>
      </c>
      <c r="E389" s="23" t="str">
        <f t="shared" si="13"/>
        <v>+I</v>
      </c>
      <c r="F389" s="9" t="str">
        <f t="array" ref="F389">INDEX(STPH!$O$11:$O$34,IFERROR(MATCH(MIN(IF(STPH!$D$11:$D$34&gt;AVERAGE(B389,C389),STPH!$D$11:$D$34)),STPH!$D$11:$D$34),1))</f>
        <v>+I</v>
      </c>
      <c r="G389" s="9" t="str">
        <f t="array" ref="G389">INDEX(STBI!$O$11:$O$36,IFERROR(MATCH(MIN(IF(STBI!$D$11:$D$36&gt;AVERAGE(B389,C389),STBI!$D$11:$D$36)),STBI!$D$11:$D$36),1))</f>
        <v>+II</v>
      </c>
      <c r="H389" s="9" t="str">
        <f t="array" ref="H389">INDEX(GEKB!$K$11:$K$30,IFERROR(MATCH(MIN(IF(GEKB!$D$11:$D$30&gt;AVERAGE(B389,C389),GEKB!$D$11:$D$30)),GEKB!$D$11:$D$30),1))</f>
        <v>+I</v>
      </c>
      <c r="I389" s="9" t="str">
        <f t="array" ref="I389">INDEX(DA!$K$11:$K$30,IFERROR(MATCH(MIN(IF(DA!$D$11:$D$30&gt;AVERAGE(B389,C389),DA!$D$11:$D$30)),DA!$D$11:$D$30),1))</f>
        <v>NR</v>
      </c>
      <c r="J389" s="9" t="str">
        <f t="array" ref="J389">INDEX(STKWp!$K$11:$K$35,IFERROR(MATCH(MIN(IF(STKWp!$D$11:$D$35&gt;AVERAGE(B389,C389),STKWp!$D$11:$D$35)),STKWp!$D$11:$D$35),1))</f>
        <v>+III</v>
      </c>
      <c r="K389" s="9" t="str">
        <f t="array" ref="K389">INDEX(BSKW!$K$11:$K$35,IFERROR(MATCH(MIN(IF(BSKW!$D$11:$D$35&gt;AVERAGE(B389,C389),BSKW!$D$11:$D$35)),BSKW!$D$11:$D$35),1))</f>
        <v>+III</v>
      </c>
      <c r="L389" s="12" t="str">
        <f t="array" ref="L389">INDEX(HTKW!$K$11:$K$36,IFERROR(MATCH(MIN(IF(HTKW!$D$11:$D$36&gt;AVERAGE(B389,C389),HTKW!$D$11:$D$36)),HTKW!$D$11:$D$36),1))</f>
        <v>+III</v>
      </c>
    </row>
    <row r="390" spans="2:12" x14ac:dyDescent="0.25">
      <c r="B390" s="8">
        <v>11.529</v>
      </c>
      <c r="C390" s="9">
        <v>11.545999999999999</v>
      </c>
      <c r="D390" s="23" t="str">
        <f t="shared" si="12"/>
        <v>+I</v>
      </c>
      <c r="E390" s="23" t="str">
        <f t="shared" si="13"/>
        <v>+I</v>
      </c>
      <c r="F390" s="9" t="str">
        <f t="array" ref="F390">INDEX(STPH!$O$11:$O$34,IFERROR(MATCH(MIN(IF(STPH!$D$11:$D$34&gt;AVERAGE(B390,C390),STPH!$D$11:$D$34)),STPH!$D$11:$D$34),1))</f>
        <v>+I</v>
      </c>
      <c r="G390" s="9" t="str">
        <f t="array" ref="G390">INDEX(STBI!$O$11:$O$36,IFERROR(MATCH(MIN(IF(STBI!$D$11:$D$36&gt;AVERAGE(B390,C390),STBI!$D$11:$D$36)),STBI!$D$11:$D$36),1))</f>
        <v>+II</v>
      </c>
      <c r="H390" s="9" t="str">
        <f t="array" ref="H390">INDEX(GEKB!$K$11:$K$30,IFERROR(MATCH(MIN(IF(GEKB!$D$11:$D$30&gt;AVERAGE(B390,C390),GEKB!$D$11:$D$30)),GEKB!$D$11:$D$30),1))</f>
        <v>+I</v>
      </c>
      <c r="I390" s="9" t="str">
        <f t="array" ref="I390">INDEX(DA!$K$11:$K$30,IFERROR(MATCH(MIN(IF(DA!$D$11:$D$30&gt;AVERAGE(B390,C390),DA!$D$11:$D$30)),DA!$D$11:$D$30),1))</f>
        <v>NR</v>
      </c>
      <c r="J390" s="9" t="str">
        <f t="array" ref="J390">INDEX(STKWp!$K$11:$K$35,IFERROR(MATCH(MIN(IF(STKWp!$D$11:$D$35&gt;AVERAGE(B390,C390),STKWp!$D$11:$D$35)),STKWp!$D$11:$D$35),1))</f>
        <v>+III</v>
      </c>
      <c r="K390" s="9" t="str">
        <f t="array" ref="K390">INDEX(BSKW!$K$11:$K$35,IFERROR(MATCH(MIN(IF(BSKW!$D$11:$D$35&gt;AVERAGE(B390,C390),BSKW!$D$11:$D$35)),BSKW!$D$11:$D$35),1))</f>
        <v>+III</v>
      </c>
      <c r="L390" s="12" t="str">
        <f t="array" ref="L390">INDEX(HTKW!$K$11:$K$36,IFERROR(MATCH(MIN(IF(HTKW!$D$11:$D$36&gt;AVERAGE(B390,C390),HTKW!$D$11:$D$36)),HTKW!$D$11:$D$36),1))</f>
        <v>+III</v>
      </c>
    </row>
    <row r="391" spans="2:12" x14ac:dyDescent="0.25">
      <c r="B391" s="8">
        <v>11.545999999999999</v>
      </c>
      <c r="C391" s="9">
        <v>11.56</v>
      </c>
      <c r="D391" s="23" t="str">
        <f t="shared" si="12"/>
        <v>+I</v>
      </c>
      <c r="E391" s="23" t="str">
        <f t="shared" si="13"/>
        <v>+I</v>
      </c>
      <c r="F391" s="9" t="str">
        <f t="array" ref="F391">INDEX(STPH!$O$11:$O$34,IFERROR(MATCH(MIN(IF(STPH!$D$11:$D$34&gt;AVERAGE(B391,C391),STPH!$D$11:$D$34)),STPH!$D$11:$D$34),1))</f>
        <v>+I</v>
      </c>
      <c r="G391" s="9" t="str">
        <f t="array" ref="G391">INDEX(STBI!$O$11:$O$36,IFERROR(MATCH(MIN(IF(STBI!$D$11:$D$36&gt;AVERAGE(B391,C391),STBI!$D$11:$D$36)),STBI!$D$11:$D$36),1))</f>
        <v>+II</v>
      </c>
      <c r="H391" s="9" t="str">
        <f t="array" ref="H391">INDEX(GEKB!$K$11:$K$30,IFERROR(MATCH(MIN(IF(GEKB!$D$11:$D$30&gt;AVERAGE(B391,C391),GEKB!$D$11:$D$30)),GEKB!$D$11:$D$30),1))</f>
        <v>+I</v>
      </c>
      <c r="I391" s="9" t="str">
        <f t="array" ref="I391">INDEX(DA!$K$11:$K$30,IFERROR(MATCH(MIN(IF(DA!$D$11:$D$30&gt;AVERAGE(B391,C391),DA!$D$11:$D$30)),DA!$D$11:$D$30),1))</f>
        <v>NR</v>
      </c>
      <c r="J391" s="9" t="str">
        <f t="array" ref="J391">INDEX(STKWp!$K$11:$K$35,IFERROR(MATCH(MIN(IF(STKWp!$D$11:$D$35&gt;AVERAGE(B391,C391),STKWp!$D$11:$D$35)),STKWp!$D$11:$D$35),1))</f>
        <v>+III</v>
      </c>
      <c r="K391" s="9" t="str">
        <f t="array" ref="K391">INDEX(BSKW!$K$11:$K$35,IFERROR(MATCH(MIN(IF(BSKW!$D$11:$D$35&gt;AVERAGE(B391,C391),BSKW!$D$11:$D$35)),BSKW!$D$11:$D$35),1))</f>
        <v>+III</v>
      </c>
      <c r="L391" s="12" t="str">
        <f t="array" ref="L391">INDEX(HTKW!$K$11:$K$36,IFERROR(MATCH(MIN(IF(HTKW!$D$11:$D$36&gt;AVERAGE(B391,C391),HTKW!$D$11:$D$36)),HTKW!$D$11:$D$36),1))</f>
        <v>+III</v>
      </c>
    </row>
    <row r="392" spans="2:12" x14ac:dyDescent="0.25">
      <c r="B392" s="8">
        <v>11.56</v>
      </c>
      <c r="C392" s="9">
        <v>11.608000000000001</v>
      </c>
      <c r="D392" s="23" t="str">
        <f t="shared" si="12"/>
        <v>+I</v>
      </c>
      <c r="E392" s="23" t="str">
        <f t="shared" si="13"/>
        <v>+I</v>
      </c>
      <c r="F392" s="9" t="str">
        <f t="array" ref="F392">INDEX(STPH!$O$11:$O$34,IFERROR(MATCH(MIN(IF(STPH!$D$11:$D$34&gt;AVERAGE(B392,C392),STPH!$D$11:$D$34)),STPH!$D$11:$D$34),1))</f>
        <v>+I</v>
      </c>
      <c r="G392" s="9" t="str">
        <f t="array" ref="G392">INDEX(STBI!$O$11:$O$36,IFERROR(MATCH(MIN(IF(STBI!$D$11:$D$36&gt;AVERAGE(B392,C392),STBI!$D$11:$D$36)),STBI!$D$11:$D$36),1))</f>
        <v>+II</v>
      </c>
      <c r="H392" s="9" t="str">
        <f t="array" ref="H392">INDEX(GEKB!$K$11:$K$30,IFERROR(MATCH(MIN(IF(GEKB!$D$11:$D$30&gt;AVERAGE(B392,C392),GEKB!$D$11:$D$30)),GEKB!$D$11:$D$30),1))</f>
        <v>+I</v>
      </c>
      <c r="I392" s="9" t="str">
        <f t="array" ref="I392">INDEX(DA!$K$11:$K$30,IFERROR(MATCH(MIN(IF(DA!$D$11:$D$30&gt;AVERAGE(B392,C392),DA!$D$11:$D$30)),DA!$D$11:$D$30),1))</f>
        <v>NR</v>
      </c>
      <c r="J392" s="9" t="str">
        <f t="array" ref="J392">INDEX(STKWp!$K$11:$K$35,IFERROR(MATCH(MIN(IF(STKWp!$D$11:$D$35&gt;AVERAGE(B392,C392),STKWp!$D$11:$D$35)),STKWp!$D$11:$D$35),1))</f>
        <v>+III</v>
      </c>
      <c r="K392" s="9" t="str">
        <f t="array" ref="K392">INDEX(BSKW!$K$11:$K$35,IFERROR(MATCH(MIN(IF(BSKW!$D$11:$D$35&gt;AVERAGE(B392,C392),BSKW!$D$11:$D$35)),BSKW!$D$11:$D$35),1))</f>
        <v>+III</v>
      </c>
      <c r="L392" s="12" t="str">
        <f t="array" ref="L392">INDEX(HTKW!$K$11:$K$36,IFERROR(MATCH(MIN(IF(HTKW!$D$11:$D$36&gt;AVERAGE(B392,C392),HTKW!$D$11:$D$36)),HTKW!$D$11:$D$36),1))</f>
        <v>+III</v>
      </c>
    </row>
    <row r="393" spans="2:12" x14ac:dyDescent="0.25">
      <c r="B393" s="8">
        <v>11.608000000000001</v>
      </c>
      <c r="C393" s="9">
        <v>11.612</v>
      </c>
      <c r="D393" s="23" t="str">
        <f t="shared" si="12"/>
        <v>+I</v>
      </c>
      <c r="E393" s="23" t="str">
        <f t="shared" si="13"/>
        <v>+I</v>
      </c>
      <c r="F393" s="9" t="str">
        <f t="array" ref="F393">INDEX(STPH!$O$11:$O$34,IFERROR(MATCH(MIN(IF(STPH!$D$11:$D$34&gt;AVERAGE(B393,C393),STPH!$D$11:$D$34)),STPH!$D$11:$D$34),1))</f>
        <v>+I</v>
      </c>
      <c r="G393" s="9" t="str">
        <f t="array" ref="G393">INDEX(STBI!$O$11:$O$36,IFERROR(MATCH(MIN(IF(STBI!$D$11:$D$36&gt;AVERAGE(B393,C393),STBI!$D$11:$D$36)),STBI!$D$11:$D$36),1))</f>
        <v>+II</v>
      </c>
      <c r="H393" s="9" t="str">
        <f t="array" ref="H393">INDEX(GEKB!$K$11:$K$30,IFERROR(MATCH(MIN(IF(GEKB!$D$11:$D$30&gt;AVERAGE(B393,C393),GEKB!$D$11:$D$30)),GEKB!$D$11:$D$30),1))</f>
        <v>+I</v>
      </c>
      <c r="I393" s="9" t="str">
        <f t="array" ref="I393">INDEX(DA!$K$11:$K$30,IFERROR(MATCH(MIN(IF(DA!$D$11:$D$30&gt;AVERAGE(B393,C393),DA!$D$11:$D$30)),DA!$D$11:$D$30),1))</f>
        <v>NR</v>
      </c>
      <c r="J393" s="9" t="str">
        <f t="array" ref="J393">INDEX(STKWp!$K$11:$K$35,IFERROR(MATCH(MIN(IF(STKWp!$D$11:$D$35&gt;AVERAGE(B393,C393),STKWp!$D$11:$D$35)),STKWp!$D$11:$D$35),1))</f>
        <v>+III</v>
      </c>
      <c r="K393" s="9" t="str">
        <f t="array" ref="K393">INDEX(BSKW!$K$11:$K$35,IFERROR(MATCH(MIN(IF(BSKW!$D$11:$D$35&gt;AVERAGE(B393,C393),BSKW!$D$11:$D$35)),BSKW!$D$11:$D$35),1))</f>
        <v>+III</v>
      </c>
      <c r="L393" s="12" t="str">
        <f t="array" ref="L393">INDEX(HTKW!$K$11:$K$36,IFERROR(MATCH(MIN(IF(HTKW!$D$11:$D$36&gt;AVERAGE(B393,C393),HTKW!$D$11:$D$36)),HTKW!$D$11:$D$36),1))</f>
        <v>+III</v>
      </c>
    </row>
    <row r="394" spans="2:12" x14ac:dyDescent="0.25">
      <c r="B394" s="8">
        <v>11.612</v>
      </c>
      <c r="C394" s="9">
        <v>11.666</v>
      </c>
      <c r="D394" s="23" t="str">
        <f t="shared" si="12"/>
        <v>+I</v>
      </c>
      <c r="E394" s="23" t="str">
        <f t="shared" si="13"/>
        <v>+I</v>
      </c>
      <c r="F394" s="9" t="str">
        <f t="array" ref="F394">INDEX(STPH!$O$11:$O$34,IFERROR(MATCH(MIN(IF(STPH!$D$11:$D$34&gt;AVERAGE(B394,C394),STPH!$D$11:$D$34)),STPH!$D$11:$D$34),1))</f>
        <v>+I</v>
      </c>
      <c r="G394" s="9" t="str">
        <f t="array" ref="G394">INDEX(STBI!$O$11:$O$36,IFERROR(MATCH(MIN(IF(STBI!$D$11:$D$36&gt;AVERAGE(B394,C394),STBI!$D$11:$D$36)),STBI!$D$11:$D$36),1))</f>
        <v>+II</v>
      </c>
      <c r="H394" s="9" t="str">
        <f t="array" ref="H394">INDEX(GEKB!$K$11:$K$30,IFERROR(MATCH(MIN(IF(GEKB!$D$11:$D$30&gt;AVERAGE(B394,C394),GEKB!$D$11:$D$30)),GEKB!$D$11:$D$30),1))</f>
        <v>+I</v>
      </c>
      <c r="I394" s="9" t="str">
        <f t="array" ref="I394">INDEX(DA!$K$11:$K$30,IFERROR(MATCH(MIN(IF(DA!$D$11:$D$30&gt;AVERAGE(B394,C394),DA!$D$11:$D$30)),DA!$D$11:$D$30),1))</f>
        <v>NR</v>
      </c>
      <c r="J394" s="9" t="str">
        <f t="array" ref="J394">INDEX(STKWp!$K$11:$K$35,IFERROR(MATCH(MIN(IF(STKWp!$D$11:$D$35&gt;AVERAGE(B394,C394),STKWp!$D$11:$D$35)),STKWp!$D$11:$D$35),1))</f>
        <v>+III</v>
      </c>
      <c r="K394" s="9" t="str">
        <f t="array" ref="K394">INDEX(BSKW!$K$11:$K$35,IFERROR(MATCH(MIN(IF(BSKW!$D$11:$D$35&gt;AVERAGE(B394,C394),BSKW!$D$11:$D$35)),BSKW!$D$11:$D$35),1))</f>
        <v>+III</v>
      </c>
      <c r="L394" s="12" t="str">
        <f t="array" ref="L394">INDEX(HTKW!$K$11:$K$36,IFERROR(MATCH(MIN(IF(HTKW!$D$11:$D$36&gt;AVERAGE(B394,C394),HTKW!$D$11:$D$36)),HTKW!$D$11:$D$36),1))</f>
        <v>+III</v>
      </c>
    </row>
    <row r="395" spans="2:12" x14ac:dyDescent="0.25">
      <c r="B395" s="8">
        <v>11.666</v>
      </c>
      <c r="C395" s="9">
        <v>11.667</v>
      </c>
      <c r="D395" s="23" t="str">
        <f t="shared" si="12"/>
        <v>+I</v>
      </c>
      <c r="E395" s="23" t="str">
        <f t="shared" si="13"/>
        <v>+I</v>
      </c>
      <c r="F395" s="9" t="str">
        <f t="array" ref="F395">INDEX(STPH!$O$11:$O$34,IFERROR(MATCH(MIN(IF(STPH!$D$11:$D$34&gt;AVERAGE(B395,C395),STPH!$D$11:$D$34)),STPH!$D$11:$D$34),1))</f>
        <v>+I</v>
      </c>
      <c r="G395" s="9" t="str">
        <f t="array" ref="G395">INDEX(STBI!$O$11:$O$36,IFERROR(MATCH(MIN(IF(STBI!$D$11:$D$36&gt;AVERAGE(B395,C395),STBI!$D$11:$D$36)),STBI!$D$11:$D$36),1))</f>
        <v>+II</v>
      </c>
      <c r="H395" s="9" t="str">
        <f t="array" ref="H395">INDEX(GEKB!$K$11:$K$30,IFERROR(MATCH(MIN(IF(GEKB!$D$11:$D$30&gt;AVERAGE(B395,C395),GEKB!$D$11:$D$30)),GEKB!$D$11:$D$30),1))</f>
        <v>+I</v>
      </c>
      <c r="I395" s="9" t="str">
        <f t="array" ref="I395">INDEX(DA!$K$11:$K$30,IFERROR(MATCH(MIN(IF(DA!$D$11:$D$30&gt;AVERAGE(B395,C395),DA!$D$11:$D$30)),DA!$D$11:$D$30),1))</f>
        <v>NR</v>
      </c>
      <c r="J395" s="9" t="str">
        <f t="array" ref="J395">INDEX(STKWp!$K$11:$K$35,IFERROR(MATCH(MIN(IF(STKWp!$D$11:$D$35&gt;AVERAGE(B395,C395),STKWp!$D$11:$D$35)),STKWp!$D$11:$D$35),1))</f>
        <v>+III</v>
      </c>
      <c r="K395" s="9" t="str">
        <f t="array" ref="K395">INDEX(BSKW!$K$11:$K$35,IFERROR(MATCH(MIN(IF(BSKW!$D$11:$D$35&gt;AVERAGE(B395,C395),BSKW!$D$11:$D$35)),BSKW!$D$11:$D$35),1))</f>
        <v>+III</v>
      </c>
      <c r="L395" s="12" t="str">
        <f t="array" ref="L395">INDEX(HTKW!$K$11:$K$36,IFERROR(MATCH(MIN(IF(HTKW!$D$11:$D$36&gt;AVERAGE(B395,C395),HTKW!$D$11:$D$36)),HTKW!$D$11:$D$36),1))</f>
        <v>+III</v>
      </c>
    </row>
    <row r="396" spans="2:12" x14ac:dyDescent="0.25">
      <c r="B396" s="8">
        <v>11.667</v>
      </c>
      <c r="C396" s="9">
        <v>11.705</v>
      </c>
      <c r="D396" s="23" t="str">
        <f t="shared" si="12"/>
        <v>+I</v>
      </c>
      <c r="E396" s="23" t="str">
        <f t="shared" si="13"/>
        <v>+I</v>
      </c>
      <c r="F396" s="9" t="str">
        <f t="array" ref="F396">INDEX(STPH!$O$11:$O$34,IFERROR(MATCH(MIN(IF(STPH!$D$11:$D$34&gt;AVERAGE(B396,C396),STPH!$D$11:$D$34)),STPH!$D$11:$D$34),1))</f>
        <v>+I</v>
      </c>
      <c r="G396" s="9" t="str">
        <f t="array" ref="G396">INDEX(STBI!$O$11:$O$36,IFERROR(MATCH(MIN(IF(STBI!$D$11:$D$36&gt;AVERAGE(B396,C396),STBI!$D$11:$D$36)),STBI!$D$11:$D$36),1))</f>
        <v>+II</v>
      </c>
      <c r="H396" s="9" t="str">
        <f t="array" ref="H396">INDEX(GEKB!$K$11:$K$30,IFERROR(MATCH(MIN(IF(GEKB!$D$11:$D$30&gt;AVERAGE(B396,C396),GEKB!$D$11:$D$30)),GEKB!$D$11:$D$30),1))</f>
        <v>+I</v>
      </c>
      <c r="I396" s="9" t="str">
        <f t="array" ref="I396">INDEX(DA!$K$11:$K$30,IFERROR(MATCH(MIN(IF(DA!$D$11:$D$30&gt;AVERAGE(B396,C396),DA!$D$11:$D$30)),DA!$D$11:$D$30),1))</f>
        <v>NR</v>
      </c>
      <c r="J396" s="9" t="str">
        <f t="array" ref="J396">INDEX(STKWp!$K$11:$K$35,IFERROR(MATCH(MIN(IF(STKWp!$D$11:$D$35&gt;AVERAGE(B396,C396),STKWp!$D$11:$D$35)),STKWp!$D$11:$D$35),1))</f>
        <v>+III</v>
      </c>
      <c r="K396" s="9" t="str">
        <f t="array" ref="K396">INDEX(BSKW!$K$11:$K$35,IFERROR(MATCH(MIN(IF(BSKW!$D$11:$D$35&gt;AVERAGE(B396,C396),BSKW!$D$11:$D$35)),BSKW!$D$11:$D$35),1))</f>
        <v>+III</v>
      </c>
      <c r="L396" s="12" t="str">
        <f t="array" ref="L396">INDEX(HTKW!$K$11:$K$36,IFERROR(MATCH(MIN(IF(HTKW!$D$11:$D$36&gt;AVERAGE(B396,C396),HTKW!$D$11:$D$36)),HTKW!$D$11:$D$36),1))</f>
        <v>+III</v>
      </c>
    </row>
    <row r="397" spans="2:12" x14ac:dyDescent="0.25">
      <c r="B397" s="8">
        <v>11.705</v>
      </c>
      <c r="C397" s="9">
        <v>11.731999999999999</v>
      </c>
      <c r="D397" s="23" t="str">
        <f t="shared" si="12"/>
        <v>+I</v>
      </c>
      <c r="E397" s="23" t="str">
        <f t="shared" si="13"/>
        <v>+I</v>
      </c>
      <c r="F397" s="9" t="str">
        <f t="array" ref="F397">INDEX(STPH!$O$11:$O$34,IFERROR(MATCH(MIN(IF(STPH!$D$11:$D$34&gt;AVERAGE(B397,C397),STPH!$D$11:$D$34)),STPH!$D$11:$D$34),1))</f>
        <v>+I</v>
      </c>
      <c r="G397" s="9" t="str">
        <f t="array" ref="G397">INDEX(STBI!$O$11:$O$36,IFERROR(MATCH(MIN(IF(STBI!$D$11:$D$36&gt;AVERAGE(B397,C397),STBI!$D$11:$D$36)),STBI!$D$11:$D$36),1))</f>
        <v>+II</v>
      </c>
      <c r="H397" s="9" t="str">
        <f t="array" ref="H397">INDEX(GEKB!$K$11:$K$30,IFERROR(MATCH(MIN(IF(GEKB!$D$11:$D$30&gt;AVERAGE(B397,C397),GEKB!$D$11:$D$30)),GEKB!$D$11:$D$30),1))</f>
        <v>+I</v>
      </c>
      <c r="I397" s="9" t="str">
        <f t="array" ref="I397">INDEX(DA!$K$11:$K$30,IFERROR(MATCH(MIN(IF(DA!$D$11:$D$30&gt;AVERAGE(B397,C397),DA!$D$11:$D$30)),DA!$D$11:$D$30),1))</f>
        <v>NR</v>
      </c>
      <c r="J397" s="9" t="str">
        <f t="array" ref="J397">INDEX(STKWp!$K$11:$K$35,IFERROR(MATCH(MIN(IF(STKWp!$D$11:$D$35&gt;AVERAGE(B397,C397),STKWp!$D$11:$D$35)),STKWp!$D$11:$D$35),1))</f>
        <v>+III</v>
      </c>
      <c r="K397" s="9" t="str">
        <f t="array" ref="K397">INDEX(BSKW!$K$11:$K$35,IFERROR(MATCH(MIN(IF(BSKW!$D$11:$D$35&gt;AVERAGE(B397,C397),BSKW!$D$11:$D$35)),BSKW!$D$11:$D$35),1))</f>
        <v>+III</v>
      </c>
      <c r="L397" s="12" t="str">
        <f t="array" ref="L397">INDEX(HTKW!$K$11:$K$36,IFERROR(MATCH(MIN(IF(HTKW!$D$11:$D$36&gt;AVERAGE(B397,C397),HTKW!$D$11:$D$36)),HTKW!$D$11:$D$36),1))</f>
        <v>+III</v>
      </c>
    </row>
    <row r="398" spans="2:12" x14ac:dyDescent="0.25">
      <c r="B398" s="8">
        <v>11.731999999999999</v>
      </c>
      <c r="C398" s="9">
        <v>11.786</v>
      </c>
      <c r="D398" s="23" t="str">
        <f t="shared" si="12"/>
        <v>+I</v>
      </c>
      <c r="E398" s="23" t="str">
        <f t="shared" si="13"/>
        <v>+I</v>
      </c>
      <c r="F398" s="9" t="str">
        <f t="array" ref="F398">INDEX(STPH!$O$11:$O$34,IFERROR(MATCH(MIN(IF(STPH!$D$11:$D$34&gt;AVERAGE(B398,C398),STPH!$D$11:$D$34)),STPH!$D$11:$D$34),1))</f>
        <v>+III</v>
      </c>
      <c r="G398" s="9" t="str">
        <f t="array" ref="G398">INDEX(STBI!$O$11:$O$36,IFERROR(MATCH(MIN(IF(STBI!$D$11:$D$36&gt;AVERAGE(B398,C398),STBI!$D$11:$D$36)),STBI!$D$11:$D$36),1))</f>
        <v>+II</v>
      </c>
      <c r="H398" s="9" t="str">
        <f t="array" ref="H398">INDEX(GEKB!$K$11:$K$30,IFERROR(MATCH(MIN(IF(GEKB!$D$11:$D$30&gt;AVERAGE(B398,C398),GEKB!$D$11:$D$30)),GEKB!$D$11:$D$30),1))</f>
        <v>+I</v>
      </c>
      <c r="I398" s="9" t="str">
        <f t="array" ref="I398">INDEX(DA!$K$11:$K$30,IFERROR(MATCH(MIN(IF(DA!$D$11:$D$30&gt;AVERAGE(B398,C398),DA!$D$11:$D$30)),DA!$D$11:$D$30),1))</f>
        <v>NR</v>
      </c>
      <c r="J398" s="9" t="str">
        <f t="array" ref="J398">INDEX(STKWp!$K$11:$K$35,IFERROR(MATCH(MIN(IF(STKWp!$D$11:$D$35&gt;AVERAGE(B398,C398),STKWp!$D$11:$D$35)),STKWp!$D$11:$D$35),1))</f>
        <v>+III</v>
      </c>
      <c r="K398" s="9" t="str">
        <f t="array" ref="K398">INDEX(BSKW!$K$11:$K$35,IFERROR(MATCH(MIN(IF(BSKW!$D$11:$D$35&gt;AVERAGE(B398,C398),BSKW!$D$11:$D$35)),BSKW!$D$11:$D$35),1))</f>
        <v>+III</v>
      </c>
      <c r="L398" s="12" t="str">
        <f t="array" ref="L398">INDEX(HTKW!$K$11:$K$36,IFERROR(MATCH(MIN(IF(HTKW!$D$11:$D$36&gt;AVERAGE(B398,C398),HTKW!$D$11:$D$36)),HTKW!$D$11:$D$36),1))</f>
        <v>+III</v>
      </c>
    </row>
    <row r="399" spans="2:12" x14ac:dyDescent="0.25">
      <c r="B399" s="8">
        <v>11.786</v>
      </c>
      <c r="C399" s="9">
        <v>11.814</v>
      </c>
      <c r="D399" s="23" t="str">
        <f t="shared" si="12"/>
        <v>+I</v>
      </c>
      <c r="E399" s="23" t="str">
        <f t="shared" si="13"/>
        <v>+I</v>
      </c>
      <c r="F399" s="9" t="str">
        <f t="array" ref="F399">INDEX(STPH!$O$11:$O$34,IFERROR(MATCH(MIN(IF(STPH!$D$11:$D$34&gt;AVERAGE(B399,C399),STPH!$D$11:$D$34)),STPH!$D$11:$D$34),1))</f>
        <v>+III</v>
      </c>
      <c r="G399" s="9" t="str">
        <f t="array" ref="G399">INDEX(STBI!$O$11:$O$36,IFERROR(MATCH(MIN(IF(STBI!$D$11:$D$36&gt;AVERAGE(B399,C399),STBI!$D$11:$D$36)),STBI!$D$11:$D$36),1))</f>
        <v>+II</v>
      </c>
      <c r="H399" s="9" t="str">
        <f t="array" ref="H399">INDEX(GEKB!$K$11:$K$30,IFERROR(MATCH(MIN(IF(GEKB!$D$11:$D$30&gt;AVERAGE(B399,C399),GEKB!$D$11:$D$30)),GEKB!$D$11:$D$30),1))</f>
        <v>+I</v>
      </c>
      <c r="I399" s="9" t="str">
        <f t="array" ref="I399">INDEX(DA!$K$11:$K$30,IFERROR(MATCH(MIN(IF(DA!$D$11:$D$30&gt;AVERAGE(B399,C399),DA!$D$11:$D$30)),DA!$D$11:$D$30),1))</f>
        <v>NR</v>
      </c>
      <c r="J399" s="9" t="str">
        <f t="array" ref="J399">INDEX(STKWp!$K$11:$K$35,IFERROR(MATCH(MIN(IF(STKWp!$D$11:$D$35&gt;AVERAGE(B399,C399),STKWp!$D$11:$D$35)),STKWp!$D$11:$D$35),1))</f>
        <v>+III</v>
      </c>
      <c r="K399" s="9" t="str">
        <f t="array" ref="K399">INDEX(BSKW!$K$11:$K$35,IFERROR(MATCH(MIN(IF(BSKW!$D$11:$D$35&gt;AVERAGE(B399,C399),BSKW!$D$11:$D$35)),BSKW!$D$11:$D$35),1))</f>
        <v>+III</v>
      </c>
      <c r="L399" s="12" t="str">
        <f t="array" ref="L399">INDEX(HTKW!$K$11:$K$36,IFERROR(MATCH(MIN(IF(HTKW!$D$11:$D$36&gt;AVERAGE(B399,C399),HTKW!$D$11:$D$36)),HTKW!$D$11:$D$36),1))</f>
        <v>+III</v>
      </c>
    </row>
    <row r="400" spans="2:12" x14ac:dyDescent="0.25">
      <c r="B400" s="8">
        <v>11.814</v>
      </c>
      <c r="C400" s="9">
        <v>11.815</v>
      </c>
      <c r="D400" s="23" t="str">
        <f t="shared" si="12"/>
        <v>+I</v>
      </c>
      <c r="E400" s="23" t="str">
        <f t="shared" si="13"/>
        <v>+I</v>
      </c>
      <c r="F400" s="9" t="str">
        <f t="array" ref="F400">INDEX(STPH!$O$11:$O$34,IFERROR(MATCH(MIN(IF(STPH!$D$11:$D$34&gt;AVERAGE(B400,C400),STPH!$D$11:$D$34)),STPH!$D$11:$D$34),1))</f>
        <v>+III</v>
      </c>
      <c r="G400" s="9" t="str">
        <f t="array" ref="G400">INDEX(STBI!$O$11:$O$36,IFERROR(MATCH(MIN(IF(STBI!$D$11:$D$36&gt;AVERAGE(B400,C400),STBI!$D$11:$D$36)),STBI!$D$11:$D$36),1))</f>
        <v>+II</v>
      </c>
      <c r="H400" s="9" t="str">
        <f t="array" ref="H400">INDEX(GEKB!$K$11:$K$30,IFERROR(MATCH(MIN(IF(GEKB!$D$11:$D$30&gt;AVERAGE(B400,C400),GEKB!$D$11:$D$30)),GEKB!$D$11:$D$30),1))</f>
        <v>+I</v>
      </c>
      <c r="I400" s="9" t="str">
        <f t="array" ref="I400">INDEX(DA!$K$11:$K$30,IFERROR(MATCH(MIN(IF(DA!$D$11:$D$30&gt;AVERAGE(B400,C400),DA!$D$11:$D$30)),DA!$D$11:$D$30),1))</f>
        <v>NR</v>
      </c>
      <c r="J400" s="9" t="str">
        <f t="array" ref="J400">INDEX(STKWp!$K$11:$K$35,IFERROR(MATCH(MIN(IF(STKWp!$D$11:$D$35&gt;AVERAGE(B400,C400),STKWp!$D$11:$D$35)),STKWp!$D$11:$D$35),1))</f>
        <v>+III</v>
      </c>
      <c r="K400" s="9" t="str">
        <f t="array" ref="K400">INDEX(BSKW!$K$11:$K$35,IFERROR(MATCH(MIN(IF(BSKW!$D$11:$D$35&gt;AVERAGE(B400,C400),BSKW!$D$11:$D$35)),BSKW!$D$11:$D$35),1))</f>
        <v>+III</v>
      </c>
      <c r="L400" s="12" t="str">
        <f t="array" ref="L400">INDEX(HTKW!$K$11:$K$36,IFERROR(MATCH(MIN(IF(HTKW!$D$11:$D$36&gt;AVERAGE(B400,C400),HTKW!$D$11:$D$36)),HTKW!$D$11:$D$36),1))</f>
        <v>+III</v>
      </c>
    </row>
    <row r="401" spans="2:12" x14ac:dyDescent="0.25">
      <c r="B401" s="8">
        <v>11.815</v>
      </c>
      <c r="C401" s="9">
        <v>11.827</v>
      </c>
      <c r="D401" s="23" t="str">
        <f t="shared" si="12"/>
        <v>+I</v>
      </c>
      <c r="E401" s="23" t="str">
        <f t="shared" si="13"/>
        <v>+I</v>
      </c>
      <c r="F401" s="9" t="str">
        <f t="array" ref="F401">INDEX(STPH!$O$11:$O$34,IFERROR(MATCH(MIN(IF(STPH!$D$11:$D$34&gt;AVERAGE(B401,C401),STPH!$D$11:$D$34)),STPH!$D$11:$D$34),1))</f>
        <v>+III</v>
      </c>
      <c r="G401" s="9" t="str">
        <f t="array" ref="G401">INDEX(STBI!$O$11:$O$36,IFERROR(MATCH(MIN(IF(STBI!$D$11:$D$36&gt;AVERAGE(B401,C401),STBI!$D$11:$D$36)),STBI!$D$11:$D$36),1))</f>
        <v>+II</v>
      </c>
      <c r="H401" s="9" t="str">
        <f t="array" ref="H401">INDEX(GEKB!$K$11:$K$30,IFERROR(MATCH(MIN(IF(GEKB!$D$11:$D$30&gt;AVERAGE(B401,C401),GEKB!$D$11:$D$30)),GEKB!$D$11:$D$30),1))</f>
        <v>+I</v>
      </c>
      <c r="I401" s="9" t="str">
        <f t="array" ref="I401">INDEX(DA!$K$11:$K$30,IFERROR(MATCH(MIN(IF(DA!$D$11:$D$30&gt;AVERAGE(B401,C401),DA!$D$11:$D$30)),DA!$D$11:$D$30),1))</f>
        <v>NR</v>
      </c>
      <c r="J401" s="9" t="str">
        <f t="array" ref="J401">INDEX(STKWp!$K$11:$K$35,IFERROR(MATCH(MIN(IF(STKWp!$D$11:$D$35&gt;AVERAGE(B401,C401),STKWp!$D$11:$D$35)),STKWp!$D$11:$D$35),1))</f>
        <v>+III</v>
      </c>
      <c r="K401" s="9" t="str">
        <f t="array" ref="K401">INDEX(BSKW!$K$11:$K$35,IFERROR(MATCH(MIN(IF(BSKW!$D$11:$D$35&gt;AVERAGE(B401,C401),BSKW!$D$11:$D$35)),BSKW!$D$11:$D$35),1))</f>
        <v>+III</v>
      </c>
      <c r="L401" s="12" t="str">
        <f t="array" ref="L401">INDEX(HTKW!$K$11:$K$36,IFERROR(MATCH(MIN(IF(HTKW!$D$11:$D$36&gt;AVERAGE(B401,C401),HTKW!$D$11:$D$36)),HTKW!$D$11:$D$36),1))</f>
        <v>+III</v>
      </c>
    </row>
    <row r="402" spans="2:12" x14ac:dyDescent="0.25">
      <c r="B402" s="8">
        <v>11.827</v>
      </c>
      <c r="C402" s="9">
        <v>11.872999999999999</v>
      </c>
      <c r="D402" s="23" t="str">
        <f t="shared" si="12"/>
        <v>+I</v>
      </c>
      <c r="E402" s="23" t="str">
        <f t="shared" si="13"/>
        <v>+I</v>
      </c>
      <c r="F402" s="9" t="str">
        <f t="array" ref="F402">INDEX(STPH!$O$11:$O$34,IFERROR(MATCH(MIN(IF(STPH!$D$11:$D$34&gt;AVERAGE(B402,C402),STPH!$D$11:$D$34)),STPH!$D$11:$D$34),1))</f>
        <v>+III</v>
      </c>
      <c r="G402" s="9" t="str">
        <f t="array" ref="G402">INDEX(STBI!$O$11:$O$36,IFERROR(MATCH(MIN(IF(STBI!$D$11:$D$36&gt;AVERAGE(B402,C402),STBI!$D$11:$D$36)),STBI!$D$11:$D$36),1))</f>
        <v>+II</v>
      </c>
      <c r="H402" s="9" t="str">
        <f t="array" ref="H402">INDEX(GEKB!$K$11:$K$30,IFERROR(MATCH(MIN(IF(GEKB!$D$11:$D$30&gt;AVERAGE(B402,C402),GEKB!$D$11:$D$30)),GEKB!$D$11:$D$30),1))</f>
        <v>+I</v>
      </c>
      <c r="I402" s="9" t="str">
        <f t="array" ref="I402">INDEX(DA!$K$11:$K$30,IFERROR(MATCH(MIN(IF(DA!$D$11:$D$30&gt;AVERAGE(B402,C402),DA!$D$11:$D$30)),DA!$D$11:$D$30),1))</f>
        <v>NR</v>
      </c>
      <c r="J402" s="9" t="str">
        <f t="array" ref="J402">INDEX(STKWp!$K$11:$K$35,IFERROR(MATCH(MIN(IF(STKWp!$D$11:$D$35&gt;AVERAGE(B402,C402),STKWp!$D$11:$D$35)),STKWp!$D$11:$D$35),1))</f>
        <v>+III</v>
      </c>
      <c r="K402" s="9" t="str">
        <f t="array" ref="K402">INDEX(BSKW!$K$11:$K$35,IFERROR(MATCH(MIN(IF(BSKW!$D$11:$D$35&gt;AVERAGE(B402,C402),BSKW!$D$11:$D$35)),BSKW!$D$11:$D$35),1))</f>
        <v>+III</v>
      </c>
      <c r="L402" s="12" t="str">
        <f t="array" ref="L402">INDEX(HTKW!$K$11:$K$36,IFERROR(MATCH(MIN(IF(HTKW!$D$11:$D$36&gt;AVERAGE(B402,C402),HTKW!$D$11:$D$36)),HTKW!$D$11:$D$36),1))</f>
        <v>+III</v>
      </c>
    </row>
    <row r="403" spans="2:12" x14ac:dyDescent="0.25">
      <c r="B403" s="8">
        <v>11.872999999999999</v>
      </c>
      <c r="C403" s="9">
        <v>11.964</v>
      </c>
      <c r="D403" s="23" t="str">
        <f t="shared" si="12"/>
        <v>+I</v>
      </c>
      <c r="E403" s="23" t="str">
        <f t="shared" si="13"/>
        <v>+I</v>
      </c>
      <c r="F403" s="9" t="str">
        <f t="array" ref="F403">INDEX(STPH!$O$11:$O$34,IFERROR(MATCH(MIN(IF(STPH!$D$11:$D$34&gt;AVERAGE(B403,C403),STPH!$D$11:$D$34)),STPH!$D$11:$D$34),1))</f>
        <v>+III</v>
      </c>
      <c r="G403" s="9" t="str">
        <f t="array" ref="G403">INDEX(STBI!$O$11:$O$36,IFERROR(MATCH(MIN(IF(STBI!$D$11:$D$36&gt;AVERAGE(B403,C403),STBI!$D$11:$D$36)),STBI!$D$11:$D$36),1))</f>
        <v>+II</v>
      </c>
      <c r="H403" s="9" t="str">
        <f t="array" ref="H403">INDEX(GEKB!$K$11:$K$30,IFERROR(MATCH(MIN(IF(GEKB!$D$11:$D$30&gt;AVERAGE(B403,C403),GEKB!$D$11:$D$30)),GEKB!$D$11:$D$30),1))</f>
        <v>+I</v>
      </c>
      <c r="I403" s="9" t="str">
        <f t="array" ref="I403">INDEX(DA!$K$11:$K$30,IFERROR(MATCH(MIN(IF(DA!$D$11:$D$30&gt;AVERAGE(B403,C403),DA!$D$11:$D$30)),DA!$D$11:$D$30),1))</f>
        <v>NR</v>
      </c>
      <c r="J403" s="9" t="str">
        <f t="array" ref="J403">INDEX(STKWp!$K$11:$K$35,IFERROR(MATCH(MIN(IF(STKWp!$D$11:$D$35&gt;AVERAGE(B403,C403),STKWp!$D$11:$D$35)),STKWp!$D$11:$D$35),1))</f>
        <v>+III</v>
      </c>
      <c r="K403" s="9" t="str">
        <f t="array" ref="K403">INDEX(BSKW!$K$11:$K$35,IFERROR(MATCH(MIN(IF(BSKW!$D$11:$D$35&gt;AVERAGE(B403,C403),BSKW!$D$11:$D$35)),BSKW!$D$11:$D$35),1))</f>
        <v>+III</v>
      </c>
      <c r="L403" s="12" t="str">
        <f t="array" ref="L403">INDEX(HTKW!$K$11:$K$36,IFERROR(MATCH(MIN(IF(HTKW!$D$11:$D$36&gt;AVERAGE(B403,C403),HTKW!$D$11:$D$36)),HTKW!$D$11:$D$36),1))</f>
        <v>+III</v>
      </c>
    </row>
    <row r="404" spans="2:12" x14ac:dyDescent="0.25">
      <c r="B404" s="8">
        <v>11.964</v>
      </c>
      <c r="C404" s="9">
        <v>11.971</v>
      </c>
      <c r="D404" s="23" t="str">
        <f t="shared" si="12"/>
        <v>+I</v>
      </c>
      <c r="E404" s="23" t="str">
        <f t="shared" si="13"/>
        <v>+I</v>
      </c>
      <c r="F404" s="9" t="str">
        <f t="array" ref="F404">INDEX(STPH!$O$11:$O$34,IFERROR(MATCH(MIN(IF(STPH!$D$11:$D$34&gt;AVERAGE(B404,C404),STPH!$D$11:$D$34)),STPH!$D$11:$D$34),1))</f>
        <v>+III</v>
      </c>
      <c r="G404" s="9" t="str">
        <f t="array" ref="G404">INDEX(STBI!$O$11:$O$36,IFERROR(MATCH(MIN(IF(STBI!$D$11:$D$36&gt;AVERAGE(B404,C404),STBI!$D$11:$D$36)),STBI!$D$11:$D$36),1))</f>
        <v>+II</v>
      </c>
      <c r="H404" s="9" t="str">
        <f t="array" ref="H404">INDEX(GEKB!$K$11:$K$30,IFERROR(MATCH(MIN(IF(GEKB!$D$11:$D$30&gt;AVERAGE(B404,C404),GEKB!$D$11:$D$30)),GEKB!$D$11:$D$30),1))</f>
        <v>+I</v>
      </c>
      <c r="I404" s="9" t="str">
        <f t="array" ref="I404">INDEX(DA!$K$11:$K$30,IFERROR(MATCH(MIN(IF(DA!$D$11:$D$30&gt;AVERAGE(B404,C404),DA!$D$11:$D$30)),DA!$D$11:$D$30),1))</f>
        <v>NR</v>
      </c>
      <c r="J404" s="9" t="str">
        <f t="array" ref="J404">INDEX(STKWp!$K$11:$K$35,IFERROR(MATCH(MIN(IF(STKWp!$D$11:$D$35&gt;AVERAGE(B404,C404),STKWp!$D$11:$D$35)),STKWp!$D$11:$D$35),1))</f>
        <v>+III</v>
      </c>
      <c r="K404" s="9" t="str">
        <f t="array" ref="K404">INDEX(BSKW!$K$11:$K$35,IFERROR(MATCH(MIN(IF(BSKW!$D$11:$D$35&gt;AVERAGE(B404,C404),BSKW!$D$11:$D$35)),BSKW!$D$11:$D$35),1))</f>
        <v>+III</v>
      </c>
      <c r="L404" s="12" t="str">
        <f t="array" ref="L404">INDEX(HTKW!$K$11:$K$36,IFERROR(MATCH(MIN(IF(HTKW!$D$11:$D$36&gt;AVERAGE(B404,C404),HTKW!$D$11:$D$36)),HTKW!$D$11:$D$36),1))</f>
        <v>+III</v>
      </c>
    </row>
    <row r="405" spans="2:12" x14ac:dyDescent="0.25">
      <c r="B405" s="8">
        <v>11.971</v>
      </c>
      <c r="C405" s="9">
        <v>11.987</v>
      </c>
      <c r="D405" s="23" t="str">
        <f t="shared" si="12"/>
        <v>+I</v>
      </c>
      <c r="E405" s="23" t="str">
        <f t="shared" si="13"/>
        <v>+I</v>
      </c>
      <c r="F405" s="9" t="str">
        <f t="array" ref="F405">INDEX(STPH!$O$11:$O$34,IFERROR(MATCH(MIN(IF(STPH!$D$11:$D$34&gt;AVERAGE(B405,C405),STPH!$D$11:$D$34)),STPH!$D$11:$D$34),1))</f>
        <v>+III</v>
      </c>
      <c r="G405" s="9" t="str">
        <f t="array" ref="G405">INDEX(STBI!$O$11:$O$36,IFERROR(MATCH(MIN(IF(STBI!$D$11:$D$36&gt;AVERAGE(B405,C405),STBI!$D$11:$D$36)),STBI!$D$11:$D$36),1))</f>
        <v>+II</v>
      </c>
      <c r="H405" s="9" t="str">
        <f t="array" ref="H405">INDEX(GEKB!$K$11:$K$30,IFERROR(MATCH(MIN(IF(GEKB!$D$11:$D$30&gt;AVERAGE(B405,C405),GEKB!$D$11:$D$30)),GEKB!$D$11:$D$30),1))</f>
        <v>+I</v>
      </c>
      <c r="I405" s="9" t="str">
        <f t="array" ref="I405">INDEX(DA!$K$11:$K$30,IFERROR(MATCH(MIN(IF(DA!$D$11:$D$30&gt;AVERAGE(B405,C405),DA!$D$11:$D$30)),DA!$D$11:$D$30),1))</f>
        <v>NR</v>
      </c>
      <c r="J405" s="9" t="str">
        <f t="array" ref="J405">INDEX(STKWp!$K$11:$K$35,IFERROR(MATCH(MIN(IF(STKWp!$D$11:$D$35&gt;AVERAGE(B405,C405),STKWp!$D$11:$D$35)),STKWp!$D$11:$D$35),1))</f>
        <v>+III</v>
      </c>
      <c r="K405" s="9" t="str">
        <f t="array" ref="K405">INDEX(BSKW!$K$11:$K$35,IFERROR(MATCH(MIN(IF(BSKW!$D$11:$D$35&gt;AVERAGE(B405,C405),BSKW!$D$11:$D$35)),BSKW!$D$11:$D$35),1))</f>
        <v>+III</v>
      </c>
      <c r="L405" s="12" t="str">
        <f t="array" ref="L405">INDEX(HTKW!$K$11:$K$36,IFERROR(MATCH(MIN(IF(HTKW!$D$11:$D$36&gt;AVERAGE(B405,C405),HTKW!$D$11:$D$36)),HTKW!$D$11:$D$36),1))</f>
        <v>+III</v>
      </c>
    </row>
    <row r="406" spans="2:12" x14ac:dyDescent="0.25">
      <c r="B406" s="8">
        <v>11.987</v>
      </c>
      <c r="C406" s="9">
        <v>11.99</v>
      </c>
      <c r="D406" s="23" t="str">
        <f t="shared" si="12"/>
        <v>+I</v>
      </c>
      <c r="E406" s="23" t="str">
        <f t="shared" si="13"/>
        <v>+I</v>
      </c>
      <c r="F406" s="9" t="str">
        <f t="array" ref="F406">INDEX(STPH!$O$11:$O$34,IFERROR(MATCH(MIN(IF(STPH!$D$11:$D$34&gt;AVERAGE(B406,C406),STPH!$D$11:$D$34)),STPH!$D$11:$D$34),1))</f>
        <v>+III</v>
      </c>
      <c r="G406" s="9" t="str">
        <f t="array" ref="G406">INDEX(STBI!$O$11:$O$36,IFERROR(MATCH(MIN(IF(STBI!$D$11:$D$36&gt;AVERAGE(B406,C406),STBI!$D$11:$D$36)),STBI!$D$11:$D$36),1))</f>
        <v>+II</v>
      </c>
      <c r="H406" s="9" t="str">
        <f t="array" ref="H406">INDEX(GEKB!$K$11:$K$30,IFERROR(MATCH(MIN(IF(GEKB!$D$11:$D$30&gt;AVERAGE(B406,C406),GEKB!$D$11:$D$30)),GEKB!$D$11:$D$30),1))</f>
        <v>+I</v>
      </c>
      <c r="I406" s="9" t="str">
        <f t="array" ref="I406">INDEX(DA!$K$11:$K$30,IFERROR(MATCH(MIN(IF(DA!$D$11:$D$30&gt;AVERAGE(B406,C406),DA!$D$11:$D$30)),DA!$D$11:$D$30),1))</f>
        <v>NR</v>
      </c>
      <c r="J406" s="9" t="str">
        <f t="array" ref="J406">INDEX(STKWp!$K$11:$K$35,IFERROR(MATCH(MIN(IF(STKWp!$D$11:$D$35&gt;AVERAGE(B406,C406),STKWp!$D$11:$D$35)),STKWp!$D$11:$D$35),1))</f>
        <v>+III</v>
      </c>
      <c r="K406" s="9" t="str">
        <f t="array" ref="K406">INDEX(BSKW!$K$11:$K$35,IFERROR(MATCH(MIN(IF(BSKW!$D$11:$D$35&gt;AVERAGE(B406,C406),BSKW!$D$11:$D$35)),BSKW!$D$11:$D$35),1))</f>
        <v>+III</v>
      </c>
      <c r="L406" s="12" t="str">
        <f t="array" ref="L406">INDEX(HTKW!$K$11:$K$36,IFERROR(MATCH(MIN(IF(HTKW!$D$11:$D$36&gt;AVERAGE(B406,C406),HTKW!$D$11:$D$36)),HTKW!$D$11:$D$36),1))</f>
        <v>+III</v>
      </c>
    </row>
    <row r="407" spans="2:12" x14ac:dyDescent="0.25">
      <c r="B407" s="8">
        <v>11.99</v>
      </c>
      <c r="C407" s="9">
        <v>12.003</v>
      </c>
      <c r="D407" s="23" t="str">
        <f t="shared" si="12"/>
        <v>+I</v>
      </c>
      <c r="E407" s="23" t="str">
        <f t="shared" si="13"/>
        <v>+I</v>
      </c>
      <c r="F407" s="9" t="str">
        <f t="array" ref="F407">INDEX(STPH!$O$11:$O$34,IFERROR(MATCH(MIN(IF(STPH!$D$11:$D$34&gt;AVERAGE(B407,C407),STPH!$D$11:$D$34)),STPH!$D$11:$D$34),1))</f>
        <v>+III</v>
      </c>
      <c r="G407" s="9" t="str">
        <f t="array" ref="G407">INDEX(STBI!$O$11:$O$36,IFERROR(MATCH(MIN(IF(STBI!$D$11:$D$36&gt;AVERAGE(B407,C407),STBI!$D$11:$D$36)),STBI!$D$11:$D$36),1))</f>
        <v>+II</v>
      </c>
      <c r="H407" s="9" t="str">
        <f t="array" ref="H407">INDEX(GEKB!$K$11:$K$30,IFERROR(MATCH(MIN(IF(GEKB!$D$11:$D$30&gt;AVERAGE(B407,C407),GEKB!$D$11:$D$30)),GEKB!$D$11:$D$30),1))</f>
        <v>+I</v>
      </c>
      <c r="I407" s="9" t="str">
        <f t="array" ref="I407">INDEX(DA!$K$11:$K$30,IFERROR(MATCH(MIN(IF(DA!$D$11:$D$30&gt;AVERAGE(B407,C407),DA!$D$11:$D$30)),DA!$D$11:$D$30),1))</f>
        <v>NR</v>
      </c>
      <c r="J407" s="9" t="str">
        <f t="array" ref="J407">INDEX(STKWp!$K$11:$K$35,IFERROR(MATCH(MIN(IF(STKWp!$D$11:$D$35&gt;AVERAGE(B407,C407),STKWp!$D$11:$D$35)),STKWp!$D$11:$D$35),1))</f>
        <v>+III</v>
      </c>
      <c r="K407" s="9" t="str">
        <f t="array" ref="K407">INDEX(BSKW!$K$11:$K$35,IFERROR(MATCH(MIN(IF(BSKW!$D$11:$D$35&gt;AVERAGE(B407,C407),BSKW!$D$11:$D$35)),BSKW!$D$11:$D$35),1))</f>
        <v>+III</v>
      </c>
      <c r="L407" s="12" t="str">
        <f t="array" ref="L407">INDEX(HTKW!$K$11:$K$36,IFERROR(MATCH(MIN(IF(HTKW!$D$11:$D$36&gt;AVERAGE(B407,C407),HTKW!$D$11:$D$36)),HTKW!$D$11:$D$36),1))</f>
        <v>+III</v>
      </c>
    </row>
    <row r="408" spans="2:12" x14ac:dyDescent="0.25">
      <c r="B408" s="8">
        <v>12.003</v>
      </c>
      <c r="C408" s="9">
        <v>12.009</v>
      </c>
      <c r="D408" s="23" t="str">
        <f t="shared" si="12"/>
        <v>+I</v>
      </c>
      <c r="E408" s="23" t="str">
        <f t="shared" si="13"/>
        <v>+I</v>
      </c>
      <c r="F408" s="9" t="str">
        <f t="array" ref="F408">INDEX(STPH!$O$11:$O$34,IFERROR(MATCH(MIN(IF(STPH!$D$11:$D$34&gt;AVERAGE(B408,C408),STPH!$D$11:$D$34)),STPH!$D$11:$D$34),1))</f>
        <v>+III</v>
      </c>
      <c r="G408" s="9" t="str">
        <f t="array" ref="G408">INDEX(STBI!$O$11:$O$36,IFERROR(MATCH(MIN(IF(STBI!$D$11:$D$36&gt;AVERAGE(B408,C408),STBI!$D$11:$D$36)),STBI!$D$11:$D$36),1))</f>
        <v>+II</v>
      </c>
      <c r="H408" s="9" t="str">
        <f t="array" ref="H408">INDEX(GEKB!$K$11:$K$30,IFERROR(MATCH(MIN(IF(GEKB!$D$11:$D$30&gt;AVERAGE(B408,C408),GEKB!$D$11:$D$30)),GEKB!$D$11:$D$30),1))</f>
        <v>+I</v>
      </c>
      <c r="I408" s="9" t="str">
        <f t="array" ref="I408">INDEX(DA!$K$11:$K$30,IFERROR(MATCH(MIN(IF(DA!$D$11:$D$30&gt;AVERAGE(B408,C408),DA!$D$11:$D$30)),DA!$D$11:$D$30),1))</f>
        <v>NR</v>
      </c>
      <c r="J408" s="9" t="str">
        <f t="array" ref="J408">INDEX(STKWp!$K$11:$K$35,IFERROR(MATCH(MIN(IF(STKWp!$D$11:$D$35&gt;AVERAGE(B408,C408),STKWp!$D$11:$D$35)),STKWp!$D$11:$D$35),1))</f>
        <v>+III</v>
      </c>
      <c r="K408" s="9" t="str">
        <f t="array" ref="K408">INDEX(BSKW!$K$11:$K$35,IFERROR(MATCH(MIN(IF(BSKW!$D$11:$D$35&gt;AVERAGE(B408,C408),BSKW!$D$11:$D$35)),BSKW!$D$11:$D$35),1))</f>
        <v>+III</v>
      </c>
      <c r="L408" s="12" t="str">
        <f t="array" ref="L408">INDEX(HTKW!$K$11:$K$36,IFERROR(MATCH(MIN(IF(HTKW!$D$11:$D$36&gt;AVERAGE(B408,C408),HTKW!$D$11:$D$36)),HTKW!$D$11:$D$36),1))</f>
        <v>+III</v>
      </c>
    </row>
    <row r="409" spans="2:12" x14ac:dyDescent="0.25">
      <c r="B409" s="8">
        <v>12.009</v>
      </c>
      <c r="C409" s="9">
        <v>12.04</v>
      </c>
      <c r="D409" s="23" t="str">
        <f t="shared" si="12"/>
        <v>+I</v>
      </c>
      <c r="E409" s="23" t="str">
        <f t="shared" si="13"/>
        <v>+I</v>
      </c>
      <c r="F409" s="9" t="str">
        <f t="array" ref="F409">INDEX(STPH!$O$11:$O$34,IFERROR(MATCH(MIN(IF(STPH!$D$11:$D$34&gt;AVERAGE(B409,C409),STPH!$D$11:$D$34)),STPH!$D$11:$D$34),1))</f>
        <v>+III</v>
      </c>
      <c r="G409" s="9" t="str">
        <f t="array" ref="G409">INDEX(STBI!$O$11:$O$36,IFERROR(MATCH(MIN(IF(STBI!$D$11:$D$36&gt;AVERAGE(B409,C409),STBI!$D$11:$D$36)),STBI!$D$11:$D$36),1))</f>
        <v>+II</v>
      </c>
      <c r="H409" s="9" t="str">
        <f t="array" ref="H409">INDEX(GEKB!$K$11:$K$30,IFERROR(MATCH(MIN(IF(GEKB!$D$11:$D$30&gt;AVERAGE(B409,C409),GEKB!$D$11:$D$30)),GEKB!$D$11:$D$30),1))</f>
        <v>+I</v>
      </c>
      <c r="I409" s="9" t="str">
        <f t="array" ref="I409">INDEX(DA!$K$11:$K$30,IFERROR(MATCH(MIN(IF(DA!$D$11:$D$30&gt;AVERAGE(B409,C409),DA!$D$11:$D$30)),DA!$D$11:$D$30),1))</f>
        <v>NR</v>
      </c>
      <c r="J409" s="9" t="str">
        <f t="array" ref="J409">INDEX(STKWp!$K$11:$K$35,IFERROR(MATCH(MIN(IF(STKWp!$D$11:$D$35&gt;AVERAGE(B409,C409),STKWp!$D$11:$D$35)),STKWp!$D$11:$D$35),1))</f>
        <v>+III</v>
      </c>
      <c r="K409" s="9" t="str">
        <f t="array" ref="K409">INDEX(BSKW!$K$11:$K$35,IFERROR(MATCH(MIN(IF(BSKW!$D$11:$D$35&gt;AVERAGE(B409,C409),BSKW!$D$11:$D$35)),BSKW!$D$11:$D$35),1))</f>
        <v>+III</v>
      </c>
      <c r="L409" s="12" t="str">
        <f t="array" ref="L409">INDEX(HTKW!$K$11:$K$36,IFERROR(MATCH(MIN(IF(HTKW!$D$11:$D$36&gt;AVERAGE(B409,C409),HTKW!$D$11:$D$36)),HTKW!$D$11:$D$36),1))</f>
        <v>+III</v>
      </c>
    </row>
    <row r="410" spans="2:12" x14ac:dyDescent="0.25">
      <c r="B410" s="8">
        <v>12.04</v>
      </c>
      <c r="C410" s="9">
        <v>12.054</v>
      </c>
      <c r="D410" s="23" t="str">
        <f t="shared" si="12"/>
        <v>+I</v>
      </c>
      <c r="E410" s="23" t="str">
        <f t="shared" si="13"/>
        <v>+I</v>
      </c>
      <c r="F410" s="9" t="str">
        <f t="array" ref="F410">INDEX(STPH!$O$11:$O$34,IFERROR(MATCH(MIN(IF(STPH!$D$11:$D$34&gt;AVERAGE(B410,C410),STPH!$D$11:$D$34)),STPH!$D$11:$D$34),1))</f>
        <v>+III</v>
      </c>
      <c r="G410" s="9" t="str">
        <f t="array" ref="G410">INDEX(STBI!$O$11:$O$36,IFERROR(MATCH(MIN(IF(STBI!$D$11:$D$36&gt;AVERAGE(B410,C410),STBI!$D$11:$D$36)),STBI!$D$11:$D$36),1))</f>
        <v>+II</v>
      </c>
      <c r="H410" s="9" t="str">
        <f t="array" ref="H410">INDEX(GEKB!$K$11:$K$30,IFERROR(MATCH(MIN(IF(GEKB!$D$11:$D$30&gt;AVERAGE(B410,C410),GEKB!$D$11:$D$30)),GEKB!$D$11:$D$30),1))</f>
        <v>+I</v>
      </c>
      <c r="I410" s="9" t="str">
        <f t="array" ref="I410">INDEX(DA!$K$11:$K$30,IFERROR(MATCH(MIN(IF(DA!$D$11:$D$30&gt;AVERAGE(B410,C410),DA!$D$11:$D$30)),DA!$D$11:$D$30),1))</f>
        <v>NR</v>
      </c>
      <c r="J410" s="9" t="str">
        <f t="array" ref="J410">INDEX(STKWp!$K$11:$K$35,IFERROR(MATCH(MIN(IF(STKWp!$D$11:$D$35&gt;AVERAGE(B410,C410),STKWp!$D$11:$D$35)),STKWp!$D$11:$D$35),1))</f>
        <v>+III</v>
      </c>
      <c r="K410" s="9" t="str">
        <f t="array" ref="K410">INDEX(BSKW!$K$11:$K$35,IFERROR(MATCH(MIN(IF(BSKW!$D$11:$D$35&gt;AVERAGE(B410,C410),BSKW!$D$11:$D$35)),BSKW!$D$11:$D$35),1))</f>
        <v>+III</v>
      </c>
      <c r="L410" s="12" t="str">
        <f t="array" ref="L410">INDEX(HTKW!$K$11:$K$36,IFERROR(MATCH(MIN(IF(HTKW!$D$11:$D$36&gt;AVERAGE(B410,C410),HTKW!$D$11:$D$36)),HTKW!$D$11:$D$36),1))</f>
        <v>+III</v>
      </c>
    </row>
    <row r="411" spans="2:12" x14ac:dyDescent="0.25">
      <c r="B411" s="8">
        <v>12.054</v>
      </c>
      <c r="C411" s="9">
        <v>12.095000000000001</v>
      </c>
      <c r="D411" s="23" t="str">
        <f t="shared" si="12"/>
        <v>+I</v>
      </c>
      <c r="E411" s="23" t="str">
        <f t="shared" si="13"/>
        <v>+I</v>
      </c>
      <c r="F411" s="9" t="str">
        <f t="array" ref="F411">INDEX(STPH!$O$11:$O$34,IFERROR(MATCH(MIN(IF(STPH!$D$11:$D$34&gt;AVERAGE(B411,C411),STPH!$D$11:$D$34)),STPH!$D$11:$D$34),1))</f>
        <v>+III</v>
      </c>
      <c r="G411" s="9" t="str">
        <f t="array" ref="G411">INDEX(STBI!$O$11:$O$36,IFERROR(MATCH(MIN(IF(STBI!$D$11:$D$36&gt;AVERAGE(B411,C411),STBI!$D$11:$D$36)),STBI!$D$11:$D$36),1))</f>
        <v>+II</v>
      </c>
      <c r="H411" s="9" t="str">
        <f t="array" ref="H411">INDEX(GEKB!$K$11:$K$30,IFERROR(MATCH(MIN(IF(GEKB!$D$11:$D$30&gt;AVERAGE(B411,C411),GEKB!$D$11:$D$30)),GEKB!$D$11:$D$30),1))</f>
        <v>+I</v>
      </c>
      <c r="I411" s="9" t="str">
        <f t="array" ref="I411">INDEX(DA!$K$11:$K$30,IFERROR(MATCH(MIN(IF(DA!$D$11:$D$30&gt;AVERAGE(B411,C411),DA!$D$11:$D$30)),DA!$D$11:$D$30),1))</f>
        <v>NR</v>
      </c>
      <c r="J411" s="9" t="str">
        <f t="array" ref="J411">INDEX(STKWp!$K$11:$K$35,IFERROR(MATCH(MIN(IF(STKWp!$D$11:$D$35&gt;AVERAGE(B411,C411),STKWp!$D$11:$D$35)),STKWp!$D$11:$D$35),1))</f>
        <v>+III</v>
      </c>
      <c r="K411" s="9" t="str">
        <f t="array" ref="K411">INDEX(BSKW!$K$11:$K$35,IFERROR(MATCH(MIN(IF(BSKW!$D$11:$D$35&gt;AVERAGE(B411,C411),BSKW!$D$11:$D$35)),BSKW!$D$11:$D$35),1))</f>
        <v>+III</v>
      </c>
      <c r="L411" s="12" t="str">
        <f t="array" ref="L411">INDEX(HTKW!$K$11:$K$36,IFERROR(MATCH(MIN(IF(HTKW!$D$11:$D$36&gt;AVERAGE(B411,C411),HTKW!$D$11:$D$36)),HTKW!$D$11:$D$36),1))</f>
        <v>+III</v>
      </c>
    </row>
    <row r="412" spans="2:12" x14ac:dyDescent="0.25">
      <c r="B412" s="8">
        <v>12.095000000000001</v>
      </c>
      <c r="C412" s="9">
        <v>12.135999999999999</v>
      </c>
      <c r="D412" s="23" t="str">
        <f t="shared" si="12"/>
        <v>+I</v>
      </c>
      <c r="E412" s="23" t="str">
        <f t="shared" si="13"/>
        <v>+I</v>
      </c>
      <c r="F412" s="9" t="str">
        <f t="array" ref="F412">INDEX(STPH!$O$11:$O$34,IFERROR(MATCH(MIN(IF(STPH!$D$11:$D$34&gt;AVERAGE(B412,C412),STPH!$D$11:$D$34)),STPH!$D$11:$D$34),1))</f>
        <v>+III</v>
      </c>
      <c r="G412" s="9" t="str">
        <f t="array" ref="G412">INDEX(STBI!$O$11:$O$36,IFERROR(MATCH(MIN(IF(STBI!$D$11:$D$36&gt;AVERAGE(B412,C412),STBI!$D$11:$D$36)),STBI!$D$11:$D$36),1))</f>
        <v>+II</v>
      </c>
      <c r="H412" s="9" t="str">
        <f t="array" ref="H412">INDEX(GEKB!$K$11:$K$30,IFERROR(MATCH(MIN(IF(GEKB!$D$11:$D$30&gt;AVERAGE(B412,C412),GEKB!$D$11:$D$30)),GEKB!$D$11:$D$30),1))</f>
        <v>+I</v>
      </c>
      <c r="I412" s="9" t="str">
        <f t="array" ref="I412">INDEX(DA!$K$11:$K$30,IFERROR(MATCH(MIN(IF(DA!$D$11:$D$30&gt;AVERAGE(B412,C412),DA!$D$11:$D$30)),DA!$D$11:$D$30),1))</f>
        <v>NR</v>
      </c>
      <c r="J412" s="9" t="str">
        <f t="array" ref="J412">INDEX(STKWp!$K$11:$K$35,IFERROR(MATCH(MIN(IF(STKWp!$D$11:$D$35&gt;AVERAGE(B412,C412),STKWp!$D$11:$D$35)),STKWp!$D$11:$D$35),1))</f>
        <v>+III</v>
      </c>
      <c r="K412" s="9" t="str">
        <f t="array" ref="K412">INDEX(BSKW!$K$11:$K$35,IFERROR(MATCH(MIN(IF(BSKW!$D$11:$D$35&gt;AVERAGE(B412,C412),BSKW!$D$11:$D$35)),BSKW!$D$11:$D$35),1))</f>
        <v>+III</v>
      </c>
      <c r="L412" s="12" t="str">
        <f t="array" ref="L412">INDEX(HTKW!$K$11:$K$36,IFERROR(MATCH(MIN(IF(HTKW!$D$11:$D$36&gt;AVERAGE(B412,C412),HTKW!$D$11:$D$36)),HTKW!$D$11:$D$36),1))</f>
        <v>+III</v>
      </c>
    </row>
    <row r="413" spans="2:12" x14ac:dyDescent="0.25">
      <c r="B413" s="8">
        <v>12.135999999999999</v>
      </c>
      <c r="C413" s="9">
        <v>12.212999999999999</v>
      </c>
      <c r="D413" s="23" t="str">
        <f t="shared" si="12"/>
        <v>+I</v>
      </c>
      <c r="E413" s="23" t="str">
        <f t="shared" si="13"/>
        <v>+I</v>
      </c>
      <c r="F413" s="9" t="str">
        <f t="array" ref="F413">INDEX(STPH!$O$11:$O$34,IFERROR(MATCH(MIN(IF(STPH!$D$11:$D$34&gt;AVERAGE(B413,C413),STPH!$D$11:$D$34)),STPH!$D$11:$D$34),1))</f>
        <v>+III</v>
      </c>
      <c r="G413" s="9" t="str">
        <f t="array" ref="G413">INDEX(STBI!$O$11:$O$36,IFERROR(MATCH(MIN(IF(STBI!$D$11:$D$36&gt;AVERAGE(B413,C413),STBI!$D$11:$D$36)),STBI!$D$11:$D$36),1))</f>
        <v>+II</v>
      </c>
      <c r="H413" s="9" t="str">
        <f t="array" ref="H413">INDEX(GEKB!$K$11:$K$30,IFERROR(MATCH(MIN(IF(GEKB!$D$11:$D$30&gt;AVERAGE(B413,C413),GEKB!$D$11:$D$30)),GEKB!$D$11:$D$30),1))</f>
        <v>+I</v>
      </c>
      <c r="I413" s="9" t="str">
        <f t="array" ref="I413">INDEX(DA!$K$11:$K$30,IFERROR(MATCH(MIN(IF(DA!$D$11:$D$30&gt;AVERAGE(B413,C413),DA!$D$11:$D$30)),DA!$D$11:$D$30),1))</f>
        <v>NR</v>
      </c>
      <c r="J413" s="9" t="str">
        <f t="array" ref="J413">INDEX(STKWp!$K$11:$K$35,IFERROR(MATCH(MIN(IF(STKWp!$D$11:$D$35&gt;AVERAGE(B413,C413),STKWp!$D$11:$D$35)),STKWp!$D$11:$D$35),1))</f>
        <v>+III</v>
      </c>
      <c r="K413" s="9" t="str">
        <f t="array" ref="K413">INDEX(BSKW!$K$11:$K$35,IFERROR(MATCH(MIN(IF(BSKW!$D$11:$D$35&gt;AVERAGE(B413,C413),BSKW!$D$11:$D$35)),BSKW!$D$11:$D$35),1))</f>
        <v>+III</v>
      </c>
      <c r="L413" s="12" t="str">
        <f t="array" ref="L413">INDEX(HTKW!$K$11:$K$36,IFERROR(MATCH(MIN(IF(HTKW!$D$11:$D$36&gt;AVERAGE(B413,C413),HTKW!$D$11:$D$36)),HTKW!$D$11:$D$36),1))</f>
        <v>+III</v>
      </c>
    </row>
    <row r="414" spans="2:12" x14ac:dyDescent="0.25">
      <c r="B414" s="8">
        <v>12.212999999999999</v>
      </c>
      <c r="C414" s="9">
        <v>12.222</v>
      </c>
      <c r="D414" s="23" t="str">
        <f t="shared" si="12"/>
        <v>+I</v>
      </c>
      <c r="E414" s="23" t="str">
        <f t="shared" si="13"/>
        <v>+I</v>
      </c>
      <c r="F414" s="9" t="str">
        <f t="array" ref="F414">INDEX(STPH!$O$11:$O$34,IFERROR(MATCH(MIN(IF(STPH!$D$11:$D$34&gt;AVERAGE(B414,C414),STPH!$D$11:$D$34)),STPH!$D$11:$D$34),1))</f>
        <v>+III</v>
      </c>
      <c r="G414" s="9" t="str">
        <f t="array" ref="G414">INDEX(STBI!$O$11:$O$36,IFERROR(MATCH(MIN(IF(STBI!$D$11:$D$36&gt;AVERAGE(B414,C414),STBI!$D$11:$D$36)),STBI!$D$11:$D$36),1))</f>
        <v>+II</v>
      </c>
      <c r="H414" s="9" t="str">
        <f t="array" ref="H414">INDEX(GEKB!$K$11:$K$30,IFERROR(MATCH(MIN(IF(GEKB!$D$11:$D$30&gt;AVERAGE(B414,C414),GEKB!$D$11:$D$30)),GEKB!$D$11:$D$30),1))</f>
        <v>+I</v>
      </c>
      <c r="I414" s="9" t="str">
        <f t="array" ref="I414">INDEX(DA!$K$11:$K$30,IFERROR(MATCH(MIN(IF(DA!$D$11:$D$30&gt;AVERAGE(B414,C414),DA!$D$11:$D$30)),DA!$D$11:$D$30),1))</f>
        <v>NR</v>
      </c>
      <c r="J414" s="9" t="str">
        <f t="array" ref="J414">INDEX(STKWp!$K$11:$K$35,IFERROR(MATCH(MIN(IF(STKWp!$D$11:$D$35&gt;AVERAGE(B414,C414),STKWp!$D$11:$D$35)),STKWp!$D$11:$D$35),1))</f>
        <v>+III</v>
      </c>
      <c r="K414" s="9" t="str">
        <f t="array" ref="K414">INDEX(BSKW!$K$11:$K$35,IFERROR(MATCH(MIN(IF(BSKW!$D$11:$D$35&gt;AVERAGE(B414,C414),BSKW!$D$11:$D$35)),BSKW!$D$11:$D$35),1))</f>
        <v>+III</v>
      </c>
      <c r="L414" s="12" t="str">
        <f t="array" ref="L414">INDEX(HTKW!$K$11:$K$36,IFERROR(MATCH(MIN(IF(HTKW!$D$11:$D$36&gt;AVERAGE(B414,C414),HTKW!$D$11:$D$36)),HTKW!$D$11:$D$36),1))</f>
        <v>+III</v>
      </c>
    </row>
    <row r="415" spans="2:12" x14ac:dyDescent="0.25">
      <c r="B415" s="8">
        <v>12.222</v>
      </c>
      <c r="C415" s="9">
        <v>12.314</v>
      </c>
      <c r="D415" s="23" t="str">
        <f t="shared" si="12"/>
        <v>+I</v>
      </c>
      <c r="E415" s="23" t="str">
        <f t="shared" si="13"/>
        <v>+I</v>
      </c>
      <c r="F415" s="9" t="str">
        <f t="array" ref="F415">INDEX(STPH!$O$11:$O$34,IFERROR(MATCH(MIN(IF(STPH!$D$11:$D$34&gt;AVERAGE(B415,C415),STPH!$D$11:$D$34)),STPH!$D$11:$D$34),1))</f>
        <v>+III</v>
      </c>
      <c r="G415" s="9" t="str">
        <f t="array" ref="G415">INDEX(STBI!$O$11:$O$36,IFERROR(MATCH(MIN(IF(STBI!$D$11:$D$36&gt;AVERAGE(B415,C415),STBI!$D$11:$D$36)),STBI!$D$11:$D$36),1))</f>
        <v>+II</v>
      </c>
      <c r="H415" s="9" t="str">
        <f t="array" ref="H415">INDEX(GEKB!$K$11:$K$30,IFERROR(MATCH(MIN(IF(GEKB!$D$11:$D$30&gt;AVERAGE(B415,C415),GEKB!$D$11:$D$30)),GEKB!$D$11:$D$30),1))</f>
        <v>+I</v>
      </c>
      <c r="I415" s="9" t="str">
        <f t="array" ref="I415">INDEX(DA!$K$11:$K$30,IFERROR(MATCH(MIN(IF(DA!$D$11:$D$30&gt;AVERAGE(B415,C415),DA!$D$11:$D$30)),DA!$D$11:$D$30),1))</f>
        <v>NR</v>
      </c>
      <c r="J415" s="9" t="str">
        <f t="array" ref="J415">INDEX(STKWp!$K$11:$K$35,IFERROR(MATCH(MIN(IF(STKWp!$D$11:$D$35&gt;AVERAGE(B415,C415),STKWp!$D$11:$D$35)),STKWp!$D$11:$D$35),1))</f>
        <v>+III</v>
      </c>
      <c r="K415" s="9" t="str">
        <f t="array" ref="K415">INDEX(BSKW!$K$11:$K$35,IFERROR(MATCH(MIN(IF(BSKW!$D$11:$D$35&gt;AVERAGE(B415,C415),BSKW!$D$11:$D$35)),BSKW!$D$11:$D$35),1))</f>
        <v>+III</v>
      </c>
      <c r="L415" s="12" t="str">
        <f t="array" ref="L415">INDEX(HTKW!$K$11:$K$36,IFERROR(MATCH(MIN(IF(HTKW!$D$11:$D$36&gt;AVERAGE(B415,C415),HTKW!$D$11:$D$36)),HTKW!$D$11:$D$36),1))</f>
        <v>+III</v>
      </c>
    </row>
    <row r="416" spans="2:12" x14ac:dyDescent="0.25">
      <c r="B416" s="8">
        <v>12.314</v>
      </c>
      <c r="C416" s="9">
        <v>12.347</v>
      </c>
      <c r="D416" s="23" t="str">
        <f t="shared" si="12"/>
        <v>+I</v>
      </c>
      <c r="E416" s="23" t="str">
        <f t="shared" si="13"/>
        <v>+I</v>
      </c>
      <c r="F416" s="9" t="str">
        <f t="array" ref="F416">INDEX(STPH!$O$11:$O$34,IFERROR(MATCH(MIN(IF(STPH!$D$11:$D$34&gt;AVERAGE(B416,C416),STPH!$D$11:$D$34)),STPH!$D$11:$D$34),1))</f>
        <v>+III</v>
      </c>
      <c r="G416" s="9" t="str">
        <f t="array" ref="G416">INDEX(STBI!$O$11:$O$36,IFERROR(MATCH(MIN(IF(STBI!$D$11:$D$36&gt;AVERAGE(B416,C416),STBI!$D$11:$D$36)),STBI!$D$11:$D$36),1))</f>
        <v>+II</v>
      </c>
      <c r="H416" s="9" t="str">
        <f t="array" ref="H416">INDEX(GEKB!$K$11:$K$30,IFERROR(MATCH(MIN(IF(GEKB!$D$11:$D$30&gt;AVERAGE(B416,C416),GEKB!$D$11:$D$30)),GEKB!$D$11:$D$30),1))</f>
        <v>+I</v>
      </c>
      <c r="I416" s="9" t="str">
        <f t="array" ref="I416">INDEX(DA!$K$11:$K$30,IFERROR(MATCH(MIN(IF(DA!$D$11:$D$30&gt;AVERAGE(B416,C416),DA!$D$11:$D$30)),DA!$D$11:$D$30),1))</f>
        <v>NR</v>
      </c>
      <c r="J416" s="9" t="str">
        <f t="array" ref="J416">INDEX(STKWp!$K$11:$K$35,IFERROR(MATCH(MIN(IF(STKWp!$D$11:$D$35&gt;AVERAGE(B416,C416),STKWp!$D$11:$D$35)),STKWp!$D$11:$D$35),1))</f>
        <v>+III</v>
      </c>
      <c r="K416" s="9" t="str">
        <f t="array" ref="K416">INDEX(BSKW!$K$11:$K$35,IFERROR(MATCH(MIN(IF(BSKW!$D$11:$D$35&gt;AVERAGE(B416,C416),BSKW!$D$11:$D$35)),BSKW!$D$11:$D$35),1))</f>
        <v>+III</v>
      </c>
      <c r="L416" s="12" t="str">
        <f t="array" ref="L416">INDEX(HTKW!$K$11:$K$36,IFERROR(MATCH(MIN(IF(HTKW!$D$11:$D$36&gt;AVERAGE(B416,C416),HTKW!$D$11:$D$36)),HTKW!$D$11:$D$36),1))</f>
        <v>+III</v>
      </c>
    </row>
    <row r="417" spans="2:12" x14ac:dyDescent="0.25">
      <c r="B417" s="8">
        <v>12.347</v>
      </c>
      <c r="C417" s="9">
        <v>12.356999999999999</v>
      </c>
      <c r="D417" s="23" t="str">
        <f t="shared" si="12"/>
        <v>+I</v>
      </c>
      <c r="E417" s="23" t="str">
        <f t="shared" si="13"/>
        <v>+I</v>
      </c>
      <c r="F417" s="9" t="str">
        <f t="array" ref="F417">INDEX(STPH!$O$11:$O$34,IFERROR(MATCH(MIN(IF(STPH!$D$11:$D$34&gt;AVERAGE(B417,C417),STPH!$D$11:$D$34)),STPH!$D$11:$D$34),1))</f>
        <v>+III</v>
      </c>
      <c r="G417" s="9" t="str">
        <f t="array" ref="G417">INDEX(STBI!$O$11:$O$36,IFERROR(MATCH(MIN(IF(STBI!$D$11:$D$36&gt;AVERAGE(B417,C417),STBI!$D$11:$D$36)),STBI!$D$11:$D$36),1))</f>
        <v>+II</v>
      </c>
      <c r="H417" s="9" t="str">
        <f t="array" ref="H417">INDEX(GEKB!$K$11:$K$30,IFERROR(MATCH(MIN(IF(GEKB!$D$11:$D$30&gt;AVERAGE(B417,C417),GEKB!$D$11:$D$30)),GEKB!$D$11:$D$30),1))</f>
        <v>+I</v>
      </c>
      <c r="I417" s="9" t="str">
        <f t="array" ref="I417">INDEX(DA!$K$11:$K$30,IFERROR(MATCH(MIN(IF(DA!$D$11:$D$30&gt;AVERAGE(B417,C417),DA!$D$11:$D$30)),DA!$D$11:$D$30),1))</f>
        <v>NR</v>
      </c>
      <c r="J417" s="9" t="str">
        <f t="array" ref="J417">INDEX(STKWp!$K$11:$K$35,IFERROR(MATCH(MIN(IF(STKWp!$D$11:$D$35&gt;AVERAGE(B417,C417),STKWp!$D$11:$D$35)),STKWp!$D$11:$D$35),1))</f>
        <v>+III</v>
      </c>
      <c r="K417" s="9" t="str">
        <f t="array" ref="K417">INDEX(BSKW!$K$11:$K$35,IFERROR(MATCH(MIN(IF(BSKW!$D$11:$D$35&gt;AVERAGE(B417,C417),BSKW!$D$11:$D$35)),BSKW!$D$11:$D$35),1))</f>
        <v>+III</v>
      </c>
      <c r="L417" s="12" t="str">
        <f t="array" ref="L417">INDEX(HTKW!$K$11:$K$36,IFERROR(MATCH(MIN(IF(HTKW!$D$11:$D$36&gt;AVERAGE(B417,C417),HTKW!$D$11:$D$36)),HTKW!$D$11:$D$36),1))</f>
        <v>+III</v>
      </c>
    </row>
    <row r="418" spans="2:12" x14ac:dyDescent="0.25">
      <c r="B418" s="8">
        <v>12.356999999999999</v>
      </c>
      <c r="C418" s="9">
        <v>12.363</v>
      </c>
      <c r="D418" s="23" t="str">
        <f t="shared" si="12"/>
        <v>+I</v>
      </c>
      <c r="E418" s="23" t="str">
        <f t="shared" si="13"/>
        <v>+I</v>
      </c>
      <c r="F418" s="9" t="str">
        <f t="array" ref="F418">INDEX(STPH!$O$11:$O$34,IFERROR(MATCH(MIN(IF(STPH!$D$11:$D$34&gt;AVERAGE(B418,C418),STPH!$D$11:$D$34)),STPH!$D$11:$D$34),1))</f>
        <v>+III</v>
      </c>
      <c r="G418" s="9" t="str">
        <f t="array" ref="G418">INDEX(STBI!$O$11:$O$36,IFERROR(MATCH(MIN(IF(STBI!$D$11:$D$36&gt;AVERAGE(B418,C418),STBI!$D$11:$D$36)),STBI!$D$11:$D$36),1))</f>
        <v>+II</v>
      </c>
      <c r="H418" s="9" t="str">
        <f t="array" ref="H418">INDEX(GEKB!$K$11:$K$30,IFERROR(MATCH(MIN(IF(GEKB!$D$11:$D$30&gt;AVERAGE(B418,C418),GEKB!$D$11:$D$30)),GEKB!$D$11:$D$30),1))</f>
        <v>+I</v>
      </c>
      <c r="I418" s="9" t="str">
        <f t="array" ref="I418">INDEX(DA!$K$11:$K$30,IFERROR(MATCH(MIN(IF(DA!$D$11:$D$30&gt;AVERAGE(B418,C418),DA!$D$11:$D$30)),DA!$D$11:$D$30),1))</f>
        <v>NR</v>
      </c>
      <c r="J418" s="9" t="str">
        <f t="array" ref="J418">INDEX(STKWp!$K$11:$K$35,IFERROR(MATCH(MIN(IF(STKWp!$D$11:$D$35&gt;AVERAGE(B418,C418),STKWp!$D$11:$D$35)),STKWp!$D$11:$D$35),1))</f>
        <v>+III</v>
      </c>
      <c r="K418" s="9" t="str">
        <f t="array" ref="K418">INDEX(BSKW!$K$11:$K$35,IFERROR(MATCH(MIN(IF(BSKW!$D$11:$D$35&gt;AVERAGE(B418,C418),BSKW!$D$11:$D$35)),BSKW!$D$11:$D$35),1))</f>
        <v>+III</v>
      </c>
      <c r="L418" s="12" t="str">
        <f t="array" ref="L418">INDEX(HTKW!$K$11:$K$36,IFERROR(MATCH(MIN(IF(HTKW!$D$11:$D$36&gt;AVERAGE(B418,C418),HTKW!$D$11:$D$36)),HTKW!$D$11:$D$36),1))</f>
        <v>+III</v>
      </c>
    </row>
    <row r="419" spans="2:12" x14ac:dyDescent="0.25">
      <c r="B419" s="8">
        <v>12.363</v>
      </c>
      <c r="C419" s="9">
        <v>12.43</v>
      </c>
      <c r="D419" s="23" t="str">
        <f t="shared" si="12"/>
        <v>+I</v>
      </c>
      <c r="E419" s="23" t="str">
        <f t="shared" si="13"/>
        <v>+I</v>
      </c>
      <c r="F419" s="9" t="str">
        <f t="array" ref="F419">INDEX(STPH!$O$11:$O$34,IFERROR(MATCH(MIN(IF(STPH!$D$11:$D$34&gt;AVERAGE(B419,C419),STPH!$D$11:$D$34)),STPH!$D$11:$D$34),1))</f>
        <v>+III</v>
      </c>
      <c r="G419" s="9" t="str">
        <f t="array" ref="G419">INDEX(STBI!$O$11:$O$36,IFERROR(MATCH(MIN(IF(STBI!$D$11:$D$36&gt;AVERAGE(B419,C419),STBI!$D$11:$D$36)),STBI!$D$11:$D$36),1))</f>
        <v>+II</v>
      </c>
      <c r="H419" s="9" t="str">
        <f t="array" ref="H419">INDEX(GEKB!$K$11:$K$30,IFERROR(MATCH(MIN(IF(GEKB!$D$11:$D$30&gt;AVERAGE(B419,C419),GEKB!$D$11:$D$30)),GEKB!$D$11:$D$30),1))</f>
        <v>+I</v>
      </c>
      <c r="I419" s="9" t="str">
        <f t="array" ref="I419">INDEX(DA!$K$11:$K$30,IFERROR(MATCH(MIN(IF(DA!$D$11:$D$30&gt;AVERAGE(B419,C419),DA!$D$11:$D$30)),DA!$D$11:$D$30),1))</f>
        <v>NR</v>
      </c>
      <c r="J419" s="9" t="str">
        <f t="array" ref="J419">INDEX(STKWp!$K$11:$K$35,IFERROR(MATCH(MIN(IF(STKWp!$D$11:$D$35&gt;AVERAGE(B419,C419),STKWp!$D$11:$D$35)),STKWp!$D$11:$D$35),1))</f>
        <v>+III</v>
      </c>
      <c r="K419" s="9" t="str">
        <f t="array" ref="K419">INDEX(BSKW!$K$11:$K$35,IFERROR(MATCH(MIN(IF(BSKW!$D$11:$D$35&gt;AVERAGE(B419,C419),BSKW!$D$11:$D$35)),BSKW!$D$11:$D$35),1))</f>
        <v>+III</v>
      </c>
      <c r="L419" s="12" t="str">
        <f t="array" ref="L419">INDEX(HTKW!$K$11:$K$36,IFERROR(MATCH(MIN(IF(HTKW!$D$11:$D$36&gt;AVERAGE(B419,C419),HTKW!$D$11:$D$36)),HTKW!$D$11:$D$36),1))</f>
        <v>+III</v>
      </c>
    </row>
    <row r="420" spans="2:12" x14ac:dyDescent="0.25">
      <c r="B420" s="8">
        <v>12.43</v>
      </c>
      <c r="C420" s="9">
        <v>12.452999999999999</v>
      </c>
      <c r="D420" s="23" t="str">
        <f t="shared" si="12"/>
        <v>+I</v>
      </c>
      <c r="E420" s="23" t="str">
        <f t="shared" si="13"/>
        <v>+I</v>
      </c>
      <c r="F420" s="9" t="str">
        <f t="array" ref="F420">INDEX(STPH!$O$11:$O$34,IFERROR(MATCH(MIN(IF(STPH!$D$11:$D$34&gt;AVERAGE(B420,C420),STPH!$D$11:$D$34)),STPH!$D$11:$D$34),1))</f>
        <v>+III</v>
      </c>
      <c r="G420" s="9" t="str">
        <f t="array" ref="G420">INDEX(STBI!$O$11:$O$36,IFERROR(MATCH(MIN(IF(STBI!$D$11:$D$36&gt;AVERAGE(B420,C420),STBI!$D$11:$D$36)),STBI!$D$11:$D$36),1))</f>
        <v>+II</v>
      </c>
      <c r="H420" s="9" t="str">
        <f t="array" ref="H420">INDEX(GEKB!$K$11:$K$30,IFERROR(MATCH(MIN(IF(GEKB!$D$11:$D$30&gt;AVERAGE(B420,C420),GEKB!$D$11:$D$30)),GEKB!$D$11:$D$30),1))</f>
        <v>+I</v>
      </c>
      <c r="I420" s="9" t="str">
        <f t="array" ref="I420">INDEX(DA!$K$11:$K$30,IFERROR(MATCH(MIN(IF(DA!$D$11:$D$30&gt;AVERAGE(B420,C420),DA!$D$11:$D$30)),DA!$D$11:$D$30),1))</f>
        <v>NR</v>
      </c>
      <c r="J420" s="9" t="str">
        <f t="array" ref="J420">INDEX(STKWp!$K$11:$K$35,IFERROR(MATCH(MIN(IF(STKWp!$D$11:$D$35&gt;AVERAGE(B420,C420),STKWp!$D$11:$D$35)),STKWp!$D$11:$D$35),1))</f>
        <v>+III</v>
      </c>
      <c r="K420" s="9" t="str">
        <f t="array" ref="K420">INDEX(BSKW!$K$11:$K$35,IFERROR(MATCH(MIN(IF(BSKW!$D$11:$D$35&gt;AVERAGE(B420,C420),BSKW!$D$11:$D$35)),BSKW!$D$11:$D$35),1))</f>
        <v>+III</v>
      </c>
      <c r="L420" s="12" t="str">
        <f t="array" ref="L420">INDEX(HTKW!$K$11:$K$36,IFERROR(MATCH(MIN(IF(HTKW!$D$11:$D$36&gt;AVERAGE(B420,C420),HTKW!$D$11:$D$36)),HTKW!$D$11:$D$36),1))</f>
        <v>+III</v>
      </c>
    </row>
    <row r="421" spans="2:12" x14ac:dyDescent="0.25">
      <c r="B421" s="8">
        <v>12.452999999999999</v>
      </c>
      <c r="C421" s="9">
        <v>12.476000000000001</v>
      </c>
      <c r="D421" s="23" t="str">
        <f t="shared" si="12"/>
        <v>+I</v>
      </c>
      <c r="E421" s="23" t="str">
        <f t="shared" si="13"/>
        <v>+I</v>
      </c>
      <c r="F421" s="9" t="str">
        <f t="array" ref="F421">INDEX(STPH!$O$11:$O$34,IFERROR(MATCH(MIN(IF(STPH!$D$11:$D$34&gt;AVERAGE(B421,C421),STPH!$D$11:$D$34)),STPH!$D$11:$D$34),1))</f>
        <v>+III</v>
      </c>
      <c r="G421" s="9" t="str">
        <f t="array" ref="G421">INDEX(STBI!$O$11:$O$36,IFERROR(MATCH(MIN(IF(STBI!$D$11:$D$36&gt;AVERAGE(B421,C421),STBI!$D$11:$D$36)),STBI!$D$11:$D$36),1))</f>
        <v>+II</v>
      </c>
      <c r="H421" s="9" t="str">
        <f t="array" ref="H421">INDEX(GEKB!$K$11:$K$30,IFERROR(MATCH(MIN(IF(GEKB!$D$11:$D$30&gt;AVERAGE(B421,C421),GEKB!$D$11:$D$30)),GEKB!$D$11:$D$30),1))</f>
        <v>+I</v>
      </c>
      <c r="I421" s="9" t="str">
        <f t="array" ref="I421">INDEX(DA!$K$11:$K$30,IFERROR(MATCH(MIN(IF(DA!$D$11:$D$30&gt;AVERAGE(B421,C421),DA!$D$11:$D$30)),DA!$D$11:$D$30),1))</f>
        <v>NR</v>
      </c>
      <c r="J421" s="9" t="str">
        <f t="array" ref="J421">INDEX(STKWp!$K$11:$K$35,IFERROR(MATCH(MIN(IF(STKWp!$D$11:$D$35&gt;AVERAGE(B421,C421),STKWp!$D$11:$D$35)),STKWp!$D$11:$D$35),1))</f>
        <v>+III</v>
      </c>
      <c r="K421" s="9" t="str">
        <f t="array" ref="K421">INDEX(BSKW!$K$11:$K$35,IFERROR(MATCH(MIN(IF(BSKW!$D$11:$D$35&gt;AVERAGE(B421,C421),BSKW!$D$11:$D$35)),BSKW!$D$11:$D$35),1))</f>
        <v>+III</v>
      </c>
      <c r="L421" s="12" t="str">
        <f t="array" ref="L421">INDEX(HTKW!$K$11:$K$36,IFERROR(MATCH(MIN(IF(HTKW!$D$11:$D$36&gt;AVERAGE(B421,C421),HTKW!$D$11:$D$36)),HTKW!$D$11:$D$36),1))</f>
        <v>+III</v>
      </c>
    </row>
    <row r="422" spans="2:12" x14ac:dyDescent="0.25">
      <c r="B422" s="8">
        <v>12.476000000000001</v>
      </c>
      <c r="C422" s="9">
        <v>12.510999999999999</v>
      </c>
      <c r="D422" s="23" t="str">
        <f t="shared" si="12"/>
        <v>+II</v>
      </c>
      <c r="E422" s="23" t="str">
        <f t="shared" si="13"/>
        <v>+II</v>
      </c>
      <c r="F422" s="9" t="str">
        <f t="array" ref="F422">INDEX(STPH!$O$11:$O$34,IFERROR(MATCH(MIN(IF(STPH!$D$11:$D$34&gt;AVERAGE(B422,C422),STPH!$D$11:$D$34)),STPH!$D$11:$D$34),1))</f>
        <v>+III</v>
      </c>
      <c r="G422" s="9" t="str">
        <f t="array" ref="G422">INDEX(STBI!$O$11:$O$36,IFERROR(MATCH(MIN(IF(STBI!$D$11:$D$36&gt;AVERAGE(B422,C422),STBI!$D$11:$D$36)),STBI!$D$11:$D$36),1))</f>
        <v>+II</v>
      </c>
      <c r="H422" s="9" t="str">
        <f t="array" ref="H422">INDEX(GEKB!$K$11:$K$30,IFERROR(MATCH(MIN(IF(GEKB!$D$11:$D$30&gt;AVERAGE(B422,C422),GEKB!$D$11:$D$30)),GEKB!$D$11:$D$30),1))</f>
        <v>+III</v>
      </c>
      <c r="I422" s="9" t="str">
        <f t="array" ref="I422">INDEX(DA!$K$11:$K$30,IFERROR(MATCH(MIN(IF(DA!$D$11:$D$30&gt;AVERAGE(B422,C422),DA!$D$11:$D$30)),DA!$D$11:$D$30),1))</f>
        <v>NR</v>
      </c>
      <c r="J422" s="9" t="str">
        <f t="array" ref="J422">INDEX(STKWp!$K$11:$K$35,IFERROR(MATCH(MIN(IF(STKWp!$D$11:$D$35&gt;AVERAGE(B422,C422),STKWp!$D$11:$D$35)),STKWp!$D$11:$D$35),1))</f>
        <v>+III</v>
      </c>
      <c r="K422" s="9" t="str">
        <f t="array" ref="K422">INDEX(BSKW!$K$11:$K$35,IFERROR(MATCH(MIN(IF(BSKW!$D$11:$D$35&gt;AVERAGE(B422,C422),BSKW!$D$11:$D$35)),BSKW!$D$11:$D$35),1))</f>
        <v>+III</v>
      </c>
      <c r="L422" s="12" t="str">
        <f t="array" ref="L422">INDEX(HTKW!$K$11:$K$36,IFERROR(MATCH(MIN(IF(HTKW!$D$11:$D$36&gt;AVERAGE(B422,C422),HTKW!$D$11:$D$36)),HTKW!$D$11:$D$36),1))</f>
        <v>+III</v>
      </c>
    </row>
    <row r="423" spans="2:12" x14ac:dyDescent="0.25">
      <c r="B423" s="8">
        <v>12.510999999999999</v>
      </c>
      <c r="C423" s="9">
        <v>12.528</v>
      </c>
      <c r="D423" s="23" t="str">
        <f t="shared" si="12"/>
        <v>+II</v>
      </c>
      <c r="E423" s="23" t="str">
        <f t="shared" si="13"/>
        <v>+II</v>
      </c>
      <c r="F423" s="9" t="str">
        <f t="array" ref="F423">INDEX(STPH!$O$11:$O$34,IFERROR(MATCH(MIN(IF(STPH!$D$11:$D$34&gt;AVERAGE(B423,C423),STPH!$D$11:$D$34)),STPH!$D$11:$D$34),1))</f>
        <v>+III</v>
      </c>
      <c r="G423" s="9" t="str">
        <f t="array" ref="G423">INDEX(STBI!$O$11:$O$36,IFERROR(MATCH(MIN(IF(STBI!$D$11:$D$36&gt;AVERAGE(B423,C423),STBI!$D$11:$D$36)),STBI!$D$11:$D$36),1))</f>
        <v>+II</v>
      </c>
      <c r="H423" s="9" t="str">
        <f t="array" ref="H423">INDEX(GEKB!$K$11:$K$30,IFERROR(MATCH(MIN(IF(GEKB!$D$11:$D$30&gt;AVERAGE(B423,C423),GEKB!$D$11:$D$30)),GEKB!$D$11:$D$30),1))</f>
        <v>+III</v>
      </c>
      <c r="I423" s="9" t="str">
        <f t="array" ref="I423">INDEX(DA!$K$11:$K$30,IFERROR(MATCH(MIN(IF(DA!$D$11:$D$30&gt;AVERAGE(B423,C423),DA!$D$11:$D$30)),DA!$D$11:$D$30),1))</f>
        <v>NR</v>
      </c>
      <c r="J423" s="9" t="str">
        <f t="array" ref="J423">INDEX(STKWp!$K$11:$K$35,IFERROR(MATCH(MIN(IF(STKWp!$D$11:$D$35&gt;AVERAGE(B423,C423),STKWp!$D$11:$D$35)),STKWp!$D$11:$D$35),1))</f>
        <v>+III</v>
      </c>
      <c r="K423" s="9" t="str">
        <f t="array" ref="K423">INDEX(BSKW!$K$11:$K$35,IFERROR(MATCH(MIN(IF(BSKW!$D$11:$D$35&gt;AVERAGE(B423,C423),BSKW!$D$11:$D$35)),BSKW!$D$11:$D$35),1))</f>
        <v>+III</v>
      </c>
      <c r="L423" s="12" t="str">
        <f t="array" ref="L423">INDEX(HTKW!$K$11:$K$36,IFERROR(MATCH(MIN(IF(HTKW!$D$11:$D$36&gt;AVERAGE(B423,C423),HTKW!$D$11:$D$36)),HTKW!$D$11:$D$36),1))</f>
        <v>+III</v>
      </c>
    </row>
    <row r="424" spans="2:12" x14ac:dyDescent="0.25">
      <c r="B424" s="8">
        <v>12.528</v>
      </c>
      <c r="C424" s="9">
        <v>12.625999999999999</v>
      </c>
      <c r="D424" s="23" t="str">
        <f t="shared" si="12"/>
        <v>+II</v>
      </c>
      <c r="E424" s="23" t="str">
        <f t="shared" si="13"/>
        <v>+II</v>
      </c>
      <c r="F424" s="9" t="str">
        <f t="array" ref="F424">INDEX(STPH!$O$11:$O$34,IFERROR(MATCH(MIN(IF(STPH!$D$11:$D$34&gt;AVERAGE(B424,C424),STPH!$D$11:$D$34)),STPH!$D$11:$D$34),1))</f>
        <v>+III</v>
      </c>
      <c r="G424" s="9" t="str">
        <f t="array" ref="G424">INDEX(STBI!$O$11:$O$36,IFERROR(MATCH(MIN(IF(STBI!$D$11:$D$36&gt;AVERAGE(B424,C424),STBI!$D$11:$D$36)),STBI!$D$11:$D$36),1))</f>
        <v>+II</v>
      </c>
      <c r="H424" s="9" t="str">
        <f t="array" ref="H424">INDEX(GEKB!$K$11:$K$30,IFERROR(MATCH(MIN(IF(GEKB!$D$11:$D$30&gt;AVERAGE(B424,C424),GEKB!$D$11:$D$30)),GEKB!$D$11:$D$30),1))</f>
        <v>+III</v>
      </c>
      <c r="I424" s="9" t="str">
        <f t="array" ref="I424">INDEX(DA!$K$11:$K$30,IFERROR(MATCH(MIN(IF(DA!$D$11:$D$30&gt;AVERAGE(B424,C424),DA!$D$11:$D$30)),DA!$D$11:$D$30),1))</f>
        <v>NR</v>
      </c>
      <c r="J424" s="9" t="str">
        <f t="array" ref="J424">INDEX(STKWp!$K$11:$K$35,IFERROR(MATCH(MIN(IF(STKWp!$D$11:$D$35&gt;AVERAGE(B424,C424),STKWp!$D$11:$D$35)),STKWp!$D$11:$D$35),1))</f>
        <v>+III</v>
      </c>
      <c r="K424" s="9" t="str">
        <f t="array" ref="K424">INDEX(BSKW!$K$11:$K$35,IFERROR(MATCH(MIN(IF(BSKW!$D$11:$D$35&gt;AVERAGE(B424,C424),BSKW!$D$11:$D$35)),BSKW!$D$11:$D$35),1))</f>
        <v>+III</v>
      </c>
      <c r="L424" s="12" t="str">
        <f t="array" ref="L424">INDEX(HTKW!$K$11:$K$36,IFERROR(MATCH(MIN(IF(HTKW!$D$11:$D$36&gt;AVERAGE(B424,C424),HTKW!$D$11:$D$36)),HTKW!$D$11:$D$36),1))</f>
        <v>+III</v>
      </c>
    </row>
    <row r="425" spans="2:12" x14ac:dyDescent="0.25">
      <c r="B425" s="8">
        <v>12.625999999999999</v>
      </c>
      <c r="C425" s="9">
        <v>12.717000000000001</v>
      </c>
      <c r="D425" s="23" t="str">
        <f t="shared" si="12"/>
        <v>+II</v>
      </c>
      <c r="E425" s="23" t="str">
        <f t="shared" si="13"/>
        <v>+II</v>
      </c>
      <c r="F425" s="9" t="str">
        <f t="array" ref="F425">INDEX(STPH!$O$11:$O$34,IFERROR(MATCH(MIN(IF(STPH!$D$11:$D$34&gt;AVERAGE(B425,C425),STPH!$D$11:$D$34)),STPH!$D$11:$D$34),1))</f>
        <v>+III</v>
      </c>
      <c r="G425" s="9" t="str">
        <f t="array" ref="G425">INDEX(STBI!$O$11:$O$36,IFERROR(MATCH(MIN(IF(STBI!$D$11:$D$36&gt;AVERAGE(B425,C425),STBI!$D$11:$D$36)),STBI!$D$11:$D$36),1))</f>
        <v>+II</v>
      </c>
      <c r="H425" s="9" t="str">
        <f t="array" ref="H425">INDEX(GEKB!$K$11:$K$30,IFERROR(MATCH(MIN(IF(GEKB!$D$11:$D$30&gt;AVERAGE(B425,C425),GEKB!$D$11:$D$30)),GEKB!$D$11:$D$30),1))</f>
        <v>+III</v>
      </c>
      <c r="I425" s="9" t="str">
        <f t="array" ref="I425">INDEX(DA!$K$11:$K$30,IFERROR(MATCH(MIN(IF(DA!$D$11:$D$30&gt;AVERAGE(B425,C425),DA!$D$11:$D$30)),DA!$D$11:$D$30),1))</f>
        <v>NR</v>
      </c>
      <c r="J425" s="9" t="str">
        <f t="array" ref="J425">INDEX(STKWp!$K$11:$K$35,IFERROR(MATCH(MIN(IF(STKWp!$D$11:$D$35&gt;AVERAGE(B425,C425),STKWp!$D$11:$D$35)),STKWp!$D$11:$D$35),1))</f>
        <v>+III</v>
      </c>
      <c r="K425" s="9" t="str">
        <f t="array" ref="K425">INDEX(BSKW!$K$11:$K$35,IFERROR(MATCH(MIN(IF(BSKW!$D$11:$D$35&gt;AVERAGE(B425,C425),BSKW!$D$11:$D$35)),BSKW!$D$11:$D$35),1))</f>
        <v>+III</v>
      </c>
      <c r="L425" s="12" t="str">
        <f t="array" ref="L425">INDEX(HTKW!$K$11:$K$36,IFERROR(MATCH(MIN(IF(HTKW!$D$11:$D$36&gt;AVERAGE(B425,C425),HTKW!$D$11:$D$36)),HTKW!$D$11:$D$36),1))</f>
        <v>+III</v>
      </c>
    </row>
    <row r="426" spans="2:12" x14ac:dyDescent="0.25">
      <c r="B426" s="8">
        <v>12.717000000000001</v>
      </c>
      <c r="C426" s="9">
        <v>12.738</v>
      </c>
      <c r="D426" s="23" t="str">
        <f t="shared" si="12"/>
        <v>+II</v>
      </c>
      <c r="E426" s="23" t="str">
        <f t="shared" si="13"/>
        <v>+II</v>
      </c>
      <c r="F426" s="9" t="str">
        <f t="array" ref="F426">INDEX(STPH!$O$11:$O$34,IFERROR(MATCH(MIN(IF(STPH!$D$11:$D$34&gt;AVERAGE(B426,C426),STPH!$D$11:$D$34)),STPH!$D$11:$D$34),1))</f>
        <v>+III</v>
      </c>
      <c r="G426" s="9" t="str">
        <f t="array" ref="G426">INDEX(STBI!$O$11:$O$36,IFERROR(MATCH(MIN(IF(STBI!$D$11:$D$36&gt;AVERAGE(B426,C426),STBI!$D$11:$D$36)),STBI!$D$11:$D$36),1))</f>
        <v>+II</v>
      </c>
      <c r="H426" s="9" t="str">
        <f t="array" ref="H426">INDEX(GEKB!$K$11:$K$30,IFERROR(MATCH(MIN(IF(GEKB!$D$11:$D$30&gt;AVERAGE(B426,C426),GEKB!$D$11:$D$30)),GEKB!$D$11:$D$30),1))</f>
        <v>+III</v>
      </c>
      <c r="I426" s="9" t="str">
        <f t="array" ref="I426">INDEX(DA!$K$11:$K$30,IFERROR(MATCH(MIN(IF(DA!$D$11:$D$30&gt;AVERAGE(B426,C426),DA!$D$11:$D$30)),DA!$D$11:$D$30),1))</f>
        <v>NR</v>
      </c>
      <c r="J426" s="9" t="str">
        <f t="array" ref="J426">INDEX(STKWp!$K$11:$K$35,IFERROR(MATCH(MIN(IF(STKWp!$D$11:$D$35&gt;AVERAGE(B426,C426),STKWp!$D$11:$D$35)),STKWp!$D$11:$D$35),1))</f>
        <v>+III</v>
      </c>
      <c r="K426" s="9" t="str">
        <f t="array" ref="K426">INDEX(BSKW!$K$11:$K$35,IFERROR(MATCH(MIN(IF(BSKW!$D$11:$D$35&gt;AVERAGE(B426,C426),BSKW!$D$11:$D$35)),BSKW!$D$11:$D$35),1))</f>
        <v>+III</v>
      </c>
      <c r="L426" s="12" t="str">
        <f t="array" ref="L426">INDEX(HTKW!$K$11:$K$36,IFERROR(MATCH(MIN(IF(HTKW!$D$11:$D$36&gt;AVERAGE(B426,C426),HTKW!$D$11:$D$36)),HTKW!$D$11:$D$36),1))</f>
        <v>+III</v>
      </c>
    </row>
    <row r="427" spans="2:12" x14ac:dyDescent="0.25">
      <c r="B427" s="8">
        <v>12.738</v>
      </c>
      <c r="C427" s="9">
        <v>12.768000000000001</v>
      </c>
      <c r="D427" s="23" t="str">
        <f t="shared" si="12"/>
        <v>+II</v>
      </c>
      <c r="E427" s="23" t="str">
        <f t="shared" si="13"/>
        <v>+II</v>
      </c>
      <c r="F427" s="9" t="str">
        <f t="array" ref="F427">INDEX(STPH!$O$11:$O$34,IFERROR(MATCH(MIN(IF(STPH!$D$11:$D$34&gt;AVERAGE(B427,C427),STPH!$D$11:$D$34)),STPH!$D$11:$D$34),1))</f>
        <v>+III</v>
      </c>
      <c r="G427" s="9" t="str">
        <f t="array" ref="G427">INDEX(STBI!$O$11:$O$36,IFERROR(MATCH(MIN(IF(STBI!$D$11:$D$36&gt;AVERAGE(B427,C427),STBI!$D$11:$D$36)),STBI!$D$11:$D$36),1))</f>
        <v>+II</v>
      </c>
      <c r="H427" s="9" t="str">
        <f t="array" ref="H427">INDEX(GEKB!$K$11:$K$30,IFERROR(MATCH(MIN(IF(GEKB!$D$11:$D$30&gt;AVERAGE(B427,C427),GEKB!$D$11:$D$30)),GEKB!$D$11:$D$30),1))</f>
        <v>+III</v>
      </c>
      <c r="I427" s="9" t="str">
        <f t="array" ref="I427">INDEX(DA!$K$11:$K$30,IFERROR(MATCH(MIN(IF(DA!$D$11:$D$30&gt;AVERAGE(B427,C427),DA!$D$11:$D$30)),DA!$D$11:$D$30),1))</f>
        <v>NR</v>
      </c>
      <c r="J427" s="9" t="str">
        <f t="array" ref="J427">INDEX(STKWp!$K$11:$K$35,IFERROR(MATCH(MIN(IF(STKWp!$D$11:$D$35&gt;AVERAGE(B427,C427),STKWp!$D$11:$D$35)),STKWp!$D$11:$D$35),1))</f>
        <v>+III</v>
      </c>
      <c r="K427" s="9" t="str">
        <f t="array" ref="K427">INDEX(BSKW!$K$11:$K$35,IFERROR(MATCH(MIN(IF(BSKW!$D$11:$D$35&gt;AVERAGE(B427,C427),BSKW!$D$11:$D$35)),BSKW!$D$11:$D$35),1))</f>
        <v>+III</v>
      </c>
      <c r="L427" s="12" t="str">
        <f t="array" ref="L427">INDEX(HTKW!$K$11:$K$36,IFERROR(MATCH(MIN(IF(HTKW!$D$11:$D$36&gt;AVERAGE(B427,C427),HTKW!$D$11:$D$36)),HTKW!$D$11:$D$36),1))</f>
        <v>+III</v>
      </c>
    </row>
    <row r="428" spans="2:12" x14ac:dyDescent="0.25">
      <c r="B428" s="8">
        <v>12.768000000000001</v>
      </c>
      <c r="C428" s="9">
        <v>12.808</v>
      </c>
      <c r="D428" s="23" t="str">
        <f t="shared" si="12"/>
        <v>+II</v>
      </c>
      <c r="E428" s="23" t="str">
        <f t="shared" si="13"/>
        <v>+II</v>
      </c>
      <c r="F428" s="9" t="str">
        <f t="array" ref="F428">INDEX(STPH!$O$11:$O$34,IFERROR(MATCH(MIN(IF(STPH!$D$11:$D$34&gt;AVERAGE(B428,C428),STPH!$D$11:$D$34)),STPH!$D$11:$D$34),1))</f>
        <v>+III</v>
      </c>
      <c r="G428" s="9" t="str">
        <f t="array" ref="G428">INDEX(STBI!$O$11:$O$36,IFERROR(MATCH(MIN(IF(STBI!$D$11:$D$36&gt;AVERAGE(B428,C428),STBI!$D$11:$D$36)),STBI!$D$11:$D$36),1))</f>
        <v>+II</v>
      </c>
      <c r="H428" s="9" t="str">
        <f t="array" ref="H428">INDEX(GEKB!$K$11:$K$30,IFERROR(MATCH(MIN(IF(GEKB!$D$11:$D$30&gt;AVERAGE(B428,C428),GEKB!$D$11:$D$30)),GEKB!$D$11:$D$30),1))</f>
        <v>+III</v>
      </c>
      <c r="I428" s="9" t="str">
        <f t="array" ref="I428">INDEX(DA!$K$11:$K$30,IFERROR(MATCH(MIN(IF(DA!$D$11:$D$30&gt;AVERAGE(B428,C428),DA!$D$11:$D$30)),DA!$D$11:$D$30),1))</f>
        <v>NR</v>
      </c>
      <c r="J428" s="9" t="str">
        <f t="array" ref="J428">INDEX(STKWp!$K$11:$K$35,IFERROR(MATCH(MIN(IF(STKWp!$D$11:$D$35&gt;AVERAGE(B428,C428),STKWp!$D$11:$D$35)),STKWp!$D$11:$D$35),1))</f>
        <v>+III</v>
      </c>
      <c r="K428" s="9" t="str">
        <f t="array" ref="K428">INDEX(BSKW!$K$11:$K$35,IFERROR(MATCH(MIN(IF(BSKW!$D$11:$D$35&gt;AVERAGE(B428,C428),BSKW!$D$11:$D$35)),BSKW!$D$11:$D$35),1))</f>
        <v>+III</v>
      </c>
      <c r="L428" s="12" t="str">
        <f t="array" ref="L428">INDEX(HTKW!$K$11:$K$36,IFERROR(MATCH(MIN(IF(HTKW!$D$11:$D$36&gt;AVERAGE(B428,C428),HTKW!$D$11:$D$36)),HTKW!$D$11:$D$36),1))</f>
        <v>+III</v>
      </c>
    </row>
    <row r="429" spans="2:12" x14ac:dyDescent="0.25">
      <c r="B429" s="8">
        <v>12.808</v>
      </c>
      <c r="C429" s="9">
        <v>12.863</v>
      </c>
      <c r="D429" s="23" t="str">
        <f t="shared" si="12"/>
        <v>+I</v>
      </c>
      <c r="E429" s="23" t="str">
        <f t="shared" si="13"/>
        <v>+I</v>
      </c>
      <c r="F429" s="9" t="str">
        <f t="array" ref="F429">INDEX(STPH!$O$11:$O$34,IFERROR(MATCH(MIN(IF(STPH!$D$11:$D$34&gt;AVERAGE(B429,C429),STPH!$D$11:$D$34)),STPH!$D$11:$D$34),1))</f>
        <v>+III</v>
      </c>
      <c r="G429" s="9" t="str">
        <f t="array" ref="G429">INDEX(STBI!$O$11:$O$36,IFERROR(MATCH(MIN(IF(STBI!$D$11:$D$36&gt;AVERAGE(B429,C429),STBI!$D$11:$D$36)),STBI!$D$11:$D$36),1))</f>
        <v>+II</v>
      </c>
      <c r="H429" s="9" t="str">
        <f t="array" ref="H429">INDEX(GEKB!$K$11:$K$30,IFERROR(MATCH(MIN(IF(GEKB!$D$11:$D$30&gt;AVERAGE(B429,C429),GEKB!$D$11:$D$30)),GEKB!$D$11:$D$30),1))</f>
        <v>+III</v>
      </c>
      <c r="I429" s="9" t="str">
        <f t="array" ref="I429">INDEX(DA!$K$11:$K$30,IFERROR(MATCH(MIN(IF(DA!$D$11:$D$30&gt;AVERAGE(B429,C429),DA!$D$11:$D$30)),DA!$D$11:$D$30),1))</f>
        <v>NR</v>
      </c>
      <c r="J429" s="9" t="str">
        <f t="array" ref="J429">INDEX(STKWp!$K$11:$K$35,IFERROR(MATCH(MIN(IF(STKWp!$D$11:$D$35&gt;AVERAGE(B429,C429),STKWp!$D$11:$D$35)),STKWp!$D$11:$D$35),1))</f>
        <v>+III</v>
      </c>
      <c r="K429" s="9" t="str">
        <f t="array" ref="K429">INDEX(BSKW!$K$11:$K$35,IFERROR(MATCH(MIN(IF(BSKW!$D$11:$D$35&gt;AVERAGE(B429,C429),BSKW!$D$11:$D$35)),BSKW!$D$11:$D$35),1))</f>
        <v>+III</v>
      </c>
      <c r="L429" s="12" t="str">
        <f t="array" ref="L429">INDEX(HTKW!$K$11:$K$36,IFERROR(MATCH(MIN(IF(HTKW!$D$11:$D$36&gt;AVERAGE(B429,C429),HTKW!$D$11:$D$36)),HTKW!$D$11:$D$36),1))</f>
        <v>+I</v>
      </c>
    </row>
    <row r="430" spans="2:12" x14ac:dyDescent="0.25">
      <c r="B430" s="8">
        <v>12.863</v>
      </c>
      <c r="C430" s="9">
        <v>12.936</v>
      </c>
      <c r="D430" s="23" t="str">
        <f t="shared" si="12"/>
        <v>+I</v>
      </c>
      <c r="E430" s="23" t="str">
        <f t="shared" si="13"/>
        <v>+I</v>
      </c>
      <c r="F430" s="9" t="str">
        <f t="array" ref="F430">INDEX(STPH!$O$11:$O$34,IFERROR(MATCH(MIN(IF(STPH!$D$11:$D$34&gt;AVERAGE(B430,C430),STPH!$D$11:$D$34)),STPH!$D$11:$D$34),1))</f>
        <v>+III</v>
      </c>
      <c r="G430" s="9" t="str">
        <f t="array" ref="G430">INDEX(STBI!$O$11:$O$36,IFERROR(MATCH(MIN(IF(STBI!$D$11:$D$36&gt;AVERAGE(B430,C430),STBI!$D$11:$D$36)),STBI!$D$11:$D$36),1))</f>
        <v>+II</v>
      </c>
      <c r="H430" s="9" t="str">
        <f t="array" ref="H430">INDEX(GEKB!$K$11:$K$30,IFERROR(MATCH(MIN(IF(GEKB!$D$11:$D$30&gt;AVERAGE(B430,C430),GEKB!$D$11:$D$30)),GEKB!$D$11:$D$30),1))</f>
        <v>+III</v>
      </c>
      <c r="I430" s="9" t="str">
        <f t="array" ref="I430">INDEX(DA!$K$11:$K$30,IFERROR(MATCH(MIN(IF(DA!$D$11:$D$30&gt;AVERAGE(B430,C430),DA!$D$11:$D$30)),DA!$D$11:$D$30),1))</f>
        <v>NR</v>
      </c>
      <c r="J430" s="9" t="str">
        <f t="array" ref="J430">INDEX(STKWp!$K$11:$K$35,IFERROR(MATCH(MIN(IF(STKWp!$D$11:$D$35&gt;AVERAGE(B430,C430),STKWp!$D$11:$D$35)),STKWp!$D$11:$D$35),1))</f>
        <v>+II</v>
      </c>
      <c r="K430" s="9" t="str">
        <f t="array" ref="K430">INDEX(BSKW!$K$11:$K$35,IFERROR(MATCH(MIN(IF(BSKW!$D$11:$D$35&gt;AVERAGE(B430,C430),BSKW!$D$11:$D$35)),BSKW!$D$11:$D$35),1))</f>
        <v>+II</v>
      </c>
      <c r="L430" s="12" t="str">
        <f t="array" ref="L430">INDEX(HTKW!$K$11:$K$36,IFERROR(MATCH(MIN(IF(HTKW!$D$11:$D$36&gt;AVERAGE(B430,C430),HTKW!$D$11:$D$36)),HTKW!$D$11:$D$36),1))</f>
        <v>+I</v>
      </c>
    </row>
    <row r="431" spans="2:12" x14ac:dyDescent="0.25">
      <c r="B431" s="8">
        <v>12.936</v>
      </c>
      <c r="C431" s="9">
        <v>12.973000000000001</v>
      </c>
      <c r="D431" s="23" t="str">
        <f t="shared" si="12"/>
        <v>+I</v>
      </c>
      <c r="E431" s="23" t="str">
        <f t="shared" si="13"/>
        <v>+I</v>
      </c>
      <c r="F431" s="9" t="str">
        <f t="array" ref="F431">INDEX(STPH!$O$11:$O$34,IFERROR(MATCH(MIN(IF(STPH!$D$11:$D$34&gt;AVERAGE(B431,C431),STPH!$D$11:$D$34)),STPH!$D$11:$D$34),1))</f>
        <v>+III</v>
      </c>
      <c r="G431" s="9" t="str">
        <f t="array" ref="G431">INDEX(STBI!$O$11:$O$36,IFERROR(MATCH(MIN(IF(STBI!$D$11:$D$36&gt;AVERAGE(B431,C431),STBI!$D$11:$D$36)),STBI!$D$11:$D$36),1))</f>
        <v>+II</v>
      </c>
      <c r="H431" s="9" t="str">
        <f t="array" ref="H431">INDEX(GEKB!$K$11:$K$30,IFERROR(MATCH(MIN(IF(GEKB!$D$11:$D$30&gt;AVERAGE(B431,C431),GEKB!$D$11:$D$30)),GEKB!$D$11:$D$30),1))</f>
        <v>+III</v>
      </c>
      <c r="I431" s="9" t="str">
        <f t="array" ref="I431">INDEX(DA!$K$11:$K$30,IFERROR(MATCH(MIN(IF(DA!$D$11:$D$30&gt;AVERAGE(B431,C431),DA!$D$11:$D$30)),DA!$D$11:$D$30),1))</f>
        <v>NR</v>
      </c>
      <c r="J431" s="9" t="str">
        <f t="array" ref="J431">INDEX(STKWp!$K$11:$K$35,IFERROR(MATCH(MIN(IF(STKWp!$D$11:$D$35&gt;AVERAGE(B431,C431),STKWp!$D$11:$D$35)),STKWp!$D$11:$D$35),1))</f>
        <v>+II</v>
      </c>
      <c r="K431" s="9" t="str">
        <f t="array" ref="K431">INDEX(BSKW!$K$11:$K$35,IFERROR(MATCH(MIN(IF(BSKW!$D$11:$D$35&gt;AVERAGE(B431,C431),BSKW!$D$11:$D$35)),BSKW!$D$11:$D$35),1))</f>
        <v>+II</v>
      </c>
      <c r="L431" s="12" t="str">
        <f t="array" ref="L431">INDEX(HTKW!$K$11:$K$36,IFERROR(MATCH(MIN(IF(HTKW!$D$11:$D$36&gt;AVERAGE(B431,C431),HTKW!$D$11:$D$36)),HTKW!$D$11:$D$36),1))</f>
        <v>+I</v>
      </c>
    </row>
    <row r="432" spans="2:12" x14ac:dyDescent="0.25">
      <c r="B432" s="8">
        <v>12.973000000000001</v>
      </c>
      <c r="C432" s="9">
        <v>13.015000000000001</v>
      </c>
      <c r="D432" s="23" t="str">
        <f t="shared" si="12"/>
        <v>+I</v>
      </c>
      <c r="E432" s="23" t="str">
        <f t="shared" si="13"/>
        <v>+I</v>
      </c>
      <c r="F432" s="9" t="str">
        <f t="array" ref="F432">INDEX(STPH!$O$11:$O$34,IFERROR(MATCH(MIN(IF(STPH!$D$11:$D$34&gt;AVERAGE(B432,C432),STPH!$D$11:$D$34)),STPH!$D$11:$D$34),1))</f>
        <v>+III</v>
      </c>
      <c r="G432" s="9" t="str">
        <f t="array" ref="G432">INDEX(STBI!$O$11:$O$36,IFERROR(MATCH(MIN(IF(STBI!$D$11:$D$36&gt;AVERAGE(B432,C432),STBI!$D$11:$D$36)),STBI!$D$11:$D$36),1))</f>
        <v>+II</v>
      </c>
      <c r="H432" s="9" t="str">
        <f t="array" ref="H432">INDEX(GEKB!$K$11:$K$30,IFERROR(MATCH(MIN(IF(GEKB!$D$11:$D$30&gt;AVERAGE(B432,C432),GEKB!$D$11:$D$30)),GEKB!$D$11:$D$30),1))</f>
        <v>+III</v>
      </c>
      <c r="I432" s="9" t="str">
        <f t="array" ref="I432">INDEX(DA!$K$11:$K$30,IFERROR(MATCH(MIN(IF(DA!$D$11:$D$30&gt;AVERAGE(B432,C432),DA!$D$11:$D$30)),DA!$D$11:$D$30),1))</f>
        <v>NR</v>
      </c>
      <c r="J432" s="9" t="str">
        <f t="array" ref="J432">INDEX(STKWp!$K$11:$K$35,IFERROR(MATCH(MIN(IF(STKWp!$D$11:$D$35&gt;AVERAGE(B432,C432),STKWp!$D$11:$D$35)),STKWp!$D$11:$D$35),1))</f>
        <v>+II</v>
      </c>
      <c r="K432" s="9" t="str">
        <f t="array" ref="K432">INDEX(BSKW!$K$11:$K$35,IFERROR(MATCH(MIN(IF(BSKW!$D$11:$D$35&gt;AVERAGE(B432,C432),BSKW!$D$11:$D$35)),BSKW!$D$11:$D$35),1))</f>
        <v>+II</v>
      </c>
      <c r="L432" s="12" t="str">
        <f t="array" ref="L432">INDEX(HTKW!$K$11:$K$36,IFERROR(MATCH(MIN(IF(HTKW!$D$11:$D$36&gt;AVERAGE(B432,C432),HTKW!$D$11:$D$36)),HTKW!$D$11:$D$36),1))</f>
        <v>+I</v>
      </c>
    </row>
    <row r="433" spans="2:12" x14ac:dyDescent="0.25">
      <c r="B433" s="8">
        <v>13.015000000000001</v>
      </c>
      <c r="C433" s="9">
        <v>13.052</v>
      </c>
      <c r="D433" s="23" t="str">
        <f t="shared" si="12"/>
        <v>+I</v>
      </c>
      <c r="E433" s="23" t="str">
        <f t="shared" si="13"/>
        <v>+I</v>
      </c>
      <c r="F433" s="9" t="str">
        <f t="array" ref="F433">INDEX(STPH!$O$11:$O$34,IFERROR(MATCH(MIN(IF(STPH!$D$11:$D$34&gt;AVERAGE(B433,C433),STPH!$D$11:$D$34)),STPH!$D$11:$D$34),1))</f>
        <v>+III</v>
      </c>
      <c r="G433" s="9" t="str">
        <f t="array" ref="G433">INDEX(STBI!$O$11:$O$36,IFERROR(MATCH(MIN(IF(STBI!$D$11:$D$36&gt;AVERAGE(B433,C433),STBI!$D$11:$D$36)),STBI!$D$11:$D$36),1))</f>
        <v>+II</v>
      </c>
      <c r="H433" s="9" t="str">
        <f t="array" ref="H433">INDEX(GEKB!$K$11:$K$30,IFERROR(MATCH(MIN(IF(GEKB!$D$11:$D$30&gt;AVERAGE(B433,C433),GEKB!$D$11:$D$30)),GEKB!$D$11:$D$30),1))</f>
        <v>+III</v>
      </c>
      <c r="I433" s="9" t="str">
        <f t="array" ref="I433">INDEX(DA!$K$11:$K$30,IFERROR(MATCH(MIN(IF(DA!$D$11:$D$30&gt;AVERAGE(B433,C433),DA!$D$11:$D$30)),DA!$D$11:$D$30),1))</f>
        <v>NR</v>
      </c>
      <c r="J433" s="9" t="str">
        <f t="array" ref="J433">INDEX(STKWp!$K$11:$K$35,IFERROR(MATCH(MIN(IF(STKWp!$D$11:$D$35&gt;AVERAGE(B433,C433),STKWp!$D$11:$D$35)),STKWp!$D$11:$D$35),1))</f>
        <v>+II</v>
      </c>
      <c r="K433" s="9" t="str">
        <f t="array" ref="K433">INDEX(BSKW!$K$11:$K$35,IFERROR(MATCH(MIN(IF(BSKW!$D$11:$D$35&gt;AVERAGE(B433,C433),BSKW!$D$11:$D$35)),BSKW!$D$11:$D$35),1))</f>
        <v>+II</v>
      </c>
      <c r="L433" s="12" t="str">
        <f t="array" ref="L433">INDEX(HTKW!$K$11:$K$36,IFERROR(MATCH(MIN(IF(HTKW!$D$11:$D$36&gt;AVERAGE(B433,C433),HTKW!$D$11:$D$36)),HTKW!$D$11:$D$36),1))</f>
        <v>+I</v>
      </c>
    </row>
    <row r="434" spans="2:12" x14ac:dyDescent="0.25">
      <c r="B434" s="8">
        <v>13.052</v>
      </c>
      <c r="C434" s="9">
        <v>13.054</v>
      </c>
      <c r="D434" s="23" t="str">
        <f t="shared" si="12"/>
        <v>+I</v>
      </c>
      <c r="E434" s="23" t="str">
        <f t="shared" si="13"/>
        <v>+I</v>
      </c>
      <c r="F434" s="9" t="str">
        <f t="array" ref="F434">INDEX(STPH!$O$11:$O$34,IFERROR(MATCH(MIN(IF(STPH!$D$11:$D$34&gt;AVERAGE(B434,C434),STPH!$D$11:$D$34)),STPH!$D$11:$D$34),1))</f>
        <v>+III</v>
      </c>
      <c r="G434" s="9" t="str">
        <f t="array" ref="G434">INDEX(STBI!$O$11:$O$36,IFERROR(MATCH(MIN(IF(STBI!$D$11:$D$36&gt;AVERAGE(B434,C434),STBI!$D$11:$D$36)),STBI!$D$11:$D$36),1))</f>
        <v>+II</v>
      </c>
      <c r="H434" s="9" t="str">
        <f t="array" ref="H434">INDEX(GEKB!$K$11:$K$30,IFERROR(MATCH(MIN(IF(GEKB!$D$11:$D$30&gt;AVERAGE(B434,C434),GEKB!$D$11:$D$30)),GEKB!$D$11:$D$30),1))</f>
        <v>+III</v>
      </c>
      <c r="I434" s="9" t="str">
        <f t="array" ref="I434">INDEX(DA!$K$11:$K$30,IFERROR(MATCH(MIN(IF(DA!$D$11:$D$30&gt;AVERAGE(B434,C434),DA!$D$11:$D$30)),DA!$D$11:$D$30),1))</f>
        <v>NR</v>
      </c>
      <c r="J434" s="9" t="str">
        <f t="array" ref="J434">INDEX(STKWp!$K$11:$K$35,IFERROR(MATCH(MIN(IF(STKWp!$D$11:$D$35&gt;AVERAGE(B434,C434),STKWp!$D$11:$D$35)),STKWp!$D$11:$D$35),1))</f>
        <v>+II</v>
      </c>
      <c r="K434" s="9" t="str">
        <f t="array" ref="K434">INDEX(BSKW!$K$11:$K$35,IFERROR(MATCH(MIN(IF(BSKW!$D$11:$D$35&gt;AVERAGE(B434,C434),BSKW!$D$11:$D$35)),BSKW!$D$11:$D$35),1))</f>
        <v>+II</v>
      </c>
      <c r="L434" s="12" t="str">
        <f t="array" ref="L434">INDEX(HTKW!$K$11:$K$36,IFERROR(MATCH(MIN(IF(HTKW!$D$11:$D$36&gt;AVERAGE(B434,C434),HTKW!$D$11:$D$36)),HTKW!$D$11:$D$36),1))</f>
        <v>+I</v>
      </c>
    </row>
    <row r="435" spans="2:12" x14ac:dyDescent="0.25">
      <c r="B435" s="8">
        <v>13.054</v>
      </c>
      <c r="C435" s="9">
        <v>13.074999999999999</v>
      </c>
      <c r="D435" s="23" t="str">
        <f t="shared" si="12"/>
        <v>+I</v>
      </c>
      <c r="E435" s="23" t="str">
        <f t="shared" si="13"/>
        <v>+I</v>
      </c>
      <c r="F435" s="9" t="str">
        <f t="array" ref="F435">INDEX(STPH!$O$11:$O$34,IFERROR(MATCH(MIN(IF(STPH!$D$11:$D$34&gt;AVERAGE(B435,C435),STPH!$D$11:$D$34)),STPH!$D$11:$D$34),1))</f>
        <v>+III</v>
      </c>
      <c r="G435" s="9" t="str">
        <f t="array" ref="G435">INDEX(STBI!$O$11:$O$36,IFERROR(MATCH(MIN(IF(STBI!$D$11:$D$36&gt;AVERAGE(B435,C435),STBI!$D$11:$D$36)),STBI!$D$11:$D$36),1))</f>
        <v>+II</v>
      </c>
      <c r="H435" s="9" t="str">
        <f t="array" ref="H435">INDEX(GEKB!$K$11:$K$30,IFERROR(MATCH(MIN(IF(GEKB!$D$11:$D$30&gt;AVERAGE(B435,C435),GEKB!$D$11:$D$30)),GEKB!$D$11:$D$30),1))</f>
        <v>+III</v>
      </c>
      <c r="I435" s="9" t="str">
        <f t="array" ref="I435">INDEX(DA!$K$11:$K$30,IFERROR(MATCH(MIN(IF(DA!$D$11:$D$30&gt;AVERAGE(B435,C435),DA!$D$11:$D$30)),DA!$D$11:$D$30),1))</f>
        <v>NR</v>
      </c>
      <c r="J435" s="9" t="str">
        <f t="array" ref="J435">INDEX(STKWp!$K$11:$K$35,IFERROR(MATCH(MIN(IF(STKWp!$D$11:$D$35&gt;AVERAGE(B435,C435),STKWp!$D$11:$D$35)),STKWp!$D$11:$D$35),1))</f>
        <v>+II</v>
      </c>
      <c r="K435" s="9" t="str">
        <f t="array" ref="K435">INDEX(BSKW!$K$11:$K$35,IFERROR(MATCH(MIN(IF(BSKW!$D$11:$D$35&gt;AVERAGE(B435,C435),BSKW!$D$11:$D$35)),BSKW!$D$11:$D$35),1))</f>
        <v>+II</v>
      </c>
      <c r="L435" s="12" t="str">
        <f t="array" ref="L435">INDEX(HTKW!$K$11:$K$36,IFERROR(MATCH(MIN(IF(HTKW!$D$11:$D$36&gt;AVERAGE(B435,C435),HTKW!$D$11:$D$36)),HTKW!$D$11:$D$36),1))</f>
        <v>+I</v>
      </c>
    </row>
    <row r="436" spans="2:12" x14ac:dyDescent="0.25">
      <c r="B436" s="8">
        <v>13.074999999999999</v>
      </c>
      <c r="C436" s="9">
        <v>13.092000000000001</v>
      </c>
      <c r="D436" s="23" t="str">
        <f t="shared" si="12"/>
        <v>+I</v>
      </c>
      <c r="E436" s="23" t="str">
        <f t="shared" si="13"/>
        <v>+I</v>
      </c>
      <c r="F436" s="9" t="str">
        <f t="array" ref="F436">INDEX(STPH!$O$11:$O$34,IFERROR(MATCH(MIN(IF(STPH!$D$11:$D$34&gt;AVERAGE(B436,C436),STPH!$D$11:$D$34)),STPH!$D$11:$D$34),1))</f>
        <v>+III</v>
      </c>
      <c r="G436" s="9" t="str">
        <f t="array" ref="G436">INDEX(STBI!$O$11:$O$36,IFERROR(MATCH(MIN(IF(STBI!$D$11:$D$36&gt;AVERAGE(B436,C436),STBI!$D$11:$D$36)),STBI!$D$11:$D$36),1))</f>
        <v>+II</v>
      </c>
      <c r="H436" s="9" t="str">
        <f t="array" ref="H436">INDEX(GEKB!$K$11:$K$30,IFERROR(MATCH(MIN(IF(GEKB!$D$11:$D$30&gt;AVERAGE(B436,C436),GEKB!$D$11:$D$30)),GEKB!$D$11:$D$30),1))</f>
        <v>+III</v>
      </c>
      <c r="I436" s="9" t="str">
        <f t="array" ref="I436">INDEX(DA!$K$11:$K$30,IFERROR(MATCH(MIN(IF(DA!$D$11:$D$30&gt;AVERAGE(B436,C436),DA!$D$11:$D$30)),DA!$D$11:$D$30),1))</f>
        <v>NR</v>
      </c>
      <c r="J436" s="9" t="str">
        <f t="array" ref="J436">INDEX(STKWp!$K$11:$K$35,IFERROR(MATCH(MIN(IF(STKWp!$D$11:$D$35&gt;AVERAGE(B436,C436),STKWp!$D$11:$D$35)),STKWp!$D$11:$D$35),1))</f>
        <v>+II</v>
      </c>
      <c r="K436" s="9" t="str">
        <f t="array" ref="K436">INDEX(BSKW!$K$11:$K$35,IFERROR(MATCH(MIN(IF(BSKW!$D$11:$D$35&gt;AVERAGE(B436,C436),BSKW!$D$11:$D$35)),BSKW!$D$11:$D$35),1))</f>
        <v>+II</v>
      </c>
      <c r="L436" s="12" t="str">
        <f t="array" ref="L436">INDEX(HTKW!$K$11:$K$36,IFERROR(MATCH(MIN(IF(HTKW!$D$11:$D$36&gt;AVERAGE(B436,C436),HTKW!$D$11:$D$36)),HTKW!$D$11:$D$36),1))</f>
        <v>+I</v>
      </c>
    </row>
    <row r="437" spans="2:12" x14ac:dyDescent="0.25">
      <c r="B437" s="8">
        <v>13.092000000000001</v>
      </c>
      <c r="C437" s="9">
        <v>13.122</v>
      </c>
      <c r="D437" s="23" t="str">
        <f t="shared" si="12"/>
        <v>+I</v>
      </c>
      <c r="E437" s="23" t="str">
        <f t="shared" si="13"/>
        <v>+I</v>
      </c>
      <c r="F437" s="9" t="str">
        <f t="array" ref="F437">INDEX(STPH!$O$11:$O$34,IFERROR(MATCH(MIN(IF(STPH!$D$11:$D$34&gt;AVERAGE(B437,C437),STPH!$D$11:$D$34)),STPH!$D$11:$D$34),1))</f>
        <v>+III</v>
      </c>
      <c r="G437" s="9" t="str">
        <f t="array" ref="G437">INDEX(STBI!$O$11:$O$36,IFERROR(MATCH(MIN(IF(STBI!$D$11:$D$36&gt;AVERAGE(B437,C437),STBI!$D$11:$D$36)),STBI!$D$11:$D$36),1))</f>
        <v>+II</v>
      </c>
      <c r="H437" s="9" t="str">
        <f t="array" ref="H437">INDEX(GEKB!$K$11:$K$30,IFERROR(MATCH(MIN(IF(GEKB!$D$11:$D$30&gt;AVERAGE(B437,C437),GEKB!$D$11:$D$30)),GEKB!$D$11:$D$30),1))</f>
        <v>+III</v>
      </c>
      <c r="I437" s="9" t="str">
        <f t="array" ref="I437">INDEX(DA!$K$11:$K$30,IFERROR(MATCH(MIN(IF(DA!$D$11:$D$30&gt;AVERAGE(B437,C437),DA!$D$11:$D$30)),DA!$D$11:$D$30),1))</f>
        <v>NR</v>
      </c>
      <c r="J437" s="9" t="str">
        <f t="array" ref="J437">INDEX(STKWp!$K$11:$K$35,IFERROR(MATCH(MIN(IF(STKWp!$D$11:$D$35&gt;AVERAGE(B437,C437),STKWp!$D$11:$D$35)),STKWp!$D$11:$D$35),1))</f>
        <v>+II</v>
      </c>
      <c r="K437" s="9" t="str">
        <f t="array" ref="K437">INDEX(BSKW!$K$11:$K$35,IFERROR(MATCH(MIN(IF(BSKW!$D$11:$D$35&gt;AVERAGE(B437,C437),BSKW!$D$11:$D$35)),BSKW!$D$11:$D$35),1))</f>
        <v>+II</v>
      </c>
      <c r="L437" s="12" t="str">
        <f t="array" ref="L437">INDEX(HTKW!$K$11:$K$36,IFERROR(MATCH(MIN(IF(HTKW!$D$11:$D$36&gt;AVERAGE(B437,C437),HTKW!$D$11:$D$36)),HTKW!$D$11:$D$36),1))</f>
        <v>+I</v>
      </c>
    </row>
    <row r="438" spans="2:12" x14ac:dyDescent="0.25">
      <c r="B438" s="8">
        <v>13.122</v>
      </c>
      <c r="C438" s="9">
        <v>13.244999999999999</v>
      </c>
      <c r="D438" s="23" t="str">
        <f t="shared" si="12"/>
        <v>+I</v>
      </c>
      <c r="E438" s="23" t="str">
        <f t="shared" si="13"/>
        <v>+I</v>
      </c>
      <c r="F438" s="9" t="str">
        <f t="array" ref="F438">INDEX(STPH!$O$11:$O$34,IFERROR(MATCH(MIN(IF(STPH!$D$11:$D$34&gt;AVERAGE(B438,C438),STPH!$D$11:$D$34)),STPH!$D$11:$D$34),1))</f>
        <v>+III</v>
      </c>
      <c r="G438" s="9" t="str">
        <f t="array" ref="G438">INDEX(STBI!$O$11:$O$36,IFERROR(MATCH(MIN(IF(STBI!$D$11:$D$36&gt;AVERAGE(B438,C438),STBI!$D$11:$D$36)),STBI!$D$11:$D$36),1))</f>
        <v>+II</v>
      </c>
      <c r="H438" s="9" t="str">
        <f t="array" ref="H438">INDEX(GEKB!$K$11:$K$30,IFERROR(MATCH(MIN(IF(GEKB!$D$11:$D$30&gt;AVERAGE(B438,C438),GEKB!$D$11:$D$30)),GEKB!$D$11:$D$30),1))</f>
        <v>+III</v>
      </c>
      <c r="I438" s="9" t="str">
        <f t="array" ref="I438">INDEX(DA!$K$11:$K$30,IFERROR(MATCH(MIN(IF(DA!$D$11:$D$30&gt;AVERAGE(B438,C438),DA!$D$11:$D$30)),DA!$D$11:$D$30),1))</f>
        <v>NR</v>
      </c>
      <c r="J438" s="9" t="str">
        <f t="array" ref="J438">INDEX(STKWp!$K$11:$K$35,IFERROR(MATCH(MIN(IF(STKWp!$D$11:$D$35&gt;AVERAGE(B438,C438),STKWp!$D$11:$D$35)),STKWp!$D$11:$D$35),1))</f>
        <v>+II</v>
      </c>
      <c r="K438" s="9" t="str">
        <f t="array" ref="K438">INDEX(BSKW!$K$11:$K$35,IFERROR(MATCH(MIN(IF(BSKW!$D$11:$D$35&gt;AVERAGE(B438,C438),BSKW!$D$11:$D$35)),BSKW!$D$11:$D$35),1))</f>
        <v>+II</v>
      </c>
      <c r="L438" s="12" t="str">
        <f t="array" ref="L438">INDEX(HTKW!$K$11:$K$36,IFERROR(MATCH(MIN(IF(HTKW!$D$11:$D$36&gt;AVERAGE(B438,C438),HTKW!$D$11:$D$36)),HTKW!$D$11:$D$36),1))</f>
        <v>+I</v>
      </c>
    </row>
    <row r="439" spans="2:12" x14ac:dyDescent="0.25">
      <c r="B439" s="8">
        <v>13.244999999999999</v>
      </c>
      <c r="C439" s="9">
        <v>13.266999999999999</v>
      </c>
      <c r="D439" s="23" t="str">
        <f t="shared" si="12"/>
        <v>+I</v>
      </c>
      <c r="E439" s="23" t="str">
        <f t="shared" si="13"/>
        <v>+I</v>
      </c>
      <c r="F439" s="9" t="str">
        <f t="array" ref="F439">INDEX(STPH!$O$11:$O$34,IFERROR(MATCH(MIN(IF(STPH!$D$11:$D$34&gt;AVERAGE(B439,C439),STPH!$D$11:$D$34)),STPH!$D$11:$D$34),1))</f>
        <v>+III</v>
      </c>
      <c r="G439" s="9" t="str">
        <f t="array" ref="G439">INDEX(STBI!$O$11:$O$36,IFERROR(MATCH(MIN(IF(STBI!$D$11:$D$36&gt;AVERAGE(B439,C439),STBI!$D$11:$D$36)),STBI!$D$11:$D$36),1))</f>
        <v>+II</v>
      </c>
      <c r="H439" s="9" t="str">
        <f t="array" ref="H439">INDEX(GEKB!$K$11:$K$30,IFERROR(MATCH(MIN(IF(GEKB!$D$11:$D$30&gt;AVERAGE(B439,C439),GEKB!$D$11:$D$30)),GEKB!$D$11:$D$30),1))</f>
        <v>+III</v>
      </c>
      <c r="I439" s="9" t="str">
        <f t="array" ref="I439">INDEX(DA!$K$11:$K$30,IFERROR(MATCH(MIN(IF(DA!$D$11:$D$30&gt;AVERAGE(B439,C439),DA!$D$11:$D$30)),DA!$D$11:$D$30),1))</f>
        <v>NR</v>
      </c>
      <c r="J439" s="9" t="str">
        <f t="array" ref="J439">INDEX(STKWp!$K$11:$K$35,IFERROR(MATCH(MIN(IF(STKWp!$D$11:$D$35&gt;AVERAGE(B439,C439),STKWp!$D$11:$D$35)),STKWp!$D$11:$D$35),1))</f>
        <v>+II</v>
      </c>
      <c r="K439" s="9" t="str">
        <f t="array" ref="K439">INDEX(BSKW!$K$11:$K$35,IFERROR(MATCH(MIN(IF(BSKW!$D$11:$D$35&gt;AVERAGE(B439,C439),BSKW!$D$11:$D$35)),BSKW!$D$11:$D$35),1))</f>
        <v>+II</v>
      </c>
      <c r="L439" s="12" t="str">
        <f t="array" ref="L439">INDEX(HTKW!$K$11:$K$36,IFERROR(MATCH(MIN(IF(HTKW!$D$11:$D$36&gt;AVERAGE(B439,C439),HTKW!$D$11:$D$36)),HTKW!$D$11:$D$36),1))</f>
        <v>+I</v>
      </c>
    </row>
    <row r="440" spans="2:12" x14ac:dyDescent="0.25">
      <c r="B440" s="8">
        <v>13.266999999999999</v>
      </c>
      <c r="C440" s="9">
        <v>13.298999999999999</v>
      </c>
      <c r="D440" s="23" t="str">
        <f t="shared" si="12"/>
        <v>+I</v>
      </c>
      <c r="E440" s="23" t="str">
        <f t="shared" si="13"/>
        <v>+I</v>
      </c>
      <c r="F440" s="9" t="str">
        <f t="array" ref="F440">INDEX(STPH!$O$11:$O$34,IFERROR(MATCH(MIN(IF(STPH!$D$11:$D$34&gt;AVERAGE(B440,C440),STPH!$D$11:$D$34)),STPH!$D$11:$D$34),1))</f>
        <v>+III</v>
      </c>
      <c r="G440" s="9" t="str">
        <f t="array" ref="G440">INDEX(STBI!$O$11:$O$36,IFERROR(MATCH(MIN(IF(STBI!$D$11:$D$36&gt;AVERAGE(B440,C440),STBI!$D$11:$D$36)),STBI!$D$11:$D$36),1))</f>
        <v>+II</v>
      </c>
      <c r="H440" s="9" t="str">
        <f t="array" ref="H440">INDEX(GEKB!$K$11:$K$30,IFERROR(MATCH(MIN(IF(GEKB!$D$11:$D$30&gt;AVERAGE(B440,C440),GEKB!$D$11:$D$30)),GEKB!$D$11:$D$30),1))</f>
        <v>+III</v>
      </c>
      <c r="I440" s="9" t="str">
        <f t="array" ref="I440">INDEX(DA!$K$11:$K$30,IFERROR(MATCH(MIN(IF(DA!$D$11:$D$30&gt;AVERAGE(B440,C440),DA!$D$11:$D$30)),DA!$D$11:$D$30),1))</f>
        <v>NR</v>
      </c>
      <c r="J440" s="9" t="str">
        <f t="array" ref="J440">INDEX(STKWp!$K$11:$K$35,IFERROR(MATCH(MIN(IF(STKWp!$D$11:$D$35&gt;AVERAGE(B440,C440),STKWp!$D$11:$D$35)),STKWp!$D$11:$D$35),1))</f>
        <v>+II</v>
      </c>
      <c r="K440" s="9" t="str">
        <f t="array" ref="K440">INDEX(BSKW!$K$11:$K$35,IFERROR(MATCH(MIN(IF(BSKW!$D$11:$D$35&gt;AVERAGE(B440,C440),BSKW!$D$11:$D$35)),BSKW!$D$11:$D$35),1))</f>
        <v>+II</v>
      </c>
      <c r="L440" s="12" t="str">
        <f t="array" ref="L440">INDEX(HTKW!$K$11:$K$36,IFERROR(MATCH(MIN(IF(HTKW!$D$11:$D$36&gt;AVERAGE(B440,C440),HTKW!$D$11:$D$36)),HTKW!$D$11:$D$36),1))</f>
        <v>+I</v>
      </c>
    </row>
    <row r="441" spans="2:12" x14ac:dyDescent="0.25">
      <c r="B441" s="8">
        <v>13.298999999999999</v>
      </c>
      <c r="C441" s="9">
        <v>13.352</v>
      </c>
      <c r="D441" s="23" t="str">
        <f t="shared" si="12"/>
        <v>+I</v>
      </c>
      <c r="E441" s="23" t="str">
        <f t="shared" si="13"/>
        <v>+I</v>
      </c>
      <c r="F441" s="9" t="str">
        <f t="array" ref="F441">INDEX(STPH!$O$11:$O$34,IFERROR(MATCH(MIN(IF(STPH!$D$11:$D$34&gt;AVERAGE(B441,C441),STPH!$D$11:$D$34)),STPH!$D$11:$D$34),1))</f>
        <v>+III</v>
      </c>
      <c r="G441" s="9" t="str">
        <f t="array" ref="G441">INDEX(STBI!$O$11:$O$36,IFERROR(MATCH(MIN(IF(STBI!$D$11:$D$36&gt;AVERAGE(B441,C441),STBI!$D$11:$D$36)),STBI!$D$11:$D$36),1))</f>
        <v>+II</v>
      </c>
      <c r="H441" s="9" t="str">
        <f t="array" ref="H441">INDEX(GEKB!$K$11:$K$30,IFERROR(MATCH(MIN(IF(GEKB!$D$11:$D$30&gt;AVERAGE(B441,C441),GEKB!$D$11:$D$30)),GEKB!$D$11:$D$30),1))</f>
        <v>+III</v>
      </c>
      <c r="I441" s="9" t="str">
        <f t="array" ref="I441">INDEX(DA!$K$11:$K$30,IFERROR(MATCH(MIN(IF(DA!$D$11:$D$30&gt;AVERAGE(B441,C441),DA!$D$11:$D$30)),DA!$D$11:$D$30),1))</f>
        <v>NR</v>
      </c>
      <c r="J441" s="9" t="str">
        <f t="array" ref="J441">INDEX(STKWp!$K$11:$K$35,IFERROR(MATCH(MIN(IF(STKWp!$D$11:$D$35&gt;AVERAGE(B441,C441),STKWp!$D$11:$D$35)),STKWp!$D$11:$D$35),1))</f>
        <v>+II</v>
      </c>
      <c r="K441" s="9" t="str">
        <f t="array" ref="K441">INDEX(BSKW!$K$11:$K$35,IFERROR(MATCH(MIN(IF(BSKW!$D$11:$D$35&gt;AVERAGE(B441,C441),BSKW!$D$11:$D$35)),BSKW!$D$11:$D$35),1))</f>
        <v>+II</v>
      </c>
      <c r="L441" s="12" t="str">
        <f t="array" ref="L441">INDEX(HTKW!$K$11:$K$36,IFERROR(MATCH(MIN(IF(HTKW!$D$11:$D$36&gt;AVERAGE(B441,C441),HTKW!$D$11:$D$36)),HTKW!$D$11:$D$36),1))</f>
        <v>+I</v>
      </c>
    </row>
    <row r="442" spans="2:12" x14ac:dyDescent="0.25">
      <c r="B442" s="8">
        <v>13.352</v>
      </c>
      <c r="C442" s="9">
        <v>13.414999999999999</v>
      </c>
      <c r="D442" s="23" t="str">
        <f t="shared" si="12"/>
        <v>+I</v>
      </c>
      <c r="E442" s="23" t="str">
        <f t="shared" si="13"/>
        <v>+I</v>
      </c>
      <c r="F442" s="9" t="str">
        <f t="array" ref="F442">INDEX(STPH!$O$11:$O$34,IFERROR(MATCH(MIN(IF(STPH!$D$11:$D$34&gt;AVERAGE(B442,C442),STPH!$D$11:$D$34)),STPH!$D$11:$D$34),1))</f>
        <v>+III</v>
      </c>
      <c r="G442" s="9" t="str">
        <f t="array" ref="G442">INDEX(STBI!$O$11:$O$36,IFERROR(MATCH(MIN(IF(STBI!$D$11:$D$36&gt;AVERAGE(B442,C442),STBI!$D$11:$D$36)),STBI!$D$11:$D$36),1))</f>
        <v>+II</v>
      </c>
      <c r="H442" s="9" t="str">
        <f t="array" ref="H442">INDEX(GEKB!$K$11:$K$30,IFERROR(MATCH(MIN(IF(GEKB!$D$11:$D$30&gt;AVERAGE(B442,C442),GEKB!$D$11:$D$30)),GEKB!$D$11:$D$30),1))</f>
        <v>+III</v>
      </c>
      <c r="I442" s="9" t="str">
        <f t="array" ref="I442">INDEX(DA!$K$11:$K$30,IFERROR(MATCH(MIN(IF(DA!$D$11:$D$30&gt;AVERAGE(B442,C442),DA!$D$11:$D$30)),DA!$D$11:$D$30),1))</f>
        <v>NR</v>
      </c>
      <c r="J442" s="9" t="str">
        <f t="array" ref="J442">INDEX(STKWp!$K$11:$K$35,IFERROR(MATCH(MIN(IF(STKWp!$D$11:$D$35&gt;AVERAGE(B442,C442),STKWp!$D$11:$D$35)),STKWp!$D$11:$D$35),1))</f>
        <v>+II</v>
      </c>
      <c r="K442" s="9" t="str">
        <f t="array" ref="K442">INDEX(BSKW!$K$11:$K$35,IFERROR(MATCH(MIN(IF(BSKW!$D$11:$D$35&gt;AVERAGE(B442,C442),BSKW!$D$11:$D$35)),BSKW!$D$11:$D$35),1))</f>
        <v>+II</v>
      </c>
      <c r="L442" s="12" t="str">
        <f t="array" ref="L442">INDEX(HTKW!$K$11:$K$36,IFERROR(MATCH(MIN(IF(HTKW!$D$11:$D$36&gt;AVERAGE(B442,C442),HTKW!$D$11:$D$36)),HTKW!$D$11:$D$36),1))</f>
        <v>+I</v>
      </c>
    </row>
    <row r="443" spans="2:12" x14ac:dyDescent="0.25">
      <c r="B443" s="8">
        <v>13.414999999999999</v>
      </c>
      <c r="C443" s="9">
        <v>13.461</v>
      </c>
      <c r="D443" s="23" t="str">
        <f t="shared" si="12"/>
        <v>+I</v>
      </c>
      <c r="E443" s="23" t="str">
        <f t="shared" si="13"/>
        <v>+I</v>
      </c>
      <c r="F443" s="9" t="str">
        <f t="array" ref="F443">INDEX(STPH!$O$11:$O$34,IFERROR(MATCH(MIN(IF(STPH!$D$11:$D$34&gt;AVERAGE(B443,C443),STPH!$D$11:$D$34)),STPH!$D$11:$D$34),1))</f>
        <v>+III</v>
      </c>
      <c r="G443" s="9" t="str">
        <f t="array" ref="G443">INDEX(STBI!$O$11:$O$36,IFERROR(MATCH(MIN(IF(STBI!$D$11:$D$36&gt;AVERAGE(B443,C443),STBI!$D$11:$D$36)),STBI!$D$11:$D$36),1))</f>
        <v>+II</v>
      </c>
      <c r="H443" s="9" t="str">
        <f t="array" ref="H443">INDEX(GEKB!$K$11:$K$30,IFERROR(MATCH(MIN(IF(GEKB!$D$11:$D$30&gt;AVERAGE(B443,C443),GEKB!$D$11:$D$30)),GEKB!$D$11:$D$30),1))</f>
        <v>+III</v>
      </c>
      <c r="I443" s="9" t="str">
        <f t="array" ref="I443">INDEX(DA!$K$11:$K$30,IFERROR(MATCH(MIN(IF(DA!$D$11:$D$30&gt;AVERAGE(B443,C443),DA!$D$11:$D$30)),DA!$D$11:$D$30),1))</f>
        <v>NR</v>
      </c>
      <c r="J443" s="9" t="str">
        <f t="array" ref="J443">INDEX(STKWp!$K$11:$K$35,IFERROR(MATCH(MIN(IF(STKWp!$D$11:$D$35&gt;AVERAGE(B443,C443),STKWp!$D$11:$D$35)),STKWp!$D$11:$D$35),1))</f>
        <v>+II</v>
      </c>
      <c r="K443" s="9" t="str">
        <f t="array" ref="K443">INDEX(BSKW!$K$11:$K$35,IFERROR(MATCH(MIN(IF(BSKW!$D$11:$D$35&gt;AVERAGE(B443,C443),BSKW!$D$11:$D$35)),BSKW!$D$11:$D$35),1))</f>
        <v>+II</v>
      </c>
      <c r="L443" s="12" t="str">
        <f t="array" ref="L443">INDEX(HTKW!$K$11:$K$36,IFERROR(MATCH(MIN(IF(HTKW!$D$11:$D$36&gt;AVERAGE(B443,C443),HTKW!$D$11:$D$36)),HTKW!$D$11:$D$36),1))</f>
        <v>+I</v>
      </c>
    </row>
    <row r="444" spans="2:12" x14ac:dyDescent="0.25">
      <c r="B444" s="8">
        <v>13.461</v>
      </c>
      <c r="C444" s="9">
        <v>13.471</v>
      </c>
      <c r="D444" s="23" t="str">
        <f t="shared" si="12"/>
        <v>+I</v>
      </c>
      <c r="E444" s="23" t="str">
        <f t="shared" si="13"/>
        <v>+I</v>
      </c>
      <c r="F444" s="9" t="str">
        <f t="array" ref="F444">INDEX(STPH!$O$11:$O$34,IFERROR(MATCH(MIN(IF(STPH!$D$11:$D$34&gt;AVERAGE(B444,C444),STPH!$D$11:$D$34)),STPH!$D$11:$D$34),1))</f>
        <v>+III</v>
      </c>
      <c r="G444" s="9" t="str">
        <f t="array" ref="G444">INDEX(STBI!$O$11:$O$36,IFERROR(MATCH(MIN(IF(STBI!$D$11:$D$36&gt;AVERAGE(B444,C444),STBI!$D$11:$D$36)),STBI!$D$11:$D$36),1))</f>
        <v>+II</v>
      </c>
      <c r="H444" s="9" t="str">
        <f t="array" ref="H444">INDEX(GEKB!$K$11:$K$30,IFERROR(MATCH(MIN(IF(GEKB!$D$11:$D$30&gt;AVERAGE(B444,C444),GEKB!$D$11:$D$30)),GEKB!$D$11:$D$30),1))</f>
        <v>+III</v>
      </c>
      <c r="I444" s="9" t="str">
        <f t="array" ref="I444">INDEX(DA!$K$11:$K$30,IFERROR(MATCH(MIN(IF(DA!$D$11:$D$30&gt;AVERAGE(B444,C444),DA!$D$11:$D$30)),DA!$D$11:$D$30),1))</f>
        <v>NR</v>
      </c>
      <c r="J444" s="9" t="str">
        <f t="array" ref="J444">INDEX(STKWp!$K$11:$K$35,IFERROR(MATCH(MIN(IF(STKWp!$D$11:$D$35&gt;AVERAGE(B444,C444),STKWp!$D$11:$D$35)),STKWp!$D$11:$D$35),1))</f>
        <v>+II</v>
      </c>
      <c r="K444" s="9" t="str">
        <f t="array" ref="K444">INDEX(BSKW!$K$11:$K$35,IFERROR(MATCH(MIN(IF(BSKW!$D$11:$D$35&gt;AVERAGE(B444,C444),BSKW!$D$11:$D$35)),BSKW!$D$11:$D$35),1))</f>
        <v>+II</v>
      </c>
      <c r="L444" s="12" t="str">
        <f t="array" ref="L444">INDEX(HTKW!$K$11:$K$36,IFERROR(MATCH(MIN(IF(HTKW!$D$11:$D$36&gt;AVERAGE(B444,C444),HTKW!$D$11:$D$36)),HTKW!$D$11:$D$36),1))</f>
        <v>+I</v>
      </c>
    </row>
    <row r="445" spans="2:12" x14ac:dyDescent="0.25">
      <c r="B445" s="8">
        <v>13.471</v>
      </c>
      <c r="C445" s="9">
        <v>13.500999999999999</v>
      </c>
      <c r="D445" s="23" t="str">
        <f t="shared" si="12"/>
        <v>+I</v>
      </c>
      <c r="E445" s="23" t="str">
        <f t="shared" si="13"/>
        <v>+I</v>
      </c>
      <c r="F445" s="9" t="str">
        <f t="array" ref="F445">INDEX(STPH!$O$11:$O$34,IFERROR(MATCH(MIN(IF(STPH!$D$11:$D$34&gt;AVERAGE(B445,C445),STPH!$D$11:$D$34)),STPH!$D$11:$D$34),1))</f>
        <v>+III</v>
      </c>
      <c r="G445" s="9" t="str">
        <f t="array" ref="G445">INDEX(STBI!$O$11:$O$36,IFERROR(MATCH(MIN(IF(STBI!$D$11:$D$36&gt;AVERAGE(B445,C445),STBI!$D$11:$D$36)),STBI!$D$11:$D$36),1))</f>
        <v>+II</v>
      </c>
      <c r="H445" s="9" t="str">
        <f t="array" ref="H445">INDEX(GEKB!$K$11:$K$30,IFERROR(MATCH(MIN(IF(GEKB!$D$11:$D$30&gt;AVERAGE(B445,C445),GEKB!$D$11:$D$30)),GEKB!$D$11:$D$30),1))</f>
        <v>+III</v>
      </c>
      <c r="I445" s="9" t="str">
        <f t="array" ref="I445">INDEX(DA!$K$11:$K$30,IFERROR(MATCH(MIN(IF(DA!$D$11:$D$30&gt;AVERAGE(B445,C445),DA!$D$11:$D$30)),DA!$D$11:$D$30),1))</f>
        <v>NR</v>
      </c>
      <c r="J445" s="9" t="str">
        <f t="array" ref="J445">INDEX(STKWp!$K$11:$K$35,IFERROR(MATCH(MIN(IF(STKWp!$D$11:$D$35&gt;AVERAGE(B445,C445),STKWp!$D$11:$D$35)),STKWp!$D$11:$D$35),1))</f>
        <v>+II</v>
      </c>
      <c r="K445" s="9" t="str">
        <f t="array" ref="K445">INDEX(BSKW!$K$11:$K$35,IFERROR(MATCH(MIN(IF(BSKW!$D$11:$D$35&gt;AVERAGE(B445,C445),BSKW!$D$11:$D$35)),BSKW!$D$11:$D$35),1))</f>
        <v>+II</v>
      </c>
      <c r="L445" s="12" t="str">
        <f t="array" ref="L445">INDEX(HTKW!$K$11:$K$36,IFERROR(MATCH(MIN(IF(HTKW!$D$11:$D$36&gt;AVERAGE(B445,C445),HTKW!$D$11:$D$36)),HTKW!$D$11:$D$36),1))</f>
        <v>+I</v>
      </c>
    </row>
    <row r="446" spans="2:12" x14ac:dyDescent="0.25">
      <c r="B446" s="8">
        <v>13.500999999999999</v>
      </c>
      <c r="C446" s="9">
        <v>13.547000000000001</v>
      </c>
      <c r="D446" s="23" t="str">
        <f t="shared" si="12"/>
        <v>D</v>
      </c>
      <c r="E446" s="23" t="str">
        <f t="shared" si="13"/>
        <v>+I</v>
      </c>
      <c r="F446" s="9" t="str">
        <f t="array" ref="F446">INDEX(STPH!$O$11:$O$34,IFERROR(MATCH(MIN(IF(STPH!$D$11:$D$34&gt;AVERAGE(B446,C446),STPH!$D$11:$D$34)),STPH!$D$11:$D$34),1))</f>
        <v>+III</v>
      </c>
      <c r="G446" s="9" t="str">
        <f t="array" ref="G446">INDEX(STBI!$O$11:$O$36,IFERROR(MATCH(MIN(IF(STBI!$D$11:$D$36&gt;AVERAGE(B446,C446),STBI!$D$11:$D$36)),STBI!$D$11:$D$36),1))</f>
        <v>+II</v>
      </c>
      <c r="H446" s="9" t="str">
        <f t="array" ref="H446">INDEX(GEKB!$K$11:$K$30,IFERROR(MATCH(MIN(IF(GEKB!$D$11:$D$30&gt;AVERAGE(B446,C446),GEKB!$D$11:$D$30)),GEKB!$D$11:$D$30),1))</f>
        <v>+III</v>
      </c>
      <c r="I446" s="9" t="str">
        <f t="array" ref="I446">INDEX(DA!$K$11:$K$30,IFERROR(MATCH(MIN(IF(DA!$D$11:$D$30&gt;AVERAGE(B446,C446),DA!$D$11:$D$30)),DA!$D$11:$D$30),1))</f>
        <v>NR</v>
      </c>
      <c r="J446" s="9" t="str">
        <f t="array" ref="J446">INDEX(STKWp!$K$11:$K$35,IFERROR(MATCH(MIN(IF(STKWp!$D$11:$D$35&gt;AVERAGE(B446,C446),STKWp!$D$11:$D$35)),STKWp!$D$11:$D$35),1))</f>
        <v>+III</v>
      </c>
      <c r="K446" s="9" t="str">
        <f t="array" ref="K446">INDEX(BSKW!$K$11:$K$35,IFERROR(MATCH(MIN(IF(BSKW!$D$11:$D$35&gt;AVERAGE(B446,C446),BSKW!$D$11:$D$35)),BSKW!$D$11:$D$35),1))</f>
        <v>+I</v>
      </c>
      <c r="L446" s="12" t="str">
        <f t="array" ref="L446">INDEX(HTKW!$K$11:$K$36,IFERROR(MATCH(MIN(IF(HTKW!$D$11:$D$36&gt;AVERAGE(B446,C446),HTKW!$D$11:$D$36)),HTKW!$D$11:$D$36),1))</f>
        <v>D</v>
      </c>
    </row>
    <row r="447" spans="2:12" x14ac:dyDescent="0.25">
      <c r="B447" s="8">
        <v>13.547000000000001</v>
      </c>
      <c r="C447" s="9">
        <v>13.58</v>
      </c>
      <c r="D447" s="23" t="str">
        <f t="shared" si="12"/>
        <v>D</v>
      </c>
      <c r="E447" s="23" t="str">
        <f t="shared" si="13"/>
        <v>+I</v>
      </c>
      <c r="F447" s="9" t="str">
        <f t="array" ref="F447">INDEX(STPH!$O$11:$O$34,IFERROR(MATCH(MIN(IF(STPH!$D$11:$D$34&gt;AVERAGE(B447,C447),STPH!$D$11:$D$34)),STPH!$D$11:$D$34),1))</f>
        <v>+III</v>
      </c>
      <c r="G447" s="9" t="str">
        <f t="array" ref="G447">INDEX(STBI!$O$11:$O$36,IFERROR(MATCH(MIN(IF(STBI!$D$11:$D$36&gt;AVERAGE(B447,C447),STBI!$D$11:$D$36)),STBI!$D$11:$D$36),1))</f>
        <v>+II</v>
      </c>
      <c r="H447" s="9" t="str">
        <f t="array" ref="H447">INDEX(GEKB!$K$11:$K$30,IFERROR(MATCH(MIN(IF(GEKB!$D$11:$D$30&gt;AVERAGE(B447,C447),GEKB!$D$11:$D$30)),GEKB!$D$11:$D$30),1))</f>
        <v>+III</v>
      </c>
      <c r="I447" s="9" t="str">
        <f t="array" ref="I447">INDEX(DA!$K$11:$K$30,IFERROR(MATCH(MIN(IF(DA!$D$11:$D$30&gt;AVERAGE(B447,C447),DA!$D$11:$D$30)),DA!$D$11:$D$30),1))</f>
        <v>NR</v>
      </c>
      <c r="J447" s="9" t="str">
        <f t="array" ref="J447">INDEX(STKWp!$K$11:$K$35,IFERROR(MATCH(MIN(IF(STKWp!$D$11:$D$35&gt;AVERAGE(B447,C447),STKWp!$D$11:$D$35)),STKWp!$D$11:$D$35),1))</f>
        <v>+III</v>
      </c>
      <c r="K447" s="9" t="str">
        <f t="array" ref="K447">INDEX(BSKW!$K$11:$K$35,IFERROR(MATCH(MIN(IF(BSKW!$D$11:$D$35&gt;AVERAGE(B447,C447),BSKW!$D$11:$D$35)),BSKW!$D$11:$D$35),1))</f>
        <v>+I</v>
      </c>
      <c r="L447" s="12" t="str">
        <f t="array" ref="L447">INDEX(HTKW!$K$11:$K$36,IFERROR(MATCH(MIN(IF(HTKW!$D$11:$D$36&gt;AVERAGE(B447,C447),HTKW!$D$11:$D$36)),HTKW!$D$11:$D$36),1))</f>
        <v>D</v>
      </c>
    </row>
    <row r="448" spans="2:12" x14ac:dyDescent="0.25">
      <c r="B448" s="8">
        <v>13.58</v>
      </c>
      <c r="C448" s="9">
        <v>13.606</v>
      </c>
      <c r="D448" s="23" t="str">
        <f t="shared" si="12"/>
        <v>D</v>
      </c>
      <c r="E448" s="23" t="str">
        <f t="shared" si="13"/>
        <v>+I</v>
      </c>
      <c r="F448" s="9" t="str">
        <f t="array" ref="F448">INDEX(STPH!$O$11:$O$34,IFERROR(MATCH(MIN(IF(STPH!$D$11:$D$34&gt;AVERAGE(B448,C448),STPH!$D$11:$D$34)),STPH!$D$11:$D$34),1))</f>
        <v>+III</v>
      </c>
      <c r="G448" s="9" t="str">
        <f t="array" ref="G448">INDEX(STBI!$O$11:$O$36,IFERROR(MATCH(MIN(IF(STBI!$D$11:$D$36&gt;AVERAGE(B448,C448),STBI!$D$11:$D$36)),STBI!$D$11:$D$36),1))</f>
        <v>+II</v>
      </c>
      <c r="H448" s="9" t="str">
        <f t="array" ref="H448">INDEX(GEKB!$K$11:$K$30,IFERROR(MATCH(MIN(IF(GEKB!$D$11:$D$30&gt;AVERAGE(B448,C448),GEKB!$D$11:$D$30)),GEKB!$D$11:$D$30),1))</f>
        <v>+III</v>
      </c>
      <c r="I448" s="9" t="str">
        <f t="array" ref="I448">INDEX(DA!$K$11:$K$30,IFERROR(MATCH(MIN(IF(DA!$D$11:$D$30&gt;AVERAGE(B448,C448),DA!$D$11:$D$30)),DA!$D$11:$D$30),1))</f>
        <v>NR</v>
      </c>
      <c r="J448" s="9" t="str">
        <f t="array" ref="J448">INDEX(STKWp!$K$11:$K$35,IFERROR(MATCH(MIN(IF(STKWp!$D$11:$D$35&gt;AVERAGE(B448,C448),STKWp!$D$11:$D$35)),STKWp!$D$11:$D$35),1))</f>
        <v>+III</v>
      </c>
      <c r="K448" s="9" t="str">
        <f t="array" ref="K448">INDEX(BSKW!$K$11:$K$35,IFERROR(MATCH(MIN(IF(BSKW!$D$11:$D$35&gt;AVERAGE(B448,C448),BSKW!$D$11:$D$35)),BSKW!$D$11:$D$35),1))</f>
        <v>+I</v>
      </c>
      <c r="L448" s="12" t="str">
        <f t="array" ref="L448">INDEX(HTKW!$K$11:$K$36,IFERROR(MATCH(MIN(IF(HTKW!$D$11:$D$36&gt;AVERAGE(B448,C448),HTKW!$D$11:$D$36)),HTKW!$D$11:$D$36),1))</f>
        <v>D</v>
      </c>
    </row>
    <row r="449" spans="2:12" x14ac:dyDescent="0.25">
      <c r="B449" s="8">
        <v>13.606</v>
      </c>
      <c r="C449" s="9">
        <v>13.61</v>
      </c>
      <c r="D449" s="23" t="str">
        <f t="shared" si="12"/>
        <v>D</v>
      </c>
      <c r="E449" s="23" t="str">
        <f t="shared" si="13"/>
        <v>+I</v>
      </c>
      <c r="F449" s="9" t="str">
        <f t="array" ref="F449">INDEX(STPH!$O$11:$O$34,IFERROR(MATCH(MIN(IF(STPH!$D$11:$D$34&gt;AVERAGE(B449,C449),STPH!$D$11:$D$34)),STPH!$D$11:$D$34),1))</f>
        <v>+III</v>
      </c>
      <c r="G449" s="9" t="str">
        <f t="array" ref="G449">INDEX(STBI!$O$11:$O$36,IFERROR(MATCH(MIN(IF(STBI!$D$11:$D$36&gt;AVERAGE(B449,C449),STBI!$D$11:$D$36)),STBI!$D$11:$D$36),1))</f>
        <v>+II</v>
      </c>
      <c r="H449" s="9" t="str">
        <f t="array" ref="H449">INDEX(GEKB!$K$11:$K$30,IFERROR(MATCH(MIN(IF(GEKB!$D$11:$D$30&gt;AVERAGE(B449,C449),GEKB!$D$11:$D$30)),GEKB!$D$11:$D$30),1))</f>
        <v>+III</v>
      </c>
      <c r="I449" s="9" t="str">
        <f t="array" ref="I449">INDEX(DA!$K$11:$K$30,IFERROR(MATCH(MIN(IF(DA!$D$11:$D$30&gt;AVERAGE(B449,C449),DA!$D$11:$D$30)),DA!$D$11:$D$30),1))</f>
        <v>NR</v>
      </c>
      <c r="J449" s="9" t="str">
        <f t="array" ref="J449">INDEX(STKWp!$K$11:$K$35,IFERROR(MATCH(MIN(IF(STKWp!$D$11:$D$35&gt;AVERAGE(B449,C449),STKWp!$D$11:$D$35)),STKWp!$D$11:$D$35),1))</f>
        <v>+III</v>
      </c>
      <c r="K449" s="9" t="str">
        <f t="array" ref="K449">INDEX(BSKW!$K$11:$K$35,IFERROR(MATCH(MIN(IF(BSKW!$D$11:$D$35&gt;AVERAGE(B449,C449),BSKW!$D$11:$D$35)),BSKW!$D$11:$D$35),1))</f>
        <v>+I</v>
      </c>
      <c r="L449" s="12" t="str">
        <f t="array" ref="L449">INDEX(HTKW!$K$11:$K$36,IFERROR(MATCH(MIN(IF(HTKW!$D$11:$D$36&gt;AVERAGE(B449,C449),HTKW!$D$11:$D$36)),HTKW!$D$11:$D$36),1))</f>
        <v>D</v>
      </c>
    </row>
    <row r="450" spans="2:12" x14ac:dyDescent="0.25">
      <c r="B450" s="8">
        <v>13.61</v>
      </c>
      <c r="C450" s="9">
        <v>13.65</v>
      </c>
      <c r="D450" s="23" t="str">
        <f t="shared" si="12"/>
        <v>D</v>
      </c>
      <c r="E450" s="23" t="str">
        <f t="shared" si="13"/>
        <v>+I</v>
      </c>
      <c r="F450" s="9" t="str">
        <f t="array" ref="F450">INDEX(STPH!$O$11:$O$34,IFERROR(MATCH(MIN(IF(STPH!$D$11:$D$34&gt;AVERAGE(B450,C450),STPH!$D$11:$D$34)),STPH!$D$11:$D$34),1))</f>
        <v>+III</v>
      </c>
      <c r="G450" s="9" t="str">
        <f t="array" ref="G450">INDEX(STBI!$O$11:$O$36,IFERROR(MATCH(MIN(IF(STBI!$D$11:$D$36&gt;AVERAGE(B450,C450),STBI!$D$11:$D$36)),STBI!$D$11:$D$36),1))</f>
        <v>+II</v>
      </c>
      <c r="H450" s="9" t="str">
        <f t="array" ref="H450">INDEX(GEKB!$K$11:$K$30,IFERROR(MATCH(MIN(IF(GEKB!$D$11:$D$30&gt;AVERAGE(B450,C450),GEKB!$D$11:$D$30)),GEKB!$D$11:$D$30),1))</f>
        <v>+III</v>
      </c>
      <c r="I450" s="9" t="str">
        <f t="array" ref="I450">INDEX(DA!$K$11:$K$30,IFERROR(MATCH(MIN(IF(DA!$D$11:$D$30&gt;AVERAGE(B450,C450),DA!$D$11:$D$30)),DA!$D$11:$D$30),1))</f>
        <v>NR</v>
      </c>
      <c r="J450" s="9" t="str">
        <f t="array" ref="J450">INDEX(STKWp!$K$11:$K$35,IFERROR(MATCH(MIN(IF(STKWp!$D$11:$D$35&gt;AVERAGE(B450,C450),STKWp!$D$11:$D$35)),STKWp!$D$11:$D$35),1))</f>
        <v>+III</v>
      </c>
      <c r="K450" s="9" t="str">
        <f t="array" ref="K450">INDEX(BSKW!$K$11:$K$35,IFERROR(MATCH(MIN(IF(BSKW!$D$11:$D$35&gt;AVERAGE(B450,C450),BSKW!$D$11:$D$35)),BSKW!$D$11:$D$35),1))</f>
        <v>+I</v>
      </c>
      <c r="L450" s="12" t="str">
        <f t="array" ref="L450">INDEX(HTKW!$K$11:$K$36,IFERROR(MATCH(MIN(IF(HTKW!$D$11:$D$36&gt;AVERAGE(B450,C450),HTKW!$D$11:$D$36)),HTKW!$D$11:$D$36),1))</f>
        <v>D</v>
      </c>
    </row>
    <row r="451" spans="2:12" x14ac:dyDescent="0.25">
      <c r="B451" s="8">
        <v>13.65</v>
      </c>
      <c r="C451" s="9">
        <v>13.653</v>
      </c>
      <c r="D451" s="23" t="str">
        <f t="shared" ref="D451:D514" si="14">IF(COUNTIF(F451:L451,"D")&gt;0,"D",IF(COUNTIF(F451:L451,"-III")&gt;0,"-III",IF(COUNTIF(F451:L451,"-II")&gt;0,"-II",IF(COUNTIF(F451:L451,"-I")&gt;0,"-I",IF(COUNTIF(F451:L451,"+0")&gt;0,"+0",IF(COUNTIF(F451:L451,"+I")&gt;0,"+I",IF(COUNTIF(F451:L451,"+II")&gt;0,"+II",IF(COUNTIF(F451:L451,"+III")&gt;0,"+III",IF(COUNTIF(F451:L451,"ND")&gt;0,"ND","NR")))))))))</f>
        <v>D</v>
      </c>
      <c r="E451" s="23" t="str">
        <f t="shared" ref="E451:E514" si="15">IF(COUNTIF(F451:L451,"-III")&gt;0,"-III",IF(COUNTIF(F451:L451,"-II")&gt;0,"-II",IF(COUNTIF(F451:L451,"-I")&gt;0,"-I",IF(COUNTIF(F451:L451,"+0")&gt;0,"+0",IF(COUNTIF(F451:L451,"+I")&gt;0,"+I",IF(COUNTIF(F451:L451,"+II")&gt;0,"+II",IF(COUNTIF(F451:L451,"+III")&gt;0,"+III",IF(COUNTIF(F451:L451,"ND")&gt;0,"ND","NR"))))))))</f>
        <v>+I</v>
      </c>
      <c r="F451" s="9" t="str">
        <f t="array" ref="F451">INDEX(STPH!$O$11:$O$34,IFERROR(MATCH(MIN(IF(STPH!$D$11:$D$34&gt;AVERAGE(B451,C451),STPH!$D$11:$D$34)),STPH!$D$11:$D$34),1))</f>
        <v>+III</v>
      </c>
      <c r="G451" s="9" t="str">
        <f t="array" ref="G451">INDEX(STBI!$O$11:$O$36,IFERROR(MATCH(MIN(IF(STBI!$D$11:$D$36&gt;AVERAGE(B451,C451),STBI!$D$11:$D$36)),STBI!$D$11:$D$36),1))</f>
        <v>+II</v>
      </c>
      <c r="H451" s="9" t="str">
        <f t="array" ref="H451">INDEX(GEKB!$K$11:$K$30,IFERROR(MATCH(MIN(IF(GEKB!$D$11:$D$30&gt;AVERAGE(B451,C451),GEKB!$D$11:$D$30)),GEKB!$D$11:$D$30),1))</f>
        <v>+I</v>
      </c>
      <c r="I451" s="9" t="str">
        <f t="array" ref="I451">INDEX(DA!$K$11:$K$30,IFERROR(MATCH(MIN(IF(DA!$D$11:$D$30&gt;AVERAGE(B451,C451),DA!$D$11:$D$30)),DA!$D$11:$D$30),1))</f>
        <v>NR</v>
      </c>
      <c r="J451" s="9" t="str">
        <f t="array" ref="J451">INDEX(STKWp!$K$11:$K$35,IFERROR(MATCH(MIN(IF(STKWp!$D$11:$D$35&gt;AVERAGE(B451,C451),STKWp!$D$11:$D$35)),STKWp!$D$11:$D$35),1))</f>
        <v>+III</v>
      </c>
      <c r="K451" s="9" t="str">
        <f t="array" ref="K451">INDEX(BSKW!$K$11:$K$35,IFERROR(MATCH(MIN(IF(BSKW!$D$11:$D$35&gt;AVERAGE(B451,C451),BSKW!$D$11:$D$35)),BSKW!$D$11:$D$35),1))</f>
        <v>+I</v>
      </c>
      <c r="L451" s="12" t="str">
        <f t="array" ref="L451">INDEX(HTKW!$K$11:$K$36,IFERROR(MATCH(MIN(IF(HTKW!$D$11:$D$36&gt;AVERAGE(B451,C451),HTKW!$D$11:$D$36)),HTKW!$D$11:$D$36),1))</f>
        <v>D</v>
      </c>
    </row>
    <row r="452" spans="2:12" x14ac:dyDescent="0.25">
      <c r="B452" s="8">
        <v>13.653</v>
      </c>
      <c r="C452" s="9">
        <v>13.71</v>
      </c>
      <c r="D452" s="23" t="str">
        <f t="shared" si="14"/>
        <v>D</v>
      </c>
      <c r="E452" s="23" t="str">
        <f t="shared" si="15"/>
        <v>+I</v>
      </c>
      <c r="F452" s="9" t="str">
        <f t="array" ref="F452">INDEX(STPH!$O$11:$O$34,IFERROR(MATCH(MIN(IF(STPH!$D$11:$D$34&gt;AVERAGE(B452,C452),STPH!$D$11:$D$34)),STPH!$D$11:$D$34),1))</f>
        <v>+I</v>
      </c>
      <c r="G452" s="9" t="str">
        <f t="array" ref="G452">INDEX(STBI!$O$11:$O$36,IFERROR(MATCH(MIN(IF(STBI!$D$11:$D$36&gt;AVERAGE(B452,C452),STBI!$D$11:$D$36)),STBI!$D$11:$D$36),1))</f>
        <v>+II</v>
      </c>
      <c r="H452" s="9" t="str">
        <f t="array" ref="H452">INDEX(GEKB!$K$11:$K$30,IFERROR(MATCH(MIN(IF(GEKB!$D$11:$D$30&gt;AVERAGE(B452,C452),GEKB!$D$11:$D$30)),GEKB!$D$11:$D$30),1))</f>
        <v>+I</v>
      </c>
      <c r="I452" s="9" t="str">
        <f t="array" ref="I452">INDEX(DA!$K$11:$K$30,IFERROR(MATCH(MIN(IF(DA!$D$11:$D$30&gt;AVERAGE(B452,C452),DA!$D$11:$D$30)),DA!$D$11:$D$30),1))</f>
        <v>NR</v>
      </c>
      <c r="J452" s="9" t="str">
        <f t="array" ref="J452">INDEX(STKWp!$K$11:$K$35,IFERROR(MATCH(MIN(IF(STKWp!$D$11:$D$35&gt;AVERAGE(B452,C452),STKWp!$D$11:$D$35)),STKWp!$D$11:$D$35),1))</f>
        <v>+III</v>
      </c>
      <c r="K452" s="9" t="str">
        <f t="array" ref="K452">INDEX(BSKW!$K$11:$K$35,IFERROR(MATCH(MIN(IF(BSKW!$D$11:$D$35&gt;AVERAGE(B452,C452),BSKW!$D$11:$D$35)),BSKW!$D$11:$D$35),1))</f>
        <v>+I</v>
      </c>
      <c r="L452" s="12" t="str">
        <f t="array" ref="L452">INDEX(HTKW!$K$11:$K$36,IFERROR(MATCH(MIN(IF(HTKW!$D$11:$D$36&gt;AVERAGE(B452,C452),HTKW!$D$11:$D$36)),HTKW!$D$11:$D$36),1))</f>
        <v>D</v>
      </c>
    </row>
    <row r="453" spans="2:12" x14ac:dyDescent="0.25">
      <c r="B453" s="8">
        <v>13.71</v>
      </c>
      <c r="C453" s="9">
        <v>13.868</v>
      </c>
      <c r="D453" s="23" t="str">
        <f t="shared" si="14"/>
        <v>D</v>
      </c>
      <c r="E453" s="23" t="str">
        <f t="shared" si="15"/>
        <v>+I</v>
      </c>
      <c r="F453" s="9" t="str">
        <f t="array" ref="F453">INDEX(STPH!$O$11:$O$34,IFERROR(MATCH(MIN(IF(STPH!$D$11:$D$34&gt;AVERAGE(B453,C453),STPH!$D$11:$D$34)),STPH!$D$11:$D$34),1))</f>
        <v>+I</v>
      </c>
      <c r="G453" s="9" t="str">
        <f t="array" ref="G453">INDEX(STBI!$O$11:$O$36,IFERROR(MATCH(MIN(IF(STBI!$D$11:$D$36&gt;AVERAGE(B453,C453),STBI!$D$11:$D$36)),STBI!$D$11:$D$36),1))</f>
        <v>+II</v>
      </c>
      <c r="H453" s="9" t="str">
        <f t="array" ref="H453">INDEX(GEKB!$K$11:$K$30,IFERROR(MATCH(MIN(IF(GEKB!$D$11:$D$30&gt;AVERAGE(B453,C453),GEKB!$D$11:$D$30)),GEKB!$D$11:$D$30),1))</f>
        <v>+I</v>
      </c>
      <c r="I453" s="9" t="str">
        <f t="array" ref="I453">INDEX(DA!$K$11:$K$30,IFERROR(MATCH(MIN(IF(DA!$D$11:$D$30&gt;AVERAGE(B453,C453),DA!$D$11:$D$30)),DA!$D$11:$D$30),1))</f>
        <v>NR</v>
      </c>
      <c r="J453" s="9" t="str">
        <f t="array" ref="J453">INDEX(STKWp!$K$11:$K$35,IFERROR(MATCH(MIN(IF(STKWp!$D$11:$D$35&gt;AVERAGE(B453,C453),STKWp!$D$11:$D$35)),STKWp!$D$11:$D$35),1))</f>
        <v>+III</v>
      </c>
      <c r="K453" s="9" t="str">
        <f t="array" ref="K453">INDEX(BSKW!$K$11:$K$35,IFERROR(MATCH(MIN(IF(BSKW!$D$11:$D$35&gt;AVERAGE(B453,C453),BSKW!$D$11:$D$35)),BSKW!$D$11:$D$35),1))</f>
        <v>+I</v>
      </c>
      <c r="L453" s="12" t="str">
        <f t="array" ref="L453">INDEX(HTKW!$K$11:$K$36,IFERROR(MATCH(MIN(IF(HTKW!$D$11:$D$36&gt;AVERAGE(B453,C453),HTKW!$D$11:$D$36)),HTKW!$D$11:$D$36),1))</f>
        <v>D</v>
      </c>
    </row>
    <row r="454" spans="2:12" x14ac:dyDescent="0.25">
      <c r="B454" s="8">
        <v>13.868</v>
      </c>
      <c r="C454" s="9">
        <v>13.923999999999999</v>
      </c>
      <c r="D454" s="23" t="str">
        <f t="shared" si="14"/>
        <v>D</v>
      </c>
      <c r="E454" s="23" t="str">
        <f t="shared" si="15"/>
        <v>+I</v>
      </c>
      <c r="F454" s="9" t="str">
        <f t="array" ref="F454">INDEX(STPH!$O$11:$O$34,IFERROR(MATCH(MIN(IF(STPH!$D$11:$D$34&gt;AVERAGE(B454,C454),STPH!$D$11:$D$34)),STPH!$D$11:$D$34),1))</f>
        <v>+III</v>
      </c>
      <c r="G454" s="9" t="str">
        <f t="array" ref="G454">INDEX(STBI!$O$11:$O$36,IFERROR(MATCH(MIN(IF(STBI!$D$11:$D$36&gt;AVERAGE(B454,C454),STBI!$D$11:$D$36)),STBI!$D$11:$D$36),1))</f>
        <v>+II</v>
      </c>
      <c r="H454" s="9" t="str">
        <f t="array" ref="H454">INDEX(GEKB!$K$11:$K$30,IFERROR(MATCH(MIN(IF(GEKB!$D$11:$D$30&gt;AVERAGE(B454,C454),GEKB!$D$11:$D$30)),GEKB!$D$11:$D$30),1))</f>
        <v>+I</v>
      </c>
      <c r="I454" s="9" t="str">
        <f t="array" ref="I454">INDEX(DA!$K$11:$K$30,IFERROR(MATCH(MIN(IF(DA!$D$11:$D$30&gt;AVERAGE(B454,C454),DA!$D$11:$D$30)),DA!$D$11:$D$30),1))</f>
        <v>NR</v>
      </c>
      <c r="J454" s="9" t="str">
        <f t="array" ref="J454">INDEX(STKWp!$K$11:$K$35,IFERROR(MATCH(MIN(IF(STKWp!$D$11:$D$35&gt;AVERAGE(B454,C454),STKWp!$D$11:$D$35)),STKWp!$D$11:$D$35),1))</f>
        <v>+III</v>
      </c>
      <c r="K454" s="9" t="str">
        <f t="array" ref="K454">INDEX(BSKW!$K$11:$K$35,IFERROR(MATCH(MIN(IF(BSKW!$D$11:$D$35&gt;AVERAGE(B454,C454),BSKW!$D$11:$D$35)),BSKW!$D$11:$D$35),1))</f>
        <v>+I</v>
      </c>
      <c r="L454" s="12" t="str">
        <f t="array" ref="L454">INDEX(HTKW!$K$11:$K$36,IFERROR(MATCH(MIN(IF(HTKW!$D$11:$D$36&gt;AVERAGE(B454,C454),HTKW!$D$11:$D$36)),HTKW!$D$11:$D$36),1))</f>
        <v>D</v>
      </c>
    </row>
    <row r="455" spans="2:12" x14ac:dyDescent="0.25">
      <c r="B455" s="8">
        <v>13.923999999999999</v>
      </c>
      <c r="C455" s="9">
        <v>13.964</v>
      </c>
      <c r="D455" s="23" t="str">
        <f t="shared" si="14"/>
        <v>D</v>
      </c>
      <c r="E455" s="23" t="str">
        <f t="shared" si="15"/>
        <v>+I</v>
      </c>
      <c r="F455" s="9" t="str">
        <f t="array" ref="F455">INDEX(STPH!$O$11:$O$34,IFERROR(MATCH(MIN(IF(STPH!$D$11:$D$34&gt;AVERAGE(B455,C455),STPH!$D$11:$D$34)),STPH!$D$11:$D$34),1))</f>
        <v>+III</v>
      </c>
      <c r="G455" s="9" t="str">
        <f t="array" ref="G455">INDEX(STBI!$O$11:$O$36,IFERROR(MATCH(MIN(IF(STBI!$D$11:$D$36&gt;AVERAGE(B455,C455),STBI!$D$11:$D$36)),STBI!$D$11:$D$36),1))</f>
        <v>+II</v>
      </c>
      <c r="H455" s="9" t="str">
        <f t="array" ref="H455">INDEX(GEKB!$K$11:$K$30,IFERROR(MATCH(MIN(IF(GEKB!$D$11:$D$30&gt;AVERAGE(B455,C455),GEKB!$D$11:$D$30)),GEKB!$D$11:$D$30),1))</f>
        <v>+I</v>
      </c>
      <c r="I455" s="9" t="str">
        <f t="array" ref="I455">INDEX(DA!$K$11:$K$30,IFERROR(MATCH(MIN(IF(DA!$D$11:$D$30&gt;AVERAGE(B455,C455),DA!$D$11:$D$30)),DA!$D$11:$D$30),1))</f>
        <v>NR</v>
      </c>
      <c r="J455" s="9" t="str">
        <f t="array" ref="J455">INDEX(STKWp!$K$11:$K$35,IFERROR(MATCH(MIN(IF(STKWp!$D$11:$D$35&gt;AVERAGE(B455,C455),STKWp!$D$11:$D$35)),STKWp!$D$11:$D$35),1))</f>
        <v>+III</v>
      </c>
      <c r="K455" s="9" t="str">
        <f t="array" ref="K455">INDEX(BSKW!$K$11:$K$35,IFERROR(MATCH(MIN(IF(BSKW!$D$11:$D$35&gt;AVERAGE(B455,C455),BSKW!$D$11:$D$35)),BSKW!$D$11:$D$35),1))</f>
        <v>+I</v>
      </c>
      <c r="L455" s="12" t="str">
        <f t="array" ref="L455">INDEX(HTKW!$K$11:$K$36,IFERROR(MATCH(MIN(IF(HTKW!$D$11:$D$36&gt;AVERAGE(B455,C455),HTKW!$D$11:$D$36)),HTKW!$D$11:$D$36),1))</f>
        <v>D</v>
      </c>
    </row>
    <row r="456" spans="2:12" x14ac:dyDescent="0.25">
      <c r="B456" s="8">
        <v>13.964</v>
      </c>
      <c r="C456" s="9">
        <v>13.965</v>
      </c>
      <c r="D456" s="23" t="str">
        <f t="shared" si="14"/>
        <v>D</v>
      </c>
      <c r="E456" s="23" t="str">
        <f t="shared" si="15"/>
        <v>+I</v>
      </c>
      <c r="F456" s="9" t="str">
        <f t="array" ref="F456">INDEX(STPH!$O$11:$O$34,IFERROR(MATCH(MIN(IF(STPH!$D$11:$D$34&gt;AVERAGE(B456,C456),STPH!$D$11:$D$34)),STPH!$D$11:$D$34),1))</f>
        <v>+III</v>
      </c>
      <c r="G456" s="9" t="str">
        <f t="array" ref="G456">INDEX(STBI!$O$11:$O$36,IFERROR(MATCH(MIN(IF(STBI!$D$11:$D$36&gt;AVERAGE(B456,C456),STBI!$D$11:$D$36)),STBI!$D$11:$D$36),1))</f>
        <v>+II</v>
      </c>
      <c r="H456" s="9" t="str">
        <f t="array" ref="H456">INDEX(GEKB!$K$11:$K$30,IFERROR(MATCH(MIN(IF(GEKB!$D$11:$D$30&gt;AVERAGE(B456,C456),GEKB!$D$11:$D$30)),GEKB!$D$11:$D$30),1))</f>
        <v>+III</v>
      </c>
      <c r="I456" s="9" t="str">
        <f t="array" ref="I456">INDEX(DA!$K$11:$K$30,IFERROR(MATCH(MIN(IF(DA!$D$11:$D$30&gt;AVERAGE(B456,C456),DA!$D$11:$D$30)),DA!$D$11:$D$30),1))</f>
        <v>NR</v>
      </c>
      <c r="J456" s="9" t="str">
        <f t="array" ref="J456">INDEX(STKWp!$K$11:$K$35,IFERROR(MATCH(MIN(IF(STKWp!$D$11:$D$35&gt;AVERAGE(B456,C456),STKWp!$D$11:$D$35)),STKWp!$D$11:$D$35),1))</f>
        <v>+III</v>
      </c>
      <c r="K456" s="9" t="str">
        <f t="array" ref="K456">INDEX(BSKW!$K$11:$K$35,IFERROR(MATCH(MIN(IF(BSKW!$D$11:$D$35&gt;AVERAGE(B456,C456),BSKW!$D$11:$D$35)),BSKW!$D$11:$D$35),1))</f>
        <v>+I</v>
      </c>
      <c r="L456" s="12" t="str">
        <f t="array" ref="L456">INDEX(HTKW!$K$11:$K$36,IFERROR(MATCH(MIN(IF(HTKW!$D$11:$D$36&gt;AVERAGE(B456,C456),HTKW!$D$11:$D$36)),HTKW!$D$11:$D$36),1))</f>
        <v>D</v>
      </c>
    </row>
    <row r="457" spans="2:12" x14ac:dyDescent="0.25">
      <c r="B457" s="8">
        <v>13.965</v>
      </c>
      <c r="C457" s="9">
        <v>13.975</v>
      </c>
      <c r="D457" s="23" t="str">
        <f t="shared" si="14"/>
        <v>+II</v>
      </c>
      <c r="E457" s="23" t="str">
        <f t="shared" si="15"/>
        <v>+II</v>
      </c>
      <c r="F457" s="9" t="str">
        <f t="array" ref="F457">INDEX(STPH!$O$11:$O$34,IFERROR(MATCH(MIN(IF(STPH!$D$11:$D$34&gt;AVERAGE(B457,C457),STPH!$D$11:$D$34)),STPH!$D$11:$D$34),1))</f>
        <v>+III</v>
      </c>
      <c r="G457" s="9" t="str">
        <f t="array" ref="G457">INDEX(STBI!$O$11:$O$36,IFERROR(MATCH(MIN(IF(STBI!$D$11:$D$36&gt;AVERAGE(B457,C457),STBI!$D$11:$D$36)),STBI!$D$11:$D$36),1))</f>
        <v>+II</v>
      </c>
      <c r="H457" s="9" t="str">
        <f t="array" ref="H457">INDEX(GEKB!$K$11:$K$30,IFERROR(MATCH(MIN(IF(GEKB!$D$11:$D$30&gt;AVERAGE(B457,C457),GEKB!$D$11:$D$30)),GEKB!$D$11:$D$30),1))</f>
        <v>+III</v>
      </c>
      <c r="I457" s="9" t="str">
        <f t="array" ref="I457">INDEX(DA!$K$11:$K$30,IFERROR(MATCH(MIN(IF(DA!$D$11:$D$30&gt;AVERAGE(B457,C457),DA!$D$11:$D$30)),DA!$D$11:$D$30),1))</f>
        <v>NR</v>
      </c>
      <c r="J457" s="9" t="str">
        <f t="array" ref="J457">INDEX(STKWp!$K$11:$K$35,IFERROR(MATCH(MIN(IF(STKWp!$D$11:$D$35&gt;AVERAGE(B457,C457),STKWp!$D$11:$D$35)),STKWp!$D$11:$D$35),1))</f>
        <v>+III</v>
      </c>
      <c r="K457" s="9" t="str">
        <f t="array" ref="K457">INDEX(BSKW!$K$11:$K$35,IFERROR(MATCH(MIN(IF(BSKW!$D$11:$D$35&gt;AVERAGE(B457,C457),BSKW!$D$11:$D$35)),BSKW!$D$11:$D$35),1))</f>
        <v>+II</v>
      </c>
      <c r="L457" s="12" t="str">
        <f t="array" ref="L457">INDEX(HTKW!$K$11:$K$36,IFERROR(MATCH(MIN(IF(HTKW!$D$11:$D$36&gt;AVERAGE(B457,C457),HTKW!$D$11:$D$36)),HTKW!$D$11:$D$36),1))</f>
        <v>+III</v>
      </c>
    </row>
    <row r="458" spans="2:12" x14ac:dyDescent="0.25">
      <c r="B458" s="8">
        <v>13.975</v>
      </c>
      <c r="C458" s="9">
        <v>14.023999999999999</v>
      </c>
      <c r="D458" s="23" t="str">
        <f t="shared" si="14"/>
        <v>+II</v>
      </c>
      <c r="E458" s="23" t="str">
        <f t="shared" si="15"/>
        <v>+II</v>
      </c>
      <c r="F458" s="9" t="str">
        <f t="array" ref="F458">INDEX(STPH!$O$11:$O$34,IFERROR(MATCH(MIN(IF(STPH!$D$11:$D$34&gt;AVERAGE(B458,C458),STPH!$D$11:$D$34)),STPH!$D$11:$D$34),1))</f>
        <v>+III</v>
      </c>
      <c r="G458" s="9" t="str">
        <f t="array" ref="G458">INDEX(STBI!$O$11:$O$36,IFERROR(MATCH(MIN(IF(STBI!$D$11:$D$36&gt;AVERAGE(B458,C458),STBI!$D$11:$D$36)),STBI!$D$11:$D$36),1))</f>
        <v>+II</v>
      </c>
      <c r="H458" s="9" t="str">
        <f t="array" ref="H458">INDEX(GEKB!$K$11:$K$30,IFERROR(MATCH(MIN(IF(GEKB!$D$11:$D$30&gt;AVERAGE(B458,C458),GEKB!$D$11:$D$30)),GEKB!$D$11:$D$30),1))</f>
        <v>+III</v>
      </c>
      <c r="I458" s="9" t="str">
        <f t="array" ref="I458">INDEX(DA!$K$11:$K$30,IFERROR(MATCH(MIN(IF(DA!$D$11:$D$30&gt;AVERAGE(B458,C458),DA!$D$11:$D$30)),DA!$D$11:$D$30),1))</f>
        <v>NR</v>
      </c>
      <c r="J458" s="9" t="str">
        <f t="array" ref="J458">INDEX(STKWp!$K$11:$K$35,IFERROR(MATCH(MIN(IF(STKWp!$D$11:$D$35&gt;AVERAGE(B458,C458),STKWp!$D$11:$D$35)),STKWp!$D$11:$D$35),1))</f>
        <v>+III</v>
      </c>
      <c r="K458" s="9" t="str">
        <f t="array" ref="K458">INDEX(BSKW!$K$11:$K$35,IFERROR(MATCH(MIN(IF(BSKW!$D$11:$D$35&gt;AVERAGE(B458,C458),BSKW!$D$11:$D$35)),BSKW!$D$11:$D$35),1))</f>
        <v>+II</v>
      </c>
      <c r="L458" s="12" t="str">
        <f t="array" ref="L458">INDEX(HTKW!$K$11:$K$36,IFERROR(MATCH(MIN(IF(HTKW!$D$11:$D$36&gt;AVERAGE(B458,C458),HTKW!$D$11:$D$36)),HTKW!$D$11:$D$36),1))</f>
        <v>+III</v>
      </c>
    </row>
    <row r="459" spans="2:12" x14ac:dyDescent="0.25">
      <c r="B459" s="8">
        <v>14.023999999999999</v>
      </c>
      <c r="C459" s="9">
        <v>14.047000000000001</v>
      </c>
      <c r="D459" s="23" t="str">
        <f t="shared" si="14"/>
        <v>+II</v>
      </c>
      <c r="E459" s="23" t="str">
        <f t="shared" si="15"/>
        <v>+II</v>
      </c>
      <c r="F459" s="9" t="str">
        <f t="array" ref="F459">INDEX(STPH!$O$11:$O$34,IFERROR(MATCH(MIN(IF(STPH!$D$11:$D$34&gt;AVERAGE(B459,C459),STPH!$D$11:$D$34)),STPH!$D$11:$D$34),1))</f>
        <v>+III</v>
      </c>
      <c r="G459" s="9" t="str">
        <f t="array" ref="G459">INDEX(STBI!$O$11:$O$36,IFERROR(MATCH(MIN(IF(STBI!$D$11:$D$36&gt;AVERAGE(B459,C459),STBI!$D$11:$D$36)),STBI!$D$11:$D$36),1))</f>
        <v>+II</v>
      </c>
      <c r="H459" s="9" t="str">
        <f t="array" ref="H459">INDEX(GEKB!$K$11:$K$30,IFERROR(MATCH(MIN(IF(GEKB!$D$11:$D$30&gt;AVERAGE(B459,C459),GEKB!$D$11:$D$30)),GEKB!$D$11:$D$30),1))</f>
        <v>+III</v>
      </c>
      <c r="I459" s="9" t="str">
        <f t="array" ref="I459">INDEX(DA!$K$11:$K$30,IFERROR(MATCH(MIN(IF(DA!$D$11:$D$30&gt;AVERAGE(B459,C459),DA!$D$11:$D$30)),DA!$D$11:$D$30),1))</f>
        <v>NR</v>
      </c>
      <c r="J459" s="9" t="str">
        <f t="array" ref="J459">INDEX(STKWp!$K$11:$K$35,IFERROR(MATCH(MIN(IF(STKWp!$D$11:$D$35&gt;AVERAGE(B459,C459),STKWp!$D$11:$D$35)),STKWp!$D$11:$D$35),1))</f>
        <v>+III</v>
      </c>
      <c r="K459" s="9" t="str">
        <f t="array" ref="K459">INDEX(BSKW!$K$11:$K$35,IFERROR(MATCH(MIN(IF(BSKW!$D$11:$D$35&gt;AVERAGE(B459,C459),BSKW!$D$11:$D$35)),BSKW!$D$11:$D$35),1))</f>
        <v>+II</v>
      </c>
      <c r="L459" s="12" t="str">
        <f t="array" ref="L459">INDEX(HTKW!$K$11:$K$36,IFERROR(MATCH(MIN(IF(HTKW!$D$11:$D$36&gt;AVERAGE(B459,C459),HTKW!$D$11:$D$36)),HTKW!$D$11:$D$36),1))</f>
        <v>+III</v>
      </c>
    </row>
    <row r="460" spans="2:12" x14ac:dyDescent="0.25">
      <c r="B460" s="8">
        <v>14.047000000000001</v>
      </c>
      <c r="C460" s="9">
        <v>14.08</v>
      </c>
      <c r="D460" s="23" t="str">
        <f t="shared" si="14"/>
        <v>+II</v>
      </c>
      <c r="E460" s="23" t="str">
        <f t="shared" si="15"/>
        <v>+II</v>
      </c>
      <c r="F460" s="9" t="str">
        <f t="array" ref="F460">INDEX(STPH!$O$11:$O$34,IFERROR(MATCH(MIN(IF(STPH!$D$11:$D$34&gt;AVERAGE(B460,C460),STPH!$D$11:$D$34)),STPH!$D$11:$D$34),1))</f>
        <v>+III</v>
      </c>
      <c r="G460" s="9" t="str">
        <f t="array" ref="G460">INDEX(STBI!$O$11:$O$36,IFERROR(MATCH(MIN(IF(STBI!$D$11:$D$36&gt;AVERAGE(B460,C460),STBI!$D$11:$D$36)),STBI!$D$11:$D$36),1))</f>
        <v>+II</v>
      </c>
      <c r="H460" s="9" t="str">
        <f t="array" ref="H460">INDEX(GEKB!$K$11:$K$30,IFERROR(MATCH(MIN(IF(GEKB!$D$11:$D$30&gt;AVERAGE(B460,C460),GEKB!$D$11:$D$30)),GEKB!$D$11:$D$30),1))</f>
        <v>+III</v>
      </c>
      <c r="I460" s="9" t="str">
        <f t="array" ref="I460">INDEX(DA!$K$11:$K$30,IFERROR(MATCH(MIN(IF(DA!$D$11:$D$30&gt;AVERAGE(B460,C460),DA!$D$11:$D$30)),DA!$D$11:$D$30),1))</f>
        <v>NR</v>
      </c>
      <c r="J460" s="9" t="str">
        <f t="array" ref="J460">INDEX(STKWp!$K$11:$K$35,IFERROR(MATCH(MIN(IF(STKWp!$D$11:$D$35&gt;AVERAGE(B460,C460),STKWp!$D$11:$D$35)),STKWp!$D$11:$D$35),1))</f>
        <v>+III</v>
      </c>
      <c r="K460" s="9" t="str">
        <f t="array" ref="K460">INDEX(BSKW!$K$11:$K$35,IFERROR(MATCH(MIN(IF(BSKW!$D$11:$D$35&gt;AVERAGE(B460,C460),BSKW!$D$11:$D$35)),BSKW!$D$11:$D$35),1))</f>
        <v>+II</v>
      </c>
      <c r="L460" s="12" t="str">
        <f t="array" ref="L460">INDEX(HTKW!$K$11:$K$36,IFERROR(MATCH(MIN(IF(HTKW!$D$11:$D$36&gt;AVERAGE(B460,C460),HTKW!$D$11:$D$36)),HTKW!$D$11:$D$36),1))</f>
        <v>+III</v>
      </c>
    </row>
    <row r="461" spans="2:12" x14ac:dyDescent="0.25">
      <c r="B461" s="8">
        <v>14.08</v>
      </c>
      <c r="C461" s="9">
        <v>14.132999999999999</v>
      </c>
      <c r="D461" s="23" t="str">
        <f t="shared" si="14"/>
        <v>+II</v>
      </c>
      <c r="E461" s="23" t="str">
        <f t="shared" si="15"/>
        <v>+II</v>
      </c>
      <c r="F461" s="9" t="str">
        <f t="array" ref="F461">INDEX(STPH!$O$11:$O$34,IFERROR(MATCH(MIN(IF(STPH!$D$11:$D$34&gt;AVERAGE(B461,C461),STPH!$D$11:$D$34)),STPH!$D$11:$D$34),1))</f>
        <v>+III</v>
      </c>
      <c r="G461" s="9" t="str">
        <f t="array" ref="G461">INDEX(STBI!$O$11:$O$36,IFERROR(MATCH(MIN(IF(STBI!$D$11:$D$36&gt;AVERAGE(B461,C461),STBI!$D$11:$D$36)),STBI!$D$11:$D$36),1))</f>
        <v>+II</v>
      </c>
      <c r="H461" s="9" t="str">
        <f t="array" ref="H461">INDEX(GEKB!$K$11:$K$30,IFERROR(MATCH(MIN(IF(GEKB!$D$11:$D$30&gt;AVERAGE(B461,C461),GEKB!$D$11:$D$30)),GEKB!$D$11:$D$30),1))</f>
        <v>+III</v>
      </c>
      <c r="I461" s="9" t="str">
        <f t="array" ref="I461">INDEX(DA!$K$11:$K$30,IFERROR(MATCH(MIN(IF(DA!$D$11:$D$30&gt;AVERAGE(B461,C461),DA!$D$11:$D$30)),DA!$D$11:$D$30),1))</f>
        <v>NR</v>
      </c>
      <c r="J461" s="9" t="str">
        <f t="array" ref="J461">INDEX(STKWp!$K$11:$K$35,IFERROR(MATCH(MIN(IF(STKWp!$D$11:$D$35&gt;AVERAGE(B461,C461),STKWp!$D$11:$D$35)),STKWp!$D$11:$D$35),1))</f>
        <v>+III</v>
      </c>
      <c r="K461" s="9" t="str">
        <f t="array" ref="K461">INDEX(BSKW!$K$11:$K$35,IFERROR(MATCH(MIN(IF(BSKW!$D$11:$D$35&gt;AVERAGE(B461,C461),BSKW!$D$11:$D$35)),BSKW!$D$11:$D$35),1))</f>
        <v>+II</v>
      </c>
      <c r="L461" s="12" t="str">
        <f t="array" ref="L461">INDEX(HTKW!$K$11:$K$36,IFERROR(MATCH(MIN(IF(HTKW!$D$11:$D$36&gt;AVERAGE(B461,C461),HTKW!$D$11:$D$36)),HTKW!$D$11:$D$36),1))</f>
        <v>+III</v>
      </c>
    </row>
    <row r="462" spans="2:12" x14ac:dyDescent="0.25">
      <c r="B462" s="8">
        <v>14.132999999999999</v>
      </c>
      <c r="C462" s="9">
        <v>14.137</v>
      </c>
      <c r="D462" s="23" t="str">
        <f t="shared" si="14"/>
        <v>+II</v>
      </c>
      <c r="E462" s="23" t="str">
        <f t="shared" si="15"/>
        <v>+II</v>
      </c>
      <c r="F462" s="9" t="str">
        <f t="array" ref="F462">INDEX(STPH!$O$11:$O$34,IFERROR(MATCH(MIN(IF(STPH!$D$11:$D$34&gt;AVERAGE(B462,C462),STPH!$D$11:$D$34)),STPH!$D$11:$D$34),1))</f>
        <v>+III</v>
      </c>
      <c r="G462" s="9" t="str">
        <f t="array" ref="G462">INDEX(STBI!$O$11:$O$36,IFERROR(MATCH(MIN(IF(STBI!$D$11:$D$36&gt;AVERAGE(B462,C462),STBI!$D$11:$D$36)),STBI!$D$11:$D$36),1))</f>
        <v>+II</v>
      </c>
      <c r="H462" s="9" t="str">
        <f t="array" ref="H462">INDEX(GEKB!$K$11:$K$30,IFERROR(MATCH(MIN(IF(GEKB!$D$11:$D$30&gt;AVERAGE(B462,C462),GEKB!$D$11:$D$30)),GEKB!$D$11:$D$30),1))</f>
        <v>+III</v>
      </c>
      <c r="I462" s="9" t="str">
        <f t="array" ref="I462">INDEX(DA!$K$11:$K$30,IFERROR(MATCH(MIN(IF(DA!$D$11:$D$30&gt;AVERAGE(B462,C462),DA!$D$11:$D$30)),DA!$D$11:$D$30),1))</f>
        <v>NR</v>
      </c>
      <c r="J462" s="9" t="str">
        <f t="array" ref="J462">INDEX(STKWp!$K$11:$K$35,IFERROR(MATCH(MIN(IF(STKWp!$D$11:$D$35&gt;AVERAGE(B462,C462),STKWp!$D$11:$D$35)),STKWp!$D$11:$D$35),1))</f>
        <v>+III</v>
      </c>
      <c r="K462" s="9" t="str">
        <f t="array" ref="K462">INDEX(BSKW!$K$11:$K$35,IFERROR(MATCH(MIN(IF(BSKW!$D$11:$D$35&gt;AVERAGE(B462,C462),BSKW!$D$11:$D$35)),BSKW!$D$11:$D$35),1))</f>
        <v>+II</v>
      </c>
      <c r="L462" s="12" t="str">
        <f t="array" ref="L462">INDEX(HTKW!$K$11:$K$36,IFERROR(MATCH(MIN(IF(HTKW!$D$11:$D$36&gt;AVERAGE(B462,C462),HTKW!$D$11:$D$36)),HTKW!$D$11:$D$36),1))</f>
        <v>+III</v>
      </c>
    </row>
    <row r="463" spans="2:12" x14ac:dyDescent="0.25">
      <c r="B463" s="8">
        <v>14.137</v>
      </c>
      <c r="C463" s="9">
        <v>14.223000000000001</v>
      </c>
      <c r="D463" s="23" t="str">
        <f t="shared" si="14"/>
        <v>+II</v>
      </c>
      <c r="E463" s="23" t="str">
        <f t="shared" si="15"/>
        <v>+II</v>
      </c>
      <c r="F463" s="9" t="str">
        <f t="array" ref="F463">INDEX(STPH!$O$11:$O$34,IFERROR(MATCH(MIN(IF(STPH!$D$11:$D$34&gt;AVERAGE(B463,C463),STPH!$D$11:$D$34)),STPH!$D$11:$D$34),1))</f>
        <v>+III</v>
      </c>
      <c r="G463" s="9" t="str">
        <f t="array" ref="G463">INDEX(STBI!$O$11:$O$36,IFERROR(MATCH(MIN(IF(STBI!$D$11:$D$36&gt;AVERAGE(B463,C463),STBI!$D$11:$D$36)),STBI!$D$11:$D$36),1))</f>
        <v>+II</v>
      </c>
      <c r="H463" s="9" t="str">
        <f t="array" ref="H463">INDEX(GEKB!$K$11:$K$30,IFERROR(MATCH(MIN(IF(GEKB!$D$11:$D$30&gt;AVERAGE(B463,C463),GEKB!$D$11:$D$30)),GEKB!$D$11:$D$30),1))</f>
        <v>+III</v>
      </c>
      <c r="I463" s="9" t="str">
        <f t="array" ref="I463">INDEX(DA!$K$11:$K$30,IFERROR(MATCH(MIN(IF(DA!$D$11:$D$30&gt;AVERAGE(B463,C463),DA!$D$11:$D$30)),DA!$D$11:$D$30),1))</f>
        <v>NR</v>
      </c>
      <c r="J463" s="9" t="str">
        <f t="array" ref="J463">INDEX(STKWp!$K$11:$K$35,IFERROR(MATCH(MIN(IF(STKWp!$D$11:$D$35&gt;AVERAGE(B463,C463),STKWp!$D$11:$D$35)),STKWp!$D$11:$D$35),1))</f>
        <v>+III</v>
      </c>
      <c r="K463" s="9" t="str">
        <f t="array" ref="K463">INDEX(BSKW!$K$11:$K$35,IFERROR(MATCH(MIN(IF(BSKW!$D$11:$D$35&gt;AVERAGE(B463,C463),BSKW!$D$11:$D$35)),BSKW!$D$11:$D$35),1))</f>
        <v>+II</v>
      </c>
      <c r="L463" s="12" t="str">
        <f t="array" ref="L463">INDEX(HTKW!$K$11:$K$36,IFERROR(MATCH(MIN(IF(HTKW!$D$11:$D$36&gt;AVERAGE(B463,C463),HTKW!$D$11:$D$36)),HTKW!$D$11:$D$36),1))</f>
        <v>+III</v>
      </c>
    </row>
    <row r="464" spans="2:12" x14ac:dyDescent="0.25">
      <c r="B464" s="8">
        <v>14.223000000000001</v>
      </c>
      <c r="C464" s="9">
        <v>14.227</v>
      </c>
      <c r="D464" s="23" t="str">
        <f t="shared" si="14"/>
        <v>+II</v>
      </c>
      <c r="E464" s="23" t="str">
        <f t="shared" si="15"/>
        <v>+II</v>
      </c>
      <c r="F464" s="9" t="str">
        <f t="array" ref="F464">INDEX(STPH!$O$11:$O$34,IFERROR(MATCH(MIN(IF(STPH!$D$11:$D$34&gt;AVERAGE(B464,C464),STPH!$D$11:$D$34)),STPH!$D$11:$D$34),1))</f>
        <v>+III</v>
      </c>
      <c r="G464" s="9" t="str">
        <f t="array" ref="G464">INDEX(STBI!$O$11:$O$36,IFERROR(MATCH(MIN(IF(STBI!$D$11:$D$36&gt;AVERAGE(B464,C464),STBI!$D$11:$D$36)),STBI!$D$11:$D$36),1))</f>
        <v>+II</v>
      </c>
      <c r="H464" s="9" t="str">
        <f t="array" ref="H464">INDEX(GEKB!$K$11:$K$30,IFERROR(MATCH(MIN(IF(GEKB!$D$11:$D$30&gt;AVERAGE(B464,C464),GEKB!$D$11:$D$30)),GEKB!$D$11:$D$30),1))</f>
        <v>+III</v>
      </c>
      <c r="I464" s="9" t="str">
        <f t="array" ref="I464">INDEX(DA!$K$11:$K$30,IFERROR(MATCH(MIN(IF(DA!$D$11:$D$30&gt;AVERAGE(B464,C464),DA!$D$11:$D$30)),DA!$D$11:$D$30),1))</f>
        <v>NR</v>
      </c>
      <c r="J464" s="9" t="str">
        <f t="array" ref="J464">INDEX(STKWp!$K$11:$K$35,IFERROR(MATCH(MIN(IF(STKWp!$D$11:$D$35&gt;AVERAGE(B464,C464),STKWp!$D$11:$D$35)),STKWp!$D$11:$D$35),1))</f>
        <v>+III</v>
      </c>
      <c r="K464" s="9" t="str">
        <f t="array" ref="K464">INDEX(BSKW!$K$11:$K$35,IFERROR(MATCH(MIN(IF(BSKW!$D$11:$D$35&gt;AVERAGE(B464,C464),BSKW!$D$11:$D$35)),BSKW!$D$11:$D$35),1))</f>
        <v>+II</v>
      </c>
      <c r="L464" s="12" t="str">
        <f t="array" ref="L464">INDEX(HTKW!$K$11:$K$36,IFERROR(MATCH(MIN(IF(HTKW!$D$11:$D$36&gt;AVERAGE(B464,C464),HTKW!$D$11:$D$36)),HTKW!$D$11:$D$36),1))</f>
        <v>+III</v>
      </c>
    </row>
    <row r="465" spans="2:12" x14ac:dyDescent="0.25">
      <c r="B465" s="8">
        <v>14.227</v>
      </c>
      <c r="C465" s="9">
        <v>14.231</v>
      </c>
      <c r="D465" s="23" t="str">
        <f t="shared" si="14"/>
        <v>+II</v>
      </c>
      <c r="E465" s="23" t="str">
        <f t="shared" si="15"/>
        <v>+II</v>
      </c>
      <c r="F465" s="9" t="str">
        <f t="array" ref="F465">INDEX(STPH!$O$11:$O$34,IFERROR(MATCH(MIN(IF(STPH!$D$11:$D$34&gt;AVERAGE(B465,C465),STPH!$D$11:$D$34)),STPH!$D$11:$D$34),1))</f>
        <v>+III</v>
      </c>
      <c r="G465" s="9" t="str">
        <f t="array" ref="G465">INDEX(STBI!$O$11:$O$36,IFERROR(MATCH(MIN(IF(STBI!$D$11:$D$36&gt;AVERAGE(B465,C465),STBI!$D$11:$D$36)),STBI!$D$11:$D$36),1))</f>
        <v>+II</v>
      </c>
      <c r="H465" s="9" t="str">
        <f t="array" ref="H465">INDEX(GEKB!$K$11:$K$30,IFERROR(MATCH(MIN(IF(GEKB!$D$11:$D$30&gt;AVERAGE(B465,C465),GEKB!$D$11:$D$30)),GEKB!$D$11:$D$30),1))</f>
        <v>+III</v>
      </c>
      <c r="I465" s="9" t="str">
        <f t="array" ref="I465">INDEX(DA!$K$11:$K$30,IFERROR(MATCH(MIN(IF(DA!$D$11:$D$30&gt;AVERAGE(B465,C465),DA!$D$11:$D$30)),DA!$D$11:$D$30),1))</f>
        <v>NR</v>
      </c>
      <c r="J465" s="9" t="str">
        <f t="array" ref="J465">INDEX(STKWp!$K$11:$K$35,IFERROR(MATCH(MIN(IF(STKWp!$D$11:$D$35&gt;AVERAGE(B465,C465),STKWp!$D$11:$D$35)),STKWp!$D$11:$D$35),1))</f>
        <v>+III</v>
      </c>
      <c r="K465" s="9" t="str">
        <f t="array" ref="K465">INDEX(BSKW!$K$11:$K$35,IFERROR(MATCH(MIN(IF(BSKW!$D$11:$D$35&gt;AVERAGE(B465,C465),BSKW!$D$11:$D$35)),BSKW!$D$11:$D$35),1))</f>
        <v>+II</v>
      </c>
      <c r="L465" s="12" t="str">
        <f t="array" ref="L465">INDEX(HTKW!$K$11:$K$36,IFERROR(MATCH(MIN(IF(HTKW!$D$11:$D$36&gt;AVERAGE(B465,C465),HTKW!$D$11:$D$36)),HTKW!$D$11:$D$36),1))</f>
        <v>+III</v>
      </c>
    </row>
    <row r="466" spans="2:12" x14ac:dyDescent="0.25">
      <c r="B466" s="8">
        <v>14.231</v>
      </c>
      <c r="C466" s="9">
        <v>14.237</v>
      </c>
      <c r="D466" s="23" t="str">
        <f t="shared" si="14"/>
        <v>+II</v>
      </c>
      <c r="E466" s="23" t="str">
        <f t="shared" si="15"/>
        <v>+II</v>
      </c>
      <c r="F466" s="9" t="str">
        <f t="array" ref="F466">INDEX(STPH!$O$11:$O$34,IFERROR(MATCH(MIN(IF(STPH!$D$11:$D$34&gt;AVERAGE(B466,C466),STPH!$D$11:$D$34)),STPH!$D$11:$D$34),1))</f>
        <v>+III</v>
      </c>
      <c r="G466" s="9" t="str">
        <f t="array" ref="G466">INDEX(STBI!$O$11:$O$36,IFERROR(MATCH(MIN(IF(STBI!$D$11:$D$36&gt;AVERAGE(B466,C466),STBI!$D$11:$D$36)),STBI!$D$11:$D$36),1))</f>
        <v>+II</v>
      </c>
      <c r="H466" s="9" t="str">
        <f t="array" ref="H466">INDEX(GEKB!$K$11:$K$30,IFERROR(MATCH(MIN(IF(GEKB!$D$11:$D$30&gt;AVERAGE(B466,C466),GEKB!$D$11:$D$30)),GEKB!$D$11:$D$30),1))</f>
        <v>+III</v>
      </c>
      <c r="I466" s="9" t="str">
        <f t="array" ref="I466">INDEX(DA!$K$11:$K$30,IFERROR(MATCH(MIN(IF(DA!$D$11:$D$30&gt;AVERAGE(B466,C466),DA!$D$11:$D$30)),DA!$D$11:$D$30),1))</f>
        <v>NR</v>
      </c>
      <c r="J466" s="9" t="str">
        <f t="array" ref="J466">INDEX(STKWp!$K$11:$K$35,IFERROR(MATCH(MIN(IF(STKWp!$D$11:$D$35&gt;AVERAGE(B466,C466),STKWp!$D$11:$D$35)),STKWp!$D$11:$D$35),1))</f>
        <v>+III</v>
      </c>
      <c r="K466" s="9" t="str">
        <f t="array" ref="K466">INDEX(BSKW!$K$11:$K$35,IFERROR(MATCH(MIN(IF(BSKW!$D$11:$D$35&gt;AVERAGE(B466,C466),BSKW!$D$11:$D$35)),BSKW!$D$11:$D$35),1))</f>
        <v>+II</v>
      </c>
      <c r="L466" s="12" t="str">
        <f t="array" ref="L466">INDEX(HTKW!$K$11:$K$36,IFERROR(MATCH(MIN(IF(HTKW!$D$11:$D$36&gt;AVERAGE(B466,C466),HTKW!$D$11:$D$36)),HTKW!$D$11:$D$36),1))</f>
        <v>+III</v>
      </c>
    </row>
    <row r="467" spans="2:12" x14ac:dyDescent="0.25">
      <c r="B467" s="8">
        <v>14.237</v>
      </c>
      <c r="C467" s="9">
        <v>14.238</v>
      </c>
      <c r="D467" s="23" t="str">
        <f t="shared" si="14"/>
        <v>+II</v>
      </c>
      <c r="E467" s="23" t="str">
        <f t="shared" si="15"/>
        <v>+II</v>
      </c>
      <c r="F467" s="9" t="str">
        <f t="array" ref="F467">INDEX(STPH!$O$11:$O$34,IFERROR(MATCH(MIN(IF(STPH!$D$11:$D$34&gt;AVERAGE(B467,C467),STPH!$D$11:$D$34)),STPH!$D$11:$D$34),1))</f>
        <v>+III</v>
      </c>
      <c r="G467" s="9" t="str">
        <f t="array" ref="G467">INDEX(STBI!$O$11:$O$36,IFERROR(MATCH(MIN(IF(STBI!$D$11:$D$36&gt;AVERAGE(B467,C467),STBI!$D$11:$D$36)),STBI!$D$11:$D$36),1))</f>
        <v>+II</v>
      </c>
      <c r="H467" s="9" t="str">
        <f t="array" ref="H467">INDEX(GEKB!$K$11:$K$30,IFERROR(MATCH(MIN(IF(GEKB!$D$11:$D$30&gt;AVERAGE(B467,C467),GEKB!$D$11:$D$30)),GEKB!$D$11:$D$30),1))</f>
        <v>+III</v>
      </c>
      <c r="I467" s="9" t="str">
        <f t="array" ref="I467">INDEX(DA!$K$11:$K$30,IFERROR(MATCH(MIN(IF(DA!$D$11:$D$30&gt;AVERAGE(B467,C467),DA!$D$11:$D$30)),DA!$D$11:$D$30),1))</f>
        <v>NR</v>
      </c>
      <c r="J467" s="9" t="str">
        <f t="array" ref="J467">INDEX(STKWp!$K$11:$K$35,IFERROR(MATCH(MIN(IF(STKWp!$D$11:$D$35&gt;AVERAGE(B467,C467),STKWp!$D$11:$D$35)),STKWp!$D$11:$D$35),1))</f>
        <v>+III</v>
      </c>
      <c r="K467" s="9" t="str">
        <f t="array" ref="K467">INDEX(BSKW!$K$11:$K$35,IFERROR(MATCH(MIN(IF(BSKW!$D$11:$D$35&gt;AVERAGE(B467,C467),BSKW!$D$11:$D$35)),BSKW!$D$11:$D$35),1))</f>
        <v>+II</v>
      </c>
      <c r="L467" s="12" t="str">
        <f t="array" ref="L467">INDEX(HTKW!$K$11:$K$36,IFERROR(MATCH(MIN(IF(HTKW!$D$11:$D$36&gt;AVERAGE(B467,C467),HTKW!$D$11:$D$36)),HTKW!$D$11:$D$36),1))</f>
        <v>+III</v>
      </c>
    </row>
    <row r="468" spans="2:12" x14ac:dyDescent="0.25">
      <c r="B468" s="8">
        <v>14.238</v>
      </c>
      <c r="C468" s="9">
        <v>14.239000000000001</v>
      </c>
      <c r="D468" s="23" t="str">
        <f t="shared" si="14"/>
        <v>+II</v>
      </c>
      <c r="E468" s="23" t="str">
        <f t="shared" si="15"/>
        <v>+II</v>
      </c>
      <c r="F468" s="9" t="str">
        <f t="array" ref="F468">INDEX(STPH!$O$11:$O$34,IFERROR(MATCH(MIN(IF(STPH!$D$11:$D$34&gt;AVERAGE(B468,C468),STPH!$D$11:$D$34)),STPH!$D$11:$D$34),1))</f>
        <v>+III</v>
      </c>
      <c r="G468" s="9" t="str">
        <f t="array" ref="G468">INDEX(STBI!$O$11:$O$36,IFERROR(MATCH(MIN(IF(STBI!$D$11:$D$36&gt;AVERAGE(B468,C468),STBI!$D$11:$D$36)),STBI!$D$11:$D$36),1))</f>
        <v>+II</v>
      </c>
      <c r="H468" s="9" t="str">
        <f t="array" ref="H468">INDEX(GEKB!$K$11:$K$30,IFERROR(MATCH(MIN(IF(GEKB!$D$11:$D$30&gt;AVERAGE(B468,C468),GEKB!$D$11:$D$30)),GEKB!$D$11:$D$30),1))</f>
        <v>+III</v>
      </c>
      <c r="I468" s="9" t="str">
        <f t="array" ref="I468">INDEX(DA!$K$11:$K$30,IFERROR(MATCH(MIN(IF(DA!$D$11:$D$30&gt;AVERAGE(B468,C468),DA!$D$11:$D$30)),DA!$D$11:$D$30),1))</f>
        <v>NR</v>
      </c>
      <c r="J468" s="9" t="str">
        <f t="array" ref="J468">INDEX(STKWp!$K$11:$K$35,IFERROR(MATCH(MIN(IF(STKWp!$D$11:$D$35&gt;AVERAGE(B468,C468),STKWp!$D$11:$D$35)),STKWp!$D$11:$D$35),1))</f>
        <v>+III</v>
      </c>
      <c r="K468" s="9" t="str">
        <f t="array" ref="K468">INDEX(BSKW!$K$11:$K$35,IFERROR(MATCH(MIN(IF(BSKW!$D$11:$D$35&gt;AVERAGE(B468,C468),BSKW!$D$11:$D$35)),BSKW!$D$11:$D$35),1))</f>
        <v>+II</v>
      </c>
      <c r="L468" s="12" t="str">
        <f t="array" ref="L468">INDEX(HTKW!$K$11:$K$36,IFERROR(MATCH(MIN(IF(HTKW!$D$11:$D$36&gt;AVERAGE(B468,C468),HTKW!$D$11:$D$36)),HTKW!$D$11:$D$36),1))</f>
        <v>+III</v>
      </c>
    </row>
    <row r="469" spans="2:12" x14ac:dyDescent="0.25">
      <c r="B469" s="8">
        <v>14.239000000000001</v>
      </c>
      <c r="C469" s="9">
        <v>14.269</v>
      </c>
      <c r="D469" s="23" t="str">
        <f t="shared" si="14"/>
        <v>+II</v>
      </c>
      <c r="E469" s="23" t="str">
        <f t="shared" si="15"/>
        <v>+II</v>
      </c>
      <c r="F469" s="9" t="str">
        <f t="array" ref="F469">INDEX(STPH!$O$11:$O$34,IFERROR(MATCH(MIN(IF(STPH!$D$11:$D$34&gt;AVERAGE(B469,C469),STPH!$D$11:$D$34)),STPH!$D$11:$D$34),1))</f>
        <v>+III</v>
      </c>
      <c r="G469" s="9" t="str">
        <f t="array" ref="G469">INDEX(STBI!$O$11:$O$36,IFERROR(MATCH(MIN(IF(STBI!$D$11:$D$36&gt;AVERAGE(B469,C469),STBI!$D$11:$D$36)),STBI!$D$11:$D$36),1))</f>
        <v>+II</v>
      </c>
      <c r="H469" s="9" t="str">
        <f t="array" ref="H469">INDEX(GEKB!$K$11:$K$30,IFERROR(MATCH(MIN(IF(GEKB!$D$11:$D$30&gt;AVERAGE(B469,C469),GEKB!$D$11:$D$30)),GEKB!$D$11:$D$30),1))</f>
        <v>+III</v>
      </c>
      <c r="I469" s="9" t="str">
        <f t="array" ref="I469">INDEX(DA!$K$11:$K$30,IFERROR(MATCH(MIN(IF(DA!$D$11:$D$30&gt;AVERAGE(B469,C469),DA!$D$11:$D$30)),DA!$D$11:$D$30),1))</f>
        <v>NR</v>
      </c>
      <c r="J469" s="9" t="str">
        <f t="array" ref="J469">INDEX(STKWp!$K$11:$K$35,IFERROR(MATCH(MIN(IF(STKWp!$D$11:$D$35&gt;AVERAGE(B469,C469),STKWp!$D$11:$D$35)),STKWp!$D$11:$D$35),1))</f>
        <v>+III</v>
      </c>
      <c r="K469" s="9" t="str">
        <f t="array" ref="K469">INDEX(BSKW!$K$11:$K$35,IFERROR(MATCH(MIN(IF(BSKW!$D$11:$D$35&gt;AVERAGE(B469,C469),BSKW!$D$11:$D$35)),BSKW!$D$11:$D$35),1))</f>
        <v>+II</v>
      </c>
      <c r="L469" s="12" t="str">
        <f t="array" ref="L469">INDEX(HTKW!$K$11:$K$36,IFERROR(MATCH(MIN(IF(HTKW!$D$11:$D$36&gt;AVERAGE(B469,C469),HTKW!$D$11:$D$36)),HTKW!$D$11:$D$36),1))</f>
        <v>+III</v>
      </c>
    </row>
    <row r="470" spans="2:12" x14ac:dyDescent="0.25">
      <c r="B470" s="8">
        <v>14.269</v>
      </c>
      <c r="C470" s="9">
        <v>14.298999999999999</v>
      </c>
      <c r="D470" s="23" t="str">
        <f t="shared" si="14"/>
        <v>+II</v>
      </c>
      <c r="E470" s="23" t="str">
        <f t="shared" si="15"/>
        <v>+II</v>
      </c>
      <c r="F470" s="9" t="str">
        <f t="array" ref="F470">INDEX(STPH!$O$11:$O$34,IFERROR(MATCH(MIN(IF(STPH!$D$11:$D$34&gt;AVERAGE(B470,C470),STPH!$D$11:$D$34)),STPH!$D$11:$D$34),1))</f>
        <v>+III</v>
      </c>
      <c r="G470" s="9" t="str">
        <f t="array" ref="G470">INDEX(STBI!$O$11:$O$36,IFERROR(MATCH(MIN(IF(STBI!$D$11:$D$36&gt;AVERAGE(B470,C470),STBI!$D$11:$D$36)),STBI!$D$11:$D$36),1))</f>
        <v>+II</v>
      </c>
      <c r="H470" s="9" t="str">
        <f t="array" ref="H470">INDEX(GEKB!$K$11:$K$30,IFERROR(MATCH(MIN(IF(GEKB!$D$11:$D$30&gt;AVERAGE(B470,C470),GEKB!$D$11:$D$30)),GEKB!$D$11:$D$30),1))</f>
        <v>+III</v>
      </c>
      <c r="I470" s="9" t="str">
        <f t="array" ref="I470">INDEX(DA!$K$11:$K$30,IFERROR(MATCH(MIN(IF(DA!$D$11:$D$30&gt;AVERAGE(B470,C470),DA!$D$11:$D$30)),DA!$D$11:$D$30),1))</f>
        <v>NR</v>
      </c>
      <c r="J470" s="9" t="str">
        <f t="array" ref="J470">INDEX(STKWp!$K$11:$K$35,IFERROR(MATCH(MIN(IF(STKWp!$D$11:$D$35&gt;AVERAGE(B470,C470),STKWp!$D$11:$D$35)),STKWp!$D$11:$D$35),1))</f>
        <v>+III</v>
      </c>
      <c r="K470" s="9" t="str">
        <f t="array" ref="K470">INDEX(BSKW!$K$11:$K$35,IFERROR(MATCH(MIN(IF(BSKW!$D$11:$D$35&gt;AVERAGE(B470,C470),BSKW!$D$11:$D$35)),BSKW!$D$11:$D$35),1))</f>
        <v>+II</v>
      </c>
      <c r="L470" s="12" t="str">
        <f t="array" ref="L470">INDEX(HTKW!$K$11:$K$36,IFERROR(MATCH(MIN(IF(HTKW!$D$11:$D$36&gt;AVERAGE(B470,C470),HTKW!$D$11:$D$36)),HTKW!$D$11:$D$36),1))</f>
        <v>+III</v>
      </c>
    </row>
    <row r="471" spans="2:12" x14ac:dyDescent="0.25">
      <c r="B471" s="8">
        <v>14.298999999999999</v>
      </c>
      <c r="C471" s="9">
        <v>14.369</v>
      </c>
      <c r="D471" s="23" t="str">
        <f t="shared" si="14"/>
        <v>+II</v>
      </c>
      <c r="E471" s="23" t="str">
        <f t="shared" si="15"/>
        <v>+II</v>
      </c>
      <c r="F471" s="9" t="str">
        <f t="array" ref="F471">INDEX(STPH!$O$11:$O$34,IFERROR(MATCH(MIN(IF(STPH!$D$11:$D$34&gt;AVERAGE(B471,C471),STPH!$D$11:$D$34)),STPH!$D$11:$D$34),1))</f>
        <v>+III</v>
      </c>
      <c r="G471" s="9" t="str">
        <f t="array" ref="G471">INDEX(STBI!$O$11:$O$36,IFERROR(MATCH(MIN(IF(STBI!$D$11:$D$36&gt;AVERAGE(B471,C471),STBI!$D$11:$D$36)),STBI!$D$11:$D$36),1))</f>
        <v>+II</v>
      </c>
      <c r="H471" s="9" t="str">
        <f t="array" ref="H471">INDEX(GEKB!$K$11:$K$30,IFERROR(MATCH(MIN(IF(GEKB!$D$11:$D$30&gt;AVERAGE(B471,C471),GEKB!$D$11:$D$30)),GEKB!$D$11:$D$30),1))</f>
        <v>+III</v>
      </c>
      <c r="I471" s="9" t="str">
        <f t="array" ref="I471">INDEX(DA!$K$11:$K$30,IFERROR(MATCH(MIN(IF(DA!$D$11:$D$30&gt;AVERAGE(B471,C471),DA!$D$11:$D$30)),DA!$D$11:$D$30),1))</f>
        <v>NR</v>
      </c>
      <c r="J471" s="9" t="str">
        <f t="array" ref="J471">INDEX(STKWp!$K$11:$K$35,IFERROR(MATCH(MIN(IF(STKWp!$D$11:$D$35&gt;AVERAGE(B471,C471),STKWp!$D$11:$D$35)),STKWp!$D$11:$D$35),1))</f>
        <v>+III</v>
      </c>
      <c r="K471" s="9" t="str">
        <f t="array" ref="K471">INDEX(BSKW!$K$11:$K$35,IFERROR(MATCH(MIN(IF(BSKW!$D$11:$D$35&gt;AVERAGE(B471,C471),BSKW!$D$11:$D$35)),BSKW!$D$11:$D$35),1))</f>
        <v>+II</v>
      </c>
      <c r="L471" s="12" t="str">
        <f t="array" ref="L471">INDEX(HTKW!$K$11:$K$36,IFERROR(MATCH(MIN(IF(HTKW!$D$11:$D$36&gt;AVERAGE(B471,C471),HTKW!$D$11:$D$36)),HTKW!$D$11:$D$36),1))</f>
        <v>+III</v>
      </c>
    </row>
    <row r="472" spans="2:12" x14ac:dyDescent="0.25">
      <c r="B472" s="8">
        <v>14.369</v>
      </c>
      <c r="C472" s="9">
        <v>14.372</v>
      </c>
      <c r="D472" s="23" t="str">
        <f t="shared" si="14"/>
        <v>+II</v>
      </c>
      <c r="E472" s="23" t="str">
        <f t="shared" si="15"/>
        <v>+II</v>
      </c>
      <c r="F472" s="9" t="str">
        <f t="array" ref="F472">INDEX(STPH!$O$11:$O$34,IFERROR(MATCH(MIN(IF(STPH!$D$11:$D$34&gt;AVERAGE(B472,C472),STPH!$D$11:$D$34)),STPH!$D$11:$D$34),1))</f>
        <v>+III</v>
      </c>
      <c r="G472" s="9" t="str">
        <f t="array" ref="G472">INDEX(STBI!$O$11:$O$36,IFERROR(MATCH(MIN(IF(STBI!$D$11:$D$36&gt;AVERAGE(B472,C472),STBI!$D$11:$D$36)),STBI!$D$11:$D$36),1))</f>
        <v>+II</v>
      </c>
      <c r="H472" s="9" t="str">
        <f t="array" ref="H472">INDEX(GEKB!$K$11:$K$30,IFERROR(MATCH(MIN(IF(GEKB!$D$11:$D$30&gt;AVERAGE(B472,C472),GEKB!$D$11:$D$30)),GEKB!$D$11:$D$30),1))</f>
        <v>+III</v>
      </c>
      <c r="I472" s="9" t="str">
        <f t="array" ref="I472">INDEX(DA!$K$11:$K$30,IFERROR(MATCH(MIN(IF(DA!$D$11:$D$30&gt;AVERAGE(B472,C472),DA!$D$11:$D$30)),DA!$D$11:$D$30),1))</f>
        <v>NR</v>
      </c>
      <c r="J472" s="9" t="str">
        <f t="array" ref="J472">INDEX(STKWp!$K$11:$K$35,IFERROR(MATCH(MIN(IF(STKWp!$D$11:$D$35&gt;AVERAGE(B472,C472),STKWp!$D$11:$D$35)),STKWp!$D$11:$D$35),1))</f>
        <v>+III</v>
      </c>
      <c r="K472" s="9" t="str">
        <f t="array" ref="K472">INDEX(BSKW!$K$11:$K$35,IFERROR(MATCH(MIN(IF(BSKW!$D$11:$D$35&gt;AVERAGE(B472,C472),BSKW!$D$11:$D$35)),BSKW!$D$11:$D$35),1))</f>
        <v>+II</v>
      </c>
      <c r="L472" s="12" t="str">
        <f t="array" ref="L472">INDEX(HTKW!$K$11:$K$36,IFERROR(MATCH(MIN(IF(HTKW!$D$11:$D$36&gt;AVERAGE(B472,C472),HTKW!$D$11:$D$36)),HTKW!$D$11:$D$36),1))</f>
        <v>+III</v>
      </c>
    </row>
    <row r="473" spans="2:12" x14ac:dyDescent="0.25">
      <c r="B473" s="8">
        <v>14.372</v>
      </c>
      <c r="C473" s="9">
        <v>14.391</v>
      </c>
      <c r="D473" s="23" t="str">
        <f t="shared" si="14"/>
        <v>+II</v>
      </c>
      <c r="E473" s="23" t="str">
        <f t="shared" si="15"/>
        <v>+II</v>
      </c>
      <c r="F473" s="9" t="str">
        <f t="array" ref="F473">INDEX(STPH!$O$11:$O$34,IFERROR(MATCH(MIN(IF(STPH!$D$11:$D$34&gt;AVERAGE(B473,C473),STPH!$D$11:$D$34)),STPH!$D$11:$D$34),1))</f>
        <v>+III</v>
      </c>
      <c r="G473" s="9" t="str">
        <f t="array" ref="G473">INDEX(STBI!$O$11:$O$36,IFERROR(MATCH(MIN(IF(STBI!$D$11:$D$36&gt;AVERAGE(B473,C473),STBI!$D$11:$D$36)),STBI!$D$11:$D$36),1))</f>
        <v>+II</v>
      </c>
      <c r="H473" s="9" t="str">
        <f t="array" ref="H473">INDEX(GEKB!$K$11:$K$30,IFERROR(MATCH(MIN(IF(GEKB!$D$11:$D$30&gt;AVERAGE(B473,C473),GEKB!$D$11:$D$30)),GEKB!$D$11:$D$30),1))</f>
        <v>+III</v>
      </c>
      <c r="I473" s="9" t="str">
        <f t="array" ref="I473">INDEX(DA!$K$11:$K$30,IFERROR(MATCH(MIN(IF(DA!$D$11:$D$30&gt;AVERAGE(B473,C473),DA!$D$11:$D$30)),DA!$D$11:$D$30),1))</f>
        <v>NR</v>
      </c>
      <c r="J473" s="9" t="str">
        <f t="array" ref="J473">INDEX(STKWp!$K$11:$K$35,IFERROR(MATCH(MIN(IF(STKWp!$D$11:$D$35&gt;AVERAGE(B473,C473),STKWp!$D$11:$D$35)),STKWp!$D$11:$D$35),1))</f>
        <v>+III</v>
      </c>
      <c r="K473" s="9" t="str">
        <f t="array" ref="K473">INDEX(BSKW!$K$11:$K$35,IFERROR(MATCH(MIN(IF(BSKW!$D$11:$D$35&gt;AVERAGE(B473,C473),BSKW!$D$11:$D$35)),BSKW!$D$11:$D$35),1))</f>
        <v>+II</v>
      </c>
      <c r="L473" s="12" t="str">
        <f t="array" ref="L473">INDEX(HTKW!$K$11:$K$36,IFERROR(MATCH(MIN(IF(HTKW!$D$11:$D$36&gt;AVERAGE(B473,C473),HTKW!$D$11:$D$36)),HTKW!$D$11:$D$36),1))</f>
        <v>+III</v>
      </c>
    </row>
    <row r="474" spans="2:12" x14ac:dyDescent="0.25">
      <c r="B474" s="8">
        <v>14.391</v>
      </c>
      <c r="C474" s="9">
        <v>14.419</v>
      </c>
      <c r="D474" s="23" t="str">
        <f t="shared" si="14"/>
        <v>+II</v>
      </c>
      <c r="E474" s="23" t="str">
        <f t="shared" si="15"/>
        <v>+II</v>
      </c>
      <c r="F474" s="9" t="str">
        <f t="array" ref="F474">INDEX(STPH!$O$11:$O$34,IFERROR(MATCH(MIN(IF(STPH!$D$11:$D$34&gt;AVERAGE(B474,C474),STPH!$D$11:$D$34)),STPH!$D$11:$D$34),1))</f>
        <v>+III</v>
      </c>
      <c r="G474" s="9" t="str">
        <f t="array" ref="G474">INDEX(STBI!$O$11:$O$36,IFERROR(MATCH(MIN(IF(STBI!$D$11:$D$36&gt;AVERAGE(B474,C474),STBI!$D$11:$D$36)),STBI!$D$11:$D$36),1))</f>
        <v>+III</v>
      </c>
      <c r="H474" s="9" t="str">
        <f t="array" ref="H474">INDEX(GEKB!$K$11:$K$30,IFERROR(MATCH(MIN(IF(GEKB!$D$11:$D$30&gt;AVERAGE(B474,C474),GEKB!$D$11:$D$30)),GEKB!$D$11:$D$30),1))</f>
        <v>+III</v>
      </c>
      <c r="I474" s="9" t="str">
        <f t="array" ref="I474">INDEX(DA!$K$11:$K$30,IFERROR(MATCH(MIN(IF(DA!$D$11:$D$30&gt;AVERAGE(B474,C474),DA!$D$11:$D$30)),DA!$D$11:$D$30),1))</f>
        <v>NR</v>
      </c>
      <c r="J474" s="9" t="str">
        <f t="array" ref="J474">INDEX(STKWp!$K$11:$K$35,IFERROR(MATCH(MIN(IF(STKWp!$D$11:$D$35&gt;AVERAGE(B474,C474),STKWp!$D$11:$D$35)),STKWp!$D$11:$D$35),1))</f>
        <v>+III</v>
      </c>
      <c r="K474" s="9" t="str">
        <f t="array" ref="K474">INDEX(BSKW!$K$11:$K$35,IFERROR(MATCH(MIN(IF(BSKW!$D$11:$D$35&gt;AVERAGE(B474,C474),BSKW!$D$11:$D$35)),BSKW!$D$11:$D$35),1))</f>
        <v>+II</v>
      </c>
      <c r="L474" s="12" t="str">
        <f t="array" ref="L474">INDEX(HTKW!$K$11:$K$36,IFERROR(MATCH(MIN(IF(HTKW!$D$11:$D$36&gt;AVERAGE(B474,C474),HTKW!$D$11:$D$36)),HTKW!$D$11:$D$36),1))</f>
        <v>+III</v>
      </c>
    </row>
    <row r="475" spans="2:12" x14ac:dyDescent="0.25">
      <c r="B475" s="8">
        <v>14.419</v>
      </c>
      <c r="C475" s="9">
        <v>14.448</v>
      </c>
      <c r="D475" s="23" t="str">
        <f t="shared" si="14"/>
        <v>+II</v>
      </c>
      <c r="E475" s="23" t="str">
        <f t="shared" si="15"/>
        <v>+II</v>
      </c>
      <c r="F475" s="9" t="str">
        <f t="array" ref="F475">INDEX(STPH!$O$11:$O$34,IFERROR(MATCH(MIN(IF(STPH!$D$11:$D$34&gt;AVERAGE(B475,C475),STPH!$D$11:$D$34)),STPH!$D$11:$D$34),1))</f>
        <v>+III</v>
      </c>
      <c r="G475" s="9" t="str">
        <f t="array" ref="G475">INDEX(STBI!$O$11:$O$36,IFERROR(MATCH(MIN(IF(STBI!$D$11:$D$36&gt;AVERAGE(B475,C475),STBI!$D$11:$D$36)),STBI!$D$11:$D$36),1))</f>
        <v>+III</v>
      </c>
      <c r="H475" s="9" t="str">
        <f t="array" ref="H475">INDEX(GEKB!$K$11:$K$30,IFERROR(MATCH(MIN(IF(GEKB!$D$11:$D$30&gt;AVERAGE(B475,C475),GEKB!$D$11:$D$30)),GEKB!$D$11:$D$30),1))</f>
        <v>+III</v>
      </c>
      <c r="I475" s="9" t="str">
        <f t="array" ref="I475">INDEX(DA!$K$11:$K$30,IFERROR(MATCH(MIN(IF(DA!$D$11:$D$30&gt;AVERAGE(B475,C475),DA!$D$11:$D$30)),DA!$D$11:$D$30),1))</f>
        <v>NR</v>
      </c>
      <c r="J475" s="9" t="str">
        <f t="array" ref="J475">INDEX(STKWp!$K$11:$K$35,IFERROR(MATCH(MIN(IF(STKWp!$D$11:$D$35&gt;AVERAGE(B475,C475),STKWp!$D$11:$D$35)),STKWp!$D$11:$D$35),1))</f>
        <v>+III</v>
      </c>
      <c r="K475" s="9" t="str">
        <f t="array" ref="K475">INDEX(BSKW!$K$11:$K$35,IFERROR(MATCH(MIN(IF(BSKW!$D$11:$D$35&gt;AVERAGE(B475,C475),BSKW!$D$11:$D$35)),BSKW!$D$11:$D$35),1))</f>
        <v>+II</v>
      </c>
      <c r="L475" s="12" t="str">
        <f t="array" ref="L475">INDEX(HTKW!$K$11:$K$36,IFERROR(MATCH(MIN(IF(HTKW!$D$11:$D$36&gt;AVERAGE(B475,C475),HTKW!$D$11:$D$36)),HTKW!$D$11:$D$36),1))</f>
        <v>+III</v>
      </c>
    </row>
    <row r="476" spans="2:12" x14ac:dyDescent="0.25">
      <c r="B476" s="8">
        <v>14.448</v>
      </c>
      <c r="C476" s="9">
        <v>14.47</v>
      </c>
      <c r="D476" s="23" t="str">
        <f t="shared" si="14"/>
        <v>+II</v>
      </c>
      <c r="E476" s="23" t="str">
        <f t="shared" si="15"/>
        <v>+II</v>
      </c>
      <c r="F476" s="9" t="str">
        <f t="array" ref="F476">INDEX(STPH!$O$11:$O$34,IFERROR(MATCH(MIN(IF(STPH!$D$11:$D$34&gt;AVERAGE(B476,C476),STPH!$D$11:$D$34)),STPH!$D$11:$D$34),1))</f>
        <v>+III</v>
      </c>
      <c r="G476" s="9" t="str">
        <f t="array" ref="G476">INDEX(STBI!$O$11:$O$36,IFERROR(MATCH(MIN(IF(STBI!$D$11:$D$36&gt;AVERAGE(B476,C476),STBI!$D$11:$D$36)),STBI!$D$11:$D$36),1))</f>
        <v>+III</v>
      </c>
      <c r="H476" s="9" t="str">
        <f t="array" ref="H476">INDEX(GEKB!$K$11:$K$30,IFERROR(MATCH(MIN(IF(GEKB!$D$11:$D$30&gt;AVERAGE(B476,C476),GEKB!$D$11:$D$30)),GEKB!$D$11:$D$30),1))</f>
        <v>+III</v>
      </c>
      <c r="I476" s="9" t="str">
        <f t="array" ref="I476">INDEX(DA!$K$11:$K$30,IFERROR(MATCH(MIN(IF(DA!$D$11:$D$30&gt;AVERAGE(B476,C476),DA!$D$11:$D$30)),DA!$D$11:$D$30),1))</f>
        <v>NR</v>
      </c>
      <c r="J476" s="9" t="str">
        <f t="array" ref="J476">INDEX(STKWp!$K$11:$K$35,IFERROR(MATCH(MIN(IF(STKWp!$D$11:$D$35&gt;AVERAGE(B476,C476),STKWp!$D$11:$D$35)),STKWp!$D$11:$D$35),1))</f>
        <v>+III</v>
      </c>
      <c r="K476" s="9" t="str">
        <f t="array" ref="K476">INDEX(BSKW!$K$11:$K$35,IFERROR(MATCH(MIN(IF(BSKW!$D$11:$D$35&gt;AVERAGE(B476,C476),BSKW!$D$11:$D$35)),BSKW!$D$11:$D$35),1))</f>
        <v>+II</v>
      </c>
      <c r="L476" s="12" t="str">
        <f t="array" ref="L476">INDEX(HTKW!$K$11:$K$36,IFERROR(MATCH(MIN(IF(HTKW!$D$11:$D$36&gt;AVERAGE(B476,C476),HTKW!$D$11:$D$36)),HTKW!$D$11:$D$36),1))</f>
        <v>+III</v>
      </c>
    </row>
    <row r="477" spans="2:12" x14ac:dyDescent="0.25">
      <c r="B477" s="8">
        <v>14.47</v>
      </c>
      <c r="C477" s="9">
        <v>14.528</v>
      </c>
      <c r="D477" s="23" t="str">
        <f t="shared" si="14"/>
        <v>+II</v>
      </c>
      <c r="E477" s="23" t="str">
        <f t="shared" si="15"/>
        <v>+II</v>
      </c>
      <c r="F477" s="9" t="str">
        <f t="array" ref="F477">INDEX(STPH!$O$11:$O$34,IFERROR(MATCH(MIN(IF(STPH!$D$11:$D$34&gt;AVERAGE(B477,C477),STPH!$D$11:$D$34)),STPH!$D$11:$D$34),1))</f>
        <v>+III</v>
      </c>
      <c r="G477" s="9" t="str">
        <f t="array" ref="G477">INDEX(STBI!$O$11:$O$36,IFERROR(MATCH(MIN(IF(STBI!$D$11:$D$36&gt;AVERAGE(B477,C477),STBI!$D$11:$D$36)),STBI!$D$11:$D$36),1))</f>
        <v>+III</v>
      </c>
      <c r="H477" s="9" t="str">
        <f t="array" ref="H477">INDEX(GEKB!$K$11:$K$30,IFERROR(MATCH(MIN(IF(GEKB!$D$11:$D$30&gt;AVERAGE(B477,C477),GEKB!$D$11:$D$30)),GEKB!$D$11:$D$30),1))</f>
        <v>+III</v>
      </c>
      <c r="I477" s="9" t="str">
        <f t="array" ref="I477">INDEX(DA!$K$11:$K$30,IFERROR(MATCH(MIN(IF(DA!$D$11:$D$30&gt;AVERAGE(B477,C477),DA!$D$11:$D$30)),DA!$D$11:$D$30),1))</f>
        <v>NR</v>
      </c>
      <c r="J477" s="9" t="str">
        <f t="array" ref="J477">INDEX(STKWp!$K$11:$K$35,IFERROR(MATCH(MIN(IF(STKWp!$D$11:$D$35&gt;AVERAGE(B477,C477),STKWp!$D$11:$D$35)),STKWp!$D$11:$D$35),1))</f>
        <v>+III</v>
      </c>
      <c r="K477" s="9" t="str">
        <f t="array" ref="K477">INDEX(BSKW!$K$11:$K$35,IFERROR(MATCH(MIN(IF(BSKW!$D$11:$D$35&gt;AVERAGE(B477,C477),BSKW!$D$11:$D$35)),BSKW!$D$11:$D$35),1))</f>
        <v>+II</v>
      </c>
      <c r="L477" s="12" t="str">
        <f t="array" ref="L477">INDEX(HTKW!$K$11:$K$36,IFERROR(MATCH(MIN(IF(HTKW!$D$11:$D$36&gt;AVERAGE(B477,C477),HTKW!$D$11:$D$36)),HTKW!$D$11:$D$36),1))</f>
        <v>+III</v>
      </c>
    </row>
    <row r="478" spans="2:12" x14ac:dyDescent="0.25">
      <c r="B478" s="8">
        <v>14.528</v>
      </c>
      <c r="C478" s="9">
        <v>14.532999999999999</v>
      </c>
      <c r="D478" s="23" t="str">
        <f t="shared" si="14"/>
        <v>+II</v>
      </c>
      <c r="E478" s="23" t="str">
        <f t="shared" si="15"/>
        <v>+II</v>
      </c>
      <c r="F478" s="9" t="str">
        <f t="array" ref="F478">INDEX(STPH!$O$11:$O$34,IFERROR(MATCH(MIN(IF(STPH!$D$11:$D$34&gt;AVERAGE(B478,C478),STPH!$D$11:$D$34)),STPH!$D$11:$D$34),1))</f>
        <v>+III</v>
      </c>
      <c r="G478" s="9" t="str">
        <f t="array" ref="G478">INDEX(STBI!$O$11:$O$36,IFERROR(MATCH(MIN(IF(STBI!$D$11:$D$36&gt;AVERAGE(B478,C478),STBI!$D$11:$D$36)),STBI!$D$11:$D$36),1))</f>
        <v>+III</v>
      </c>
      <c r="H478" s="9" t="str">
        <f t="array" ref="H478">INDEX(GEKB!$K$11:$K$30,IFERROR(MATCH(MIN(IF(GEKB!$D$11:$D$30&gt;AVERAGE(B478,C478),GEKB!$D$11:$D$30)),GEKB!$D$11:$D$30),1))</f>
        <v>+III</v>
      </c>
      <c r="I478" s="9" t="str">
        <f t="array" ref="I478">INDEX(DA!$K$11:$K$30,IFERROR(MATCH(MIN(IF(DA!$D$11:$D$30&gt;AVERAGE(B478,C478),DA!$D$11:$D$30)),DA!$D$11:$D$30),1))</f>
        <v>NR</v>
      </c>
      <c r="J478" s="9" t="str">
        <f t="array" ref="J478">INDEX(STKWp!$K$11:$K$35,IFERROR(MATCH(MIN(IF(STKWp!$D$11:$D$35&gt;AVERAGE(B478,C478),STKWp!$D$11:$D$35)),STKWp!$D$11:$D$35),1))</f>
        <v>+III</v>
      </c>
      <c r="K478" s="9" t="str">
        <f t="array" ref="K478">INDEX(BSKW!$K$11:$K$35,IFERROR(MATCH(MIN(IF(BSKW!$D$11:$D$35&gt;AVERAGE(B478,C478),BSKW!$D$11:$D$35)),BSKW!$D$11:$D$35),1))</f>
        <v>+II</v>
      </c>
      <c r="L478" s="12" t="str">
        <f t="array" ref="L478">INDEX(HTKW!$K$11:$K$36,IFERROR(MATCH(MIN(IF(HTKW!$D$11:$D$36&gt;AVERAGE(B478,C478),HTKW!$D$11:$D$36)),HTKW!$D$11:$D$36),1))</f>
        <v>+III</v>
      </c>
    </row>
    <row r="479" spans="2:12" x14ac:dyDescent="0.25">
      <c r="B479" s="8">
        <v>14.532999999999999</v>
      </c>
      <c r="C479" s="9">
        <v>14.54</v>
      </c>
      <c r="D479" s="23" t="str">
        <f t="shared" si="14"/>
        <v>+II</v>
      </c>
      <c r="E479" s="23" t="str">
        <f t="shared" si="15"/>
        <v>+II</v>
      </c>
      <c r="F479" s="9" t="str">
        <f t="array" ref="F479">INDEX(STPH!$O$11:$O$34,IFERROR(MATCH(MIN(IF(STPH!$D$11:$D$34&gt;AVERAGE(B479,C479),STPH!$D$11:$D$34)),STPH!$D$11:$D$34),1))</f>
        <v>+III</v>
      </c>
      <c r="G479" s="9" t="str">
        <f t="array" ref="G479">INDEX(STBI!$O$11:$O$36,IFERROR(MATCH(MIN(IF(STBI!$D$11:$D$36&gt;AVERAGE(B479,C479),STBI!$D$11:$D$36)),STBI!$D$11:$D$36),1))</f>
        <v>+III</v>
      </c>
      <c r="H479" s="9" t="str">
        <f t="array" ref="H479">INDEX(GEKB!$K$11:$K$30,IFERROR(MATCH(MIN(IF(GEKB!$D$11:$D$30&gt;AVERAGE(B479,C479),GEKB!$D$11:$D$30)),GEKB!$D$11:$D$30),1))</f>
        <v>+III</v>
      </c>
      <c r="I479" s="9" t="str">
        <f t="array" ref="I479">INDEX(DA!$K$11:$K$30,IFERROR(MATCH(MIN(IF(DA!$D$11:$D$30&gt;AVERAGE(B479,C479),DA!$D$11:$D$30)),DA!$D$11:$D$30),1))</f>
        <v>NR</v>
      </c>
      <c r="J479" s="9" t="str">
        <f t="array" ref="J479">INDEX(STKWp!$K$11:$K$35,IFERROR(MATCH(MIN(IF(STKWp!$D$11:$D$35&gt;AVERAGE(B479,C479),STKWp!$D$11:$D$35)),STKWp!$D$11:$D$35),1))</f>
        <v>+III</v>
      </c>
      <c r="K479" s="9" t="str">
        <f t="array" ref="K479">INDEX(BSKW!$K$11:$K$35,IFERROR(MATCH(MIN(IF(BSKW!$D$11:$D$35&gt;AVERAGE(B479,C479),BSKW!$D$11:$D$35)),BSKW!$D$11:$D$35),1))</f>
        <v>+II</v>
      </c>
      <c r="L479" s="12" t="str">
        <f t="array" ref="L479">INDEX(HTKW!$K$11:$K$36,IFERROR(MATCH(MIN(IF(HTKW!$D$11:$D$36&gt;AVERAGE(B479,C479),HTKW!$D$11:$D$36)),HTKW!$D$11:$D$36),1))</f>
        <v>+III</v>
      </c>
    </row>
    <row r="480" spans="2:12" x14ac:dyDescent="0.25">
      <c r="B480" s="8">
        <v>14.54</v>
      </c>
      <c r="C480" s="9">
        <v>14.635999999999999</v>
      </c>
      <c r="D480" s="23" t="str">
        <f t="shared" si="14"/>
        <v>+II</v>
      </c>
      <c r="E480" s="23" t="str">
        <f t="shared" si="15"/>
        <v>+II</v>
      </c>
      <c r="F480" s="9" t="str">
        <f t="array" ref="F480">INDEX(STPH!$O$11:$O$34,IFERROR(MATCH(MIN(IF(STPH!$D$11:$D$34&gt;AVERAGE(B480,C480),STPH!$D$11:$D$34)),STPH!$D$11:$D$34),1))</f>
        <v>+III</v>
      </c>
      <c r="G480" s="9" t="str">
        <f t="array" ref="G480">INDEX(STBI!$O$11:$O$36,IFERROR(MATCH(MIN(IF(STBI!$D$11:$D$36&gt;AVERAGE(B480,C480),STBI!$D$11:$D$36)),STBI!$D$11:$D$36),1))</f>
        <v>+III</v>
      </c>
      <c r="H480" s="9" t="str">
        <f t="array" ref="H480">INDEX(GEKB!$K$11:$K$30,IFERROR(MATCH(MIN(IF(GEKB!$D$11:$D$30&gt;AVERAGE(B480,C480),GEKB!$D$11:$D$30)),GEKB!$D$11:$D$30),1))</f>
        <v>+III</v>
      </c>
      <c r="I480" s="9" t="str">
        <f t="array" ref="I480">INDEX(DA!$K$11:$K$30,IFERROR(MATCH(MIN(IF(DA!$D$11:$D$30&gt;AVERAGE(B480,C480),DA!$D$11:$D$30)),DA!$D$11:$D$30),1))</f>
        <v>NR</v>
      </c>
      <c r="J480" s="9" t="str">
        <f t="array" ref="J480">INDEX(STKWp!$K$11:$K$35,IFERROR(MATCH(MIN(IF(STKWp!$D$11:$D$35&gt;AVERAGE(B480,C480),STKWp!$D$11:$D$35)),STKWp!$D$11:$D$35),1))</f>
        <v>+III</v>
      </c>
      <c r="K480" s="9" t="str">
        <f t="array" ref="K480">INDEX(BSKW!$K$11:$K$35,IFERROR(MATCH(MIN(IF(BSKW!$D$11:$D$35&gt;AVERAGE(B480,C480),BSKW!$D$11:$D$35)),BSKW!$D$11:$D$35),1))</f>
        <v>+II</v>
      </c>
      <c r="L480" s="12" t="str">
        <f t="array" ref="L480">INDEX(HTKW!$K$11:$K$36,IFERROR(MATCH(MIN(IF(HTKW!$D$11:$D$36&gt;AVERAGE(B480,C480),HTKW!$D$11:$D$36)),HTKW!$D$11:$D$36),1))</f>
        <v>+III</v>
      </c>
    </row>
    <row r="481" spans="2:12" x14ac:dyDescent="0.25">
      <c r="B481" s="8">
        <v>14.635999999999999</v>
      </c>
      <c r="C481" s="9">
        <v>14.677</v>
      </c>
      <c r="D481" s="23" t="str">
        <f t="shared" si="14"/>
        <v>+II</v>
      </c>
      <c r="E481" s="23" t="str">
        <f t="shared" si="15"/>
        <v>+II</v>
      </c>
      <c r="F481" s="9" t="str">
        <f t="array" ref="F481">INDEX(STPH!$O$11:$O$34,IFERROR(MATCH(MIN(IF(STPH!$D$11:$D$34&gt;AVERAGE(B481,C481),STPH!$D$11:$D$34)),STPH!$D$11:$D$34),1))</f>
        <v>+III</v>
      </c>
      <c r="G481" s="9" t="str">
        <f t="array" ref="G481">INDEX(STBI!$O$11:$O$36,IFERROR(MATCH(MIN(IF(STBI!$D$11:$D$36&gt;AVERAGE(B481,C481),STBI!$D$11:$D$36)),STBI!$D$11:$D$36),1))</f>
        <v>+III</v>
      </c>
      <c r="H481" s="9" t="str">
        <f t="array" ref="H481">INDEX(GEKB!$K$11:$K$30,IFERROR(MATCH(MIN(IF(GEKB!$D$11:$D$30&gt;AVERAGE(B481,C481),GEKB!$D$11:$D$30)),GEKB!$D$11:$D$30),1))</f>
        <v>+III</v>
      </c>
      <c r="I481" s="9" t="str">
        <f t="array" ref="I481">INDEX(DA!$K$11:$K$30,IFERROR(MATCH(MIN(IF(DA!$D$11:$D$30&gt;AVERAGE(B481,C481),DA!$D$11:$D$30)),DA!$D$11:$D$30),1))</f>
        <v>NR</v>
      </c>
      <c r="J481" s="9" t="str">
        <f t="array" ref="J481">INDEX(STKWp!$K$11:$K$35,IFERROR(MATCH(MIN(IF(STKWp!$D$11:$D$35&gt;AVERAGE(B481,C481),STKWp!$D$11:$D$35)),STKWp!$D$11:$D$35),1))</f>
        <v>+III</v>
      </c>
      <c r="K481" s="9" t="str">
        <f t="array" ref="K481">INDEX(BSKW!$K$11:$K$35,IFERROR(MATCH(MIN(IF(BSKW!$D$11:$D$35&gt;AVERAGE(B481,C481),BSKW!$D$11:$D$35)),BSKW!$D$11:$D$35),1))</f>
        <v>+II</v>
      </c>
      <c r="L481" s="12" t="str">
        <f t="array" ref="L481">INDEX(HTKW!$K$11:$K$36,IFERROR(MATCH(MIN(IF(HTKW!$D$11:$D$36&gt;AVERAGE(B481,C481),HTKW!$D$11:$D$36)),HTKW!$D$11:$D$36),1))</f>
        <v>+III</v>
      </c>
    </row>
    <row r="482" spans="2:12" x14ac:dyDescent="0.25">
      <c r="B482" s="8">
        <v>14.677</v>
      </c>
      <c r="C482" s="9">
        <v>14.683</v>
      </c>
      <c r="D482" s="23" t="str">
        <f t="shared" si="14"/>
        <v>+II</v>
      </c>
      <c r="E482" s="23" t="str">
        <f t="shared" si="15"/>
        <v>+II</v>
      </c>
      <c r="F482" s="9" t="str">
        <f t="array" ref="F482">INDEX(STPH!$O$11:$O$34,IFERROR(MATCH(MIN(IF(STPH!$D$11:$D$34&gt;AVERAGE(B482,C482),STPH!$D$11:$D$34)),STPH!$D$11:$D$34),1))</f>
        <v>+III</v>
      </c>
      <c r="G482" s="9" t="str">
        <f t="array" ref="G482">INDEX(STBI!$O$11:$O$36,IFERROR(MATCH(MIN(IF(STBI!$D$11:$D$36&gt;AVERAGE(B482,C482),STBI!$D$11:$D$36)),STBI!$D$11:$D$36),1))</f>
        <v>+III</v>
      </c>
      <c r="H482" s="9" t="str">
        <f t="array" ref="H482">INDEX(GEKB!$K$11:$K$30,IFERROR(MATCH(MIN(IF(GEKB!$D$11:$D$30&gt;AVERAGE(B482,C482),GEKB!$D$11:$D$30)),GEKB!$D$11:$D$30),1))</f>
        <v>+III</v>
      </c>
      <c r="I482" s="9" t="str">
        <f t="array" ref="I482">INDEX(DA!$K$11:$K$30,IFERROR(MATCH(MIN(IF(DA!$D$11:$D$30&gt;AVERAGE(B482,C482),DA!$D$11:$D$30)),DA!$D$11:$D$30),1))</f>
        <v>NR</v>
      </c>
      <c r="J482" s="9" t="str">
        <f t="array" ref="J482">INDEX(STKWp!$K$11:$K$35,IFERROR(MATCH(MIN(IF(STKWp!$D$11:$D$35&gt;AVERAGE(B482,C482),STKWp!$D$11:$D$35)),STKWp!$D$11:$D$35),1))</f>
        <v>+III</v>
      </c>
      <c r="K482" s="9" t="str">
        <f t="array" ref="K482">INDEX(BSKW!$K$11:$K$35,IFERROR(MATCH(MIN(IF(BSKW!$D$11:$D$35&gt;AVERAGE(B482,C482),BSKW!$D$11:$D$35)),BSKW!$D$11:$D$35),1))</f>
        <v>+II</v>
      </c>
      <c r="L482" s="12" t="str">
        <f t="array" ref="L482">INDEX(HTKW!$K$11:$K$36,IFERROR(MATCH(MIN(IF(HTKW!$D$11:$D$36&gt;AVERAGE(B482,C482),HTKW!$D$11:$D$36)),HTKW!$D$11:$D$36),1))</f>
        <v>+III</v>
      </c>
    </row>
    <row r="483" spans="2:12" x14ac:dyDescent="0.25">
      <c r="B483" s="8">
        <v>14.683</v>
      </c>
      <c r="C483" s="9">
        <v>14.704000000000001</v>
      </c>
      <c r="D483" s="23" t="str">
        <f t="shared" si="14"/>
        <v>+II</v>
      </c>
      <c r="E483" s="23" t="str">
        <f t="shared" si="15"/>
        <v>+II</v>
      </c>
      <c r="F483" s="9" t="str">
        <f t="array" ref="F483">INDEX(STPH!$O$11:$O$34,IFERROR(MATCH(MIN(IF(STPH!$D$11:$D$34&gt;AVERAGE(B483,C483),STPH!$D$11:$D$34)),STPH!$D$11:$D$34),1))</f>
        <v>+III</v>
      </c>
      <c r="G483" s="9" t="str">
        <f t="array" ref="G483">INDEX(STBI!$O$11:$O$36,IFERROR(MATCH(MIN(IF(STBI!$D$11:$D$36&gt;AVERAGE(B483,C483),STBI!$D$11:$D$36)),STBI!$D$11:$D$36),1))</f>
        <v>+III</v>
      </c>
      <c r="H483" s="9" t="str">
        <f t="array" ref="H483">INDEX(GEKB!$K$11:$K$30,IFERROR(MATCH(MIN(IF(GEKB!$D$11:$D$30&gt;AVERAGE(B483,C483),GEKB!$D$11:$D$30)),GEKB!$D$11:$D$30),1))</f>
        <v>+III</v>
      </c>
      <c r="I483" s="9" t="str">
        <f t="array" ref="I483">INDEX(DA!$K$11:$K$30,IFERROR(MATCH(MIN(IF(DA!$D$11:$D$30&gt;AVERAGE(B483,C483),DA!$D$11:$D$30)),DA!$D$11:$D$30),1))</f>
        <v>NR</v>
      </c>
      <c r="J483" s="9" t="str">
        <f t="array" ref="J483">INDEX(STKWp!$K$11:$K$35,IFERROR(MATCH(MIN(IF(STKWp!$D$11:$D$35&gt;AVERAGE(B483,C483),STKWp!$D$11:$D$35)),STKWp!$D$11:$D$35),1))</f>
        <v>+III</v>
      </c>
      <c r="K483" s="9" t="str">
        <f t="array" ref="K483">INDEX(BSKW!$K$11:$K$35,IFERROR(MATCH(MIN(IF(BSKW!$D$11:$D$35&gt;AVERAGE(B483,C483),BSKW!$D$11:$D$35)),BSKW!$D$11:$D$35),1))</f>
        <v>+II</v>
      </c>
      <c r="L483" s="12" t="str">
        <f t="array" ref="L483">INDEX(HTKW!$K$11:$K$36,IFERROR(MATCH(MIN(IF(HTKW!$D$11:$D$36&gt;AVERAGE(B483,C483),HTKW!$D$11:$D$36)),HTKW!$D$11:$D$36),1))</f>
        <v>+III</v>
      </c>
    </row>
    <row r="484" spans="2:12" x14ac:dyDescent="0.25">
      <c r="B484" s="8">
        <v>14.704000000000001</v>
      </c>
      <c r="C484" s="9">
        <v>14.725</v>
      </c>
      <c r="D484" s="23" t="str">
        <f t="shared" si="14"/>
        <v>+II</v>
      </c>
      <c r="E484" s="23" t="str">
        <f t="shared" si="15"/>
        <v>+II</v>
      </c>
      <c r="F484" s="9" t="str">
        <f t="array" ref="F484">INDEX(STPH!$O$11:$O$34,IFERROR(MATCH(MIN(IF(STPH!$D$11:$D$34&gt;AVERAGE(B484,C484),STPH!$D$11:$D$34)),STPH!$D$11:$D$34),1))</f>
        <v>+III</v>
      </c>
      <c r="G484" s="9" t="str">
        <f t="array" ref="G484">INDEX(STBI!$O$11:$O$36,IFERROR(MATCH(MIN(IF(STBI!$D$11:$D$36&gt;AVERAGE(B484,C484),STBI!$D$11:$D$36)),STBI!$D$11:$D$36),1))</f>
        <v>+III</v>
      </c>
      <c r="H484" s="9" t="str">
        <f t="array" ref="H484">INDEX(GEKB!$K$11:$K$30,IFERROR(MATCH(MIN(IF(GEKB!$D$11:$D$30&gt;AVERAGE(B484,C484),GEKB!$D$11:$D$30)),GEKB!$D$11:$D$30),1))</f>
        <v>+III</v>
      </c>
      <c r="I484" s="9" t="str">
        <f t="array" ref="I484">INDEX(DA!$K$11:$K$30,IFERROR(MATCH(MIN(IF(DA!$D$11:$D$30&gt;AVERAGE(B484,C484),DA!$D$11:$D$30)),DA!$D$11:$D$30),1))</f>
        <v>NR</v>
      </c>
      <c r="J484" s="9" t="str">
        <f t="array" ref="J484">INDEX(STKWp!$K$11:$K$35,IFERROR(MATCH(MIN(IF(STKWp!$D$11:$D$35&gt;AVERAGE(B484,C484),STKWp!$D$11:$D$35)),STKWp!$D$11:$D$35),1))</f>
        <v>+III</v>
      </c>
      <c r="K484" s="9" t="str">
        <f t="array" ref="K484">INDEX(BSKW!$K$11:$K$35,IFERROR(MATCH(MIN(IF(BSKW!$D$11:$D$35&gt;AVERAGE(B484,C484),BSKW!$D$11:$D$35)),BSKW!$D$11:$D$35),1))</f>
        <v>+II</v>
      </c>
      <c r="L484" s="12" t="str">
        <f t="array" ref="L484">INDEX(HTKW!$K$11:$K$36,IFERROR(MATCH(MIN(IF(HTKW!$D$11:$D$36&gt;AVERAGE(B484,C484),HTKW!$D$11:$D$36)),HTKW!$D$11:$D$36),1))</f>
        <v>+III</v>
      </c>
    </row>
    <row r="485" spans="2:12" x14ac:dyDescent="0.25">
      <c r="B485" s="8">
        <v>14.725</v>
      </c>
      <c r="C485" s="9">
        <v>14.753</v>
      </c>
      <c r="D485" s="23" t="str">
        <f t="shared" si="14"/>
        <v>+II</v>
      </c>
      <c r="E485" s="23" t="str">
        <f t="shared" si="15"/>
        <v>+II</v>
      </c>
      <c r="F485" s="9" t="str">
        <f t="array" ref="F485">INDEX(STPH!$O$11:$O$34,IFERROR(MATCH(MIN(IF(STPH!$D$11:$D$34&gt;AVERAGE(B485,C485),STPH!$D$11:$D$34)),STPH!$D$11:$D$34),1))</f>
        <v>+III</v>
      </c>
      <c r="G485" s="9" t="str">
        <f t="array" ref="G485">INDEX(STBI!$O$11:$O$36,IFERROR(MATCH(MIN(IF(STBI!$D$11:$D$36&gt;AVERAGE(B485,C485),STBI!$D$11:$D$36)),STBI!$D$11:$D$36),1))</f>
        <v>+III</v>
      </c>
      <c r="H485" s="9" t="str">
        <f t="array" ref="H485">INDEX(GEKB!$K$11:$K$30,IFERROR(MATCH(MIN(IF(GEKB!$D$11:$D$30&gt;AVERAGE(B485,C485),GEKB!$D$11:$D$30)),GEKB!$D$11:$D$30),1))</f>
        <v>+III</v>
      </c>
      <c r="I485" s="9" t="str">
        <f t="array" ref="I485">INDEX(DA!$K$11:$K$30,IFERROR(MATCH(MIN(IF(DA!$D$11:$D$30&gt;AVERAGE(B485,C485),DA!$D$11:$D$30)),DA!$D$11:$D$30),1))</f>
        <v>NR</v>
      </c>
      <c r="J485" s="9" t="str">
        <f t="array" ref="J485">INDEX(STKWp!$K$11:$K$35,IFERROR(MATCH(MIN(IF(STKWp!$D$11:$D$35&gt;AVERAGE(B485,C485),STKWp!$D$11:$D$35)),STKWp!$D$11:$D$35),1))</f>
        <v>+III</v>
      </c>
      <c r="K485" s="9" t="str">
        <f t="array" ref="K485">INDEX(BSKW!$K$11:$K$35,IFERROR(MATCH(MIN(IF(BSKW!$D$11:$D$35&gt;AVERAGE(B485,C485),BSKW!$D$11:$D$35)),BSKW!$D$11:$D$35),1))</f>
        <v>+II</v>
      </c>
      <c r="L485" s="12" t="str">
        <f t="array" ref="L485">INDEX(HTKW!$K$11:$K$36,IFERROR(MATCH(MIN(IF(HTKW!$D$11:$D$36&gt;AVERAGE(B485,C485),HTKW!$D$11:$D$36)),HTKW!$D$11:$D$36),1))</f>
        <v>+III</v>
      </c>
    </row>
    <row r="486" spans="2:12" x14ac:dyDescent="0.25">
      <c r="B486" s="8">
        <v>14.753</v>
      </c>
      <c r="C486" s="9">
        <v>14.763999999999999</v>
      </c>
      <c r="D486" s="23" t="str">
        <f t="shared" si="14"/>
        <v>+II</v>
      </c>
      <c r="E486" s="23" t="str">
        <f t="shared" si="15"/>
        <v>+II</v>
      </c>
      <c r="F486" s="9" t="str">
        <f t="array" ref="F486">INDEX(STPH!$O$11:$O$34,IFERROR(MATCH(MIN(IF(STPH!$D$11:$D$34&gt;AVERAGE(B486,C486),STPH!$D$11:$D$34)),STPH!$D$11:$D$34),1))</f>
        <v>+III</v>
      </c>
      <c r="G486" s="9" t="str">
        <f t="array" ref="G486">INDEX(STBI!$O$11:$O$36,IFERROR(MATCH(MIN(IF(STBI!$D$11:$D$36&gt;AVERAGE(B486,C486),STBI!$D$11:$D$36)),STBI!$D$11:$D$36),1))</f>
        <v>+III</v>
      </c>
      <c r="H486" s="9" t="str">
        <f t="array" ref="H486">INDEX(GEKB!$K$11:$K$30,IFERROR(MATCH(MIN(IF(GEKB!$D$11:$D$30&gt;AVERAGE(B486,C486),GEKB!$D$11:$D$30)),GEKB!$D$11:$D$30),1))</f>
        <v>+III</v>
      </c>
      <c r="I486" s="9" t="str">
        <f t="array" ref="I486">INDEX(DA!$K$11:$K$30,IFERROR(MATCH(MIN(IF(DA!$D$11:$D$30&gt;AVERAGE(B486,C486),DA!$D$11:$D$30)),DA!$D$11:$D$30),1))</f>
        <v>NR</v>
      </c>
      <c r="J486" s="9" t="str">
        <f t="array" ref="J486">INDEX(STKWp!$K$11:$K$35,IFERROR(MATCH(MIN(IF(STKWp!$D$11:$D$35&gt;AVERAGE(B486,C486),STKWp!$D$11:$D$35)),STKWp!$D$11:$D$35),1))</f>
        <v>+III</v>
      </c>
      <c r="K486" s="9" t="str">
        <f t="array" ref="K486">INDEX(BSKW!$K$11:$K$35,IFERROR(MATCH(MIN(IF(BSKW!$D$11:$D$35&gt;AVERAGE(B486,C486),BSKW!$D$11:$D$35)),BSKW!$D$11:$D$35),1))</f>
        <v>+II</v>
      </c>
      <c r="L486" s="12" t="str">
        <f t="array" ref="L486">INDEX(HTKW!$K$11:$K$36,IFERROR(MATCH(MIN(IF(HTKW!$D$11:$D$36&gt;AVERAGE(B486,C486),HTKW!$D$11:$D$36)),HTKW!$D$11:$D$36),1))</f>
        <v>+III</v>
      </c>
    </row>
    <row r="487" spans="2:12" x14ac:dyDescent="0.25">
      <c r="B487" s="8">
        <v>14.763999999999999</v>
      </c>
      <c r="C487" s="9">
        <v>14.771000000000001</v>
      </c>
      <c r="D487" s="23" t="str">
        <f t="shared" si="14"/>
        <v>+III</v>
      </c>
      <c r="E487" s="23" t="str">
        <f t="shared" si="15"/>
        <v>+III</v>
      </c>
      <c r="F487" s="9" t="str">
        <f t="array" ref="F487">INDEX(STPH!$O$11:$O$34,IFERROR(MATCH(MIN(IF(STPH!$D$11:$D$34&gt;AVERAGE(B487,C487),STPH!$D$11:$D$34)),STPH!$D$11:$D$34),1))</f>
        <v>+III</v>
      </c>
      <c r="G487" s="9" t="str">
        <f t="array" ref="G487">INDEX(STBI!$O$11:$O$36,IFERROR(MATCH(MIN(IF(STBI!$D$11:$D$36&gt;AVERAGE(B487,C487),STBI!$D$11:$D$36)),STBI!$D$11:$D$36),1))</f>
        <v>+III</v>
      </c>
      <c r="H487" s="9" t="str">
        <f t="array" ref="H487">INDEX(GEKB!$K$11:$K$30,IFERROR(MATCH(MIN(IF(GEKB!$D$11:$D$30&gt;AVERAGE(B487,C487),GEKB!$D$11:$D$30)),GEKB!$D$11:$D$30),1))</f>
        <v>+III</v>
      </c>
      <c r="I487" s="9" t="str">
        <f t="array" ref="I487">INDEX(DA!$K$11:$K$30,IFERROR(MATCH(MIN(IF(DA!$D$11:$D$30&gt;AVERAGE(B487,C487),DA!$D$11:$D$30)),DA!$D$11:$D$30),1))</f>
        <v>NR</v>
      </c>
      <c r="J487" s="9" t="str">
        <f t="array" ref="J487">INDEX(STKWp!$K$11:$K$35,IFERROR(MATCH(MIN(IF(STKWp!$D$11:$D$35&gt;AVERAGE(B487,C487),STKWp!$D$11:$D$35)),STKWp!$D$11:$D$35),1))</f>
        <v>+III</v>
      </c>
      <c r="K487" s="9" t="str">
        <f t="array" ref="K487">INDEX(BSKW!$K$11:$K$35,IFERROR(MATCH(MIN(IF(BSKW!$D$11:$D$35&gt;AVERAGE(B487,C487),BSKW!$D$11:$D$35)),BSKW!$D$11:$D$35),1))</f>
        <v>+III</v>
      </c>
      <c r="L487" s="12" t="str">
        <f t="array" ref="L487">INDEX(HTKW!$K$11:$K$36,IFERROR(MATCH(MIN(IF(HTKW!$D$11:$D$36&gt;AVERAGE(B487,C487),HTKW!$D$11:$D$36)),HTKW!$D$11:$D$36),1))</f>
        <v>+III</v>
      </c>
    </row>
    <row r="488" spans="2:12" x14ac:dyDescent="0.25">
      <c r="B488" s="8">
        <v>14.771000000000001</v>
      </c>
      <c r="C488" s="9">
        <v>14.773</v>
      </c>
      <c r="D488" s="23" t="str">
        <f t="shared" si="14"/>
        <v>+III</v>
      </c>
      <c r="E488" s="23" t="str">
        <f t="shared" si="15"/>
        <v>+III</v>
      </c>
      <c r="F488" s="9" t="str">
        <f t="array" ref="F488">INDEX(STPH!$O$11:$O$34,IFERROR(MATCH(MIN(IF(STPH!$D$11:$D$34&gt;AVERAGE(B488,C488),STPH!$D$11:$D$34)),STPH!$D$11:$D$34),1))</f>
        <v>+III</v>
      </c>
      <c r="G488" s="9" t="str">
        <f t="array" ref="G488">INDEX(STBI!$O$11:$O$36,IFERROR(MATCH(MIN(IF(STBI!$D$11:$D$36&gt;AVERAGE(B488,C488),STBI!$D$11:$D$36)),STBI!$D$11:$D$36),1))</f>
        <v>+III</v>
      </c>
      <c r="H488" s="9" t="str">
        <f t="array" ref="H488">INDEX(GEKB!$K$11:$K$30,IFERROR(MATCH(MIN(IF(GEKB!$D$11:$D$30&gt;AVERAGE(B488,C488),GEKB!$D$11:$D$30)),GEKB!$D$11:$D$30),1))</f>
        <v>+III</v>
      </c>
      <c r="I488" s="9" t="str">
        <f t="array" ref="I488">INDEX(DA!$K$11:$K$30,IFERROR(MATCH(MIN(IF(DA!$D$11:$D$30&gt;AVERAGE(B488,C488),DA!$D$11:$D$30)),DA!$D$11:$D$30),1))</f>
        <v>NR</v>
      </c>
      <c r="J488" s="9" t="str">
        <f t="array" ref="J488">INDEX(STKWp!$K$11:$K$35,IFERROR(MATCH(MIN(IF(STKWp!$D$11:$D$35&gt;AVERAGE(B488,C488),STKWp!$D$11:$D$35)),STKWp!$D$11:$D$35),1))</f>
        <v>+III</v>
      </c>
      <c r="K488" s="9" t="str">
        <f t="array" ref="K488">INDEX(BSKW!$K$11:$K$35,IFERROR(MATCH(MIN(IF(BSKW!$D$11:$D$35&gt;AVERAGE(B488,C488),BSKW!$D$11:$D$35)),BSKW!$D$11:$D$35),1))</f>
        <v>+III</v>
      </c>
      <c r="L488" s="12" t="str">
        <f t="array" ref="L488">INDEX(HTKW!$K$11:$K$36,IFERROR(MATCH(MIN(IF(HTKW!$D$11:$D$36&gt;AVERAGE(B488,C488),HTKW!$D$11:$D$36)),HTKW!$D$11:$D$36),1))</f>
        <v>+III</v>
      </c>
    </row>
    <row r="489" spans="2:12" x14ac:dyDescent="0.25">
      <c r="B489" s="8">
        <v>14.773</v>
      </c>
      <c r="C489" s="9">
        <v>14.808999999999999</v>
      </c>
      <c r="D489" s="23" t="str">
        <f t="shared" si="14"/>
        <v>+III</v>
      </c>
      <c r="E489" s="23" t="str">
        <f t="shared" si="15"/>
        <v>+III</v>
      </c>
      <c r="F489" s="9" t="str">
        <f t="array" ref="F489">INDEX(STPH!$O$11:$O$34,IFERROR(MATCH(MIN(IF(STPH!$D$11:$D$34&gt;AVERAGE(B489,C489),STPH!$D$11:$D$34)),STPH!$D$11:$D$34),1))</f>
        <v>+III</v>
      </c>
      <c r="G489" s="9" t="str">
        <f t="array" ref="G489">INDEX(STBI!$O$11:$O$36,IFERROR(MATCH(MIN(IF(STBI!$D$11:$D$36&gt;AVERAGE(B489,C489),STBI!$D$11:$D$36)),STBI!$D$11:$D$36),1))</f>
        <v>+III</v>
      </c>
      <c r="H489" s="9" t="str">
        <f t="array" ref="H489">INDEX(GEKB!$K$11:$K$30,IFERROR(MATCH(MIN(IF(GEKB!$D$11:$D$30&gt;AVERAGE(B489,C489),GEKB!$D$11:$D$30)),GEKB!$D$11:$D$30),1))</f>
        <v>+III</v>
      </c>
      <c r="I489" s="9" t="str">
        <f t="array" ref="I489">INDEX(DA!$K$11:$K$30,IFERROR(MATCH(MIN(IF(DA!$D$11:$D$30&gt;AVERAGE(B489,C489),DA!$D$11:$D$30)),DA!$D$11:$D$30),1))</f>
        <v>NR</v>
      </c>
      <c r="J489" s="9" t="str">
        <f t="array" ref="J489">INDEX(STKWp!$K$11:$K$35,IFERROR(MATCH(MIN(IF(STKWp!$D$11:$D$35&gt;AVERAGE(B489,C489),STKWp!$D$11:$D$35)),STKWp!$D$11:$D$35),1))</f>
        <v>+III</v>
      </c>
      <c r="K489" s="9" t="str">
        <f t="array" ref="K489">INDEX(BSKW!$K$11:$K$35,IFERROR(MATCH(MIN(IF(BSKW!$D$11:$D$35&gt;AVERAGE(B489,C489),BSKW!$D$11:$D$35)),BSKW!$D$11:$D$35),1))</f>
        <v>+III</v>
      </c>
      <c r="L489" s="12" t="str">
        <f t="array" ref="L489">INDEX(HTKW!$K$11:$K$36,IFERROR(MATCH(MIN(IF(HTKW!$D$11:$D$36&gt;AVERAGE(B489,C489),HTKW!$D$11:$D$36)),HTKW!$D$11:$D$36),1))</f>
        <v>+III</v>
      </c>
    </row>
    <row r="490" spans="2:12" x14ac:dyDescent="0.25">
      <c r="B490" s="8">
        <v>14.808999999999999</v>
      </c>
      <c r="C490" s="9">
        <v>14.818</v>
      </c>
      <c r="D490" s="23" t="str">
        <f t="shared" si="14"/>
        <v>+III</v>
      </c>
      <c r="E490" s="23" t="str">
        <f t="shared" si="15"/>
        <v>+III</v>
      </c>
      <c r="F490" s="9" t="str">
        <f t="array" ref="F490">INDEX(STPH!$O$11:$O$34,IFERROR(MATCH(MIN(IF(STPH!$D$11:$D$34&gt;AVERAGE(B490,C490),STPH!$D$11:$D$34)),STPH!$D$11:$D$34),1))</f>
        <v>+III</v>
      </c>
      <c r="G490" s="9" t="str">
        <f t="array" ref="G490">INDEX(STBI!$O$11:$O$36,IFERROR(MATCH(MIN(IF(STBI!$D$11:$D$36&gt;AVERAGE(B490,C490),STBI!$D$11:$D$36)),STBI!$D$11:$D$36),1))</f>
        <v>+III</v>
      </c>
      <c r="H490" s="9" t="str">
        <f t="array" ref="H490">INDEX(GEKB!$K$11:$K$30,IFERROR(MATCH(MIN(IF(GEKB!$D$11:$D$30&gt;AVERAGE(B490,C490),GEKB!$D$11:$D$30)),GEKB!$D$11:$D$30),1))</f>
        <v>+III</v>
      </c>
      <c r="I490" s="9" t="str">
        <f t="array" ref="I490">INDEX(DA!$K$11:$K$30,IFERROR(MATCH(MIN(IF(DA!$D$11:$D$30&gt;AVERAGE(B490,C490),DA!$D$11:$D$30)),DA!$D$11:$D$30),1))</f>
        <v>NR</v>
      </c>
      <c r="J490" s="9" t="str">
        <f t="array" ref="J490">INDEX(STKWp!$K$11:$K$35,IFERROR(MATCH(MIN(IF(STKWp!$D$11:$D$35&gt;AVERAGE(B490,C490),STKWp!$D$11:$D$35)),STKWp!$D$11:$D$35),1))</f>
        <v>+III</v>
      </c>
      <c r="K490" s="9" t="str">
        <f t="array" ref="K490">INDEX(BSKW!$K$11:$K$35,IFERROR(MATCH(MIN(IF(BSKW!$D$11:$D$35&gt;AVERAGE(B490,C490),BSKW!$D$11:$D$35)),BSKW!$D$11:$D$35),1))</f>
        <v>+III</v>
      </c>
      <c r="L490" s="12" t="str">
        <f t="array" ref="L490">INDEX(HTKW!$K$11:$K$36,IFERROR(MATCH(MIN(IF(HTKW!$D$11:$D$36&gt;AVERAGE(B490,C490),HTKW!$D$11:$D$36)),HTKW!$D$11:$D$36),1))</f>
        <v>+III</v>
      </c>
    </row>
    <row r="491" spans="2:12" x14ac:dyDescent="0.25">
      <c r="B491" s="8">
        <v>14.818</v>
      </c>
      <c r="C491" s="9">
        <v>14.872</v>
      </c>
      <c r="D491" s="23" t="str">
        <f t="shared" si="14"/>
        <v>+III</v>
      </c>
      <c r="E491" s="23" t="str">
        <f t="shared" si="15"/>
        <v>+III</v>
      </c>
      <c r="F491" s="9" t="str">
        <f t="array" ref="F491">INDEX(STPH!$O$11:$O$34,IFERROR(MATCH(MIN(IF(STPH!$D$11:$D$34&gt;AVERAGE(B491,C491),STPH!$D$11:$D$34)),STPH!$D$11:$D$34),1))</f>
        <v>+III</v>
      </c>
      <c r="G491" s="9" t="str">
        <f t="array" ref="G491">INDEX(STBI!$O$11:$O$36,IFERROR(MATCH(MIN(IF(STBI!$D$11:$D$36&gt;AVERAGE(B491,C491),STBI!$D$11:$D$36)),STBI!$D$11:$D$36),1))</f>
        <v>+III</v>
      </c>
      <c r="H491" s="9" t="str">
        <f t="array" ref="H491">INDEX(GEKB!$K$11:$K$30,IFERROR(MATCH(MIN(IF(GEKB!$D$11:$D$30&gt;AVERAGE(B491,C491),GEKB!$D$11:$D$30)),GEKB!$D$11:$D$30),1))</f>
        <v>+III</v>
      </c>
      <c r="I491" s="9" t="str">
        <f t="array" ref="I491">INDEX(DA!$K$11:$K$30,IFERROR(MATCH(MIN(IF(DA!$D$11:$D$30&gt;AVERAGE(B491,C491),DA!$D$11:$D$30)),DA!$D$11:$D$30),1))</f>
        <v>NR</v>
      </c>
      <c r="J491" s="9" t="str">
        <f t="array" ref="J491">INDEX(STKWp!$K$11:$K$35,IFERROR(MATCH(MIN(IF(STKWp!$D$11:$D$35&gt;AVERAGE(B491,C491),STKWp!$D$11:$D$35)),STKWp!$D$11:$D$35),1))</f>
        <v>+III</v>
      </c>
      <c r="K491" s="9" t="str">
        <f t="array" ref="K491">INDEX(BSKW!$K$11:$K$35,IFERROR(MATCH(MIN(IF(BSKW!$D$11:$D$35&gt;AVERAGE(B491,C491),BSKW!$D$11:$D$35)),BSKW!$D$11:$D$35),1))</f>
        <v>+III</v>
      </c>
      <c r="L491" s="12" t="str">
        <f t="array" ref="L491">INDEX(HTKW!$K$11:$K$36,IFERROR(MATCH(MIN(IF(HTKW!$D$11:$D$36&gt;AVERAGE(B491,C491),HTKW!$D$11:$D$36)),HTKW!$D$11:$D$36),1))</f>
        <v>+III</v>
      </c>
    </row>
    <row r="492" spans="2:12" x14ac:dyDescent="0.25">
      <c r="B492" s="8">
        <v>14.872</v>
      </c>
      <c r="C492" s="9">
        <v>14.904</v>
      </c>
      <c r="D492" s="23" t="str">
        <f t="shared" si="14"/>
        <v>+III</v>
      </c>
      <c r="E492" s="23" t="str">
        <f t="shared" si="15"/>
        <v>+III</v>
      </c>
      <c r="F492" s="9" t="str">
        <f t="array" ref="F492">INDEX(STPH!$O$11:$O$34,IFERROR(MATCH(MIN(IF(STPH!$D$11:$D$34&gt;AVERAGE(B492,C492),STPH!$D$11:$D$34)),STPH!$D$11:$D$34),1))</f>
        <v>+III</v>
      </c>
      <c r="G492" s="9" t="str">
        <f t="array" ref="G492">INDEX(STBI!$O$11:$O$36,IFERROR(MATCH(MIN(IF(STBI!$D$11:$D$36&gt;AVERAGE(B492,C492),STBI!$D$11:$D$36)),STBI!$D$11:$D$36),1))</f>
        <v>+III</v>
      </c>
      <c r="H492" s="9" t="str">
        <f t="array" ref="H492">INDEX(GEKB!$K$11:$K$30,IFERROR(MATCH(MIN(IF(GEKB!$D$11:$D$30&gt;AVERAGE(B492,C492),GEKB!$D$11:$D$30)),GEKB!$D$11:$D$30),1))</f>
        <v>+III</v>
      </c>
      <c r="I492" s="9" t="str">
        <f t="array" ref="I492">INDEX(DA!$K$11:$K$30,IFERROR(MATCH(MIN(IF(DA!$D$11:$D$30&gt;AVERAGE(B492,C492),DA!$D$11:$D$30)),DA!$D$11:$D$30),1))</f>
        <v>NR</v>
      </c>
      <c r="J492" s="9" t="str">
        <f t="array" ref="J492">INDEX(STKWp!$K$11:$K$35,IFERROR(MATCH(MIN(IF(STKWp!$D$11:$D$35&gt;AVERAGE(B492,C492),STKWp!$D$11:$D$35)),STKWp!$D$11:$D$35),1))</f>
        <v>+III</v>
      </c>
      <c r="K492" s="9" t="str">
        <f t="array" ref="K492">INDEX(BSKW!$K$11:$K$35,IFERROR(MATCH(MIN(IF(BSKW!$D$11:$D$35&gt;AVERAGE(B492,C492),BSKW!$D$11:$D$35)),BSKW!$D$11:$D$35),1))</f>
        <v>+III</v>
      </c>
      <c r="L492" s="12" t="str">
        <f t="array" ref="L492">INDEX(HTKW!$K$11:$K$36,IFERROR(MATCH(MIN(IF(HTKW!$D$11:$D$36&gt;AVERAGE(B492,C492),HTKW!$D$11:$D$36)),HTKW!$D$11:$D$36),1))</f>
        <v>+III</v>
      </c>
    </row>
    <row r="493" spans="2:12" x14ac:dyDescent="0.25">
      <c r="B493" s="8">
        <v>14.904</v>
      </c>
      <c r="C493" s="9">
        <v>14.938000000000001</v>
      </c>
      <c r="D493" s="23" t="str">
        <f t="shared" si="14"/>
        <v>+III</v>
      </c>
      <c r="E493" s="23" t="str">
        <f t="shared" si="15"/>
        <v>+III</v>
      </c>
      <c r="F493" s="9" t="str">
        <f t="array" ref="F493">INDEX(STPH!$O$11:$O$34,IFERROR(MATCH(MIN(IF(STPH!$D$11:$D$34&gt;AVERAGE(B493,C493),STPH!$D$11:$D$34)),STPH!$D$11:$D$34),1))</f>
        <v>+III</v>
      </c>
      <c r="G493" s="9" t="str">
        <f t="array" ref="G493">INDEX(STBI!$O$11:$O$36,IFERROR(MATCH(MIN(IF(STBI!$D$11:$D$36&gt;AVERAGE(B493,C493),STBI!$D$11:$D$36)),STBI!$D$11:$D$36),1))</f>
        <v>+III</v>
      </c>
      <c r="H493" s="9" t="str">
        <f t="array" ref="H493">INDEX(GEKB!$K$11:$K$30,IFERROR(MATCH(MIN(IF(GEKB!$D$11:$D$30&gt;AVERAGE(B493,C493),GEKB!$D$11:$D$30)),GEKB!$D$11:$D$30),1))</f>
        <v>+III</v>
      </c>
      <c r="I493" s="9" t="str">
        <f t="array" ref="I493">INDEX(DA!$K$11:$K$30,IFERROR(MATCH(MIN(IF(DA!$D$11:$D$30&gt;AVERAGE(B493,C493),DA!$D$11:$D$30)),DA!$D$11:$D$30),1))</f>
        <v>NR</v>
      </c>
      <c r="J493" s="9" t="str">
        <f t="array" ref="J493">INDEX(STKWp!$K$11:$K$35,IFERROR(MATCH(MIN(IF(STKWp!$D$11:$D$35&gt;AVERAGE(B493,C493),STKWp!$D$11:$D$35)),STKWp!$D$11:$D$35),1))</f>
        <v>+III</v>
      </c>
      <c r="K493" s="9" t="str">
        <f t="array" ref="K493">INDEX(BSKW!$K$11:$K$35,IFERROR(MATCH(MIN(IF(BSKW!$D$11:$D$35&gt;AVERAGE(B493,C493),BSKW!$D$11:$D$35)),BSKW!$D$11:$D$35),1))</f>
        <v>+III</v>
      </c>
      <c r="L493" s="12" t="str">
        <f t="array" ref="L493">INDEX(HTKW!$K$11:$K$36,IFERROR(MATCH(MIN(IF(HTKW!$D$11:$D$36&gt;AVERAGE(B493,C493),HTKW!$D$11:$D$36)),HTKW!$D$11:$D$36),1))</f>
        <v>+III</v>
      </c>
    </row>
    <row r="494" spans="2:12" x14ac:dyDescent="0.25">
      <c r="B494" s="8">
        <v>14.938000000000001</v>
      </c>
      <c r="C494" s="9">
        <v>15.018000000000001</v>
      </c>
      <c r="D494" s="23" t="str">
        <f t="shared" si="14"/>
        <v>+III</v>
      </c>
      <c r="E494" s="23" t="str">
        <f t="shared" si="15"/>
        <v>+III</v>
      </c>
      <c r="F494" s="9" t="str">
        <f t="array" ref="F494">INDEX(STPH!$O$11:$O$34,IFERROR(MATCH(MIN(IF(STPH!$D$11:$D$34&gt;AVERAGE(B494,C494),STPH!$D$11:$D$34)),STPH!$D$11:$D$34),1))</f>
        <v>+III</v>
      </c>
      <c r="G494" s="9" t="str">
        <f t="array" ref="G494">INDEX(STBI!$O$11:$O$36,IFERROR(MATCH(MIN(IF(STBI!$D$11:$D$36&gt;AVERAGE(B494,C494),STBI!$D$11:$D$36)),STBI!$D$11:$D$36),1))</f>
        <v>+III</v>
      </c>
      <c r="H494" s="9" t="str">
        <f t="array" ref="H494">INDEX(GEKB!$K$11:$K$30,IFERROR(MATCH(MIN(IF(GEKB!$D$11:$D$30&gt;AVERAGE(B494,C494),GEKB!$D$11:$D$30)),GEKB!$D$11:$D$30),1))</f>
        <v>+III</v>
      </c>
      <c r="I494" s="9" t="str">
        <f t="array" ref="I494">INDEX(DA!$K$11:$K$30,IFERROR(MATCH(MIN(IF(DA!$D$11:$D$30&gt;AVERAGE(B494,C494),DA!$D$11:$D$30)),DA!$D$11:$D$30),1))</f>
        <v>NR</v>
      </c>
      <c r="J494" s="9" t="str">
        <f t="array" ref="J494">INDEX(STKWp!$K$11:$K$35,IFERROR(MATCH(MIN(IF(STKWp!$D$11:$D$35&gt;AVERAGE(B494,C494),STKWp!$D$11:$D$35)),STKWp!$D$11:$D$35),1))</f>
        <v>+III</v>
      </c>
      <c r="K494" s="9" t="str">
        <f t="array" ref="K494">INDEX(BSKW!$K$11:$K$35,IFERROR(MATCH(MIN(IF(BSKW!$D$11:$D$35&gt;AVERAGE(B494,C494),BSKW!$D$11:$D$35)),BSKW!$D$11:$D$35),1))</f>
        <v>+III</v>
      </c>
      <c r="L494" s="12" t="str">
        <f t="array" ref="L494">INDEX(HTKW!$K$11:$K$36,IFERROR(MATCH(MIN(IF(HTKW!$D$11:$D$36&gt;AVERAGE(B494,C494),HTKW!$D$11:$D$36)),HTKW!$D$11:$D$36),1))</f>
        <v>+III</v>
      </c>
    </row>
    <row r="495" spans="2:12" x14ac:dyDescent="0.25">
      <c r="B495" s="8">
        <v>15.018000000000001</v>
      </c>
      <c r="C495" s="9">
        <v>15.023</v>
      </c>
      <c r="D495" s="23" t="str">
        <f t="shared" si="14"/>
        <v>+III</v>
      </c>
      <c r="E495" s="23" t="str">
        <f t="shared" si="15"/>
        <v>+III</v>
      </c>
      <c r="F495" s="9" t="str">
        <f t="array" ref="F495">INDEX(STPH!$O$11:$O$34,IFERROR(MATCH(MIN(IF(STPH!$D$11:$D$34&gt;AVERAGE(B495,C495),STPH!$D$11:$D$34)),STPH!$D$11:$D$34),1))</f>
        <v>+III</v>
      </c>
      <c r="G495" s="9" t="str">
        <f t="array" ref="G495">INDEX(STBI!$O$11:$O$36,IFERROR(MATCH(MIN(IF(STBI!$D$11:$D$36&gt;AVERAGE(B495,C495),STBI!$D$11:$D$36)),STBI!$D$11:$D$36),1))</f>
        <v>+III</v>
      </c>
      <c r="H495" s="9" t="str">
        <f t="array" ref="H495">INDEX(GEKB!$K$11:$K$30,IFERROR(MATCH(MIN(IF(GEKB!$D$11:$D$30&gt;AVERAGE(B495,C495),GEKB!$D$11:$D$30)),GEKB!$D$11:$D$30),1))</f>
        <v>+III</v>
      </c>
      <c r="I495" s="9" t="str">
        <f t="array" ref="I495">INDEX(DA!$K$11:$K$30,IFERROR(MATCH(MIN(IF(DA!$D$11:$D$30&gt;AVERAGE(B495,C495),DA!$D$11:$D$30)),DA!$D$11:$D$30),1))</f>
        <v>NR</v>
      </c>
      <c r="J495" s="9" t="str">
        <f t="array" ref="J495">INDEX(STKWp!$K$11:$K$35,IFERROR(MATCH(MIN(IF(STKWp!$D$11:$D$35&gt;AVERAGE(B495,C495),STKWp!$D$11:$D$35)),STKWp!$D$11:$D$35),1))</f>
        <v>+III</v>
      </c>
      <c r="K495" s="9" t="str">
        <f t="array" ref="K495">INDEX(BSKW!$K$11:$K$35,IFERROR(MATCH(MIN(IF(BSKW!$D$11:$D$35&gt;AVERAGE(B495,C495),BSKW!$D$11:$D$35)),BSKW!$D$11:$D$35),1))</f>
        <v>+III</v>
      </c>
      <c r="L495" s="12" t="str">
        <f t="array" ref="L495">INDEX(HTKW!$K$11:$K$36,IFERROR(MATCH(MIN(IF(HTKW!$D$11:$D$36&gt;AVERAGE(B495,C495),HTKW!$D$11:$D$36)),HTKW!$D$11:$D$36),1))</f>
        <v>+III</v>
      </c>
    </row>
    <row r="496" spans="2:12" x14ac:dyDescent="0.25">
      <c r="B496" s="8">
        <v>15.023</v>
      </c>
      <c r="C496" s="9">
        <v>15.061</v>
      </c>
      <c r="D496" s="23" t="str">
        <f t="shared" si="14"/>
        <v>D</v>
      </c>
      <c r="E496" s="23" t="str">
        <f t="shared" si="15"/>
        <v>+I</v>
      </c>
      <c r="F496" s="9" t="str">
        <f t="array" ref="F496">INDEX(STPH!$O$11:$O$34,IFERROR(MATCH(MIN(IF(STPH!$D$11:$D$34&gt;AVERAGE(B496,C496),STPH!$D$11:$D$34)),STPH!$D$11:$D$34),1))</f>
        <v>+III</v>
      </c>
      <c r="G496" s="9" t="str">
        <f t="array" ref="G496">INDEX(STBI!$O$11:$O$36,IFERROR(MATCH(MIN(IF(STBI!$D$11:$D$36&gt;AVERAGE(B496,C496),STBI!$D$11:$D$36)),STBI!$D$11:$D$36),1))</f>
        <v>+III</v>
      </c>
      <c r="H496" s="9" t="str">
        <f t="array" ref="H496">INDEX(GEKB!$K$11:$K$30,IFERROR(MATCH(MIN(IF(GEKB!$D$11:$D$30&gt;AVERAGE(B496,C496),GEKB!$D$11:$D$30)),GEKB!$D$11:$D$30),1))</f>
        <v>+III</v>
      </c>
      <c r="I496" s="9" t="str">
        <f t="array" ref="I496">INDEX(DA!$K$11:$K$30,IFERROR(MATCH(MIN(IF(DA!$D$11:$D$30&gt;AVERAGE(B496,C496),DA!$D$11:$D$30)),DA!$D$11:$D$30),1))</f>
        <v>NR</v>
      </c>
      <c r="J496" s="9" t="str">
        <f t="array" ref="J496">INDEX(STKWp!$K$11:$K$35,IFERROR(MATCH(MIN(IF(STKWp!$D$11:$D$35&gt;AVERAGE(B496,C496),STKWp!$D$11:$D$35)),STKWp!$D$11:$D$35),1))</f>
        <v>+I</v>
      </c>
      <c r="K496" s="9" t="str">
        <f t="array" ref="K496">INDEX(BSKW!$K$11:$K$35,IFERROR(MATCH(MIN(IF(BSKW!$D$11:$D$35&gt;AVERAGE(B496,C496),BSKW!$D$11:$D$35)),BSKW!$D$11:$D$35),1))</f>
        <v>D</v>
      </c>
      <c r="L496" s="12" t="str">
        <f t="array" ref="L496">INDEX(HTKW!$K$11:$K$36,IFERROR(MATCH(MIN(IF(HTKW!$D$11:$D$36&gt;AVERAGE(B496,C496),HTKW!$D$11:$D$36)),HTKW!$D$11:$D$36),1))</f>
        <v>+III</v>
      </c>
    </row>
    <row r="497" spans="2:12" x14ac:dyDescent="0.25">
      <c r="B497" s="8">
        <v>15.061</v>
      </c>
      <c r="C497" s="9">
        <v>15.077999999999999</v>
      </c>
      <c r="D497" s="23" t="str">
        <f t="shared" si="14"/>
        <v>D</v>
      </c>
      <c r="E497" s="23" t="str">
        <f t="shared" si="15"/>
        <v>+I</v>
      </c>
      <c r="F497" s="9" t="str">
        <f t="array" ref="F497">INDEX(STPH!$O$11:$O$34,IFERROR(MATCH(MIN(IF(STPH!$D$11:$D$34&gt;AVERAGE(B497,C497),STPH!$D$11:$D$34)),STPH!$D$11:$D$34),1))</f>
        <v>+III</v>
      </c>
      <c r="G497" s="9" t="str">
        <f t="array" ref="G497">INDEX(STBI!$O$11:$O$36,IFERROR(MATCH(MIN(IF(STBI!$D$11:$D$36&gt;AVERAGE(B497,C497),STBI!$D$11:$D$36)),STBI!$D$11:$D$36),1))</f>
        <v>+III</v>
      </c>
      <c r="H497" s="9" t="str">
        <f t="array" ref="H497">INDEX(GEKB!$K$11:$K$30,IFERROR(MATCH(MIN(IF(GEKB!$D$11:$D$30&gt;AVERAGE(B497,C497),GEKB!$D$11:$D$30)),GEKB!$D$11:$D$30),1))</f>
        <v>+III</v>
      </c>
      <c r="I497" s="9" t="str">
        <f t="array" ref="I497">INDEX(DA!$K$11:$K$30,IFERROR(MATCH(MIN(IF(DA!$D$11:$D$30&gt;AVERAGE(B497,C497),DA!$D$11:$D$30)),DA!$D$11:$D$30),1))</f>
        <v>NR</v>
      </c>
      <c r="J497" s="9" t="str">
        <f t="array" ref="J497">INDEX(STKWp!$K$11:$K$35,IFERROR(MATCH(MIN(IF(STKWp!$D$11:$D$35&gt;AVERAGE(B497,C497),STKWp!$D$11:$D$35)),STKWp!$D$11:$D$35),1))</f>
        <v>+I</v>
      </c>
      <c r="K497" s="9" t="str">
        <f t="array" ref="K497">INDEX(BSKW!$K$11:$K$35,IFERROR(MATCH(MIN(IF(BSKW!$D$11:$D$35&gt;AVERAGE(B497,C497),BSKW!$D$11:$D$35)),BSKW!$D$11:$D$35),1))</f>
        <v>D</v>
      </c>
      <c r="L497" s="12" t="str">
        <f t="array" ref="L497">INDEX(HTKW!$K$11:$K$36,IFERROR(MATCH(MIN(IF(HTKW!$D$11:$D$36&gt;AVERAGE(B497,C497),HTKW!$D$11:$D$36)),HTKW!$D$11:$D$36),1))</f>
        <v>+III</v>
      </c>
    </row>
    <row r="498" spans="2:12" x14ac:dyDescent="0.25">
      <c r="B498" s="8">
        <v>15.077999999999999</v>
      </c>
      <c r="C498" s="9">
        <v>15.082000000000001</v>
      </c>
      <c r="D498" s="23" t="str">
        <f t="shared" si="14"/>
        <v>D</v>
      </c>
      <c r="E498" s="23" t="str">
        <f t="shared" si="15"/>
        <v>+I</v>
      </c>
      <c r="F498" s="9" t="str">
        <f t="array" ref="F498">INDEX(STPH!$O$11:$O$34,IFERROR(MATCH(MIN(IF(STPH!$D$11:$D$34&gt;AVERAGE(B498,C498),STPH!$D$11:$D$34)),STPH!$D$11:$D$34),1))</f>
        <v>+III</v>
      </c>
      <c r="G498" s="9" t="str">
        <f t="array" ref="G498">INDEX(STBI!$O$11:$O$36,IFERROR(MATCH(MIN(IF(STBI!$D$11:$D$36&gt;AVERAGE(B498,C498),STBI!$D$11:$D$36)),STBI!$D$11:$D$36),1))</f>
        <v>+III</v>
      </c>
      <c r="H498" s="9" t="str">
        <f t="array" ref="H498">INDEX(GEKB!$K$11:$K$30,IFERROR(MATCH(MIN(IF(GEKB!$D$11:$D$30&gt;AVERAGE(B498,C498),GEKB!$D$11:$D$30)),GEKB!$D$11:$D$30),1))</f>
        <v>+III</v>
      </c>
      <c r="I498" s="9" t="str">
        <f t="array" ref="I498">INDEX(DA!$K$11:$K$30,IFERROR(MATCH(MIN(IF(DA!$D$11:$D$30&gt;AVERAGE(B498,C498),DA!$D$11:$D$30)),DA!$D$11:$D$30),1))</f>
        <v>NR</v>
      </c>
      <c r="J498" s="9" t="str">
        <f t="array" ref="J498">INDEX(STKWp!$K$11:$K$35,IFERROR(MATCH(MIN(IF(STKWp!$D$11:$D$35&gt;AVERAGE(B498,C498),STKWp!$D$11:$D$35)),STKWp!$D$11:$D$35),1))</f>
        <v>+I</v>
      </c>
      <c r="K498" s="9" t="str">
        <f t="array" ref="K498">INDEX(BSKW!$K$11:$K$35,IFERROR(MATCH(MIN(IF(BSKW!$D$11:$D$35&gt;AVERAGE(B498,C498),BSKW!$D$11:$D$35)),BSKW!$D$11:$D$35),1))</f>
        <v>D</v>
      </c>
      <c r="L498" s="12" t="str">
        <f t="array" ref="L498">INDEX(HTKW!$K$11:$K$36,IFERROR(MATCH(MIN(IF(HTKW!$D$11:$D$36&gt;AVERAGE(B498,C498),HTKW!$D$11:$D$36)),HTKW!$D$11:$D$36),1))</f>
        <v>+III</v>
      </c>
    </row>
    <row r="499" spans="2:12" x14ac:dyDescent="0.25">
      <c r="B499" s="8">
        <v>15.082000000000001</v>
      </c>
      <c r="C499" s="9">
        <v>15.1</v>
      </c>
      <c r="D499" s="23" t="str">
        <f t="shared" si="14"/>
        <v>D</v>
      </c>
      <c r="E499" s="23" t="str">
        <f t="shared" si="15"/>
        <v>+I</v>
      </c>
      <c r="F499" s="9" t="str">
        <f t="array" ref="F499">INDEX(STPH!$O$11:$O$34,IFERROR(MATCH(MIN(IF(STPH!$D$11:$D$34&gt;AVERAGE(B499,C499),STPH!$D$11:$D$34)),STPH!$D$11:$D$34),1))</f>
        <v>+III</v>
      </c>
      <c r="G499" s="9" t="str">
        <f t="array" ref="G499">INDEX(STBI!$O$11:$O$36,IFERROR(MATCH(MIN(IF(STBI!$D$11:$D$36&gt;AVERAGE(B499,C499),STBI!$D$11:$D$36)),STBI!$D$11:$D$36),1))</f>
        <v>+III</v>
      </c>
      <c r="H499" s="9" t="str">
        <f t="array" ref="H499">INDEX(GEKB!$K$11:$K$30,IFERROR(MATCH(MIN(IF(GEKB!$D$11:$D$30&gt;AVERAGE(B499,C499),GEKB!$D$11:$D$30)),GEKB!$D$11:$D$30),1))</f>
        <v>+III</v>
      </c>
      <c r="I499" s="9" t="str">
        <f t="array" ref="I499">INDEX(DA!$K$11:$K$30,IFERROR(MATCH(MIN(IF(DA!$D$11:$D$30&gt;AVERAGE(B499,C499),DA!$D$11:$D$30)),DA!$D$11:$D$30),1))</f>
        <v>NR</v>
      </c>
      <c r="J499" s="9" t="str">
        <f t="array" ref="J499">INDEX(STKWp!$K$11:$K$35,IFERROR(MATCH(MIN(IF(STKWp!$D$11:$D$35&gt;AVERAGE(B499,C499),STKWp!$D$11:$D$35)),STKWp!$D$11:$D$35),1))</f>
        <v>+I</v>
      </c>
      <c r="K499" s="9" t="str">
        <f t="array" ref="K499">INDEX(BSKW!$K$11:$K$35,IFERROR(MATCH(MIN(IF(BSKW!$D$11:$D$35&gt;AVERAGE(B499,C499),BSKW!$D$11:$D$35)),BSKW!$D$11:$D$35),1))</f>
        <v>D</v>
      </c>
      <c r="L499" s="12" t="str">
        <f t="array" ref="L499">INDEX(HTKW!$K$11:$K$36,IFERROR(MATCH(MIN(IF(HTKW!$D$11:$D$36&gt;AVERAGE(B499,C499),HTKW!$D$11:$D$36)),HTKW!$D$11:$D$36),1))</f>
        <v>+III</v>
      </c>
    </row>
    <row r="500" spans="2:12" x14ac:dyDescent="0.25">
      <c r="B500" s="8">
        <v>15.1</v>
      </c>
      <c r="C500" s="9">
        <v>15.114000000000001</v>
      </c>
      <c r="D500" s="23" t="str">
        <f t="shared" si="14"/>
        <v>D</v>
      </c>
      <c r="E500" s="23" t="str">
        <f t="shared" si="15"/>
        <v>+I</v>
      </c>
      <c r="F500" s="9" t="str">
        <f t="array" ref="F500">INDEX(STPH!$O$11:$O$34,IFERROR(MATCH(MIN(IF(STPH!$D$11:$D$34&gt;AVERAGE(B500,C500),STPH!$D$11:$D$34)),STPH!$D$11:$D$34),1))</f>
        <v>+III</v>
      </c>
      <c r="G500" s="9" t="str">
        <f t="array" ref="G500">INDEX(STBI!$O$11:$O$36,IFERROR(MATCH(MIN(IF(STBI!$D$11:$D$36&gt;AVERAGE(B500,C500),STBI!$D$11:$D$36)),STBI!$D$11:$D$36),1))</f>
        <v>+III</v>
      </c>
      <c r="H500" s="9" t="str">
        <f t="array" ref="H500">INDEX(GEKB!$K$11:$K$30,IFERROR(MATCH(MIN(IF(GEKB!$D$11:$D$30&gt;AVERAGE(B500,C500),GEKB!$D$11:$D$30)),GEKB!$D$11:$D$30),1))</f>
        <v>+III</v>
      </c>
      <c r="I500" s="9" t="str">
        <f t="array" ref="I500">INDEX(DA!$K$11:$K$30,IFERROR(MATCH(MIN(IF(DA!$D$11:$D$30&gt;AVERAGE(B500,C500),DA!$D$11:$D$30)),DA!$D$11:$D$30),1))</f>
        <v>NR</v>
      </c>
      <c r="J500" s="9" t="str">
        <f t="array" ref="J500">INDEX(STKWp!$K$11:$K$35,IFERROR(MATCH(MIN(IF(STKWp!$D$11:$D$35&gt;AVERAGE(B500,C500),STKWp!$D$11:$D$35)),STKWp!$D$11:$D$35),1))</f>
        <v>+I</v>
      </c>
      <c r="K500" s="9" t="str">
        <f t="array" ref="K500">INDEX(BSKW!$K$11:$K$35,IFERROR(MATCH(MIN(IF(BSKW!$D$11:$D$35&gt;AVERAGE(B500,C500),BSKW!$D$11:$D$35)),BSKW!$D$11:$D$35),1))</f>
        <v>D</v>
      </c>
      <c r="L500" s="12" t="str">
        <f t="array" ref="L500">INDEX(HTKW!$K$11:$K$36,IFERROR(MATCH(MIN(IF(HTKW!$D$11:$D$36&gt;AVERAGE(B500,C500),HTKW!$D$11:$D$36)),HTKW!$D$11:$D$36),1))</f>
        <v>+III</v>
      </c>
    </row>
    <row r="501" spans="2:12" x14ac:dyDescent="0.25">
      <c r="B501" s="8">
        <v>15.114000000000001</v>
      </c>
      <c r="C501" s="9">
        <v>15.131</v>
      </c>
      <c r="D501" s="23" t="str">
        <f t="shared" si="14"/>
        <v>D</v>
      </c>
      <c r="E501" s="23" t="str">
        <f t="shared" si="15"/>
        <v>+I</v>
      </c>
      <c r="F501" s="9" t="str">
        <f t="array" ref="F501">INDEX(STPH!$O$11:$O$34,IFERROR(MATCH(MIN(IF(STPH!$D$11:$D$34&gt;AVERAGE(B501,C501),STPH!$D$11:$D$34)),STPH!$D$11:$D$34),1))</f>
        <v>+III</v>
      </c>
      <c r="G501" s="9" t="str">
        <f t="array" ref="G501">INDEX(STBI!$O$11:$O$36,IFERROR(MATCH(MIN(IF(STBI!$D$11:$D$36&gt;AVERAGE(B501,C501),STBI!$D$11:$D$36)),STBI!$D$11:$D$36),1))</f>
        <v>+III</v>
      </c>
      <c r="H501" s="9" t="str">
        <f t="array" ref="H501">INDEX(GEKB!$K$11:$K$30,IFERROR(MATCH(MIN(IF(GEKB!$D$11:$D$30&gt;AVERAGE(B501,C501),GEKB!$D$11:$D$30)),GEKB!$D$11:$D$30),1))</f>
        <v>+III</v>
      </c>
      <c r="I501" s="9" t="str">
        <f t="array" ref="I501">INDEX(DA!$K$11:$K$30,IFERROR(MATCH(MIN(IF(DA!$D$11:$D$30&gt;AVERAGE(B501,C501),DA!$D$11:$D$30)),DA!$D$11:$D$30),1))</f>
        <v>NR</v>
      </c>
      <c r="J501" s="9" t="str">
        <f t="array" ref="J501">INDEX(STKWp!$K$11:$K$35,IFERROR(MATCH(MIN(IF(STKWp!$D$11:$D$35&gt;AVERAGE(B501,C501),STKWp!$D$11:$D$35)),STKWp!$D$11:$D$35),1))</f>
        <v>+I</v>
      </c>
      <c r="K501" s="9" t="str">
        <f t="array" ref="K501">INDEX(BSKW!$K$11:$K$35,IFERROR(MATCH(MIN(IF(BSKW!$D$11:$D$35&gt;AVERAGE(B501,C501),BSKW!$D$11:$D$35)),BSKW!$D$11:$D$35),1))</f>
        <v>D</v>
      </c>
      <c r="L501" s="12" t="str">
        <f t="array" ref="L501">INDEX(HTKW!$K$11:$K$36,IFERROR(MATCH(MIN(IF(HTKW!$D$11:$D$36&gt;AVERAGE(B501,C501),HTKW!$D$11:$D$36)),HTKW!$D$11:$D$36),1))</f>
        <v>+III</v>
      </c>
    </row>
    <row r="502" spans="2:12" x14ac:dyDescent="0.25">
      <c r="B502" s="8">
        <v>15.131</v>
      </c>
      <c r="C502" s="9">
        <v>15.166</v>
      </c>
      <c r="D502" s="23" t="str">
        <f t="shared" si="14"/>
        <v>D</v>
      </c>
      <c r="E502" s="23" t="str">
        <f t="shared" si="15"/>
        <v>+I</v>
      </c>
      <c r="F502" s="9" t="str">
        <f t="array" ref="F502">INDEX(STPH!$O$11:$O$34,IFERROR(MATCH(MIN(IF(STPH!$D$11:$D$34&gt;AVERAGE(B502,C502),STPH!$D$11:$D$34)),STPH!$D$11:$D$34),1))</f>
        <v>+III</v>
      </c>
      <c r="G502" s="9" t="str">
        <f t="array" ref="G502">INDEX(STBI!$O$11:$O$36,IFERROR(MATCH(MIN(IF(STBI!$D$11:$D$36&gt;AVERAGE(B502,C502),STBI!$D$11:$D$36)),STBI!$D$11:$D$36),1))</f>
        <v>+III</v>
      </c>
      <c r="H502" s="9" t="str">
        <f t="array" ref="H502">INDEX(GEKB!$K$11:$K$30,IFERROR(MATCH(MIN(IF(GEKB!$D$11:$D$30&gt;AVERAGE(B502,C502),GEKB!$D$11:$D$30)),GEKB!$D$11:$D$30),1))</f>
        <v>+III</v>
      </c>
      <c r="I502" s="9" t="str">
        <f t="array" ref="I502">INDEX(DA!$K$11:$K$30,IFERROR(MATCH(MIN(IF(DA!$D$11:$D$30&gt;AVERAGE(B502,C502),DA!$D$11:$D$30)),DA!$D$11:$D$30),1))</f>
        <v>NR</v>
      </c>
      <c r="J502" s="9" t="str">
        <f t="array" ref="J502">INDEX(STKWp!$K$11:$K$35,IFERROR(MATCH(MIN(IF(STKWp!$D$11:$D$35&gt;AVERAGE(B502,C502),STKWp!$D$11:$D$35)),STKWp!$D$11:$D$35),1))</f>
        <v>+I</v>
      </c>
      <c r="K502" s="9" t="str">
        <f t="array" ref="K502">INDEX(BSKW!$K$11:$K$35,IFERROR(MATCH(MIN(IF(BSKW!$D$11:$D$35&gt;AVERAGE(B502,C502),BSKW!$D$11:$D$35)),BSKW!$D$11:$D$35),1))</f>
        <v>D</v>
      </c>
      <c r="L502" s="12" t="str">
        <f t="array" ref="L502">INDEX(HTKW!$K$11:$K$36,IFERROR(MATCH(MIN(IF(HTKW!$D$11:$D$36&gt;AVERAGE(B502,C502),HTKW!$D$11:$D$36)),HTKW!$D$11:$D$36),1))</f>
        <v>+III</v>
      </c>
    </row>
    <row r="503" spans="2:12" x14ac:dyDescent="0.25">
      <c r="B503" s="8">
        <v>15.166</v>
      </c>
      <c r="C503" s="9">
        <v>15.202999999999999</v>
      </c>
      <c r="D503" s="23" t="str">
        <f t="shared" si="14"/>
        <v>D</v>
      </c>
      <c r="E503" s="23" t="str">
        <f t="shared" si="15"/>
        <v>+I</v>
      </c>
      <c r="F503" s="9" t="str">
        <f t="array" ref="F503">INDEX(STPH!$O$11:$O$34,IFERROR(MATCH(MIN(IF(STPH!$D$11:$D$34&gt;AVERAGE(B503,C503),STPH!$D$11:$D$34)),STPH!$D$11:$D$34),1))</f>
        <v>+III</v>
      </c>
      <c r="G503" s="9" t="str">
        <f t="array" ref="G503">INDEX(STBI!$O$11:$O$36,IFERROR(MATCH(MIN(IF(STBI!$D$11:$D$36&gt;AVERAGE(B503,C503),STBI!$D$11:$D$36)),STBI!$D$11:$D$36),1))</f>
        <v>+III</v>
      </c>
      <c r="H503" s="9" t="str">
        <f t="array" ref="H503">INDEX(GEKB!$K$11:$K$30,IFERROR(MATCH(MIN(IF(GEKB!$D$11:$D$30&gt;AVERAGE(B503,C503),GEKB!$D$11:$D$30)),GEKB!$D$11:$D$30),1))</f>
        <v>+III</v>
      </c>
      <c r="I503" s="9" t="str">
        <f t="array" ref="I503">INDEX(DA!$K$11:$K$30,IFERROR(MATCH(MIN(IF(DA!$D$11:$D$30&gt;AVERAGE(B503,C503),DA!$D$11:$D$30)),DA!$D$11:$D$30),1))</f>
        <v>NR</v>
      </c>
      <c r="J503" s="9" t="str">
        <f t="array" ref="J503">INDEX(STKWp!$K$11:$K$35,IFERROR(MATCH(MIN(IF(STKWp!$D$11:$D$35&gt;AVERAGE(B503,C503),STKWp!$D$11:$D$35)),STKWp!$D$11:$D$35),1))</f>
        <v>+I</v>
      </c>
      <c r="K503" s="9" t="str">
        <f t="array" ref="K503">INDEX(BSKW!$K$11:$K$35,IFERROR(MATCH(MIN(IF(BSKW!$D$11:$D$35&gt;AVERAGE(B503,C503),BSKW!$D$11:$D$35)),BSKW!$D$11:$D$35),1))</f>
        <v>D</v>
      </c>
      <c r="L503" s="12" t="str">
        <f t="array" ref="L503">INDEX(HTKW!$K$11:$K$36,IFERROR(MATCH(MIN(IF(HTKW!$D$11:$D$36&gt;AVERAGE(B503,C503),HTKW!$D$11:$D$36)),HTKW!$D$11:$D$36),1))</f>
        <v>+III</v>
      </c>
    </row>
    <row r="504" spans="2:12" x14ac:dyDescent="0.25">
      <c r="B504" s="8">
        <v>15.202999999999999</v>
      </c>
      <c r="C504" s="9">
        <v>15.247999999999999</v>
      </c>
      <c r="D504" s="23" t="str">
        <f t="shared" si="14"/>
        <v>D</v>
      </c>
      <c r="E504" s="23" t="str">
        <f t="shared" si="15"/>
        <v>+I</v>
      </c>
      <c r="F504" s="9" t="str">
        <f t="array" ref="F504">INDEX(STPH!$O$11:$O$34,IFERROR(MATCH(MIN(IF(STPH!$D$11:$D$34&gt;AVERAGE(B504,C504),STPH!$D$11:$D$34)),STPH!$D$11:$D$34),1))</f>
        <v>+III</v>
      </c>
      <c r="G504" s="9" t="str">
        <f t="array" ref="G504">INDEX(STBI!$O$11:$O$36,IFERROR(MATCH(MIN(IF(STBI!$D$11:$D$36&gt;AVERAGE(B504,C504),STBI!$D$11:$D$36)),STBI!$D$11:$D$36),1))</f>
        <v>+III</v>
      </c>
      <c r="H504" s="9" t="str">
        <f t="array" ref="H504">INDEX(GEKB!$K$11:$K$30,IFERROR(MATCH(MIN(IF(GEKB!$D$11:$D$30&gt;AVERAGE(B504,C504),GEKB!$D$11:$D$30)),GEKB!$D$11:$D$30),1))</f>
        <v>+III</v>
      </c>
      <c r="I504" s="9" t="str">
        <f t="array" ref="I504">INDEX(DA!$K$11:$K$30,IFERROR(MATCH(MIN(IF(DA!$D$11:$D$30&gt;AVERAGE(B504,C504),DA!$D$11:$D$30)),DA!$D$11:$D$30),1))</f>
        <v>NR</v>
      </c>
      <c r="J504" s="9" t="str">
        <f t="array" ref="J504">INDEX(STKWp!$K$11:$K$35,IFERROR(MATCH(MIN(IF(STKWp!$D$11:$D$35&gt;AVERAGE(B504,C504),STKWp!$D$11:$D$35)),STKWp!$D$11:$D$35),1))</f>
        <v>+I</v>
      </c>
      <c r="K504" s="9" t="str">
        <f t="array" ref="K504">INDEX(BSKW!$K$11:$K$35,IFERROR(MATCH(MIN(IF(BSKW!$D$11:$D$35&gt;AVERAGE(B504,C504),BSKW!$D$11:$D$35)),BSKW!$D$11:$D$35),1))</f>
        <v>D</v>
      </c>
      <c r="L504" s="12" t="str">
        <f t="array" ref="L504">INDEX(HTKW!$K$11:$K$36,IFERROR(MATCH(MIN(IF(HTKW!$D$11:$D$36&gt;AVERAGE(B504,C504),HTKW!$D$11:$D$36)),HTKW!$D$11:$D$36),1))</f>
        <v>+III</v>
      </c>
    </row>
    <row r="505" spans="2:12" x14ac:dyDescent="0.25">
      <c r="B505" s="8">
        <v>15.247999999999999</v>
      </c>
      <c r="C505" s="9">
        <v>15.257</v>
      </c>
      <c r="D505" s="23" t="str">
        <f t="shared" si="14"/>
        <v>D</v>
      </c>
      <c r="E505" s="23" t="str">
        <f t="shared" si="15"/>
        <v>+I</v>
      </c>
      <c r="F505" s="9" t="str">
        <f t="array" ref="F505">INDEX(STPH!$O$11:$O$34,IFERROR(MATCH(MIN(IF(STPH!$D$11:$D$34&gt;AVERAGE(B505,C505),STPH!$D$11:$D$34)),STPH!$D$11:$D$34),1))</f>
        <v>+III</v>
      </c>
      <c r="G505" s="9" t="str">
        <f t="array" ref="G505">INDEX(STBI!$O$11:$O$36,IFERROR(MATCH(MIN(IF(STBI!$D$11:$D$36&gt;AVERAGE(B505,C505),STBI!$D$11:$D$36)),STBI!$D$11:$D$36),1))</f>
        <v>+III</v>
      </c>
      <c r="H505" s="9" t="str">
        <f t="array" ref="H505">INDEX(GEKB!$K$11:$K$30,IFERROR(MATCH(MIN(IF(GEKB!$D$11:$D$30&gt;AVERAGE(B505,C505),GEKB!$D$11:$D$30)),GEKB!$D$11:$D$30),1))</f>
        <v>+III</v>
      </c>
      <c r="I505" s="9" t="str">
        <f t="array" ref="I505">INDEX(DA!$K$11:$K$30,IFERROR(MATCH(MIN(IF(DA!$D$11:$D$30&gt;AVERAGE(B505,C505),DA!$D$11:$D$30)),DA!$D$11:$D$30),1))</f>
        <v>NR</v>
      </c>
      <c r="J505" s="9" t="str">
        <f t="array" ref="J505">INDEX(STKWp!$K$11:$K$35,IFERROR(MATCH(MIN(IF(STKWp!$D$11:$D$35&gt;AVERAGE(B505,C505),STKWp!$D$11:$D$35)),STKWp!$D$11:$D$35),1))</f>
        <v>+I</v>
      </c>
      <c r="K505" s="9" t="str">
        <f t="array" ref="K505">INDEX(BSKW!$K$11:$K$35,IFERROR(MATCH(MIN(IF(BSKW!$D$11:$D$35&gt;AVERAGE(B505,C505),BSKW!$D$11:$D$35)),BSKW!$D$11:$D$35),1))</f>
        <v>D</v>
      </c>
      <c r="L505" s="12" t="str">
        <f t="array" ref="L505">INDEX(HTKW!$K$11:$K$36,IFERROR(MATCH(MIN(IF(HTKW!$D$11:$D$36&gt;AVERAGE(B505,C505),HTKW!$D$11:$D$36)),HTKW!$D$11:$D$36),1))</f>
        <v>+III</v>
      </c>
    </row>
    <row r="506" spans="2:12" x14ac:dyDescent="0.25">
      <c r="B506" s="8">
        <v>15.257</v>
      </c>
      <c r="C506" s="9">
        <v>15.292</v>
      </c>
      <c r="D506" s="23" t="str">
        <f t="shared" si="14"/>
        <v>D</v>
      </c>
      <c r="E506" s="23" t="str">
        <f t="shared" si="15"/>
        <v>+I</v>
      </c>
      <c r="F506" s="9" t="str">
        <f t="array" ref="F506">INDEX(STPH!$O$11:$O$34,IFERROR(MATCH(MIN(IF(STPH!$D$11:$D$34&gt;AVERAGE(B506,C506),STPH!$D$11:$D$34)),STPH!$D$11:$D$34),1))</f>
        <v>+III</v>
      </c>
      <c r="G506" s="9" t="str">
        <f t="array" ref="G506">INDEX(STBI!$O$11:$O$36,IFERROR(MATCH(MIN(IF(STBI!$D$11:$D$36&gt;AVERAGE(B506,C506),STBI!$D$11:$D$36)),STBI!$D$11:$D$36),1))</f>
        <v>+III</v>
      </c>
      <c r="H506" s="9" t="str">
        <f t="array" ref="H506">INDEX(GEKB!$K$11:$K$30,IFERROR(MATCH(MIN(IF(GEKB!$D$11:$D$30&gt;AVERAGE(B506,C506),GEKB!$D$11:$D$30)),GEKB!$D$11:$D$30),1))</f>
        <v>+III</v>
      </c>
      <c r="I506" s="9" t="str">
        <f t="array" ref="I506">INDEX(DA!$K$11:$K$30,IFERROR(MATCH(MIN(IF(DA!$D$11:$D$30&gt;AVERAGE(B506,C506),DA!$D$11:$D$30)),DA!$D$11:$D$30),1))</f>
        <v>NR</v>
      </c>
      <c r="J506" s="9" t="str">
        <f t="array" ref="J506">INDEX(STKWp!$K$11:$K$35,IFERROR(MATCH(MIN(IF(STKWp!$D$11:$D$35&gt;AVERAGE(B506,C506),STKWp!$D$11:$D$35)),STKWp!$D$11:$D$35),1))</f>
        <v>+I</v>
      </c>
      <c r="K506" s="9" t="str">
        <f t="array" ref="K506">INDEX(BSKW!$K$11:$K$35,IFERROR(MATCH(MIN(IF(BSKW!$D$11:$D$35&gt;AVERAGE(B506,C506),BSKW!$D$11:$D$35)),BSKW!$D$11:$D$35),1))</f>
        <v>D</v>
      </c>
      <c r="L506" s="12" t="str">
        <f t="array" ref="L506">INDEX(HTKW!$K$11:$K$36,IFERROR(MATCH(MIN(IF(HTKW!$D$11:$D$36&gt;AVERAGE(B506,C506),HTKW!$D$11:$D$36)),HTKW!$D$11:$D$36),1))</f>
        <v>+III</v>
      </c>
    </row>
    <row r="507" spans="2:12" x14ac:dyDescent="0.25">
      <c r="B507" s="8">
        <v>15.292</v>
      </c>
      <c r="C507" s="9">
        <v>15.349</v>
      </c>
      <c r="D507" s="23" t="str">
        <f t="shared" si="14"/>
        <v>D</v>
      </c>
      <c r="E507" s="23" t="str">
        <f t="shared" si="15"/>
        <v>+I</v>
      </c>
      <c r="F507" s="9" t="str">
        <f t="array" ref="F507">INDEX(STPH!$O$11:$O$34,IFERROR(MATCH(MIN(IF(STPH!$D$11:$D$34&gt;AVERAGE(B507,C507),STPH!$D$11:$D$34)),STPH!$D$11:$D$34),1))</f>
        <v>+III</v>
      </c>
      <c r="G507" s="9" t="str">
        <f t="array" ref="G507">INDEX(STBI!$O$11:$O$36,IFERROR(MATCH(MIN(IF(STBI!$D$11:$D$36&gt;AVERAGE(B507,C507),STBI!$D$11:$D$36)),STBI!$D$11:$D$36),1))</f>
        <v>+III</v>
      </c>
      <c r="H507" s="9" t="str">
        <f t="array" ref="H507">INDEX(GEKB!$K$11:$K$30,IFERROR(MATCH(MIN(IF(GEKB!$D$11:$D$30&gt;AVERAGE(B507,C507),GEKB!$D$11:$D$30)),GEKB!$D$11:$D$30),1))</f>
        <v>+III</v>
      </c>
      <c r="I507" s="9" t="str">
        <f t="array" ref="I507">INDEX(DA!$K$11:$K$30,IFERROR(MATCH(MIN(IF(DA!$D$11:$D$30&gt;AVERAGE(B507,C507),DA!$D$11:$D$30)),DA!$D$11:$D$30),1))</f>
        <v>NR</v>
      </c>
      <c r="J507" s="9" t="str">
        <f t="array" ref="J507">INDEX(STKWp!$K$11:$K$35,IFERROR(MATCH(MIN(IF(STKWp!$D$11:$D$35&gt;AVERAGE(B507,C507),STKWp!$D$11:$D$35)),STKWp!$D$11:$D$35),1))</f>
        <v>+I</v>
      </c>
      <c r="K507" s="9" t="str">
        <f t="array" ref="K507">INDEX(BSKW!$K$11:$K$35,IFERROR(MATCH(MIN(IF(BSKW!$D$11:$D$35&gt;AVERAGE(B507,C507),BSKW!$D$11:$D$35)),BSKW!$D$11:$D$35),1))</f>
        <v>D</v>
      </c>
      <c r="L507" s="12" t="str">
        <f t="array" ref="L507">INDEX(HTKW!$K$11:$K$36,IFERROR(MATCH(MIN(IF(HTKW!$D$11:$D$36&gt;AVERAGE(B507,C507),HTKW!$D$11:$D$36)),HTKW!$D$11:$D$36),1))</f>
        <v>+III</v>
      </c>
    </row>
    <row r="508" spans="2:12" x14ac:dyDescent="0.25">
      <c r="B508" s="8">
        <v>15.349</v>
      </c>
      <c r="C508" s="9">
        <v>15.356</v>
      </c>
      <c r="D508" s="23" t="str">
        <f t="shared" si="14"/>
        <v>D</v>
      </c>
      <c r="E508" s="23" t="str">
        <f t="shared" si="15"/>
        <v>+I</v>
      </c>
      <c r="F508" s="9" t="str">
        <f t="array" ref="F508">INDEX(STPH!$O$11:$O$34,IFERROR(MATCH(MIN(IF(STPH!$D$11:$D$34&gt;AVERAGE(B508,C508),STPH!$D$11:$D$34)),STPH!$D$11:$D$34),1))</f>
        <v>+III</v>
      </c>
      <c r="G508" s="9" t="str">
        <f t="array" ref="G508">INDEX(STBI!$O$11:$O$36,IFERROR(MATCH(MIN(IF(STBI!$D$11:$D$36&gt;AVERAGE(B508,C508),STBI!$D$11:$D$36)),STBI!$D$11:$D$36),1))</f>
        <v>+III</v>
      </c>
      <c r="H508" s="9" t="str">
        <f t="array" ref="H508">INDEX(GEKB!$K$11:$K$30,IFERROR(MATCH(MIN(IF(GEKB!$D$11:$D$30&gt;AVERAGE(B508,C508),GEKB!$D$11:$D$30)),GEKB!$D$11:$D$30),1))</f>
        <v>+III</v>
      </c>
      <c r="I508" s="9" t="str">
        <f t="array" ref="I508">INDEX(DA!$K$11:$K$30,IFERROR(MATCH(MIN(IF(DA!$D$11:$D$30&gt;AVERAGE(B508,C508),DA!$D$11:$D$30)),DA!$D$11:$D$30),1))</f>
        <v>NR</v>
      </c>
      <c r="J508" s="9" t="str">
        <f t="array" ref="J508">INDEX(STKWp!$K$11:$K$35,IFERROR(MATCH(MIN(IF(STKWp!$D$11:$D$35&gt;AVERAGE(B508,C508),STKWp!$D$11:$D$35)),STKWp!$D$11:$D$35),1))</f>
        <v>+I</v>
      </c>
      <c r="K508" s="9" t="str">
        <f t="array" ref="K508">INDEX(BSKW!$K$11:$K$35,IFERROR(MATCH(MIN(IF(BSKW!$D$11:$D$35&gt;AVERAGE(B508,C508),BSKW!$D$11:$D$35)),BSKW!$D$11:$D$35),1))</f>
        <v>D</v>
      </c>
      <c r="L508" s="12" t="str">
        <f t="array" ref="L508">INDEX(HTKW!$K$11:$K$36,IFERROR(MATCH(MIN(IF(HTKW!$D$11:$D$36&gt;AVERAGE(B508,C508),HTKW!$D$11:$D$36)),HTKW!$D$11:$D$36),1))</f>
        <v>+III</v>
      </c>
    </row>
    <row r="509" spans="2:12" x14ac:dyDescent="0.25">
      <c r="B509" s="8">
        <v>15.356</v>
      </c>
      <c r="C509" s="9">
        <v>15.371</v>
      </c>
      <c r="D509" s="23" t="str">
        <f t="shared" si="14"/>
        <v>D</v>
      </c>
      <c r="E509" s="23" t="str">
        <f t="shared" si="15"/>
        <v>+I</v>
      </c>
      <c r="F509" s="9" t="str">
        <f t="array" ref="F509">INDEX(STPH!$O$11:$O$34,IFERROR(MATCH(MIN(IF(STPH!$D$11:$D$34&gt;AVERAGE(B509,C509),STPH!$D$11:$D$34)),STPH!$D$11:$D$34),1))</f>
        <v>+III</v>
      </c>
      <c r="G509" s="9" t="str">
        <f t="array" ref="G509">INDEX(STBI!$O$11:$O$36,IFERROR(MATCH(MIN(IF(STBI!$D$11:$D$36&gt;AVERAGE(B509,C509),STBI!$D$11:$D$36)),STBI!$D$11:$D$36),1))</f>
        <v>+III</v>
      </c>
      <c r="H509" s="9" t="str">
        <f t="array" ref="H509">INDEX(GEKB!$K$11:$K$30,IFERROR(MATCH(MIN(IF(GEKB!$D$11:$D$30&gt;AVERAGE(B509,C509),GEKB!$D$11:$D$30)),GEKB!$D$11:$D$30),1))</f>
        <v>+III</v>
      </c>
      <c r="I509" s="9" t="str">
        <f t="array" ref="I509">INDEX(DA!$K$11:$K$30,IFERROR(MATCH(MIN(IF(DA!$D$11:$D$30&gt;AVERAGE(B509,C509),DA!$D$11:$D$30)),DA!$D$11:$D$30),1))</f>
        <v>NR</v>
      </c>
      <c r="J509" s="9" t="str">
        <f t="array" ref="J509">INDEX(STKWp!$K$11:$K$35,IFERROR(MATCH(MIN(IF(STKWp!$D$11:$D$35&gt;AVERAGE(B509,C509),STKWp!$D$11:$D$35)),STKWp!$D$11:$D$35),1))</f>
        <v>+I</v>
      </c>
      <c r="K509" s="9" t="str">
        <f t="array" ref="K509">INDEX(BSKW!$K$11:$K$35,IFERROR(MATCH(MIN(IF(BSKW!$D$11:$D$35&gt;AVERAGE(B509,C509),BSKW!$D$11:$D$35)),BSKW!$D$11:$D$35),1))</f>
        <v>D</v>
      </c>
      <c r="L509" s="12" t="str">
        <f t="array" ref="L509">INDEX(HTKW!$K$11:$K$36,IFERROR(MATCH(MIN(IF(HTKW!$D$11:$D$36&gt;AVERAGE(B509,C509),HTKW!$D$11:$D$36)),HTKW!$D$11:$D$36),1))</f>
        <v>+III</v>
      </c>
    </row>
    <row r="510" spans="2:12" x14ac:dyDescent="0.25">
      <c r="B510" s="8">
        <v>15.371</v>
      </c>
      <c r="C510" s="9">
        <v>15.374000000000001</v>
      </c>
      <c r="D510" s="23" t="str">
        <f t="shared" si="14"/>
        <v>D</v>
      </c>
      <c r="E510" s="23" t="str">
        <f t="shared" si="15"/>
        <v>+I</v>
      </c>
      <c r="F510" s="9" t="str">
        <f t="array" ref="F510">INDEX(STPH!$O$11:$O$34,IFERROR(MATCH(MIN(IF(STPH!$D$11:$D$34&gt;AVERAGE(B510,C510),STPH!$D$11:$D$34)),STPH!$D$11:$D$34),1))</f>
        <v>+III</v>
      </c>
      <c r="G510" s="9" t="str">
        <f t="array" ref="G510">INDEX(STBI!$O$11:$O$36,IFERROR(MATCH(MIN(IF(STBI!$D$11:$D$36&gt;AVERAGE(B510,C510),STBI!$D$11:$D$36)),STBI!$D$11:$D$36),1))</f>
        <v>+III</v>
      </c>
      <c r="H510" s="9" t="str">
        <f t="array" ref="H510">INDEX(GEKB!$K$11:$K$30,IFERROR(MATCH(MIN(IF(GEKB!$D$11:$D$30&gt;AVERAGE(B510,C510),GEKB!$D$11:$D$30)),GEKB!$D$11:$D$30),1))</f>
        <v>+III</v>
      </c>
      <c r="I510" s="9" t="str">
        <f t="array" ref="I510">INDEX(DA!$K$11:$K$30,IFERROR(MATCH(MIN(IF(DA!$D$11:$D$30&gt;AVERAGE(B510,C510),DA!$D$11:$D$30)),DA!$D$11:$D$30),1))</f>
        <v>NR</v>
      </c>
      <c r="J510" s="9" t="str">
        <f t="array" ref="J510">INDEX(STKWp!$K$11:$K$35,IFERROR(MATCH(MIN(IF(STKWp!$D$11:$D$35&gt;AVERAGE(B510,C510),STKWp!$D$11:$D$35)),STKWp!$D$11:$D$35),1))</f>
        <v>+I</v>
      </c>
      <c r="K510" s="9" t="str">
        <f t="array" ref="K510">INDEX(BSKW!$K$11:$K$35,IFERROR(MATCH(MIN(IF(BSKW!$D$11:$D$35&gt;AVERAGE(B510,C510),BSKW!$D$11:$D$35)),BSKW!$D$11:$D$35),1))</f>
        <v>D</v>
      </c>
      <c r="L510" s="12" t="str">
        <f t="array" ref="L510">INDEX(HTKW!$K$11:$K$36,IFERROR(MATCH(MIN(IF(HTKW!$D$11:$D$36&gt;AVERAGE(B510,C510),HTKW!$D$11:$D$36)),HTKW!$D$11:$D$36),1))</f>
        <v>+III</v>
      </c>
    </row>
    <row r="511" spans="2:12" x14ac:dyDescent="0.25">
      <c r="B511" s="8">
        <v>15.374000000000001</v>
      </c>
      <c r="C511" s="9">
        <v>15.449</v>
      </c>
      <c r="D511" s="23" t="str">
        <f t="shared" si="14"/>
        <v>D</v>
      </c>
      <c r="E511" s="23" t="str">
        <f t="shared" si="15"/>
        <v>+I</v>
      </c>
      <c r="F511" s="9" t="str">
        <f t="array" ref="F511">INDEX(STPH!$O$11:$O$34,IFERROR(MATCH(MIN(IF(STPH!$D$11:$D$34&gt;AVERAGE(B511,C511),STPH!$D$11:$D$34)),STPH!$D$11:$D$34),1))</f>
        <v>+III</v>
      </c>
      <c r="G511" s="9" t="str">
        <f t="array" ref="G511">INDEX(STBI!$O$11:$O$36,IFERROR(MATCH(MIN(IF(STBI!$D$11:$D$36&gt;AVERAGE(B511,C511),STBI!$D$11:$D$36)),STBI!$D$11:$D$36),1))</f>
        <v>+III</v>
      </c>
      <c r="H511" s="9" t="str">
        <f t="array" ref="H511">INDEX(GEKB!$K$11:$K$30,IFERROR(MATCH(MIN(IF(GEKB!$D$11:$D$30&gt;AVERAGE(B511,C511),GEKB!$D$11:$D$30)),GEKB!$D$11:$D$30),1))</f>
        <v>+III</v>
      </c>
      <c r="I511" s="9" t="str">
        <f t="array" ref="I511">INDEX(DA!$K$11:$K$30,IFERROR(MATCH(MIN(IF(DA!$D$11:$D$30&gt;AVERAGE(B511,C511),DA!$D$11:$D$30)),DA!$D$11:$D$30),1))</f>
        <v>NR</v>
      </c>
      <c r="J511" s="9" t="str">
        <f t="array" ref="J511">INDEX(STKWp!$K$11:$K$35,IFERROR(MATCH(MIN(IF(STKWp!$D$11:$D$35&gt;AVERAGE(B511,C511),STKWp!$D$11:$D$35)),STKWp!$D$11:$D$35),1))</f>
        <v>+I</v>
      </c>
      <c r="K511" s="9" t="str">
        <f t="array" ref="K511">INDEX(BSKW!$K$11:$K$35,IFERROR(MATCH(MIN(IF(BSKW!$D$11:$D$35&gt;AVERAGE(B511,C511),BSKW!$D$11:$D$35)),BSKW!$D$11:$D$35),1))</f>
        <v>D</v>
      </c>
      <c r="L511" s="12" t="str">
        <f t="array" ref="L511">INDEX(HTKW!$K$11:$K$36,IFERROR(MATCH(MIN(IF(HTKW!$D$11:$D$36&gt;AVERAGE(B511,C511),HTKW!$D$11:$D$36)),HTKW!$D$11:$D$36),1))</f>
        <v>+III</v>
      </c>
    </row>
    <row r="512" spans="2:12" x14ac:dyDescent="0.25">
      <c r="B512" s="8">
        <v>15.449</v>
      </c>
      <c r="C512" s="9">
        <v>15.451000000000001</v>
      </c>
      <c r="D512" s="23" t="str">
        <f t="shared" si="14"/>
        <v>D</v>
      </c>
      <c r="E512" s="23" t="str">
        <f t="shared" si="15"/>
        <v>+I</v>
      </c>
      <c r="F512" s="9" t="str">
        <f t="array" ref="F512">INDEX(STPH!$O$11:$O$34,IFERROR(MATCH(MIN(IF(STPH!$D$11:$D$34&gt;AVERAGE(B512,C512),STPH!$D$11:$D$34)),STPH!$D$11:$D$34),1))</f>
        <v>+III</v>
      </c>
      <c r="G512" s="9" t="str">
        <f t="array" ref="G512">INDEX(STBI!$O$11:$O$36,IFERROR(MATCH(MIN(IF(STBI!$D$11:$D$36&gt;AVERAGE(B512,C512),STBI!$D$11:$D$36)),STBI!$D$11:$D$36),1))</f>
        <v>+III</v>
      </c>
      <c r="H512" s="9" t="str">
        <f t="array" ref="H512">INDEX(GEKB!$K$11:$K$30,IFERROR(MATCH(MIN(IF(GEKB!$D$11:$D$30&gt;AVERAGE(B512,C512),GEKB!$D$11:$D$30)),GEKB!$D$11:$D$30),1))</f>
        <v>+III</v>
      </c>
      <c r="I512" s="9" t="str">
        <f t="array" ref="I512">INDEX(DA!$K$11:$K$30,IFERROR(MATCH(MIN(IF(DA!$D$11:$D$30&gt;AVERAGE(B512,C512),DA!$D$11:$D$30)),DA!$D$11:$D$30),1))</f>
        <v>NR</v>
      </c>
      <c r="J512" s="9" t="str">
        <f t="array" ref="J512">INDEX(STKWp!$K$11:$K$35,IFERROR(MATCH(MIN(IF(STKWp!$D$11:$D$35&gt;AVERAGE(B512,C512),STKWp!$D$11:$D$35)),STKWp!$D$11:$D$35),1))</f>
        <v>+I</v>
      </c>
      <c r="K512" s="9" t="str">
        <f t="array" ref="K512">INDEX(BSKW!$K$11:$K$35,IFERROR(MATCH(MIN(IF(BSKW!$D$11:$D$35&gt;AVERAGE(B512,C512),BSKW!$D$11:$D$35)),BSKW!$D$11:$D$35),1))</f>
        <v>D</v>
      </c>
      <c r="L512" s="12" t="str">
        <f t="array" ref="L512">INDEX(HTKW!$K$11:$K$36,IFERROR(MATCH(MIN(IF(HTKW!$D$11:$D$36&gt;AVERAGE(B512,C512),HTKW!$D$11:$D$36)),HTKW!$D$11:$D$36),1))</f>
        <v>+III</v>
      </c>
    </row>
    <row r="513" spans="2:12" x14ac:dyDescent="0.25">
      <c r="B513" s="8">
        <v>15.451000000000001</v>
      </c>
      <c r="C513" s="9">
        <v>15.46</v>
      </c>
      <c r="D513" s="23" t="str">
        <f t="shared" si="14"/>
        <v>D</v>
      </c>
      <c r="E513" s="23" t="str">
        <f t="shared" si="15"/>
        <v>+I</v>
      </c>
      <c r="F513" s="9" t="str">
        <f t="array" ref="F513">INDEX(STPH!$O$11:$O$34,IFERROR(MATCH(MIN(IF(STPH!$D$11:$D$34&gt;AVERAGE(B513,C513),STPH!$D$11:$D$34)),STPH!$D$11:$D$34),1))</f>
        <v>+III</v>
      </c>
      <c r="G513" s="9" t="str">
        <f t="array" ref="G513">INDEX(STBI!$O$11:$O$36,IFERROR(MATCH(MIN(IF(STBI!$D$11:$D$36&gt;AVERAGE(B513,C513),STBI!$D$11:$D$36)),STBI!$D$11:$D$36),1))</f>
        <v>+III</v>
      </c>
      <c r="H513" s="9" t="str">
        <f t="array" ref="H513">INDEX(GEKB!$K$11:$K$30,IFERROR(MATCH(MIN(IF(GEKB!$D$11:$D$30&gt;AVERAGE(B513,C513),GEKB!$D$11:$D$30)),GEKB!$D$11:$D$30),1))</f>
        <v>+III</v>
      </c>
      <c r="I513" s="9" t="str">
        <f t="array" ref="I513">INDEX(DA!$K$11:$K$30,IFERROR(MATCH(MIN(IF(DA!$D$11:$D$30&gt;AVERAGE(B513,C513),DA!$D$11:$D$30)),DA!$D$11:$D$30),1))</f>
        <v>NR</v>
      </c>
      <c r="J513" s="9" t="str">
        <f t="array" ref="J513">INDEX(STKWp!$K$11:$K$35,IFERROR(MATCH(MIN(IF(STKWp!$D$11:$D$35&gt;AVERAGE(B513,C513),STKWp!$D$11:$D$35)),STKWp!$D$11:$D$35),1))</f>
        <v>+I</v>
      </c>
      <c r="K513" s="9" t="str">
        <f t="array" ref="K513">INDEX(BSKW!$K$11:$K$35,IFERROR(MATCH(MIN(IF(BSKW!$D$11:$D$35&gt;AVERAGE(B513,C513),BSKW!$D$11:$D$35)),BSKW!$D$11:$D$35),1))</f>
        <v>D</v>
      </c>
      <c r="L513" s="12" t="str">
        <f t="array" ref="L513">INDEX(HTKW!$K$11:$K$36,IFERROR(MATCH(MIN(IF(HTKW!$D$11:$D$36&gt;AVERAGE(B513,C513),HTKW!$D$11:$D$36)),HTKW!$D$11:$D$36),1))</f>
        <v>+III</v>
      </c>
    </row>
    <row r="514" spans="2:12" x14ac:dyDescent="0.25">
      <c r="B514" s="8">
        <v>15.46</v>
      </c>
      <c r="C514" s="9">
        <v>15.472</v>
      </c>
      <c r="D514" s="23" t="str">
        <f t="shared" si="14"/>
        <v>D</v>
      </c>
      <c r="E514" s="23" t="str">
        <f t="shared" si="15"/>
        <v>+I</v>
      </c>
      <c r="F514" s="9" t="str">
        <f t="array" ref="F514">INDEX(STPH!$O$11:$O$34,IFERROR(MATCH(MIN(IF(STPH!$D$11:$D$34&gt;AVERAGE(B514,C514),STPH!$D$11:$D$34)),STPH!$D$11:$D$34),1))</f>
        <v>+III</v>
      </c>
      <c r="G514" s="9" t="str">
        <f t="array" ref="G514">INDEX(STBI!$O$11:$O$36,IFERROR(MATCH(MIN(IF(STBI!$D$11:$D$36&gt;AVERAGE(B514,C514),STBI!$D$11:$D$36)),STBI!$D$11:$D$36),1))</f>
        <v>+III</v>
      </c>
      <c r="H514" s="9" t="str">
        <f t="array" ref="H514">INDEX(GEKB!$K$11:$K$30,IFERROR(MATCH(MIN(IF(GEKB!$D$11:$D$30&gt;AVERAGE(B514,C514),GEKB!$D$11:$D$30)),GEKB!$D$11:$D$30),1))</f>
        <v>+III</v>
      </c>
      <c r="I514" s="9" t="str">
        <f t="array" ref="I514">INDEX(DA!$K$11:$K$30,IFERROR(MATCH(MIN(IF(DA!$D$11:$D$30&gt;AVERAGE(B514,C514),DA!$D$11:$D$30)),DA!$D$11:$D$30),1))</f>
        <v>NR</v>
      </c>
      <c r="J514" s="9" t="str">
        <f t="array" ref="J514">INDEX(STKWp!$K$11:$K$35,IFERROR(MATCH(MIN(IF(STKWp!$D$11:$D$35&gt;AVERAGE(B514,C514),STKWp!$D$11:$D$35)),STKWp!$D$11:$D$35),1))</f>
        <v>+I</v>
      </c>
      <c r="K514" s="9" t="str">
        <f t="array" ref="K514">INDEX(BSKW!$K$11:$K$35,IFERROR(MATCH(MIN(IF(BSKW!$D$11:$D$35&gt;AVERAGE(B514,C514),BSKW!$D$11:$D$35)),BSKW!$D$11:$D$35),1))</f>
        <v>D</v>
      </c>
      <c r="L514" s="12" t="str">
        <f t="array" ref="L514">INDEX(HTKW!$K$11:$K$36,IFERROR(MATCH(MIN(IF(HTKW!$D$11:$D$36&gt;AVERAGE(B514,C514),HTKW!$D$11:$D$36)),HTKW!$D$11:$D$36),1))</f>
        <v>+III</v>
      </c>
    </row>
    <row r="515" spans="2:12" x14ac:dyDescent="0.25">
      <c r="B515" s="8">
        <v>15.472</v>
      </c>
      <c r="C515" s="9">
        <v>15.476000000000001</v>
      </c>
      <c r="D515" s="23" t="str">
        <f t="shared" ref="D515:D522" si="16">IF(COUNTIF(F515:L515,"D")&gt;0,"D",IF(COUNTIF(F515:L515,"-III")&gt;0,"-III",IF(COUNTIF(F515:L515,"-II")&gt;0,"-II",IF(COUNTIF(F515:L515,"-I")&gt;0,"-I",IF(COUNTIF(F515:L515,"+0")&gt;0,"+0",IF(COUNTIF(F515:L515,"+I")&gt;0,"+I",IF(COUNTIF(F515:L515,"+II")&gt;0,"+II",IF(COUNTIF(F515:L515,"+III")&gt;0,"+III",IF(COUNTIF(F515:L515,"ND")&gt;0,"ND","NR")))))))))</f>
        <v>D</v>
      </c>
      <c r="E515" s="23" t="str">
        <f t="shared" ref="E515:E522" si="17">IF(COUNTIF(F515:L515,"-III")&gt;0,"-III",IF(COUNTIF(F515:L515,"-II")&gt;0,"-II",IF(COUNTIF(F515:L515,"-I")&gt;0,"-I",IF(COUNTIF(F515:L515,"+0")&gt;0,"+0",IF(COUNTIF(F515:L515,"+I")&gt;0,"+I",IF(COUNTIF(F515:L515,"+II")&gt;0,"+II",IF(COUNTIF(F515:L515,"+III")&gt;0,"+III",IF(COUNTIF(F515:L515,"ND")&gt;0,"ND","NR"))))))))</f>
        <v>+I</v>
      </c>
      <c r="F515" s="9" t="str">
        <f t="array" ref="F515">INDEX(STPH!$O$11:$O$34,IFERROR(MATCH(MIN(IF(STPH!$D$11:$D$34&gt;AVERAGE(B515,C515),STPH!$D$11:$D$34)),STPH!$D$11:$D$34),1))</f>
        <v>+III</v>
      </c>
      <c r="G515" s="9" t="str">
        <f t="array" ref="G515">INDEX(STBI!$O$11:$O$36,IFERROR(MATCH(MIN(IF(STBI!$D$11:$D$36&gt;AVERAGE(B515,C515),STBI!$D$11:$D$36)),STBI!$D$11:$D$36),1))</f>
        <v>+III</v>
      </c>
      <c r="H515" s="9" t="str">
        <f t="array" ref="H515">INDEX(GEKB!$K$11:$K$30,IFERROR(MATCH(MIN(IF(GEKB!$D$11:$D$30&gt;AVERAGE(B515,C515),GEKB!$D$11:$D$30)),GEKB!$D$11:$D$30),1))</f>
        <v>+III</v>
      </c>
      <c r="I515" s="9" t="str">
        <f t="array" ref="I515">INDEX(DA!$K$11:$K$30,IFERROR(MATCH(MIN(IF(DA!$D$11:$D$30&gt;AVERAGE(B515,C515),DA!$D$11:$D$30)),DA!$D$11:$D$30),1))</f>
        <v>NR</v>
      </c>
      <c r="J515" s="9" t="str">
        <f t="array" ref="J515">INDEX(STKWp!$K$11:$K$35,IFERROR(MATCH(MIN(IF(STKWp!$D$11:$D$35&gt;AVERAGE(B515,C515),STKWp!$D$11:$D$35)),STKWp!$D$11:$D$35),1))</f>
        <v>+I</v>
      </c>
      <c r="K515" s="9" t="str">
        <f t="array" ref="K515">INDEX(BSKW!$K$11:$K$35,IFERROR(MATCH(MIN(IF(BSKW!$D$11:$D$35&gt;AVERAGE(B515,C515),BSKW!$D$11:$D$35)),BSKW!$D$11:$D$35),1))</f>
        <v>D</v>
      </c>
      <c r="L515" s="12" t="str">
        <f t="array" ref="L515">INDEX(HTKW!$K$11:$K$36,IFERROR(MATCH(MIN(IF(HTKW!$D$11:$D$36&gt;AVERAGE(B515,C515),HTKW!$D$11:$D$36)),HTKW!$D$11:$D$36),1))</f>
        <v>+III</v>
      </c>
    </row>
    <row r="516" spans="2:12" x14ac:dyDescent="0.25">
      <c r="B516" s="8">
        <v>15.476000000000001</v>
      </c>
      <c r="C516" s="9">
        <v>15.48</v>
      </c>
      <c r="D516" s="23" t="str">
        <f t="shared" si="16"/>
        <v>D</v>
      </c>
      <c r="E516" s="23" t="str">
        <f t="shared" si="17"/>
        <v>+I</v>
      </c>
      <c r="F516" s="9" t="str">
        <f t="array" ref="F516">INDEX(STPH!$O$11:$O$34,IFERROR(MATCH(MIN(IF(STPH!$D$11:$D$34&gt;AVERAGE(B516,C516),STPH!$D$11:$D$34)),STPH!$D$11:$D$34),1))</f>
        <v>+III</v>
      </c>
      <c r="G516" s="9" t="str">
        <f t="array" ref="G516">INDEX(STBI!$O$11:$O$36,IFERROR(MATCH(MIN(IF(STBI!$D$11:$D$36&gt;AVERAGE(B516,C516),STBI!$D$11:$D$36)),STBI!$D$11:$D$36),1))</f>
        <v>+III</v>
      </c>
      <c r="H516" s="9" t="str">
        <f t="array" ref="H516">INDEX(GEKB!$K$11:$K$30,IFERROR(MATCH(MIN(IF(GEKB!$D$11:$D$30&gt;AVERAGE(B516,C516),GEKB!$D$11:$D$30)),GEKB!$D$11:$D$30),1))</f>
        <v>+III</v>
      </c>
      <c r="I516" s="9" t="str">
        <f t="array" ref="I516">INDEX(DA!$K$11:$K$30,IFERROR(MATCH(MIN(IF(DA!$D$11:$D$30&gt;AVERAGE(B516,C516),DA!$D$11:$D$30)),DA!$D$11:$D$30),1))</f>
        <v>NR</v>
      </c>
      <c r="J516" s="9" t="str">
        <f t="array" ref="J516">INDEX(STKWp!$K$11:$K$35,IFERROR(MATCH(MIN(IF(STKWp!$D$11:$D$35&gt;AVERAGE(B516,C516),STKWp!$D$11:$D$35)),STKWp!$D$11:$D$35),1))</f>
        <v>+I</v>
      </c>
      <c r="K516" s="9" t="str">
        <f t="array" ref="K516">INDEX(BSKW!$K$11:$K$35,IFERROR(MATCH(MIN(IF(BSKW!$D$11:$D$35&gt;AVERAGE(B516,C516),BSKW!$D$11:$D$35)),BSKW!$D$11:$D$35),1))</f>
        <v>D</v>
      </c>
      <c r="L516" s="12" t="str">
        <f t="array" ref="L516">INDEX(HTKW!$K$11:$K$36,IFERROR(MATCH(MIN(IF(HTKW!$D$11:$D$36&gt;AVERAGE(B516,C516),HTKW!$D$11:$D$36)),HTKW!$D$11:$D$36),1))</f>
        <v>+III</v>
      </c>
    </row>
    <row r="517" spans="2:12" x14ac:dyDescent="0.25">
      <c r="B517" s="8">
        <v>15.48</v>
      </c>
      <c r="C517" s="9">
        <v>15.539</v>
      </c>
      <c r="D517" s="23" t="str">
        <f t="shared" si="16"/>
        <v>D</v>
      </c>
      <c r="E517" s="23" t="str">
        <f t="shared" si="17"/>
        <v>+I</v>
      </c>
      <c r="F517" s="9" t="str">
        <f t="array" ref="F517">INDEX(STPH!$O$11:$O$34,IFERROR(MATCH(MIN(IF(STPH!$D$11:$D$34&gt;AVERAGE(B517,C517),STPH!$D$11:$D$34)),STPH!$D$11:$D$34),1))</f>
        <v>+III</v>
      </c>
      <c r="G517" s="9" t="str">
        <f t="array" ref="G517">INDEX(STBI!$O$11:$O$36,IFERROR(MATCH(MIN(IF(STBI!$D$11:$D$36&gt;AVERAGE(B517,C517),STBI!$D$11:$D$36)),STBI!$D$11:$D$36),1))</f>
        <v>+III</v>
      </c>
      <c r="H517" s="9" t="str">
        <f t="array" ref="H517">INDEX(GEKB!$K$11:$K$30,IFERROR(MATCH(MIN(IF(GEKB!$D$11:$D$30&gt;AVERAGE(B517,C517),GEKB!$D$11:$D$30)),GEKB!$D$11:$D$30),1))</f>
        <v>+III</v>
      </c>
      <c r="I517" s="9" t="str">
        <f t="array" ref="I517">INDEX(DA!$K$11:$K$30,IFERROR(MATCH(MIN(IF(DA!$D$11:$D$30&gt;AVERAGE(B517,C517),DA!$D$11:$D$30)),DA!$D$11:$D$30),1))</f>
        <v>NR</v>
      </c>
      <c r="J517" s="9" t="str">
        <f t="array" ref="J517">INDEX(STKWp!$K$11:$K$35,IFERROR(MATCH(MIN(IF(STKWp!$D$11:$D$35&gt;AVERAGE(B517,C517),STKWp!$D$11:$D$35)),STKWp!$D$11:$D$35),1))</f>
        <v>+I</v>
      </c>
      <c r="K517" s="9" t="str">
        <f t="array" ref="K517">INDEX(BSKW!$K$11:$K$35,IFERROR(MATCH(MIN(IF(BSKW!$D$11:$D$35&gt;AVERAGE(B517,C517),BSKW!$D$11:$D$35)),BSKW!$D$11:$D$35),1))</f>
        <v>D</v>
      </c>
      <c r="L517" s="12" t="str">
        <f t="array" ref="L517">INDEX(HTKW!$K$11:$K$36,IFERROR(MATCH(MIN(IF(HTKW!$D$11:$D$36&gt;AVERAGE(B517,C517),HTKW!$D$11:$D$36)),HTKW!$D$11:$D$36),1))</f>
        <v>+III</v>
      </c>
    </row>
    <row r="518" spans="2:12" x14ac:dyDescent="0.25">
      <c r="B518" s="8">
        <v>15.539</v>
      </c>
      <c r="C518" s="9">
        <v>15.622999999999999</v>
      </c>
      <c r="D518" s="23" t="str">
        <f t="shared" si="16"/>
        <v>D</v>
      </c>
      <c r="E518" s="23" t="str">
        <f t="shared" si="17"/>
        <v>+I</v>
      </c>
      <c r="F518" s="9" t="str">
        <f t="array" ref="F518">INDEX(STPH!$O$11:$O$34,IFERROR(MATCH(MIN(IF(STPH!$D$11:$D$34&gt;AVERAGE(B518,C518),STPH!$D$11:$D$34)),STPH!$D$11:$D$34),1))</f>
        <v>+III</v>
      </c>
      <c r="G518" s="9" t="str">
        <f t="array" ref="G518">INDEX(STBI!$O$11:$O$36,IFERROR(MATCH(MIN(IF(STBI!$D$11:$D$36&gt;AVERAGE(B518,C518),STBI!$D$11:$D$36)),STBI!$D$11:$D$36),1))</f>
        <v>+III</v>
      </c>
      <c r="H518" s="9" t="str">
        <f t="array" ref="H518">INDEX(GEKB!$K$11:$K$30,IFERROR(MATCH(MIN(IF(GEKB!$D$11:$D$30&gt;AVERAGE(B518,C518),GEKB!$D$11:$D$30)),GEKB!$D$11:$D$30),1))</f>
        <v>+III</v>
      </c>
      <c r="I518" s="9" t="str">
        <f t="array" ref="I518">INDEX(DA!$K$11:$K$30,IFERROR(MATCH(MIN(IF(DA!$D$11:$D$30&gt;AVERAGE(B518,C518),DA!$D$11:$D$30)),DA!$D$11:$D$30),1))</f>
        <v>NR</v>
      </c>
      <c r="J518" s="9" t="str">
        <f t="array" ref="J518">INDEX(STKWp!$K$11:$K$35,IFERROR(MATCH(MIN(IF(STKWp!$D$11:$D$35&gt;AVERAGE(B518,C518),STKWp!$D$11:$D$35)),STKWp!$D$11:$D$35),1))</f>
        <v>+I</v>
      </c>
      <c r="K518" s="9" t="str">
        <f t="array" ref="K518">INDEX(BSKW!$K$11:$K$35,IFERROR(MATCH(MIN(IF(BSKW!$D$11:$D$35&gt;AVERAGE(B518,C518),BSKW!$D$11:$D$35)),BSKW!$D$11:$D$35),1))</f>
        <v>D</v>
      </c>
      <c r="L518" s="12" t="str">
        <f t="array" ref="L518">INDEX(HTKW!$K$11:$K$36,IFERROR(MATCH(MIN(IF(HTKW!$D$11:$D$36&gt;AVERAGE(B518,C518),HTKW!$D$11:$D$36)),HTKW!$D$11:$D$36),1))</f>
        <v>+III</v>
      </c>
    </row>
    <row r="519" spans="2:12" x14ac:dyDescent="0.25">
      <c r="B519" s="8">
        <v>15.622999999999999</v>
      </c>
      <c r="C519" s="9">
        <v>15.699</v>
      </c>
      <c r="D519" s="23" t="str">
        <f t="shared" si="16"/>
        <v>D</v>
      </c>
      <c r="E519" s="23" t="str">
        <f t="shared" si="17"/>
        <v>+I</v>
      </c>
      <c r="F519" s="9" t="str">
        <f t="array" ref="F519">INDEX(STPH!$O$11:$O$34,IFERROR(MATCH(MIN(IF(STPH!$D$11:$D$34&gt;AVERAGE(B519,C519),STPH!$D$11:$D$34)),STPH!$D$11:$D$34),1))</f>
        <v>+III</v>
      </c>
      <c r="G519" s="9" t="str">
        <f t="array" ref="G519">INDEX(STBI!$O$11:$O$36,IFERROR(MATCH(MIN(IF(STBI!$D$11:$D$36&gt;AVERAGE(B519,C519),STBI!$D$11:$D$36)),STBI!$D$11:$D$36),1))</f>
        <v>+III</v>
      </c>
      <c r="H519" s="9" t="str">
        <f t="array" ref="H519">INDEX(GEKB!$K$11:$K$30,IFERROR(MATCH(MIN(IF(GEKB!$D$11:$D$30&gt;AVERAGE(B519,C519),GEKB!$D$11:$D$30)),GEKB!$D$11:$D$30),1))</f>
        <v>+III</v>
      </c>
      <c r="I519" s="9" t="str">
        <f t="array" ref="I519">INDEX(DA!$K$11:$K$30,IFERROR(MATCH(MIN(IF(DA!$D$11:$D$30&gt;AVERAGE(B519,C519),DA!$D$11:$D$30)),DA!$D$11:$D$30),1))</f>
        <v>NR</v>
      </c>
      <c r="J519" s="9" t="str">
        <f t="array" ref="J519">INDEX(STKWp!$K$11:$K$35,IFERROR(MATCH(MIN(IF(STKWp!$D$11:$D$35&gt;AVERAGE(B519,C519),STKWp!$D$11:$D$35)),STKWp!$D$11:$D$35),1))</f>
        <v>+I</v>
      </c>
      <c r="K519" s="9" t="str">
        <f t="array" ref="K519">INDEX(BSKW!$K$11:$K$35,IFERROR(MATCH(MIN(IF(BSKW!$D$11:$D$35&gt;AVERAGE(B519,C519),BSKW!$D$11:$D$35)),BSKW!$D$11:$D$35),1))</f>
        <v>D</v>
      </c>
      <c r="L519" s="12" t="str">
        <f t="array" ref="L519">INDEX(HTKW!$K$11:$K$36,IFERROR(MATCH(MIN(IF(HTKW!$D$11:$D$36&gt;AVERAGE(B519,C519),HTKW!$D$11:$D$36)),HTKW!$D$11:$D$36),1))</f>
        <v>+III</v>
      </c>
    </row>
    <row r="520" spans="2:12" x14ac:dyDescent="0.25">
      <c r="B520" s="8">
        <v>15.699</v>
      </c>
      <c r="C520" s="9">
        <v>15.718999999999999</v>
      </c>
      <c r="D520" s="23" t="str">
        <f t="shared" si="16"/>
        <v>D</v>
      </c>
      <c r="E520" s="23" t="str">
        <f t="shared" si="17"/>
        <v>+I</v>
      </c>
      <c r="F520" s="9" t="str">
        <f t="array" ref="F520">INDEX(STPH!$O$11:$O$34,IFERROR(MATCH(MIN(IF(STPH!$D$11:$D$34&gt;AVERAGE(B520,C520),STPH!$D$11:$D$34)),STPH!$D$11:$D$34),1))</f>
        <v>+III</v>
      </c>
      <c r="G520" s="9" t="str">
        <f t="array" ref="G520">INDEX(STBI!$O$11:$O$36,IFERROR(MATCH(MIN(IF(STBI!$D$11:$D$36&gt;AVERAGE(B520,C520),STBI!$D$11:$D$36)),STBI!$D$11:$D$36),1))</f>
        <v>+III</v>
      </c>
      <c r="H520" s="9" t="str">
        <f t="array" ref="H520">INDEX(GEKB!$K$11:$K$30,IFERROR(MATCH(MIN(IF(GEKB!$D$11:$D$30&gt;AVERAGE(B520,C520),GEKB!$D$11:$D$30)),GEKB!$D$11:$D$30),1))</f>
        <v>+III</v>
      </c>
      <c r="I520" s="9" t="str">
        <f t="array" ref="I520">INDEX(DA!$K$11:$K$30,IFERROR(MATCH(MIN(IF(DA!$D$11:$D$30&gt;AVERAGE(B520,C520),DA!$D$11:$D$30)),DA!$D$11:$D$30),1))</f>
        <v>NR</v>
      </c>
      <c r="J520" s="9" t="str">
        <f t="array" ref="J520">INDEX(STKWp!$K$11:$K$35,IFERROR(MATCH(MIN(IF(STKWp!$D$11:$D$35&gt;AVERAGE(B520,C520),STKWp!$D$11:$D$35)),STKWp!$D$11:$D$35),1))</f>
        <v>+I</v>
      </c>
      <c r="K520" s="9" t="str">
        <f t="array" ref="K520">INDEX(BSKW!$K$11:$K$35,IFERROR(MATCH(MIN(IF(BSKW!$D$11:$D$35&gt;AVERAGE(B520,C520),BSKW!$D$11:$D$35)),BSKW!$D$11:$D$35),1))</f>
        <v>D</v>
      </c>
      <c r="L520" s="12" t="str">
        <f t="array" ref="L520">INDEX(HTKW!$K$11:$K$36,IFERROR(MATCH(MIN(IF(HTKW!$D$11:$D$36&gt;AVERAGE(B520,C520),HTKW!$D$11:$D$36)),HTKW!$D$11:$D$36),1))</f>
        <v>+III</v>
      </c>
    </row>
    <row r="521" spans="2:12" x14ac:dyDescent="0.25">
      <c r="B521" s="8">
        <v>15.718999999999999</v>
      </c>
      <c r="C521" s="9">
        <v>15.731</v>
      </c>
      <c r="D521" s="23" t="str">
        <f t="shared" si="16"/>
        <v>+III</v>
      </c>
      <c r="E521" s="23" t="str">
        <f t="shared" si="17"/>
        <v>+III</v>
      </c>
      <c r="F521" s="9" t="str">
        <f t="array" ref="F521">INDEX(STPH!$O$11:$O$34,IFERROR(MATCH(MIN(IF(STPH!$D$11:$D$34&gt;AVERAGE(B521,C521),STPH!$D$11:$D$34)),STPH!$D$11:$D$34),1))</f>
        <v>+III</v>
      </c>
      <c r="G521" s="9" t="str">
        <f t="array" ref="G521">INDEX(STBI!$O$11:$O$36,IFERROR(MATCH(MIN(IF(STBI!$D$11:$D$36&gt;AVERAGE(B521,C521),STBI!$D$11:$D$36)),STBI!$D$11:$D$36),1))</f>
        <v>+III</v>
      </c>
      <c r="H521" s="9" t="str">
        <f t="array" ref="H521">INDEX(GEKB!$K$11:$K$30,IFERROR(MATCH(MIN(IF(GEKB!$D$11:$D$30&gt;AVERAGE(B521,C521),GEKB!$D$11:$D$30)),GEKB!$D$11:$D$30),1))</f>
        <v>+III</v>
      </c>
      <c r="I521" s="9" t="str">
        <f t="array" ref="I521">INDEX(DA!$K$11:$K$30,IFERROR(MATCH(MIN(IF(DA!$D$11:$D$30&gt;AVERAGE(B521,C521),DA!$D$11:$D$30)),DA!$D$11:$D$30),1))</f>
        <v>NR</v>
      </c>
      <c r="J521" s="9" t="str">
        <f t="array" ref="J521">INDEX(STKWp!$K$11:$K$35,IFERROR(MATCH(MIN(IF(STKWp!$D$11:$D$35&gt;AVERAGE(B521,C521),STKWp!$D$11:$D$35)),STKWp!$D$11:$D$35),1))</f>
        <v>+III</v>
      </c>
      <c r="K521" s="9" t="str">
        <f t="array" ref="K521">INDEX(BSKW!$K$11:$K$35,IFERROR(MATCH(MIN(IF(BSKW!$D$11:$D$35&gt;AVERAGE(B521,C521),BSKW!$D$11:$D$35)),BSKW!$D$11:$D$35),1))</f>
        <v>+III</v>
      </c>
      <c r="L521" s="12" t="str">
        <f t="array" ref="L521">INDEX(HTKW!$K$11:$K$36,IFERROR(MATCH(MIN(IF(HTKW!$D$11:$D$36&gt;AVERAGE(B521,C521),HTKW!$D$11:$D$36)),HTKW!$D$11:$D$36),1))</f>
        <v>+III</v>
      </c>
    </row>
    <row r="522" spans="2:12" x14ac:dyDescent="0.25">
      <c r="B522" s="8">
        <v>15.731</v>
      </c>
      <c r="C522" s="9">
        <v>15.9</v>
      </c>
      <c r="D522" s="23" t="str">
        <f t="shared" si="16"/>
        <v>+III</v>
      </c>
      <c r="E522" s="23" t="str">
        <f t="shared" si="17"/>
        <v>+III</v>
      </c>
      <c r="F522" s="9" t="str">
        <f t="array" ref="F522">INDEX(STPH!$O$11:$O$34,IFERROR(MATCH(MIN(IF(STPH!$D$11:$D$34&gt;AVERAGE(B522,C522),STPH!$D$11:$D$34)),STPH!$D$11:$D$34),1))</f>
        <v>+III</v>
      </c>
      <c r="G522" s="9" t="str">
        <f t="array" ref="G522">INDEX(STBI!$O$11:$O$36,IFERROR(MATCH(MIN(IF(STBI!$D$11:$D$36&gt;AVERAGE(B522,C522),STBI!$D$11:$D$36)),STBI!$D$11:$D$36),1))</f>
        <v>+III</v>
      </c>
      <c r="H522" s="9" t="str">
        <f t="array" ref="H522">INDEX(GEKB!$K$11:$K$30,IFERROR(MATCH(MIN(IF(GEKB!$D$11:$D$30&gt;AVERAGE(B522,C522),GEKB!$D$11:$D$30)),GEKB!$D$11:$D$30),1))</f>
        <v>+III</v>
      </c>
      <c r="I522" s="9" t="str">
        <f t="array" ref="I522">INDEX(DA!$K$11:$K$30,IFERROR(MATCH(MIN(IF(DA!$D$11:$D$30&gt;AVERAGE(B522,C522),DA!$D$11:$D$30)),DA!$D$11:$D$30),1))</f>
        <v>NR</v>
      </c>
      <c r="J522" s="9" t="str">
        <f t="array" ref="J522">INDEX(STKWp!$K$11:$K$35,IFERROR(MATCH(MIN(IF(STKWp!$D$11:$D$35&gt;AVERAGE(B522,C522),STKWp!$D$11:$D$35)),STKWp!$D$11:$D$35),1))</f>
        <v>+III</v>
      </c>
      <c r="K522" s="9" t="str">
        <f t="array" ref="K522">INDEX(BSKW!$K$11:$K$35,IFERROR(MATCH(MIN(IF(BSKW!$D$11:$D$35&gt;AVERAGE(B522,C522),BSKW!$D$11:$D$35)),BSKW!$D$11:$D$35),1))</f>
        <v>+III</v>
      </c>
      <c r="L522" s="12" t="str">
        <f t="array" ref="L522">INDEX(HTKW!$K$11:$K$36,IFERROR(MATCH(MIN(IF(HTKW!$D$11:$D$36&gt;AVERAGE(B522,C522),HTKW!$D$11:$D$36)),HTKW!$D$11:$D$36),1))</f>
        <v>+III</v>
      </c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2022-03-09T10:38:42Z</dcterms:modified>
</cp:coreProperties>
</file>