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E3CF9754-8417-4FA1-920A-F7B0AB644986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8" l="1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5" i="13" l="1"/>
  <c r="E14" i="13"/>
  <c r="E13" i="13"/>
  <c r="T28" i="14" l="1"/>
  <c r="P28" i="14"/>
  <c r="O28" i="14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J23" i="14"/>
  <c r="T22" i="14"/>
  <c r="J22" i="14"/>
  <c r="T21" i="14"/>
  <c r="O21" i="14"/>
  <c r="M21" i="14"/>
  <c r="J21" i="14"/>
  <c r="P21" i="14" s="1"/>
  <c r="T20" i="14"/>
  <c r="J20" i="14"/>
  <c r="T19" i="14"/>
  <c r="O19" i="14"/>
  <c r="P19" i="14" s="1"/>
  <c r="N19" i="14"/>
  <c r="M19" i="14"/>
  <c r="J19" i="14"/>
  <c r="T18" i="14"/>
  <c r="J18" i="14"/>
  <c r="M18" i="14" s="1"/>
  <c r="T17" i="14"/>
  <c r="O17" i="14"/>
  <c r="P17" i="14" s="1"/>
  <c r="M17" i="14"/>
  <c r="J17" i="14"/>
  <c r="T16" i="14"/>
  <c r="J16" i="14"/>
  <c r="O16" i="14" s="1"/>
  <c r="P16" i="14" s="1"/>
  <c r="T15" i="14"/>
  <c r="O15" i="14"/>
  <c r="M15" i="14"/>
  <c r="J15" i="14"/>
  <c r="T14" i="14"/>
  <c r="J14" i="14"/>
  <c r="T13" i="14"/>
  <c r="O13" i="14"/>
  <c r="M13" i="14"/>
  <c r="J13" i="14"/>
  <c r="P13" i="14" s="1"/>
  <c r="T12" i="14"/>
  <c r="O12" i="14"/>
  <c r="J12" i="14"/>
  <c r="T11" i="14"/>
  <c r="O11" i="14"/>
  <c r="P11" i="14" s="1"/>
  <c r="N11" i="14"/>
  <c r="M11" i="14"/>
  <c r="J11" i="14"/>
  <c r="M13" i="9"/>
  <c r="N13" i="9"/>
  <c r="O13" i="9"/>
  <c r="P13" i="9" s="1"/>
  <c r="T13" i="9"/>
  <c r="M14" i="9"/>
  <c r="N14" i="9"/>
  <c r="O14" i="9"/>
  <c r="P14" i="9"/>
  <c r="T14" i="9"/>
  <c r="M15" i="9"/>
  <c r="N15" i="9" s="1"/>
  <c r="O15" i="9"/>
  <c r="P15" i="9" s="1"/>
  <c r="T15" i="9"/>
  <c r="M16" i="9"/>
  <c r="N16" i="9"/>
  <c r="O16" i="9"/>
  <c r="P16" i="9"/>
  <c r="T16" i="9"/>
  <c r="M17" i="9"/>
  <c r="N17" i="9"/>
  <c r="O17" i="9"/>
  <c r="P17" i="9" s="1"/>
  <c r="T17" i="9"/>
  <c r="M18" i="9"/>
  <c r="N18" i="9"/>
  <c r="O18" i="9"/>
  <c r="P18" i="9" s="1"/>
  <c r="T18" i="9"/>
  <c r="M19" i="9"/>
  <c r="N19" i="9" s="1"/>
  <c r="O19" i="9"/>
  <c r="P19" i="9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/>
  <c r="T22" i="9"/>
  <c r="M23" i="9"/>
  <c r="N23" i="9" s="1"/>
  <c r="O23" i="9"/>
  <c r="P23" i="9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M13" i="10"/>
  <c r="N13" i="10" s="1"/>
  <c r="O13" i="10"/>
  <c r="P13" i="10" s="1"/>
  <c r="T13" i="10"/>
  <c r="T14" i="10"/>
  <c r="M15" i="10"/>
  <c r="O15" i="10"/>
  <c r="P15" i="10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/>
  <c r="T22" i="10"/>
  <c r="M23" i="10"/>
  <c r="N23" i="10" s="1"/>
  <c r="O23" i="10"/>
  <c r="P23" i="10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P62" i="5"/>
  <c r="O62" i="5"/>
  <c r="N62" i="5"/>
  <c r="M62" i="5"/>
  <c r="T61" i="5"/>
  <c r="O61" i="5"/>
  <c r="P61" i="5" s="1"/>
  <c r="M61" i="5"/>
  <c r="N61" i="5" s="1"/>
  <c r="T60" i="5"/>
  <c r="P60" i="5"/>
  <c r="O60" i="5"/>
  <c r="N60" i="5"/>
  <c r="M60" i="5"/>
  <c r="T59" i="5"/>
  <c r="O59" i="5"/>
  <c r="P59" i="5" s="1"/>
  <c r="N59" i="5"/>
  <c r="M59" i="5"/>
  <c r="T58" i="5"/>
  <c r="P58" i="5"/>
  <c r="O58" i="5"/>
  <c r="M58" i="5"/>
  <c r="N58" i="5" s="1"/>
  <c r="T57" i="5"/>
  <c r="P57" i="5"/>
  <c r="O57" i="5"/>
  <c r="M57" i="5"/>
  <c r="N57" i="5" s="1"/>
  <c r="T56" i="5"/>
  <c r="O56" i="5"/>
  <c r="P56" i="5" s="1"/>
  <c r="N56" i="5"/>
  <c r="M56" i="5"/>
  <c r="T55" i="5"/>
  <c r="O55" i="5"/>
  <c r="P55" i="5" s="1"/>
  <c r="M55" i="5"/>
  <c r="N55" i="5" s="1"/>
  <c r="T54" i="5"/>
  <c r="P54" i="5"/>
  <c r="O54" i="5"/>
  <c r="N54" i="5"/>
  <c r="M54" i="5"/>
  <c r="T53" i="5"/>
  <c r="O53" i="5"/>
  <c r="P53" i="5" s="1"/>
  <c r="M53" i="5"/>
  <c r="N53" i="5" s="1"/>
  <c r="T52" i="5"/>
  <c r="P52" i="5"/>
  <c r="O52" i="5"/>
  <c r="N52" i="5"/>
  <c r="M52" i="5"/>
  <c r="T51" i="5"/>
  <c r="O51" i="5"/>
  <c r="P51" i="5" s="1"/>
  <c r="M51" i="5"/>
  <c r="N51" i="5" s="1"/>
  <c r="T50" i="5"/>
  <c r="P50" i="5"/>
  <c r="O50" i="5"/>
  <c r="M50" i="5"/>
  <c r="N50" i="5" s="1"/>
  <c r="T49" i="5"/>
  <c r="O49" i="5"/>
  <c r="P49" i="5" s="1"/>
  <c r="M49" i="5"/>
  <c r="N49" i="5" s="1"/>
  <c r="T48" i="5"/>
  <c r="O48" i="5"/>
  <c r="P48" i="5" s="1"/>
  <c r="N48" i="5"/>
  <c r="M48" i="5"/>
  <c r="T47" i="5"/>
  <c r="O47" i="5"/>
  <c r="P47" i="5" s="1"/>
  <c r="M47" i="5"/>
  <c r="N47" i="5" s="1"/>
  <c r="T46" i="5"/>
  <c r="P46" i="5"/>
  <c r="O46" i="5"/>
  <c r="N46" i="5"/>
  <c r="M46" i="5"/>
  <c r="T45" i="5"/>
  <c r="O45" i="5"/>
  <c r="P45" i="5" s="1"/>
  <c r="N45" i="5"/>
  <c r="M45" i="5"/>
  <c r="T44" i="5"/>
  <c r="P44" i="5"/>
  <c r="O44" i="5"/>
  <c r="N44" i="5"/>
  <c r="M44" i="5"/>
  <c r="T43" i="5"/>
  <c r="P43" i="5"/>
  <c r="O43" i="5"/>
  <c r="M43" i="5"/>
  <c r="N43" i="5" s="1"/>
  <c r="T42" i="5"/>
  <c r="P42" i="5"/>
  <c r="O42" i="5"/>
  <c r="M42" i="5"/>
  <c r="N42" i="5" s="1"/>
  <c r="T41" i="5"/>
  <c r="O41" i="5"/>
  <c r="P41" i="5" s="1"/>
  <c r="N41" i="5"/>
  <c r="M41" i="5"/>
  <c r="T40" i="5"/>
  <c r="O40" i="5"/>
  <c r="P40" i="5" s="1"/>
  <c r="N40" i="5"/>
  <c r="M40" i="5"/>
  <c r="T39" i="5"/>
  <c r="P39" i="5"/>
  <c r="O39" i="5"/>
  <c r="M39" i="5"/>
  <c r="N39" i="5" s="1"/>
  <c r="T38" i="5"/>
  <c r="P38" i="5"/>
  <c r="O38" i="5"/>
  <c r="N38" i="5"/>
  <c r="M38" i="5"/>
  <c r="T37" i="5"/>
  <c r="O37" i="5"/>
  <c r="P37" i="5" s="1"/>
  <c r="N37" i="5"/>
  <c r="M37" i="5"/>
  <c r="T36" i="5"/>
  <c r="P36" i="5"/>
  <c r="O36" i="5"/>
  <c r="N36" i="5"/>
  <c r="M36" i="5"/>
  <c r="T35" i="5"/>
  <c r="P35" i="5"/>
  <c r="O35" i="5"/>
  <c r="M35" i="5"/>
  <c r="N35" i="5" s="1"/>
  <c r="T34" i="5"/>
  <c r="P34" i="5"/>
  <c r="O34" i="5"/>
  <c r="M34" i="5"/>
  <c r="N34" i="5" s="1"/>
  <c r="T33" i="5"/>
  <c r="O33" i="5"/>
  <c r="P33" i="5" s="1"/>
  <c r="N33" i="5"/>
  <c r="M33" i="5"/>
  <c r="T32" i="5"/>
  <c r="O32" i="5"/>
  <c r="P32" i="5" s="1"/>
  <c r="N32" i="5"/>
  <c r="M32" i="5"/>
  <c r="T31" i="5"/>
  <c r="P31" i="5"/>
  <c r="O31" i="5"/>
  <c r="M31" i="5"/>
  <c r="N31" i="5" s="1"/>
  <c r="T30" i="5"/>
  <c r="P30" i="5"/>
  <c r="O30" i="5"/>
  <c r="N30" i="5"/>
  <c r="M30" i="5"/>
  <c r="T29" i="5"/>
  <c r="O29" i="5"/>
  <c r="P29" i="5" s="1"/>
  <c r="N29" i="5"/>
  <c r="M29" i="5"/>
  <c r="T28" i="5"/>
  <c r="P28" i="5"/>
  <c r="O28" i="5"/>
  <c r="N28" i="5"/>
  <c r="M28" i="5"/>
  <c r="T27" i="5"/>
  <c r="P27" i="5"/>
  <c r="O27" i="5"/>
  <c r="M27" i="5"/>
  <c r="N27" i="5" s="1"/>
  <c r="T26" i="5"/>
  <c r="O26" i="5"/>
  <c r="P26" i="5" s="1"/>
  <c r="M26" i="5"/>
  <c r="N26" i="5" s="1"/>
  <c r="T25" i="5"/>
  <c r="O25" i="5"/>
  <c r="P25" i="5" s="1"/>
  <c r="N25" i="5"/>
  <c r="M25" i="5"/>
  <c r="T24" i="5"/>
  <c r="O24" i="5"/>
  <c r="P24" i="5" s="1"/>
  <c r="N24" i="5"/>
  <c r="M24" i="5"/>
  <c r="T23" i="5"/>
  <c r="P23" i="5"/>
  <c r="O23" i="5"/>
  <c r="M23" i="5"/>
  <c r="N23" i="5" s="1"/>
  <c r="T22" i="5"/>
  <c r="P22" i="5"/>
  <c r="O22" i="5"/>
  <c r="N22" i="5"/>
  <c r="M22" i="5"/>
  <c r="T21" i="5"/>
  <c r="O21" i="5"/>
  <c r="P21" i="5" s="1"/>
  <c r="N21" i="5"/>
  <c r="M21" i="5"/>
  <c r="T20" i="5"/>
  <c r="P20" i="5"/>
  <c r="O20" i="5"/>
  <c r="M20" i="5"/>
  <c r="N20" i="5" s="1"/>
  <c r="T19" i="5"/>
  <c r="P19" i="5"/>
  <c r="O19" i="5"/>
  <c r="M19" i="5"/>
  <c r="N19" i="5" s="1"/>
  <c r="T18" i="5"/>
  <c r="O18" i="5"/>
  <c r="P18" i="5" s="1"/>
  <c r="M18" i="5"/>
  <c r="N18" i="5" s="1"/>
  <c r="T17" i="5"/>
  <c r="O17" i="5"/>
  <c r="P17" i="5" s="1"/>
  <c r="N17" i="5"/>
  <c r="M17" i="5"/>
  <c r="T16" i="5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P22" i="14" l="1"/>
  <c r="M22" i="14"/>
  <c r="N22" i="14" s="1"/>
  <c r="O22" i="14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T12" i="10"/>
  <c r="J12" i="10"/>
  <c r="T11" i="10"/>
  <c r="J11" i="10"/>
  <c r="O12" i="10" l="1"/>
  <c r="P11" i="9"/>
  <c r="M12" i="9"/>
  <c r="P12" i="9"/>
  <c r="N11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C5" i="9" l="1"/>
  <c r="C12" i="7" s="1"/>
  <c r="G12" i="7" s="1"/>
  <c r="N12" i="9"/>
  <c r="C6" i="9" s="1"/>
  <c r="D12" i="7" s="1"/>
  <c r="C7" i="10"/>
  <c r="C6" i="10"/>
  <c r="D11" i="7" s="1"/>
  <c r="C5" i="10"/>
  <c r="C11" i="7" s="1"/>
  <c r="G11" i="7" s="1"/>
  <c r="H11" i="7"/>
  <c r="H12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Q25" i="14" l="1" a="1"/>
  <c r="Q25" i="14" s="1"/>
  <c r="R25" i="14" s="1"/>
  <c r="S25" i="14" s="1"/>
  <c r="Q17" i="9" a="1"/>
  <c r="Q17" i="9" s="1"/>
  <c r="R17" i="9" s="1"/>
  <c r="S17" i="9" s="1"/>
  <c r="Q22" i="9" a="1"/>
  <c r="Q22" i="9" s="1"/>
  <c r="R22" i="9" s="1"/>
  <c r="S22" i="9" s="1"/>
  <c r="L101" i="8" s="1" a="1"/>
  <c r="L101" i="8" s="1"/>
  <c r="Q21" i="10" a="1"/>
  <c r="Q21" i="10" s="1"/>
  <c r="R21" i="10" s="1"/>
  <c r="S21" i="10" s="1"/>
  <c r="Q24" i="10" a="1"/>
  <c r="Q24" i="10" s="1"/>
  <c r="R24" i="10" s="1"/>
  <c r="S24" i="10" s="1"/>
  <c r="Q27" i="10" a="1"/>
  <c r="Q27" i="10" s="1"/>
  <c r="R27" i="10" s="1"/>
  <c r="S27" i="10" s="1"/>
  <c r="Q62" i="5" a="1"/>
  <c r="Q62" i="5" s="1"/>
  <c r="R62" i="5" s="1"/>
  <c r="S62" i="5" s="1"/>
  <c r="Q59" i="5" a="1"/>
  <c r="Q59" i="5" s="1"/>
  <c r="R59" i="5" s="1"/>
  <c r="S59" i="5" s="1"/>
  <c r="Q54" i="5" a="1"/>
  <c r="Q54" i="5" s="1"/>
  <c r="R54" i="5" s="1"/>
  <c r="S54" i="5" s="1"/>
  <c r="Q51" i="5" a="1"/>
  <c r="Q51" i="5" s="1"/>
  <c r="R51" i="5" s="1"/>
  <c r="S51" i="5" s="1"/>
  <c r="Q30" i="5" a="1"/>
  <c r="Q30" i="5" s="1"/>
  <c r="R30" i="5" s="1"/>
  <c r="S30" i="5" s="1"/>
  <c r="H39" i="8" s="1" a="1"/>
  <c r="H39" i="8" s="1"/>
  <c r="Q34" i="5" a="1"/>
  <c r="Q34" i="5" s="1"/>
  <c r="R34" i="5" s="1"/>
  <c r="S34" i="5" s="1"/>
  <c r="Q28" i="14" a="1"/>
  <c r="Q28" i="14" s="1"/>
  <c r="R28" i="14" s="1"/>
  <c r="S28" i="14" s="1"/>
  <c r="Q14" i="9" a="1"/>
  <c r="Q14" i="9" s="1"/>
  <c r="R14" i="9" s="1"/>
  <c r="S14" i="9" s="1"/>
  <c r="L83" i="8" s="1" a="1"/>
  <c r="L83" i="8" s="1"/>
  <c r="Q14" i="10" a="1"/>
  <c r="Q14" i="10" s="1"/>
  <c r="R14" i="10" s="1"/>
  <c r="S14" i="10" s="1"/>
  <c r="J83" i="8" s="1" a="1"/>
  <c r="J83" i="8" s="1"/>
  <c r="Q49" i="5" a="1"/>
  <c r="Q49" i="5" s="1"/>
  <c r="R49" i="5" s="1"/>
  <c r="S49" i="5" s="1"/>
  <c r="Q43" i="5" a="1"/>
  <c r="Q43" i="5" s="1"/>
  <c r="R43" i="5" s="1"/>
  <c r="S43" i="5" s="1"/>
  <c r="Q33" i="5" a="1"/>
  <c r="Q33" i="5" s="1"/>
  <c r="R33" i="5" s="1"/>
  <c r="S33" i="5" s="1"/>
  <c r="Q26" i="5" a="1"/>
  <c r="Q26" i="5" s="1"/>
  <c r="R26" i="5" s="1"/>
  <c r="S26" i="5" s="1"/>
  <c r="H33" i="8" s="1" a="1"/>
  <c r="H33" i="8" s="1"/>
  <c r="Q23" i="5" a="1"/>
  <c r="Q23" i="5" s="1"/>
  <c r="R23" i="5" s="1"/>
  <c r="S23" i="5" s="1"/>
  <c r="H29" i="8" s="1" a="1"/>
  <c r="H29" i="8" s="1"/>
  <c r="Q41" i="5" a="1"/>
  <c r="Q41" i="5" s="1"/>
  <c r="R41" i="5" s="1"/>
  <c r="S41" i="5" s="1"/>
  <c r="Q19" i="9" a="1"/>
  <c r="Q19" i="9" s="1"/>
  <c r="R19" i="9" s="1"/>
  <c r="S19" i="9" s="1"/>
  <c r="L93" i="8" s="1" a="1"/>
  <c r="L93" i="8" s="1"/>
  <c r="Q17" i="10" a="1"/>
  <c r="Q17" i="10" s="1"/>
  <c r="R17" i="10" s="1"/>
  <c r="S17" i="10" s="1"/>
  <c r="Q23" i="10" a="1"/>
  <c r="Q23" i="10" s="1"/>
  <c r="R23" i="10" s="1"/>
  <c r="S23" i="10" s="1"/>
  <c r="Q60" i="5" a="1"/>
  <c r="Q60" i="5" s="1"/>
  <c r="R60" i="5" s="1"/>
  <c r="S60" i="5" s="1"/>
  <c r="Q57" i="5" a="1"/>
  <c r="Q57" i="5" s="1"/>
  <c r="R57" i="5" s="1"/>
  <c r="S57" i="5" s="1"/>
  <c r="Q52" i="5" a="1"/>
  <c r="Q52" i="5" s="1"/>
  <c r="R52" i="5" s="1"/>
  <c r="S52" i="5" s="1"/>
  <c r="Q40" i="5" a="1"/>
  <c r="Q40" i="5" s="1"/>
  <c r="R40" i="5" s="1"/>
  <c r="S40" i="5" s="1"/>
  <c r="Q37" i="5" a="1"/>
  <c r="Q37" i="5" s="1"/>
  <c r="R37" i="5" s="1"/>
  <c r="S37" i="5" s="1"/>
  <c r="Q20" i="5" a="1"/>
  <c r="Q20" i="5" s="1"/>
  <c r="R20" i="5" s="1"/>
  <c r="S20" i="5" s="1"/>
  <c r="H25" i="8" s="1" a="1"/>
  <c r="H25" i="8" s="1"/>
  <c r="Q17" i="5" a="1"/>
  <c r="Q17" i="5" s="1"/>
  <c r="R17" i="5" s="1"/>
  <c r="S17" i="5" s="1"/>
  <c r="H19" i="8" s="1" a="1"/>
  <c r="H19" i="8" s="1"/>
  <c r="Q55" i="5" a="1"/>
  <c r="Q55" i="5" s="1"/>
  <c r="R55" i="5" s="1"/>
  <c r="S55" i="5" s="1"/>
  <c r="Q24" i="5" a="1"/>
  <c r="Q24" i="5" s="1"/>
  <c r="R24" i="5" s="1"/>
  <c r="S24" i="5" s="1"/>
  <c r="Q26" i="14" a="1"/>
  <c r="Q26" i="14" s="1"/>
  <c r="R26" i="14" s="1"/>
  <c r="S26" i="14" s="1"/>
  <c r="Q13" i="14" a="1"/>
  <c r="Q13" i="14" s="1"/>
  <c r="R13" i="14" s="1"/>
  <c r="S13" i="14" s="1"/>
  <c r="Q11" i="14" a="1"/>
  <c r="Q11" i="14" s="1"/>
  <c r="R11" i="14" s="1"/>
  <c r="S11" i="14" s="1"/>
  <c r="Q13" i="9" a="1"/>
  <c r="Q13" i="9" s="1"/>
  <c r="R13" i="9" s="1"/>
  <c r="S13" i="9" s="1"/>
  <c r="Q16" i="9" a="1"/>
  <c r="Q16" i="9" s="1"/>
  <c r="R16" i="9" s="1"/>
  <c r="S16" i="9" s="1"/>
  <c r="L87" i="8" s="1" a="1"/>
  <c r="L87" i="8" s="1"/>
  <c r="Q21" i="9" a="1"/>
  <c r="Q21" i="9" s="1"/>
  <c r="R21" i="9" s="1"/>
  <c r="S21" i="9" s="1"/>
  <c r="Q20" i="10" a="1"/>
  <c r="Q20" i="10" s="1"/>
  <c r="R20" i="10" s="1"/>
  <c r="S20" i="10" s="1"/>
  <c r="J94" i="8" s="1" a="1"/>
  <c r="J94" i="8" s="1"/>
  <c r="Q26" i="10" a="1"/>
  <c r="Q26" i="10" s="1"/>
  <c r="R26" i="10" s="1"/>
  <c r="S26" i="10" s="1"/>
  <c r="Q47" i="5" a="1"/>
  <c r="Q47" i="5" s="1"/>
  <c r="R47" i="5" s="1"/>
  <c r="S47" i="5" s="1"/>
  <c r="Q44" i="5" a="1"/>
  <c r="Q44" i="5" s="1"/>
  <c r="R44" i="5" s="1"/>
  <c r="S44" i="5" s="1"/>
  <c r="Q31" i="5" a="1"/>
  <c r="Q31" i="5" s="1"/>
  <c r="R31" i="5" s="1"/>
  <c r="S31" i="5" s="1"/>
  <c r="Q27" i="5" a="1"/>
  <c r="Q27" i="5" s="1"/>
  <c r="R27" i="5" s="1"/>
  <c r="S27" i="5" s="1"/>
  <c r="H34" i="8" s="1" a="1"/>
  <c r="H34" i="8" s="1"/>
  <c r="Q50" i="5" a="1"/>
  <c r="Q50" i="5" s="1"/>
  <c r="R50" i="5" s="1"/>
  <c r="S50" i="5" s="1"/>
  <c r="Q18" i="14" a="1"/>
  <c r="Q18" i="14" s="1"/>
  <c r="R18" i="14" s="1"/>
  <c r="S18" i="14" s="1"/>
  <c r="K92" i="8" s="1" a="1"/>
  <c r="K92" i="8" s="1"/>
  <c r="Q24" i="14" a="1"/>
  <c r="Q24" i="14" s="1"/>
  <c r="R24" i="14" s="1"/>
  <c r="S24" i="14" s="1"/>
  <c r="Q22" i="14" a="1"/>
  <c r="Q22" i="14" s="1"/>
  <c r="R22" i="14" s="1"/>
  <c r="S22" i="14" s="1"/>
  <c r="K101" i="8" s="1" a="1"/>
  <c r="K101" i="8" s="1"/>
  <c r="Q15" i="9" a="1"/>
  <c r="Q15" i="9" s="1"/>
  <c r="R15" i="9" s="1"/>
  <c r="S15" i="9" s="1"/>
  <c r="Q18" i="9" a="1"/>
  <c r="Q18" i="9" s="1"/>
  <c r="R18" i="9" s="1"/>
  <c r="S18" i="9" s="1"/>
  <c r="L92" i="8" s="1" a="1"/>
  <c r="L92" i="8" s="1"/>
  <c r="Q23" i="9" a="1"/>
  <c r="Q23" i="9" s="1"/>
  <c r="R23" i="9" s="1"/>
  <c r="S23" i="9" s="1"/>
  <c r="Q22" i="10" a="1"/>
  <c r="Q22" i="10" s="1"/>
  <c r="R22" i="10" s="1"/>
  <c r="S22" i="10" s="1"/>
  <c r="J101" i="8" s="1" a="1"/>
  <c r="J101" i="8" s="1"/>
  <c r="Q25" i="10" a="1"/>
  <c r="Q25" i="10" s="1"/>
  <c r="R25" i="10" s="1"/>
  <c r="S25" i="10" s="1"/>
  <c r="Q28" i="10" a="1"/>
  <c r="Q28" i="10" s="1"/>
  <c r="R28" i="10" s="1"/>
  <c r="S28" i="10" s="1"/>
  <c r="Q58" i="5" a="1"/>
  <c r="Q58" i="5" s="1"/>
  <c r="R58" i="5" s="1"/>
  <c r="S58" i="5" s="1"/>
  <c r="Q45" i="5" a="1"/>
  <c r="Q45" i="5" s="1"/>
  <c r="R45" i="5" s="1"/>
  <c r="S45" i="5" s="1"/>
  <c r="Q28" i="5" a="1"/>
  <c r="Q28" i="5" s="1"/>
  <c r="R28" i="5" s="1"/>
  <c r="S28" i="5" s="1"/>
  <c r="H35" i="8" s="1" a="1"/>
  <c r="H35" i="8" s="1"/>
  <c r="Q19" i="14" a="1"/>
  <c r="Q19" i="14" s="1"/>
  <c r="R19" i="14" s="1"/>
  <c r="S19" i="14" s="1"/>
  <c r="K93" i="8" s="1" a="1"/>
  <c r="K93" i="8" s="1"/>
  <c r="Q20" i="9" a="1"/>
  <c r="Q20" i="9" s="1"/>
  <c r="R20" i="9" s="1"/>
  <c r="S20" i="9" s="1"/>
  <c r="L94" i="8" s="1" a="1"/>
  <c r="L94" i="8" s="1"/>
  <c r="Q61" i="5" a="1"/>
  <c r="Q61" i="5" s="1"/>
  <c r="R61" i="5" s="1"/>
  <c r="S61" i="5" s="1"/>
  <c r="Q53" i="5" a="1"/>
  <c r="Q53" i="5" s="1"/>
  <c r="R53" i="5" s="1"/>
  <c r="S53" i="5" s="1"/>
  <c r="Q48" i="5" a="1"/>
  <c r="Q48" i="5" s="1"/>
  <c r="R48" i="5" s="1"/>
  <c r="S48" i="5" s="1"/>
  <c r="Q42" i="5" a="1"/>
  <c r="Q42" i="5" s="1"/>
  <c r="R42" i="5" s="1"/>
  <c r="S42" i="5" s="1"/>
  <c r="Q35" i="5" a="1"/>
  <c r="Q35" i="5" s="1"/>
  <c r="R35" i="5" s="1"/>
  <c r="S35" i="5" s="1"/>
  <c r="Q32" i="5" a="1"/>
  <c r="Q32" i="5" s="1"/>
  <c r="R32" i="5" s="1"/>
  <c r="S32" i="5" s="1"/>
  <c r="Q22" i="5" a="1"/>
  <c r="Q22" i="5" s="1"/>
  <c r="R22" i="5" s="1"/>
  <c r="S22" i="5" s="1"/>
  <c r="H28" i="8" s="1" a="1"/>
  <c r="H28" i="8" s="1"/>
  <c r="Q38" i="5" a="1"/>
  <c r="Q38" i="5" s="1"/>
  <c r="R38" i="5" s="1"/>
  <c r="S38" i="5" s="1"/>
  <c r="Q18" i="5" a="1"/>
  <c r="Q18" i="5" s="1"/>
  <c r="R18" i="5" s="1"/>
  <c r="S18" i="5" s="1"/>
  <c r="Q27" i="14" a="1"/>
  <c r="Q27" i="14" s="1"/>
  <c r="R27" i="14" s="1"/>
  <c r="S27" i="14" s="1"/>
  <c r="Q13" i="10" a="1"/>
  <c r="Q13" i="10" s="1"/>
  <c r="R13" i="10" s="1"/>
  <c r="S13" i="10" s="1"/>
  <c r="Q56" i="5" a="1"/>
  <c r="Q56" i="5" s="1"/>
  <c r="R56" i="5" s="1"/>
  <c r="S56" i="5" s="1"/>
  <c r="Q46" i="5" a="1"/>
  <c r="Q46" i="5" s="1"/>
  <c r="R46" i="5" s="1"/>
  <c r="S46" i="5" s="1"/>
  <c r="Q39" i="5" a="1"/>
  <c r="Q39" i="5" s="1"/>
  <c r="R39" i="5" s="1"/>
  <c r="S39" i="5" s="1"/>
  <c r="Q29" i="5" a="1"/>
  <c r="Q29" i="5" s="1"/>
  <c r="R29" i="5" s="1"/>
  <c r="S29" i="5" s="1"/>
  <c r="Q25" i="5" a="1"/>
  <c r="Q25" i="5" s="1"/>
  <c r="R25" i="5" s="1"/>
  <c r="S25" i="5" s="1"/>
  <c r="H32" i="8" s="1" a="1"/>
  <c r="H32" i="8" s="1"/>
  <c r="Q19" i="5" a="1"/>
  <c r="Q19" i="5" s="1"/>
  <c r="R19" i="5" s="1"/>
  <c r="S19" i="5" s="1"/>
  <c r="Q16" i="5" a="1"/>
  <c r="Q16" i="5" s="1"/>
  <c r="R16" i="5" s="1"/>
  <c r="S16" i="5" s="1"/>
  <c r="Q36" i="5" a="1"/>
  <c r="Q36" i="5" s="1"/>
  <c r="R36" i="5" s="1"/>
  <c r="S36" i="5" s="1"/>
  <c r="Q21" i="5" a="1"/>
  <c r="Q21" i="5" s="1"/>
  <c r="R21" i="5" s="1"/>
  <c r="S21" i="5" s="1"/>
  <c r="Q21" i="14" a="1"/>
  <c r="Q21" i="14" s="1"/>
  <c r="R21" i="14" s="1"/>
  <c r="S21" i="14" s="1"/>
  <c r="Q15" i="14" a="1"/>
  <c r="Q15" i="14" s="1"/>
  <c r="R15" i="14" s="1"/>
  <c r="S15" i="14" s="1"/>
  <c r="Q18" i="10" a="1"/>
  <c r="Q18" i="10" s="1"/>
  <c r="R18" i="10" s="1"/>
  <c r="S18" i="10" s="1"/>
  <c r="J92" i="8" s="1" a="1"/>
  <c r="J92" i="8" s="1"/>
  <c r="Q14" i="14" a="1"/>
  <c r="Q14" i="14" s="1"/>
  <c r="R14" i="14" s="1"/>
  <c r="S14" i="14" s="1"/>
  <c r="K83" i="8" s="1" a="1"/>
  <c r="K83" i="8" s="1"/>
  <c r="Q16" i="10" a="1"/>
  <c r="Q16" i="10" s="1"/>
  <c r="R16" i="10" s="1"/>
  <c r="S16" i="10" s="1"/>
  <c r="J87" i="8" s="1" a="1"/>
  <c r="J87" i="8" s="1"/>
  <c r="Q19" i="10" a="1"/>
  <c r="Q19" i="10" s="1"/>
  <c r="R19" i="10" s="1"/>
  <c r="S19" i="10" s="1"/>
  <c r="J93" i="8" s="1" a="1"/>
  <c r="J93" i="8" s="1"/>
  <c r="Q20" i="14" a="1"/>
  <c r="Q20" i="14" s="1"/>
  <c r="R20" i="14" s="1"/>
  <c r="S20" i="14" s="1"/>
  <c r="K94" i="8" s="1" a="1"/>
  <c r="K94" i="8" s="1"/>
  <c r="Q16" i="14" a="1"/>
  <c r="Q16" i="14" s="1"/>
  <c r="R16" i="14" s="1"/>
  <c r="S16" i="14" s="1"/>
  <c r="K87" i="8" s="1" a="1"/>
  <c r="K87" i="8" s="1"/>
  <c r="Q15" i="10" a="1"/>
  <c r="Q15" i="10" s="1"/>
  <c r="R15" i="10" s="1"/>
  <c r="S15" i="10" s="1"/>
  <c r="Q23" i="14" a="1"/>
  <c r="Q23" i="14" s="1"/>
  <c r="R23" i="14" s="1"/>
  <c r="S23" i="14" s="1"/>
  <c r="Q12" i="14" a="1"/>
  <c r="Q12" i="14" s="1"/>
  <c r="R12" i="14" s="1"/>
  <c r="S12" i="14" s="1"/>
  <c r="Q17" i="14" a="1"/>
  <c r="Q17" i="14" s="1"/>
  <c r="R17" i="14" s="1"/>
  <c r="S17" i="14" s="1"/>
  <c r="Q12" i="9" a="1"/>
  <c r="Q12" i="9" s="1"/>
  <c r="R12" i="9" s="1"/>
  <c r="S12" i="9" s="1"/>
  <c r="Q12" i="10" a="1"/>
  <c r="Q12" i="10" s="1"/>
  <c r="R12" i="10" s="1"/>
  <c r="S12" i="10" s="1"/>
  <c r="Q11" i="9" a="1"/>
  <c r="Q11" i="9" s="1"/>
  <c r="R11" i="9" s="1"/>
  <c r="S11" i="9" s="1"/>
  <c r="Q11" i="10" a="1"/>
  <c r="Q11" i="10" s="1"/>
  <c r="R11" i="10" s="1"/>
  <c r="S11" i="10" s="1"/>
  <c r="N12" i="2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J5" i="8" l="1" a="1"/>
  <c r="J5" i="8" s="1"/>
  <c r="J7" i="8" a="1"/>
  <c r="J7" i="8" s="1"/>
  <c r="J6" i="8" a="1"/>
  <c r="J6" i="8" s="1"/>
  <c r="J3" i="8" a="1"/>
  <c r="J3" i="8" s="1"/>
  <c r="J4" i="8" a="1"/>
  <c r="J4" i="8" s="1"/>
  <c r="H27" i="8" a="1"/>
  <c r="H27" i="8" s="1"/>
  <c r="H26" i="8" a="1"/>
  <c r="H26" i="8" s="1"/>
  <c r="J103" i="8" a="1"/>
  <c r="J103" i="8" s="1"/>
  <c r="J106" i="8" a="1"/>
  <c r="J106" i="8" s="1"/>
  <c r="J104" i="8" a="1"/>
  <c r="J104" i="8" s="1"/>
  <c r="J105" i="8" a="1"/>
  <c r="J105" i="8" s="1"/>
  <c r="J102" i="8" a="1"/>
  <c r="J102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100" i="8" a="1"/>
  <c r="L100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H16" i="8" a="1"/>
  <c r="H16" i="8" s="1"/>
  <c r="H17" i="8" a="1"/>
  <c r="H17" i="8" s="1"/>
  <c r="H18" i="8" a="1"/>
  <c r="H18" i="8" s="1"/>
  <c r="L8" i="8" a="1"/>
  <c r="L8" i="8" s="1"/>
  <c r="L9" i="8" a="1"/>
  <c r="L9" i="8" s="1"/>
  <c r="H22" i="8" a="1"/>
  <c r="H22" i="8" s="1"/>
  <c r="H23" i="8" a="1"/>
  <c r="H23" i="8" s="1"/>
  <c r="H24" i="8" a="1"/>
  <c r="H24" i="8" s="1"/>
  <c r="H21" i="8" a="1"/>
  <c r="H21" i="8" s="1"/>
  <c r="H20" i="8" a="1"/>
  <c r="H20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100" i="8" a="1"/>
  <c r="J100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H37" i="8" a="1"/>
  <c r="H37" i="8" s="1"/>
  <c r="H38" i="8" a="1"/>
  <c r="H38" i="8" s="1"/>
  <c r="H36" i="8" a="1"/>
  <c r="H36" i="8" s="1"/>
  <c r="K103" i="8" a="1"/>
  <c r="K103" i="8" s="1"/>
  <c r="K104" i="8" a="1"/>
  <c r="K104" i="8" s="1"/>
  <c r="K106" i="8" a="1"/>
  <c r="K106" i="8" s="1"/>
  <c r="K102" i="8" a="1"/>
  <c r="K102" i="8" s="1"/>
  <c r="K105" i="8" a="1"/>
  <c r="K10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K100" i="8" a="1"/>
  <c r="K100" i="8" s="1"/>
  <c r="H30" i="8" a="1"/>
  <c r="H30" i="8" s="1"/>
  <c r="H31" i="8" a="1"/>
  <c r="H31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C7" i="3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03" i="8" a="1"/>
  <c r="G103" i="8" s="1"/>
  <c r="G106" i="8" a="1"/>
  <c r="G106" i="8" s="1"/>
  <c r="G104" i="8" a="1"/>
  <c r="G104" i="8" s="1"/>
  <c r="G98" i="8" a="1"/>
  <c r="G98" i="8" s="1"/>
  <c r="G105" i="8" a="1"/>
  <c r="G105" i="8" s="1"/>
  <c r="G99" i="8" a="1"/>
  <c r="G99" i="8" s="1"/>
  <c r="G102" i="8" a="1"/>
  <c r="G102" i="8" s="1"/>
  <c r="G100" i="8" a="1"/>
  <c r="G100" i="8" s="1"/>
  <c r="G101" i="8" a="1"/>
  <c r="G101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105" i="8" a="1"/>
  <c r="F105" i="8" s="1"/>
  <c r="F98" i="8" a="1"/>
  <c r="F98" i="8" s="1"/>
  <c r="F106" i="8" a="1"/>
  <c r="F106" i="8" s="1"/>
  <c r="F100" i="8" a="1"/>
  <c r="F100" i="8" s="1"/>
  <c r="F96" i="8" a="1"/>
  <c r="F96" i="8" s="1"/>
  <c r="F101" i="8" a="1"/>
  <c r="F101" i="8" s="1"/>
  <c r="F102" i="8" a="1"/>
  <c r="F102" i="8" s="1"/>
  <c r="F104" i="8" a="1"/>
  <c r="F104" i="8" s="1"/>
  <c r="F103" i="8" a="1"/>
  <c r="F103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W21" i="2"/>
  <c r="F41" i="8" s="1" a="1"/>
  <c r="F41" i="8" s="1"/>
  <c r="W17" i="2"/>
  <c r="W24" i="2"/>
  <c r="W18" i="2"/>
  <c r="W28" i="2"/>
  <c r="W22" i="2"/>
  <c r="W27" i="2"/>
  <c r="W25" i="2"/>
  <c r="V11" i="2"/>
  <c r="C5" i="2"/>
  <c r="C7" i="7" s="1"/>
  <c r="R11" i="2"/>
  <c r="H13" i="8" l="1" a="1"/>
  <c r="H13" i="8" s="1"/>
  <c r="H14" i="8" a="1"/>
  <c r="H14" i="8" s="1"/>
  <c r="H15" i="8" a="1"/>
  <c r="H15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G7" i="7"/>
  <c r="D2" i="7" s="1"/>
  <c r="G2" i="7" s="1" a="1"/>
  <c r="G2" i="7" s="1"/>
  <c r="H2" i="7" s="1"/>
  <c r="E2" i="7" s="1"/>
  <c r="W11" i="2"/>
  <c r="F3" i="8" s="1" a="1"/>
  <c r="F3" i="8" s="1"/>
  <c r="C6" i="2"/>
  <c r="D7" i="7" s="1"/>
  <c r="H7" i="7" s="1"/>
  <c r="C7" i="2"/>
  <c r="I4" i="8" l="1" a="1"/>
  <c r="I4" i="8" s="1"/>
  <c r="I11" i="8" a="1"/>
  <c r="I11" i="8" s="1"/>
  <c r="I18" i="8" a="1"/>
  <c r="I18" i="8" s="1"/>
  <c r="I26" i="8" a="1"/>
  <c r="I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61" i="8" a="1"/>
  <c r="I61" i="8" s="1"/>
  <c r="I9" i="8" a="1"/>
  <c r="I9" i="8" s="1"/>
  <c r="I76" i="8" a="1"/>
  <c r="I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I35" i="8" a="1"/>
  <c r="I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3" i="8" a="1"/>
  <c r="I103" i="8" s="1"/>
  <c r="I98" i="8" a="1"/>
  <c r="I98" i="8" s="1"/>
  <c r="I31" i="8" a="1"/>
  <c r="I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I77" i="8" a="1"/>
  <c r="I77" i="8" s="1"/>
  <c r="I6" i="8" a="1"/>
  <c r="I6" i="8" s="1"/>
  <c r="I12" i="8" a="1"/>
  <c r="I12" i="8" s="1"/>
  <c r="I20" i="8" a="1"/>
  <c r="I20" i="8" s="1"/>
  <c r="I28" i="8" a="1"/>
  <c r="I28" i="8" s="1"/>
  <c r="I36" i="8" a="1"/>
  <c r="I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I32" i="8" a="1"/>
  <c r="I32" i="8" s="1"/>
  <c r="I84" i="8" a="1"/>
  <c r="I84" i="8" s="1"/>
  <c r="I33" i="8" a="1"/>
  <c r="I33" i="8" s="1"/>
  <c r="I85" i="8" a="1"/>
  <c r="I85" i="8" s="1"/>
  <c r="I7" i="8" a="1"/>
  <c r="I7" i="8" s="1"/>
  <c r="I13" i="8" a="1"/>
  <c r="I13" i="8" s="1"/>
  <c r="I21" i="8" a="1"/>
  <c r="I21" i="8" s="1"/>
  <c r="I29" i="8" a="1"/>
  <c r="I29" i="8" s="1"/>
  <c r="I37" i="8" a="1"/>
  <c r="I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90" i="8" a="1"/>
  <c r="I90" i="8" s="1"/>
  <c r="I39" i="8" a="1"/>
  <c r="I39" i="8" s="1"/>
  <c r="I91" i="8" a="1"/>
  <c r="I91" i="8" s="1"/>
  <c r="I24" i="8" a="1"/>
  <c r="I24" i="8" s="1"/>
  <c r="I70" i="8" a="1"/>
  <c r="I70" i="8" s="1"/>
  <c r="I25" i="8" a="1"/>
  <c r="I25" i="8" s="1"/>
  <c r="I55" i="8" a="1"/>
  <c r="I55" i="8" s="1"/>
  <c r="I101" i="8" a="1"/>
  <c r="I101" i="8" s="1"/>
  <c r="I14" i="8" a="1"/>
  <c r="I14" i="8" s="1"/>
  <c r="I22" i="8" a="1"/>
  <c r="I22" i="8" s="1"/>
  <c r="I30" i="8" a="1"/>
  <c r="I30" i="8" s="1"/>
  <c r="I38" i="8" a="1"/>
  <c r="I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105" i="8" a="1"/>
  <c r="I105" i="8" s="1"/>
  <c r="I45" i="8" a="1"/>
  <c r="I45" i="8" s="1"/>
  <c r="I99" i="8" a="1"/>
  <c r="I99" i="8" s="1"/>
  <c r="I54" i="8" a="1"/>
  <c r="I54" i="8" s="1"/>
  <c r="I100" i="8" a="1"/>
  <c r="I100" i="8" s="1"/>
  <c r="I47" i="8" a="1"/>
  <c r="I47" i="8" s="1"/>
  <c r="I93" i="8" a="1"/>
  <c r="I93" i="8" s="1"/>
  <c r="I8" i="8" a="1"/>
  <c r="I8" i="8" s="1"/>
  <c r="I15" i="8" a="1"/>
  <c r="I15" i="8" s="1"/>
  <c r="I53" i="8" a="1"/>
  <c r="I53" i="8" s="1"/>
  <c r="I106" i="8" a="1"/>
  <c r="I106" i="8" s="1"/>
  <c r="I46" i="8" a="1"/>
  <c r="I46" i="8" s="1"/>
  <c r="I92" i="8" a="1"/>
  <c r="I92" i="8" s="1"/>
  <c r="I17" i="8" a="1"/>
  <c r="I17" i="8" s="1"/>
  <c r="I63" i="8" a="1"/>
  <c r="I63" i="8" s="1"/>
  <c r="H5" i="8" a="1"/>
  <c r="H5" i="8" s="1"/>
  <c r="H43" i="8" a="1"/>
  <c r="H43" i="8" s="1"/>
  <c r="H51" i="8" a="1"/>
  <c r="H51" i="8" s="1"/>
  <c r="H57" i="8" a="1"/>
  <c r="H57" i="8" s="1"/>
  <c r="H64" i="8" a="1"/>
  <c r="H64" i="8" s="1"/>
  <c r="H71" i="8" a="1"/>
  <c r="H71" i="8" s="1"/>
  <c r="H79" i="8" a="1"/>
  <c r="H79" i="8" s="1"/>
  <c r="H86" i="8" a="1"/>
  <c r="H86" i="8" s="1"/>
  <c r="H94" i="8" a="1"/>
  <c r="H94" i="8" s="1"/>
  <c r="H100" i="8" a="1"/>
  <c r="H100" i="8" s="1"/>
  <c r="H50" i="8" a="1"/>
  <c r="H50" i="8" s="1"/>
  <c r="H44" i="8" a="1"/>
  <c r="H44" i="8" s="1"/>
  <c r="H58" i="8" a="1"/>
  <c r="H58" i="8" s="1"/>
  <c r="H65" i="8" a="1"/>
  <c r="H65" i="8" s="1"/>
  <c r="H72" i="8" a="1"/>
  <c r="H72" i="8" s="1"/>
  <c r="H80" i="8" a="1"/>
  <c r="H80" i="8" s="1"/>
  <c r="H87" i="8" a="1"/>
  <c r="H87" i="8" s="1"/>
  <c r="H95" i="8" a="1"/>
  <c r="H95" i="8" s="1"/>
  <c r="H101" i="8" a="1"/>
  <c r="H101" i="8" s="1"/>
  <c r="H103" i="8" a="1"/>
  <c r="H103" i="8" s="1"/>
  <c r="H56" i="8" a="1"/>
  <c r="H56" i="8" s="1"/>
  <c r="H45" i="8" a="1"/>
  <c r="H45" i="8" s="1"/>
  <c r="H52" i="8" a="1"/>
  <c r="H52" i="8" s="1"/>
  <c r="H59" i="8" a="1"/>
  <c r="H59" i="8" s="1"/>
  <c r="H66" i="8" a="1"/>
  <c r="H66" i="8" s="1"/>
  <c r="H73" i="8" a="1"/>
  <c r="H73" i="8" s="1"/>
  <c r="H81" i="8" a="1"/>
  <c r="H81" i="8" s="1"/>
  <c r="H88" i="8" a="1"/>
  <c r="H88" i="8" s="1"/>
  <c r="H102" i="8" a="1"/>
  <c r="H102" i="8" s="1"/>
  <c r="H85" i="8" a="1"/>
  <c r="H85" i="8" s="1"/>
  <c r="H46" i="8" a="1"/>
  <c r="H46" i="8" s="1"/>
  <c r="H53" i="8" a="1"/>
  <c r="H53" i="8" s="1"/>
  <c r="H60" i="8" a="1"/>
  <c r="H60" i="8" s="1"/>
  <c r="H67" i="8" a="1"/>
  <c r="H67" i="8" s="1"/>
  <c r="H74" i="8" a="1"/>
  <c r="H74" i="8" s="1"/>
  <c r="H82" i="8" a="1"/>
  <c r="H82" i="8" s="1"/>
  <c r="H89" i="8" a="1"/>
  <c r="H89" i="8" s="1"/>
  <c r="H96" i="8" a="1"/>
  <c r="H96" i="8" s="1"/>
  <c r="H42" i="8" a="1"/>
  <c r="H42" i="8" s="1"/>
  <c r="H3" i="8" a="1"/>
  <c r="H3" i="8" s="1"/>
  <c r="H47" i="8" a="1"/>
  <c r="H47" i="8" s="1"/>
  <c r="H54" i="8" a="1"/>
  <c r="H54" i="8" s="1"/>
  <c r="H61" i="8" a="1"/>
  <c r="H61" i="8" s="1"/>
  <c r="H75" i="8" a="1"/>
  <c r="H75" i="8" s="1"/>
  <c r="H83" i="8" a="1"/>
  <c r="H83" i="8" s="1"/>
  <c r="H90" i="8" a="1"/>
  <c r="H90" i="8" s="1"/>
  <c r="H97" i="8" a="1"/>
  <c r="H97" i="8" s="1"/>
  <c r="H104" i="8" a="1"/>
  <c r="H104" i="8" s="1"/>
  <c r="H4" i="8" a="1"/>
  <c r="H4" i="8" s="1"/>
  <c r="H70" i="8" a="1"/>
  <c r="H70" i="8" s="1"/>
  <c r="H40" i="8" a="1"/>
  <c r="H40" i="8" s="1"/>
  <c r="H48" i="8" a="1"/>
  <c r="H48" i="8" s="1"/>
  <c r="H55" i="8" a="1"/>
  <c r="H55" i="8" s="1"/>
  <c r="H62" i="8" a="1"/>
  <c r="H62" i="8" s="1"/>
  <c r="H68" i="8" a="1"/>
  <c r="H68" i="8" s="1"/>
  <c r="H76" i="8" a="1"/>
  <c r="H76" i="8" s="1"/>
  <c r="H91" i="8" a="1"/>
  <c r="H91" i="8" s="1"/>
  <c r="H98" i="8" a="1"/>
  <c r="H98" i="8" s="1"/>
  <c r="H105" i="8" a="1"/>
  <c r="H105" i="8" s="1"/>
  <c r="H78" i="8" a="1"/>
  <c r="H78" i="8" s="1"/>
  <c r="H41" i="8" a="1"/>
  <c r="H41" i="8" s="1"/>
  <c r="H49" i="8" a="1"/>
  <c r="H49" i="8" s="1"/>
  <c r="H63" i="8" a="1"/>
  <c r="H63" i="8" s="1"/>
  <c r="H69" i="8" a="1"/>
  <c r="H69" i="8" s="1"/>
  <c r="H77" i="8" a="1"/>
  <c r="H77" i="8" s="1"/>
  <c r="H84" i="8" a="1"/>
  <c r="H84" i="8" s="1"/>
  <c r="H92" i="8" a="1"/>
  <c r="H92" i="8" s="1"/>
  <c r="H99" i="8" a="1"/>
  <c r="H99" i="8" s="1"/>
  <c r="H106" i="8" a="1"/>
  <c r="H106" i="8" s="1"/>
  <c r="H93" i="8" a="1"/>
  <c r="H93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<sst xmlns="http://schemas.openxmlformats.org/spreadsheetml/2006/main" count="841" uniqueCount="183">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</sst>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opLeftCell="A7" workbookViewId="0">
      <selection activeCell="O11" sqref="O11:O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duidingsklassen'!$E$13:$E$19&gt;$M11,'Normen en duidingsklassen'!$E$13:$E$19))</f>
        <v>3.3333333333333332E-4</v>
      </c>
      <c r="V11" s="9">
        <f>IFERROR(MATCH($U11,'Normen en duidingsklassen'!$E$13:$E$19),1)</f>
        <v>4</v>
      </c>
      <c r="W11" s="9" t="str">
        <f>INDEX('Normen en duidingsklassen'!$D$13:$D$19,STPH!V11)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duidingsklassen'!$E$13:$E$19&gt;$M12,'Normen en duidingsklassen'!$E$13:$E$19))</f>
        <v>1</v>
      </c>
      <c r="V12" s="9">
        <f>IFERROR(MATCH($U12,'Normen en duidingsklassen'!$E$13:$E$19),1)</f>
        <v>7</v>
      </c>
      <c r="W12" s="9" t="str">
        <f>INDEX('Normen en duidingsklassen'!$D$13:$D$19,STPH!V12)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duidingsklassen'!$E$13:$E$19&gt;$M14,'Normen en duidingsklassen'!$E$13:$E$19))</f>
        <v>3.3333333333333335E-5</v>
      </c>
      <c r="V14" s="9">
        <f>IFERROR(MATCH($U14,'Normen en duidingsklassen'!$E$13:$E$19),1)</f>
        <v>3</v>
      </c>
      <c r="W14" s="9" t="str">
        <f>INDEX('Normen en duidingsklassen'!$D$13:$D$19,STPH!V14)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duidingsklassen'!$E$13:$E$19&gt;$M15,'Normen en duidingsklassen'!$E$13:$E$19))</f>
        <v>3.3333333333333332E-4</v>
      </c>
      <c r="V15" s="9">
        <f>IFERROR(MATCH($U15,'Normen en duidingsklassen'!$E$13:$E$19),1)</f>
        <v>4</v>
      </c>
      <c r="W15" s="9" t="str">
        <f>INDEX('Normen en duidingsklassen'!$D$13:$D$19,STPH!V15)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duidingsklassen'!$E$13:$E$19&gt;$M16,'Normen en duidingsklassen'!$E$13:$E$19))</f>
        <v>3.3333333333333335E-5</v>
      </c>
      <c r="V16" s="9">
        <f>IFERROR(MATCH($U16,'Normen en duidingsklassen'!$E$13:$E$19),1)</f>
        <v>3</v>
      </c>
      <c r="W16" s="9" t="str">
        <f>INDEX('Normen en duidingsklassen'!$D$13:$D$19,STPH!V16)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duidingsklassen'!$E$13:$E$19&gt;$M17,'Normen en duidingsklassen'!$E$13:$E$19))</f>
        <v>0.01</v>
      </c>
      <c r="V17" s="9">
        <f>IFERROR(MATCH($U17,'Normen en duidingsklassen'!$E$13:$E$19),1)</f>
        <v>6</v>
      </c>
      <c r="W17" s="9" t="str">
        <f>INDEX('Normen en duidingsklassen'!$D$13:$D$19,STPH!V17)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duidingsklassen'!$E$13:$E$19&gt;$M18,'Normen en duidingsklassen'!$E$13:$E$19))</f>
        <v>0.01</v>
      </c>
      <c r="V18" s="9">
        <f>IFERROR(MATCH($U18,'Normen en duidingsklassen'!$E$13:$E$19),1)</f>
        <v>6</v>
      </c>
      <c r="W18" s="9" t="str">
        <f>INDEX('Normen en duidingsklassen'!$D$13:$D$19,STPH!V18)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duidingsklassen'!$E$13:$E$19&gt;$M19,'Normen en duidingsklassen'!$E$13:$E$19))</f>
        <v>0.01</v>
      </c>
      <c r="V19" s="9">
        <f>IFERROR(MATCH($U19,'Normen en duidingsklassen'!$E$13:$E$19),1)</f>
        <v>6</v>
      </c>
      <c r="W19" s="9" t="str">
        <f>INDEX('Normen en duidingsklassen'!$D$13:$D$19,STPH!V19)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duidingsklassen'!$E$13:$E$19&gt;$M20,'Normen en duidingsklassen'!$E$13:$E$19))</f>
        <v>1E-3</v>
      </c>
      <c r="V20" s="9">
        <f>IFERROR(MATCH($U20,'Normen en duidingsklassen'!$E$13:$E$19),1)</f>
        <v>5</v>
      </c>
      <c r="W20" s="9" t="str">
        <f>INDEX('Normen en duidingsklassen'!$D$13:$D$19,STPH!V20)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duidingsklassen'!$E$13:$E$19&gt;$M21,'Normen en duidingsklassen'!$E$13:$E$19))</f>
        <v>3.3333333333333333E-6</v>
      </c>
      <c r="V21" s="9">
        <f>IFERROR(MATCH($U21,'Normen en duidingsklassen'!$E$13:$E$19),1)</f>
        <v>2</v>
      </c>
      <c r="W21" s="9" t="str">
        <f>INDEX('Normen en duidingsklassen'!$D$13:$D$19,STPH!V21)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duidingsklassen'!$E$13:$E$19&gt;$M22,'Normen en duidingsklassen'!$E$13:$E$19))</f>
        <v>3.3333333333333335E-7</v>
      </c>
      <c r="V22" s="9">
        <f>IFERROR(MATCH($U22,'Normen en duidingsklassen'!$E$13:$E$19),1)</f>
        <v>1</v>
      </c>
      <c r="W22" s="9" t="str">
        <f>INDEX('Normen en duidingsklassen'!$D$13:$D$19,STPH!V22)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duidingsklassen'!$E$13:$E$19&gt;$M23,'Normen en duidingsklassen'!$E$13:$E$19))</f>
        <v>0.01</v>
      </c>
      <c r="V23" s="9">
        <f>IFERROR(MATCH($U23,'Normen en duidingsklassen'!$E$13:$E$19),1)</f>
        <v>6</v>
      </c>
      <c r="W23" s="9" t="str">
        <f>INDEX('Normen en duidingsklassen'!$D$13:$D$19,STPH!V23)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duidingsklassen'!$E$13:$E$19&gt;$M24,'Normen en duidingsklassen'!$E$13:$E$19))</f>
        <v>3.3333333333333332E-4</v>
      </c>
      <c r="V24" s="9">
        <f>IFERROR(MATCH($U24,'Normen en duidingsklassen'!$E$13:$E$19),1)</f>
        <v>4</v>
      </c>
      <c r="W24" s="9" t="str">
        <f>INDEX('Normen en duidingsklassen'!$D$13:$D$19,STPH!V24)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duidingsklassen'!$E$13:$E$19&gt;$M25,'Normen en duidingsklassen'!$E$13:$E$19))</f>
        <v>0.01</v>
      </c>
      <c r="V25" s="9">
        <f>IFERROR(MATCH($U25,'Normen en duidingsklassen'!$E$13:$E$19),1)</f>
        <v>6</v>
      </c>
      <c r="W25" s="9" t="str">
        <f>INDEX('Normen en duidingsklassen'!$D$13:$D$19,STPH!V25)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duidingsklassen'!$E$13:$E$19&gt;$M26,'Normen en duidingsklassen'!$E$13:$E$19))</f>
        <v>3.3333333333333332E-4</v>
      </c>
      <c r="V26" s="9">
        <f>IFERROR(MATCH($U26,'Normen en duidingsklassen'!$E$13:$E$19),1)</f>
        <v>4</v>
      </c>
      <c r="W26" s="9" t="str">
        <f>INDEX('Normen en duidingsklassen'!$D$13:$D$19,STPH!V26)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duidingsklassen'!$E$13:$E$19&gt;$M27,'Normen en duidingsklassen'!$E$13:$E$19))</f>
        <v>3.3333333333333332E-4</v>
      </c>
      <c r="V27" s="9">
        <f>IFERROR(MATCH($U27,'Normen en duidingsklassen'!$E$13:$E$19),1)</f>
        <v>4</v>
      </c>
      <c r="W27" s="9" t="str">
        <f>INDEX('Normen en duidingsklassen'!$D$13:$D$19,STPH!V27)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duidingsklassen'!$E$13:$E$19&gt;$M28,'Normen en duidingsklassen'!$E$13:$E$19))</f>
        <v>1</v>
      </c>
      <c r="V28" s="9">
        <f>IFERROR(MATCH($U28,'Normen en duidingsklassen'!$E$13:$E$19),1)</f>
        <v>7</v>
      </c>
      <c r="W28" s="9" t="str">
        <f>INDEX('Normen en duidingsklassen'!$D$13:$D$19,STPH!V28)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duidingsklassen'!$E$13:$E$19&gt;$M29,'Normen en duidingsklassen'!$E$13:$E$19))</f>
        <v>3.3333333333333335E-7</v>
      </c>
      <c r="V29" s="9">
        <f>IFERROR(MATCH($U29,'Normen en duidingsklassen'!$E$13:$E$19),1)</f>
        <v>1</v>
      </c>
      <c r="W29" s="9" t="str">
        <f>INDEX('Normen en duidingsklassen'!$D$13:$D$19,STPH!V29)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 t="shared" si="3"/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duidingsklassen'!$E$13:$E$19&gt;$M30,'Normen en duidingsklassen'!$E$13:$E$19))</f>
        <v>3.3333333333333335E-7</v>
      </c>
      <c r="V30" s="14">
        <f>IFERROR(MATCH($U30,'Normen en duidingsklassen'!$E$13:$E$19),1)</f>
        <v>1</v>
      </c>
      <c r="W30" s="14" t="str">
        <f>INDEX('Normen en duidingsklassen'!$D$13:$D$19,STPH!V30)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O11" sqref="O11:O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duidingsklassen'!$E$13:$E$19&gt;$M11,'Normen en duidingsklassen'!$E$13:$E$19))</f>
        <v>3.3333333333333335E-7</v>
      </c>
      <c r="V11" s="9">
        <f>IFERROR(MATCH($U11,'Normen en duidingsklassen'!$E$13:$E$19),1)</f>
        <v>1</v>
      </c>
      <c r="W11" s="9" t="str">
        <f>INDEX('Normen en duidingsklassen'!$D$13:$D$19,V11)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duidingsklassen'!$E$13:$E$19&gt;$M12,'Normen en duidingsklassen'!$E$13:$E$19))</f>
        <v>3.3333333333333335E-7</v>
      </c>
      <c r="V12" s="9">
        <f>IFERROR(MATCH($U12,'Normen en duidingsklassen'!$E$13:$E$19),1)</f>
        <v>1</v>
      </c>
      <c r="W12" s="9" t="str">
        <f>INDEX('Normen en duidingsklassen'!$D$13:$D$19,V12)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duidingsklassen'!$E$13:$E$19&gt;$M14,'Normen en duidingsklassen'!$E$13:$E$19))</f>
        <v>3.3333333333333335E-7</v>
      </c>
      <c r="V14" s="9">
        <f>IFERROR(MATCH($U14,'Normen en duidingsklassen'!$E$13:$E$19),1)</f>
        <v>1</v>
      </c>
      <c r="W14" s="9" t="str">
        <f>INDEX('Normen en duidingsklassen'!$D$13:$D$19,V14)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duidingsklassen'!$E$13:$E$19&gt;$M15,'Normen en duidingsklassen'!$E$13:$E$19))</f>
        <v>3.3333333333333335E-7</v>
      </c>
      <c r="V15" s="9">
        <f>IFERROR(MATCH($U15,'Normen en duidingsklassen'!$E$13:$E$19),1)</f>
        <v>1</v>
      </c>
      <c r="W15" s="9" t="str">
        <f>INDEX('Normen en duidingsklassen'!$D$13:$D$19,V15)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duidingsklassen'!$E$13:$E$19&gt;$M16,'Normen en duidingsklassen'!$E$13:$E$19))</f>
        <v>3.3333333333333335E-7</v>
      </c>
      <c r="V16" s="9">
        <f>IFERROR(MATCH($U16,'Normen en duidingsklassen'!$E$13:$E$19),1)</f>
        <v>1</v>
      </c>
      <c r="W16" s="9" t="str">
        <f>INDEX('Normen en duidingsklassen'!$D$13:$D$19,V16)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duidingsklassen'!$E$13:$E$19&gt;$M17,'Normen en duidingsklassen'!$E$13:$E$19))</f>
        <v>3.3333333333333333E-6</v>
      </c>
      <c r="V17" s="9">
        <f>IFERROR(MATCH($U17,'Normen en duidingsklassen'!$E$13:$E$19),1)</f>
        <v>2</v>
      </c>
      <c r="W17" s="9" t="str">
        <f>INDEX('Normen en duidingsklassen'!$D$13:$D$19,V17)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duidingsklassen'!$E$13:$E$19&gt;$M18,'Normen en duidingsklassen'!$E$13:$E$19))</f>
        <v>3.3333333333333335E-7</v>
      </c>
      <c r="V18" s="9">
        <f>IFERROR(MATCH($U18,'Normen en duidingsklassen'!$E$13:$E$19),1)</f>
        <v>1</v>
      </c>
      <c r="W18" s="9" t="str">
        <f>INDEX('Normen en duidingsklassen'!$D$13:$D$19,V18)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duidingsklassen'!$E$13:$E$19&gt;$M19,'Normen en duidingsklassen'!$E$13:$E$19))</f>
        <v>3.3333333333333335E-7</v>
      </c>
      <c r="V19" s="9">
        <f>IFERROR(MATCH($U19,'Normen en duidingsklassen'!$E$13:$E$19),1)</f>
        <v>1</v>
      </c>
      <c r="W19" s="9" t="str">
        <f>INDEX('Normen en duidingsklassen'!$D$13:$D$19,V19)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duidingsklassen'!$E$13:$E$19&gt;$M20,'Normen en duidingsklassen'!$E$13:$E$19))</f>
        <v>3.3333333333333335E-7</v>
      </c>
      <c r="V20" s="9">
        <f>IFERROR(MATCH($U20,'Normen en duidingsklassen'!$E$13:$E$19),1)</f>
        <v>1</v>
      </c>
      <c r="W20" s="9" t="str">
        <f>INDEX('Normen en duidingsklassen'!$D$13:$D$19,V20)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duidingsklassen'!$E$13:$E$19&gt;$M21,'Normen en duidingsklassen'!$E$13:$E$19))</f>
        <v>3.3333333333333335E-7</v>
      </c>
      <c r="V21" s="9">
        <f>IFERROR(MATCH($U21,'Normen en duidingsklassen'!$E$13:$E$19),1)</f>
        <v>1</v>
      </c>
      <c r="W21" s="9" t="str">
        <f>INDEX('Normen en duidingsklassen'!$D$13:$D$19,V21)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duidingsklassen'!$E$13:$E$19&gt;$M22,'Normen en duidingsklassen'!$E$13:$E$19))</f>
        <v>3.3333333333333333E-6</v>
      </c>
      <c r="V22" s="9">
        <f>IFERROR(MATCH($U22,'Normen en duidingsklassen'!$E$13:$E$19),1)</f>
        <v>2</v>
      </c>
      <c r="W22" s="9" t="str">
        <f>INDEX('Normen en duidingsklassen'!$D$13:$D$19,V22)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duidingsklassen'!$E$13:$E$19&gt;$M23,'Normen en duidingsklassen'!$E$13:$E$19))</f>
        <v>3.3333333333333335E-7</v>
      </c>
      <c r="V23" s="9">
        <f>IFERROR(MATCH($U23,'Normen en duidingsklassen'!$E$13:$E$19),1)</f>
        <v>1</v>
      </c>
      <c r="W23" s="9" t="str">
        <f>INDEX('Normen en duidingsklassen'!$D$13:$D$19,V23)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duidingsklassen'!$E$13:$E$19&gt;$M24,'Normen en duidingsklassen'!$E$13:$E$19))</f>
        <v>3.3333333333333335E-7</v>
      </c>
      <c r="V24" s="9">
        <f>IFERROR(MATCH($U24,'Normen en duidingsklassen'!$E$13:$E$19),1)</f>
        <v>1</v>
      </c>
      <c r="W24" s="9" t="str">
        <f>INDEX('Normen en duidingsklassen'!$D$13:$D$19,V24)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duidingsklassen'!$E$13:$E$19&gt;$M25,'Normen en duidingsklassen'!$E$13:$E$19))</f>
        <v>3.3333333333333335E-7</v>
      </c>
      <c r="V25" s="9">
        <f>IFERROR(MATCH($U25,'Normen en duidingsklassen'!$E$13:$E$19),1)</f>
        <v>1</v>
      </c>
      <c r="W25" s="9" t="str">
        <f>INDEX('Normen en duidingsklassen'!$D$13:$D$19,V25)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duidingsklassen'!$E$13:$E$19&gt;$M26,'Normen en duidingsklassen'!$E$13:$E$19))</f>
        <v>3.3333333333333335E-7</v>
      </c>
      <c r="V26" s="9">
        <f>IFERROR(MATCH($U26,'Normen en duidingsklassen'!$E$13:$E$19),1)</f>
        <v>1</v>
      </c>
      <c r="W26" s="9" t="str">
        <f>INDEX('Normen en duidingsklassen'!$D$13:$D$19,V26)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52" workbookViewId="0">
      <selection activeCell="K69" sqref="K11:K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duidingsklassen'!$E$13:$E$19&gt;$J11,'Normen en duidingsklassen'!$E$13:$E$19))</f>
        <v>3.3333333333333333E-6</v>
      </c>
      <c r="R11" s="9">
        <f>IFERROR(MATCH($Q11,'Normen en duidingsklassen'!$E$13:$E$19),1)</f>
        <v>2</v>
      </c>
      <c r="S11" s="9" t="str">
        <f>INDEX('Normen en duidingsklassen'!$D$13:$D$19,R11)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duidingsklassen'!$E$13:$E$19&gt;$J12,'Normen en duidingsklassen'!$E$13:$E$19))</f>
        <v>3.3333333333333333E-6</v>
      </c>
      <c r="R12" s="9">
        <f>IFERROR(MATCH($Q12,'Normen en duidingsklassen'!$E$13:$E$19),1)</f>
        <v>2</v>
      </c>
      <c r="S12" s="9" t="str">
        <f>INDEX('Normen en duidingsklassen'!$D$13:$D$19,R12)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duidingsklassen'!$E$13:$E$19&gt;$J13,'Normen en duidingsklassen'!$E$13:$E$19))</f>
        <v>3.3333333333333333E-6</v>
      </c>
      <c r="R13" s="9">
        <f>IFERROR(MATCH($Q13,'Normen en duidingsklassen'!$E$13:$E$19),1)</f>
        <v>2</v>
      </c>
      <c r="S13" s="9" t="str">
        <f>INDEX('Normen en duidingsklassen'!$D$13:$D$19,R13)</f>
        <v>+II</v>
      </c>
      <c r="T13" s="12" t="b">
        <f t="shared" si="6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si="0"/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duidingsklassen'!$E$13:$E$19&gt;$J17,'Normen en duidingsklassen'!$E$13:$E$19))</f>
        <v>3.3333333333333333E-6</v>
      </c>
      <c r="R17" s="9">
        <f>IFERROR(MATCH($Q17,'Normen en duidingsklassen'!$E$13:$E$19),1)</f>
        <v>2</v>
      </c>
      <c r="S17" s="9" t="str">
        <f>INDEX('Normen en duidingsklassen'!$D$13:$D$19,R17)</f>
        <v>+II</v>
      </c>
      <c r="T17" s="12" t="b">
        <f t="shared" si="6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0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0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duidingsklassen'!$E$13:$E$19&gt;$J19,'Normen en duidingsklassen'!$E$13:$E$19))</f>
        <v>3.3333333333333333E-6</v>
      </c>
      <c r="R19" s="9">
        <f>IFERROR(MATCH($Q19,'Normen en duidingsklassen'!$E$13:$E$19),1)</f>
        <v>2</v>
      </c>
      <c r="S19" s="9" t="str">
        <f>INDEX('Normen en duidingsklassen'!$D$13:$D$19,R19)</f>
        <v>+II</v>
      </c>
      <c r="T19" s="12" t="b">
        <f t="shared" si="6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0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duidingsklassen'!$E$13:$E$19&gt;$J20,'Normen en duidingsklassen'!$E$13:$E$19))</f>
        <v>3.3333333333333333E-6</v>
      </c>
      <c r="R20" s="9">
        <f>IFERROR(MATCH($Q20,'Normen en duidingsklassen'!$E$13:$E$19),1)</f>
        <v>2</v>
      </c>
      <c r="S20" s="9" t="str">
        <f>INDEX('Normen en duidingsklassen'!$D$13:$D$19,R20)</f>
        <v>+II</v>
      </c>
      <c r="T20" s="12" t="b">
        <f t="shared" si="6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0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0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0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0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0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0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0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0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0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duidingsklassen'!$E$13:$E$19&gt;$J29,'Normen en duidingsklassen'!$E$13:$E$19))</f>
        <v>3.3333333333333335E-7</v>
      </c>
      <c r="R29" s="9">
        <f>IFERROR(MATCH($Q29,'Normen en duidingsklassen'!$E$13:$E$19),1)</f>
        <v>1</v>
      </c>
      <c r="S29" s="9" t="str">
        <f>INDEX('Normen en duidingsklassen'!$D$13:$D$19,R29)</f>
        <v>+III</v>
      </c>
      <c r="T29" s="12" t="b">
        <f t="shared" si="6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0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duidingsklassen'!$E$13:$E$19&gt;$J30,'Normen en duidingsklassen'!$E$13:$E$19))</f>
        <v>3.3333333333333333E-6</v>
      </c>
      <c r="R30" s="9">
        <f>IFERROR(MATCH($Q30,'Normen en duidingsklassen'!$E$13:$E$19),1)</f>
        <v>2</v>
      </c>
      <c r="S30" s="9" t="str">
        <f>INDEX('Normen en duidingsklassen'!$D$13:$D$19,R30)</f>
        <v>+II</v>
      </c>
      <c r="T30" s="12" t="b">
        <f t="shared" si="6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0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duidingsklassen'!$E$13:$E$19&gt;$J31,'Normen en duidingsklassen'!$E$13:$E$19))</f>
        <v>3.3333333333333333E-6</v>
      </c>
      <c r="R31" s="9">
        <f>IFERROR(MATCH($Q31,'Normen en duidingsklassen'!$E$13:$E$19),1)</f>
        <v>2</v>
      </c>
      <c r="S31" s="9" t="str">
        <f>INDEX('Normen en duidingsklassen'!$D$13:$D$19,R31)</f>
        <v>+II</v>
      </c>
      <c r="T31" s="12" t="b">
        <f t="shared" si="6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0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duidingsklassen'!$E$13:$E$19&gt;$J32,'Normen en duidingsklassen'!$E$13:$E$19))</f>
        <v>3.3333333333333335E-7</v>
      </c>
      <c r="R32" s="9">
        <f>IFERROR(MATCH($Q32,'Normen en duidingsklassen'!$E$13:$E$19),1)</f>
        <v>1</v>
      </c>
      <c r="S32" s="9" t="str">
        <f>INDEX('Normen en duidingsklassen'!$D$13:$D$19,R32)</f>
        <v>+III</v>
      </c>
      <c r="T32" s="12" t="b">
        <f t="shared" si="6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0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duidingsklassen'!$E$13:$E$19&gt;$J33,'Normen en duidingsklassen'!$E$13:$E$19))</f>
        <v>3.3333333333333333E-6</v>
      </c>
      <c r="R33" s="9">
        <f>IFERROR(MATCH($Q33,'Normen en duidingsklassen'!$E$13:$E$19),1)</f>
        <v>2</v>
      </c>
      <c r="S33" s="9" t="str">
        <f>INDEX('Normen en duidingsklassen'!$D$13:$D$19,R33)</f>
        <v>+II</v>
      </c>
      <c r="T33" s="12" t="b">
        <f t="shared" si="6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0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duidingsklassen'!$E$13:$E$19&gt;$J34,'Normen en duidingsklassen'!$E$13:$E$19))</f>
        <v>3.3333333333333333E-6</v>
      </c>
      <c r="R34" s="9">
        <f>IFERROR(MATCH($Q34,'Normen en duidingsklassen'!$E$13:$E$19),1)</f>
        <v>2</v>
      </c>
      <c r="S34" s="9" t="str">
        <f>INDEX('Normen en duidingsklassen'!$D$13:$D$19,R34)</f>
        <v>+II</v>
      </c>
      <c r="T34" s="12" t="b">
        <f t="shared" si="6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0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duidingsklassen'!$E$13:$E$19&gt;$J35,'Normen en duidingsklassen'!$E$13:$E$19))</f>
        <v>3.3333333333333335E-7</v>
      </c>
      <c r="R35" s="9">
        <f>IFERROR(MATCH($Q35,'Normen en duidingsklassen'!$E$13:$E$19),1)</f>
        <v>1</v>
      </c>
      <c r="S35" s="9" t="str">
        <f>INDEX('Normen en duidingsklassen'!$D$13:$D$19,R35)</f>
        <v>+III</v>
      </c>
      <c r="T35" s="12" t="b">
        <f t="shared" si="6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0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duidingsklassen'!$E$13:$E$19&gt;$J36,'Normen en duidingsklassen'!$E$13:$E$19))</f>
        <v>3.3333333333333335E-7</v>
      </c>
      <c r="R36" s="9">
        <f>IFERROR(MATCH($Q36,'Normen en duidingsklassen'!$E$13:$E$19),1)</f>
        <v>1</v>
      </c>
      <c r="S36" s="9" t="str">
        <f>INDEX('Normen en duidingsklassen'!$D$13:$D$19,R36)</f>
        <v>+III</v>
      </c>
      <c r="T36" s="12" t="b">
        <f t="shared" si="6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0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duidingsklassen'!$E$13:$E$19&gt;$J37,'Normen en duidingsklassen'!$E$13:$E$19))</f>
        <v>3.3333333333333335E-7</v>
      </c>
      <c r="R37" s="9">
        <f>IFERROR(MATCH($Q37,'Normen en duidingsklassen'!$E$13:$E$19),1)</f>
        <v>1</v>
      </c>
      <c r="S37" s="9" t="str">
        <f>INDEX('Normen en duidingsklassen'!$D$13:$D$19,R37)</f>
        <v>+III</v>
      </c>
      <c r="T37" s="12" t="b">
        <f t="shared" si="6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0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duidingsklassen'!$E$13:$E$19&gt;$J38,'Normen en duidingsklassen'!$E$13:$E$19))</f>
        <v>3.3333333333333335E-7</v>
      </c>
      <c r="R38" s="9">
        <f>IFERROR(MATCH($Q38,'Normen en duidingsklassen'!$E$13:$E$19),1)</f>
        <v>1</v>
      </c>
      <c r="S38" s="9" t="str">
        <f>INDEX('Normen en duidingsklassen'!$D$13:$D$19,R38)</f>
        <v>+III</v>
      </c>
      <c r="T38" s="12" t="b">
        <f t="shared" si="6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0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duidingsklassen'!$E$13:$E$19&gt;$J39,'Normen en duidingsklassen'!$E$13:$E$19))</f>
        <v>3.3333333333333335E-7</v>
      </c>
      <c r="R39" s="9">
        <f>IFERROR(MATCH($Q39,'Normen en duidingsklassen'!$E$13:$E$19),1)</f>
        <v>1</v>
      </c>
      <c r="S39" s="9" t="str">
        <f>INDEX('Normen en duidingsklassen'!$D$13:$D$19,R39)</f>
        <v>+III</v>
      </c>
      <c r="T39" s="12" t="b">
        <f t="shared" si="6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0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duidingsklassen'!$E$13:$E$19&gt;$J40,'Normen en duidingsklassen'!$E$13:$E$19))</f>
        <v>3.3333333333333335E-7</v>
      </c>
      <c r="R40" s="9">
        <f>IFERROR(MATCH($Q40,'Normen en duidingsklassen'!$E$13:$E$19),1)</f>
        <v>1</v>
      </c>
      <c r="S40" s="9" t="str">
        <f>INDEX('Normen en duidingsklassen'!$D$13:$D$19,R40)</f>
        <v>+III</v>
      </c>
      <c r="T40" s="12" t="b">
        <f t="shared" si="6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0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duidingsklassen'!$E$13:$E$19&gt;$J41,'Normen en duidingsklassen'!$E$13:$E$19))</f>
        <v>3.3333333333333335E-7</v>
      </c>
      <c r="R41" s="9">
        <f>IFERROR(MATCH($Q41,'Normen en duidingsklassen'!$E$13:$E$19),1)</f>
        <v>1</v>
      </c>
      <c r="S41" s="9" t="str">
        <f>INDEX('Normen en duidingsklassen'!$D$13:$D$19,R41)</f>
        <v>+III</v>
      </c>
      <c r="T41" s="12" t="b">
        <f t="shared" si="6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0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duidingsklassen'!$E$13:$E$19&gt;$J42,'Normen en duidingsklassen'!$E$13:$E$19))</f>
        <v>3.3333333333333335E-7</v>
      </c>
      <c r="R42" s="9">
        <f>IFERROR(MATCH($Q42,'Normen en duidingsklassen'!$E$13:$E$19),1)</f>
        <v>1</v>
      </c>
      <c r="S42" s="9" t="str">
        <f>INDEX('Normen en duidingsklassen'!$D$13:$D$19,R42)</f>
        <v>+III</v>
      </c>
      <c r="T42" s="12" t="b">
        <f t="shared" si="6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ref="K43:K69" si="12">IF($E43="Nee","NR",IF(ISNUMBER($J43),S43,IF($T43,"D","ND")))</f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duidingsklassen'!$E$13:$E$19&gt;$J43,'Normen en duidingsklassen'!$E$13:$E$19))</f>
        <v>3.3333333333333335E-7</v>
      </c>
      <c r="R43" s="9">
        <f>IFERROR(MATCH($Q43,'Normen en duidingsklassen'!$E$13:$E$19),1)</f>
        <v>1</v>
      </c>
      <c r="S43" s="9" t="str">
        <f>INDEX('Normen en duidingsklassen'!$D$13:$D$19,R43)</f>
        <v>+III</v>
      </c>
      <c r="T43" s="12" t="b">
        <f t="shared" si="6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duidingsklassen'!$E$13:$E$19&gt;$J44,'Normen en duidingsklassen'!$E$13:$E$19))</f>
        <v>3.3333333333333335E-7</v>
      </c>
      <c r="R44" s="9">
        <f>IFERROR(MATCH($Q44,'Normen en duidingsklassen'!$E$13:$E$19),1)</f>
        <v>1</v>
      </c>
      <c r="S44" s="9" t="str">
        <f>INDEX('Normen en duidingsklassen'!$D$13:$D$19,R44)</f>
        <v>+III</v>
      </c>
      <c r="T44" s="12" t="b">
        <f t="shared" si="6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duidingsklassen'!$E$13:$E$19&gt;$J45,'Normen en duidingsklassen'!$E$13:$E$19))</f>
        <v>3.3333333333333335E-7</v>
      </c>
      <c r="R45" s="9">
        <f>IFERROR(MATCH($Q45,'Normen en duidingsklassen'!$E$13:$E$19),1)</f>
        <v>1</v>
      </c>
      <c r="S45" s="9" t="str">
        <f>INDEX('Normen en duidingsklassen'!$D$13:$D$19,R45)</f>
        <v>+III</v>
      </c>
      <c r="T45" s="12" t="b">
        <f t="shared" si="6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duidingsklassen'!$E$13:$E$19&gt;$J46,'Normen en duidingsklassen'!$E$13:$E$19))</f>
        <v>3.3333333333333335E-7</v>
      </c>
      <c r="R46" s="9">
        <f>IFERROR(MATCH($Q46,'Normen en duidingsklassen'!$E$13:$E$19),1)</f>
        <v>1</v>
      </c>
      <c r="S46" s="9" t="str">
        <f>INDEX('Normen en duidingsklassen'!$D$13:$D$19,R46)</f>
        <v>+III</v>
      </c>
      <c r="T46" s="12" t="b">
        <f t="shared" si="6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duidingsklassen'!$E$13:$E$19&gt;$J47,'Normen en duidingsklassen'!$E$13:$E$19))</f>
        <v>3.3333333333333335E-7</v>
      </c>
      <c r="R47" s="9">
        <f>IFERROR(MATCH($Q47,'Normen en duidingsklassen'!$E$13:$E$19),1)</f>
        <v>1</v>
      </c>
      <c r="S47" s="9" t="str">
        <f>INDEX('Normen en duidingsklassen'!$D$13:$D$19,R47)</f>
        <v>+III</v>
      </c>
      <c r="T47" s="12" t="b">
        <f t="shared" si="6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duidingsklassen'!$E$13:$E$19&gt;$J48,'Normen en duidingsklassen'!$E$13:$E$19))</f>
        <v>3.3333333333333335E-7</v>
      </c>
      <c r="R48" s="9">
        <f>IFERROR(MATCH($Q48,'Normen en duidingsklassen'!$E$13:$E$19),1)</f>
        <v>1</v>
      </c>
      <c r="S48" s="9" t="str">
        <f>INDEX('Normen en duidingsklassen'!$D$13:$D$19,R48)</f>
        <v>+III</v>
      </c>
      <c r="T48" s="12" t="b">
        <f t="shared" si="6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duidingsklassen'!$E$13:$E$19&gt;$J49,'Normen en duidingsklassen'!$E$13:$E$19))</f>
        <v>3.3333333333333335E-7</v>
      </c>
      <c r="R49" s="9">
        <f>IFERROR(MATCH($Q49,'Normen en duidingsklassen'!$E$13:$E$19),1)</f>
        <v>1</v>
      </c>
      <c r="S49" s="9" t="str">
        <f>INDEX('Normen en duidingsklassen'!$D$13:$D$19,R49)</f>
        <v>+III</v>
      </c>
      <c r="T49" s="12" t="b">
        <f t="shared" si="6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duidingsklassen'!$E$13:$E$19&gt;$J50,'Normen en duidingsklassen'!$E$13:$E$19))</f>
        <v>3.3333333333333335E-7</v>
      </c>
      <c r="R50" s="9">
        <f>IFERROR(MATCH($Q50,'Normen en duidingsklassen'!$E$13:$E$19),1)</f>
        <v>1</v>
      </c>
      <c r="S50" s="9" t="str">
        <f>INDEX('Normen en duidingsklassen'!$D$13:$D$19,R50)</f>
        <v>+III</v>
      </c>
      <c r="T50" s="12" t="b">
        <f t="shared" si="6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duidingsklassen'!$E$13:$E$19&gt;$J51,'Normen en duidingsklassen'!$E$13:$E$19))</f>
        <v>3.3333333333333335E-7</v>
      </c>
      <c r="R51" s="9">
        <f>IFERROR(MATCH($Q51,'Normen en duidingsklassen'!$E$13:$E$19),1)</f>
        <v>1</v>
      </c>
      <c r="S51" s="9" t="str">
        <f>INDEX('Normen en duidingsklassen'!$D$13:$D$19,R51)</f>
        <v>+III</v>
      </c>
      <c r="T51" s="12" t="b">
        <f t="shared" si="6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duidingsklassen'!$E$13:$E$19&gt;$J52,'Normen en duidingsklassen'!$E$13:$E$19))</f>
        <v>3.3333333333333335E-7</v>
      </c>
      <c r="R52" s="9">
        <f>IFERROR(MATCH($Q52,'Normen en duidingsklassen'!$E$13:$E$19),1)</f>
        <v>1</v>
      </c>
      <c r="S52" s="9" t="str">
        <f>INDEX('Normen en duidingsklassen'!$D$13:$D$19,R52)</f>
        <v>+III</v>
      </c>
      <c r="T52" s="12" t="b">
        <f t="shared" si="6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duidingsklassen'!$E$13:$E$19&gt;$J53,'Normen en duidingsklassen'!$E$13:$E$19))</f>
        <v>3.3333333333333335E-7</v>
      </c>
      <c r="R53" s="9">
        <f>IFERROR(MATCH($Q53,'Normen en duidingsklassen'!$E$13:$E$19),1)</f>
        <v>1</v>
      </c>
      <c r="S53" s="9" t="str">
        <f>INDEX('Normen en duidingsklassen'!$D$13:$D$19,R53)</f>
        <v>+III</v>
      </c>
      <c r="T53" s="12" t="b">
        <f t="shared" si="6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duidingsklassen'!$E$13:$E$19&gt;$J54,'Normen en duidingsklassen'!$E$13:$E$19))</f>
        <v>3.3333333333333335E-7</v>
      </c>
      <c r="R54" s="9">
        <f>IFERROR(MATCH($Q54,'Normen en duidingsklassen'!$E$13:$E$19),1)</f>
        <v>1</v>
      </c>
      <c r="S54" s="9" t="str">
        <f>INDEX('Normen en duidingsklassen'!$D$13:$D$19,R54)</f>
        <v>+III</v>
      </c>
      <c r="T54" s="12" t="b">
        <f t="shared" si="6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duidingsklassen'!$E$13:$E$19&gt;$J55,'Normen en duidingsklassen'!$E$13:$E$19))</f>
        <v>3.3333333333333335E-7</v>
      </c>
      <c r="R55" s="9">
        <f>IFERROR(MATCH($Q55,'Normen en duidingsklassen'!$E$13:$E$19),1)</f>
        <v>1</v>
      </c>
      <c r="S55" s="9" t="str">
        <f>INDEX('Normen en duidingsklassen'!$D$13:$D$19,R55)</f>
        <v>+III</v>
      </c>
      <c r="T55" s="12" t="b">
        <f t="shared" si="6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duidingsklassen'!$E$13:$E$19&gt;$J56,'Normen en duidingsklassen'!$E$13:$E$19))</f>
        <v>3.3333333333333335E-7</v>
      </c>
      <c r="R56" s="9">
        <f>IFERROR(MATCH($Q56,'Normen en duidingsklassen'!$E$13:$E$19),1)</f>
        <v>1</v>
      </c>
      <c r="S56" s="9" t="str">
        <f>INDEX('Normen en duidingsklassen'!$D$13:$D$19,R56)</f>
        <v>+III</v>
      </c>
      <c r="T56" s="12" t="b">
        <f t="shared" si="6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duidingsklassen'!$E$13:$E$19&gt;$J57,'Normen en duidingsklassen'!$E$13:$E$19))</f>
        <v>3.3333333333333335E-7</v>
      </c>
      <c r="R57" s="9">
        <f>IFERROR(MATCH($Q57,'Normen en duidingsklassen'!$E$13:$E$19),1)</f>
        <v>1</v>
      </c>
      <c r="S57" s="9" t="str">
        <f>INDEX('Normen en duidingsklassen'!$D$13:$D$19,R57)</f>
        <v>+III</v>
      </c>
      <c r="T57" s="12" t="b">
        <f t="shared" si="6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duidingsklassen'!$E$13:$E$19&gt;$J58,'Normen en duidingsklassen'!$E$13:$E$19))</f>
        <v>3.3333333333333335E-7</v>
      </c>
      <c r="R58" s="9">
        <f>IFERROR(MATCH($Q58,'Normen en duidingsklassen'!$E$13:$E$19),1)</f>
        <v>1</v>
      </c>
      <c r="S58" s="9" t="str">
        <f>INDEX('Normen en duidingsklassen'!$D$13:$D$19,R58)</f>
        <v>+III</v>
      </c>
      <c r="T58" s="12" t="b">
        <f t="shared" si="6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NR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duidingsklassen'!$E$13:$E$19&gt;$J59,'Normen en duidingsklassen'!$E$13:$E$19))</f>
        <v>3.3333333333333335E-7</v>
      </c>
      <c r="R59" s="9">
        <f>IFERROR(MATCH($Q59,'Normen en duidingsklassen'!$E$13:$E$19),1)</f>
        <v>1</v>
      </c>
      <c r="S59" s="9" t="str">
        <f>INDEX('Normen en duidingsklassen'!$D$13:$D$19,R59)</f>
        <v>+III</v>
      </c>
      <c r="T59" s="12" t="b">
        <f t="shared" si="6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duidingsklassen'!$E$13:$E$19&gt;$J60,'Normen en duidingsklassen'!$E$13:$E$19))</f>
        <v>3.3333333333333335E-7</v>
      </c>
      <c r="R60" s="9">
        <f>IFERROR(MATCH($Q60,'Normen en duidingsklassen'!$E$13:$E$19),1)</f>
        <v>1</v>
      </c>
      <c r="S60" s="9" t="str">
        <f>INDEX('Normen en duidingsklassen'!$D$13:$D$19,R60)</f>
        <v>+III</v>
      </c>
      <c r="T60" s="12" t="b">
        <f t="shared" si="6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duidingsklassen'!$E$13:$E$19&gt;$J61,'Normen en duidingsklassen'!$E$13:$E$19))</f>
        <v>3.3333333333333335E-7</v>
      </c>
      <c r="R61" s="9">
        <f>IFERROR(MATCH($Q61,'Normen en duidingsklassen'!$E$13:$E$19),1)</f>
        <v>1</v>
      </c>
      <c r="S61" s="9" t="str">
        <f>INDEX('Normen en duidingsklassen'!$D$13:$D$19,R61)</f>
        <v>+III</v>
      </c>
      <c r="T61" s="12" t="b">
        <f t="shared" si="6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NR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duidingsklassen'!$E$13:$E$19&gt;$J62,'Normen en duidingsklassen'!$E$13:$E$19))</f>
        <v>3.3333333333333335E-7</v>
      </c>
      <c r="R62" s="9">
        <f>IFERROR(MATCH($Q62,'Normen en duidingsklassen'!$E$13:$E$19),1)</f>
        <v>1</v>
      </c>
      <c r="S62" s="9" t="str">
        <f>INDEX('Normen en duidingsklassen'!$D$13:$D$19,R62)</f>
        <v>+III</v>
      </c>
      <c r="T62" s="12" t="b">
        <f t="shared" si="6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12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duidingsklassen'!$E$13:$E$19&gt;$J63,'Normen en duidingsklassen'!$E$13:$E$19))</f>
        <v>3.3333333333333335E-7</v>
      </c>
      <c r="R63" s="9">
        <f>IFERROR(MATCH($Q63,'Normen en duidingsklassen'!$E$13:$E$19),1)</f>
        <v>1</v>
      </c>
      <c r="S63" s="9" t="str">
        <f>INDEX('Normen en duidingsklassen'!$D$13:$D$19,R63)</f>
        <v>+III</v>
      </c>
      <c r="T63" s="12" t="b">
        <f t="shared" si="6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12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duidingsklassen'!$E$13:$E$19&gt;$J64,'Normen en duidingsklassen'!$E$13:$E$19))</f>
        <v>3.3333333333333335E-7</v>
      </c>
      <c r="R64" s="9">
        <f>IFERROR(MATCH($Q64,'Normen en duidingsklassen'!$E$13:$E$19),1)</f>
        <v>1</v>
      </c>
      <c r="S64" s="9" t="str">
        <f>INDEX('Normen en duidingsklassen'!$D$13:$D$19,R64)</f>
        <v>+III</v>
      </c>
      <c r="T64" s="12" t="b">
        <f t="shared" si="6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12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duidingsklassen'!$E$13:$E$19&gt;$J65,'Normen en duidingsklassen'!$E$13:$E$19))</f>
        <v>3.3333333333333335E-7</v>
      </c>
      <c r="R65" s="9">
        <f>IFERROR(MATCH($Q65,'Normen en duidingsklassen'!$E$13:$E$19),1)</f>
        <v>1</v>
      </c>
      <c r="S65" s="9" t="str">
        <f>INDEX('Normen en duidingsklassen'!$D$13:$D$19,R65)</f>
        <v>+III</v>
      </c>
      <c r="T65" s="12" t="b">
        <f t="shared" si="6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12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duidingsklassen'!$E$13:$E$19&gt;$J66,'Normen en duidingsklassen'!$E$13:$E$19))</f>
        <v>3.3333333333333335E-7</v>
      </c>
      <c r="R66" s="9">
        <f>IFERROR(MATCH($Q66,'Normen en duidingsklassen'!$E$13:$E$19),1)</f>
        <v>1</v>
      </c>
      <c r="S66" s="9" t="str">
        <f>INDEX('Normen en duidingsklassen'!$D$13:$D$19,R66)</f>
        <v>+III</v>
      </c>
      <c r="T66" s="12" t="b">
        <f t="shared" si="6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12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duidingsklassen'!$E$13:$E$19&gt;$J67,'Normen en duidingsklassen'!$E$13:$E$19))</f>
        <v>3.3333333333333335E-7</v>
      </c>
      <c r="R67" s="9">
        <f>IFERROR(MATCH($Q67,'Normen en duidingsklassen'!$E$13:$E$19),1)</f>
        <v>1</v>
      </c>
      <c r="S67" s="9" t="str">
        <f>INDEX('Normen en duidingsklassen'!$D$13:$D$19,R67)</f>
        <v>+III</v>
      </c>
      <c r="T67" s="12" t="b">
        <f t="shared" si="6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12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duidingsklassen'!$E$13:$E$19&gt;$J68,'Normen en duidingsklassen'!$E$13:$E$19))</f>
        <v>3.3333333333333335E-7</v>
      </c>
      <c r="R68" s="9">
        <f>IFERROR(MATCH($Q68,'Normen en duidingsklassen'!$E$13:$E$19),1)</f>
        <v>1</v>
      </c>
      <c r="S68" s="9" t="str">
        <f>INDEX('Normen en duidingsklassen'!$D$13:$D$19,R68)</f>
        <v>+III</v>
      </c>
      <c r="T68" s="12" t="b">
        <f t="shared" si="6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12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duidingsklassen'!$E$13:$E$19&gt;$J69,'Normen en duidingsklassen'!$E$13:$E$19))</f>
        <v>3.3333333333333335E-7</v>
      </c>
      <c r="R69" s="9">
        <f>IFERROR(MATCH($Q69,'Normen en duidingsklassen'!$E$13:$E$19),1)</f>
        <v>1</v>
      </c>
      <c r="S69" s="9" t="str">
        <f>INDEX('Normen en duidingsklassen'!$D$13:$D$19,R69)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duidingsklassen'!$E$13:$E$19&gt;$J11,'Normen en duidingsklassen'!$E$13:$E$19))</f>
        <v>3.3333333333333335E-7</v>
      </c>
      <c r="R11" s="14">
        <f>IFERROR(MATCH($Q11,'Normen en duidingsklassen'!$E$13:$E$19),1)</f>
        <v>1</v>
      </c>
      <c r="S11" s="14" t="str">
        <f>INDEX('Normen en duidingsklassen'!$D$13:$D$19,R11)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si="0"/>
        <v>NR</v>
      </c>
      <c r="M13" s="31">
        <f t="shared" ref="M13:M28" si="8">IF(AND(F13="Geen faalkans",H13="Nee"),1,1-J13)</f>
        <v>1</v>
      </c>
      <c r="N13" s="10">
        <f t="shared" ref="N13:N28" si="9">IF(J13="-",1,M13)</f>
        <v>1</v>
      </c>
      <c r="O13" s="10">
        <f t="shared" ref="O13:O28" si="10">IF(AND(F13="Geen faalkans",H13="Nee"),0,J13*$C$3)</f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0"/>
        <v>+III</v>
      </c>
      <c r="M14" s="31">
        <f t="shared" si="8"/>
        <v>0.99999984292994704</v>
      </c>
      <c r="N14" s="10">
        <f t="shared" si="9"/>
        <v>0.99999984292994704</v>
      </c>
      <c r="O14" s="10">
        <f t="shared" si="10"/>
        <v>4.7121015878839925E-7</v>
      </c>
      <c r="P14" s="10">
        <f t="shared" ref="P14:P28" si="11">IF(J14="-",0,O14)</f>
        <v>4.7121015878839925E-7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0"/>
        <v>NR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0"/>
        <v>+III</v>
      </c>
      <c r="M16" s="31">
        <f t="shared" si="8"/>
        <v>0.99999999939657125</v>
      </c>
      <c r="N16" s="10">
        <f t="shared" si="9"/>
        <v>0.99999999939657125</v>
      </c>
      <c r="O16" s="10">
        <f t="shared" si="10"/>
        <v>1.8102863409799497E-9</v>
      </c>
      <c r="P16" s="10">
        <f t="shared" si="11"/>
        <v>1.8102863409799497E-9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0"/>
        <v>NR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0"/>
        <v>+I</v>
      </c>
      <c r="M18" s="31">
        <f t="shared" si="8"/>
        <v>0.99998879903223636</v>
      </c>
      <c r="N18" s="10">
        <f t="shared" si="9"/>
        <v>0.99998879903223636</v>
      </c>
      <c r="O18" s="10">
        <f t="shared" si="10"/>
        <v>3.3602903290844325E-5</v>
      </c>
      <c r="P18" s="10">
        <f t="shared" si="11"/>
        <v>3.3602903290844325E-5</v>
      </c>
      <c r="Q18" s="9">
        <f t="array" ref="Q18">MIN(IF('Normen en duidingsklassen'!$E$13:$E$19&gt;$J18,'Normen en duidingsklassen'!$E$13:$E$19))</f>
        <v>3.3333333333333335E-5</v>
      </c>
      <c r="R18" s="9">
        <f>IFERROR(MATCH($Q18,'Normen en duidingsklassen'!$E$13:$E$19),1)</f>
        <v>3</v>
      </c>
      <c r="S18" s="9" t="str">
        <f>INDEX('Normen en duidingsklassen'!$D$13:$D$19,R18)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0"/>
        <v>NR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0"/>
        <v>+III</v>
      </c>
      <c r="M20" s="31">
        <f t="shared" si="8"/>
        <v>1</v>
      </c>
      <c r="N20" s="10">
        <f t="shared" si="9"/>
        <v>1</v>
      </c>
      <c r="O20" s="10">
        <f t="shared" si="10"/>
        <v>1.0548813906526586E-26</v>
      </c>
      <c r="P20" s="10">
        <f t="shared" si="11"/>
        <v>1.0548813906526586E-26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0"/>
        <v>NR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0"/>
        <v>+III</v>
      </c>
      <c r="M22" s="31">
        <f t="shared" si="8"/>
        <v>1</v>
      </c>
      <c r="N22" s="10">
        <f t="shared" si="9"/>
        <v>1</v>
      </c>
      <c r="O22" s="10">
        <f t="shared" si="10"/>
        <v>7.1762595607009601E-81</v>
      </c>
      <c r="P22" s="10">
        <f t="shared" si="11"/>
        <v>7.1762595607009601E-81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0"/>
        <v>NR</v>
      </c>
      <c r="M23" s="31">
        <f t="shared" si="8"/>
        <v>1</v>
      </c>
      <c r="N23" s="10">
        <f t="shared" si="9"/>
        <v>1</v>
      </c>
      <c r="O23" s="10">
        <f t="shared" si="10"/>
        <v>0</v>
      </c>
      <c r="P23" s="10">
        <f t="shared" si="11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8"/>
        <v>1</v>
      </c>
      <c r="N24" s="10">
        <f t="shared" si="9"/>
        <v>1</v>
      </c>
      <c r="O24" s="10">
        <f t="shared" si="10"/>
        <v>0</v>
      </c>
      <c r="P24" s="10">
        <f t="shared" si="11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8"/>
        <v>1</v>
      </c>
      <c r="N25" s="10">
        <f t="shared" si="9"/>
        <v>1</v>
      </c>
      <c r="O25" s="10">
        <f t="shared" si="10"/>
        <v>0</v>
      </c>
      <c r="P25" s="10">
        <f t="shared" si="11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8"/>
        <v>1</v>
      </c>
      <c r="N26" s="10">
        <f t="shared" si="9"/>
        <v>1</v>
      </c>
      <c r="O26" s="10">
        <f t="shared" si="10"/>
        <v>0</v>
      </c>
      <c r="P26" s="10">
        <f t="shared" si="11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8"/>
        <v>1</v>
      </c>
      <c r="N27" s="10">
        <f t="shared" si="9"/>
        <v>1</v>
      </c>
      <c r="O27" s="10">
        <f t="shared" si="10"/>
        <v>0</v>
      </c>
      <c r="P27" s="10">
        <f t="shared" si="11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8"/>
        <v>1</v>
      </c>
      <c r="N28" s="10">
        <f t="shared" si="9"/>
        <v>1</v>
      </c>
      <c r="O28" s="10">
        <f t="shared" si="10"/>
        <v>0</v>
      </c>
      <c r="P28" s="10">
        <f t="shared" si="11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23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NR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NR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NR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NR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duidingsklassen'!$E$13:$E$19&gt;$J18,'Normen en duidingsklassen'!$E$13:$E$19))</f>
        <v>3.3333333333333333E-6</v>
      </c>
      <c r="R18" s="9">
        <f>IFERROR(MATCH($Q18,'Normen en duidingsklassen'!$E$13:$E$19),1)</f>
        <v>2</v>
      </c>
      <c r="S18" s="9" t="str">
        <f>INDEX('Normen en duidingsklassen'!$D$13:$D$19,R18)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K23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NR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si="0"/>
        <v>NR</v>
      </c>
      <c r="M13" s="31">
        <f t="shared" ref="M13:M23" si="8">IF(AND(F13="Geen faalkans",H13="Nee"),1,1-J13)</f>
        <v>1</v>
      </c>
      <c r="N13" s="10">
        <f t="shared" ref="N13:N23" si="9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0"/>
        <v>NR</v>
      </c>
      <c r="M14" s="31">
        <f t="shared" si="8"/>
        <v>1</v>
      </c>
      <c r="N14" s="10">
        <f t="shared" si="9"/>
        <v>1</v>
      </c>
      <c r="O14" s="10">
        <f t="shared" ref="O14:O23" si="10">IF(AND(F14="Geen faalkans",H14="Nee"),0,J14*$C$3)</f>
        <v>0</v>
      </c>
      <c r="P14" s="10">
        <f t="shared" ref="P14:P23" si="11">IF(J14="-",0,O14)</f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0"/>
        <v>NR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0"/>
        <v>+III</v>
      </c>
      <c r="M16" s="31">
        <f t="shared" si="8"/>
        <v>0.99999999638020232</v>
      </c>
      <c r="N16" s="10">
        <f t="shared" si="9"/>
        <v>0.99999999638020232</v>
      </c>
      <c r="O16" s="10">
        <f t="shared" si="10"/>
        <v>7.2395953305116892E-9</v>
      </c>
      <c r="P16" s="10">
        <f t="shared" si="11"/>
        <v>7.2395953305116892E-9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0"/>
        <v>NR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0"/>
        <v>NR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0"/>
        <v>NR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0"/>
        <v>NR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0"/>
        <v>NR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0"/>
        <v>NR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0"/>
        <v>NR</v>
      </c>
      <c r="M23" s="31">
        <f t="shared" si="8"/>
        <v>1</v>
      </c>
      <c r="N23" s="10">
        <f t="shared" si="9"/>
        <v>1</v>
      </c>
      <c r="O23" s="10">
        <f t="shared" si="10"/>
        <v>0</v>
      </c>
      <c r="P23" s="10">
        <f t="shared" si="11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B21" sqref="B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D3" sqref="D3:E106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179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-III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-III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-III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-III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-III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-III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-III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-III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+III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+III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0.99592706799999997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+I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0.99592706799999997</v>
      </c>
      <c r="C15" s="9">
        <v>1.44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+I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1.44</v>
      </c>
      <c r="C16" s="9">
        <v>1.545093896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+I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1.545093896</v>
      </c>
      <c r="C17" s="9">
        <v>1.812946862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+0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1.812946862</v>
      </c>
      <c r="C18" s="9">
        <v>1.96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+0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1.96</v>
      </c>
      <c r="C19" s="9">
        <v>2.4900000000000002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+0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2.4900000000000002</v>
      </c>
      <c r="C20" s="9">
        <v>2.5196520410000001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+0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2.5196520410000001</v>
      </c>
      <c r="C21" s="9">
        <v>3.01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+I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3.01</v>
      </c>
      <c r="C22" s="9">
        <v>3.313767881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+I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3.313767881</v>
      </c>
      <c r="C23" s="9">
        <v>3.327915993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+I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3.327915993</v>
      </c>
      <c r="C24" s="9">
        <v>3.54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-II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3.54</v>
      </c>
      <c r="C25" s="9">
        <v>4.0599999999999996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-II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4.0599999999999996</v>
      </c>
      <c r="C26" s="9">
        <v>4.3705976250000003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-II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4.3705976250000003</v>
      </c>
      <c r="C27" s="9">
        <v>4.58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-II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4.58</v>
      </c>
      <c r="C28" s="9">
        <v>5.1100000000000003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-II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5.1100000000000003</v>
      </c>
      <c r="C29" s="9">
        <v>5.64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-II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5.64</v>
      </c>
      <c r="C30" s="9">
        <v>5.6951114260000004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-II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5.6951114260000004</v>
      </c>
      <c r="C31" s="9">
        <v>6.24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-II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6.24</v>
      </c>
      <c r="C32" s="9">
        <v>6.84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-II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6.84</v>
      </c>
      <c r="C33" s="9">
        <v>7.41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-II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7.41</v>
      </c>
      <c r="C34" s="9">
        <v>7.94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-II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7.94</v>
      </c>
      <c r="C35" s="9">
        <v>8.0399999999999991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8.0399999999999991</v>
      </c>
      <c r="C36" s="9">
        <v>8.2464557510000009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-II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8.2464557510000009</v>
      </c>
      <c r="C37" s="9">
        <v>8.2505978840000012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-I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8.2505978840000012</v>
      </c>
      <c r="C38" s="9">
        <v>8.5399999999999991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-I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8.5399999999999991</v>
      </c>
      <c r="C39" s="9">
        <v>8.91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-I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8.91</v>
      </c>
      <c r="C40" s="9">
        <v>8.9463643600000005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-I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8.9463643600000005</v>
      </c>
      <c r="C41" s="9">
        <v>9.2968308060000009</v>
      </c>
      <c r="D41" s="23" t="str">
        <f>IF(COUNTIF(F41:L41,"D")&gt;0,"D",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)</f>
        <v>+II</v>
      </c>
      <c r="E41" s="23" t="str">
        <f>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</f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9.2968308060000009</v>
      </c>
      <c r="C42" s="9">
        <v>9.296830807000001</v>
      </c>
      <c r="D42" s="23" t="str">
        <f>IF(COUNTIF(F42:L42,"D")&gt;0,"D",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)</f>
        <v>+II</v>
      </c>
      <c r="E42" s="23" t="str">
        <f>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</f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9.296830807000001</v>
      </c>
      <c r="C43" s="9">
        <v>9.34</v>
      </c>
      <c r="D43" s="23" t="str">
        <f>IF(COUNTIF(F43:L43,"D")&gt;0,"D",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)</f>
        <v>+II</v>
      </c>
      <c r="E43" s="23" t="str">
        <f>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</f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9.34</v>
      </c>
      <c r="C44" s="9">
        <v>9.4600000000000009</v>
      </c>
      <c r="D44" s="23" t="str">
        <f>IF(COUNTIF(F44:L44,"D")&gt;0,"D",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)</f>
        <v>+II</v>
      </c>
      <c r="E44" s="23" t="str">
        <f>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</f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9.4600000000000009</v>
      </c>
      <c r="C45" s="9">
        <v>9.64</v>
      </c>
      <c r="D45" s="23" t="str">
        <f>IF(COUNTIF(F45:L45,"D")&gt;0,"D",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)</f>
        <v>+II</v>
      </c>
      <c r="E45" s="23" t="str">
        <f>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</f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9.64</v>
      </c>
      <c r="C46" s="9">
        <v>9.76</v>
      </c>
      <c r="D46" s="23" t="str">
        <f>IF(COUNTIF(F46:L46,"D")&gt;0,"D",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)</f>
        <v>+II</v>
      </c>
      <c r="E46" s="23" t="str">
        <f>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</f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9.76</v>
      </c>
      <c r="C47" s="9">
        <v>9.7975727730000006</v>
      </c>
      <c r="D47" s="23" t="str">
        <f>IF(COUNTIF(F47:L47,"D")&gt;0,"D",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)</f>
        <v>+II</v>
      </c>
      <c r="E47" s="23" t="str">
        <f>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</f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9.7975727730000006</v>
      </c>
      <c r="C48" s="9">
        <v>9.7975727740000007</v>
      </c>
      <c r="D48" s="23" t="str">
        <f>IF(COUNTIF(F48:L48,"D")&gt;0,"D",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)</f>
        <v>-II</v>
      </c>
      <c r="E48" s="23" t="str">
        <f>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</f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9.7975727740000007</v>
      </c>
      <c r="C49" s="9">
        <v>10.01</v>
      </c>
      <c r="D49" s="23" t="str">
        <f>IF(COUNTIF(F49:L49,"D")&gt;0,"D",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)</f>
        <v>-II</v>
      </c>
      <c r="E49" s="23" t="str">
        <f>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</f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10.01</v>
      </c>
      <c r="C50" s="9">
        <v>10.59</v>
      </c>
      <c r="D50" s="23" t="str">
        <f>IF(COUNTIF(F50:L50,"D")&gt;0,"D",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)</f>
        <v>-II</v>
      </c>
      <c r="E50" s="23" t="str">
        <f>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</f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10.59</v>
      </c>
      <c r="C51" s="9">
        <v>11.11</v>
      </c>
      <c r="D51" s="23" t="str">
        <f>IF(COUNTIF(F51:L51,"D")&gt;0,"D",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)</f>
        <v>-II</v>
      </c>
      <c r="E51" s="23" t="str">
        <f>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</f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11.11</v>
      </c>
      <c r="C52" s="9">
        <v>11.64</v>
      </c>
      <c r="D52" s="23" t="str">
        <f>IF(COUNTIF(F52:L52,"D")&gt;0,"D",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)</f>
        <v>-II</v>
      </c>
      <c r="E52" s="23" t="str">
        <f>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</f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11.64</v>
      </c>
      <c r="C53" s="9">
        <v>12.16</v>
      </c>
      <c r="D53" s="23" t="str">
        <f>IF(COUNTIF(F53:L53,"D")&gt;0,"D",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)</f>
        <v>-II</v>
      </c>
      <c r="E53" s="23" t="str">
        <f>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</f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12.16</v>
      </c>
      <c r="C54" s="9">
        <v>12.69</v>
      </c>
      <c r="D54" s="23" t="str">
        <f>IF(COUNTIF(F54:L54,"D")&gt;0,"D",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)</f>
        <v>-II</v>
      </c>
      <c r="E54" s="23" t="str">
        <f>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</f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12.69</v>
      </c>
      <c r="C55" s="9">
        <v>13.19</v>
      </c>
      <c r="D55" s="23" t="str">
        <f>IF(COUNTIF(F55:L55,"D")&gt;0,"D",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)</f>
        <v>-II</v>
      </c>
      <c r="E55" s="23" t="str">
        <f>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</f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13.19</v>
      </c>
      <c r="C56" s="9">
        <v>13.197809816000001</v>
      </c>
      <c r="D56" s="23" t="str">
        <f>IF(COUNTIF(F56:L56,"D")&gt;0,"D",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)</f>
        <v>-II</v>
      </c>
      <c r="E56" s="23" t="str">
        <f>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</f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13.197809816000001</v>
      </c>
      <c r="C57" s="9">
        <v>13.197809817000001</v>
      </c>
      <c r="D57" s="23" t="str">
        <f>IF(COUNTIF(F57:L57,"D")&gt;0,"D",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)</f>
        <v>+0</v>
      </c>
      <c r="E57" s="23" t="str">
        <f>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</f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13.197809817000001</v>
      </c>
      <c r="C58" s="9">
        <v>13.46</v>
      </c>
      <c r="D58" s="23" t="str">
        <f>IF(COUNTIF(F58:L58,"D")&gt;0,"D",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)</f>
        <v>+0</v>
      </c>
      <c r="E58" s="23" t="str">
        <f>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</f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13.46</v>
      </c>
      <c r="C59" s="9">
        <v>13.84</v>
      </c>
      <c r="D59" s="23" t="str">
        <f>IF(COUNTIF(F59:L59,"D")&gt;0,"D",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)</f>
        <v>+0</v>
      </c>
      <c r="E59" s="23" t="str">
        <f>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</f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13.84</v>
      </c>
      <c r="C60" s="9">
        <v>14.06</v>
      </c>
      <c r="D60" s="23" t="str">
        <f>IF(COUNTIF(F60:L60,"D")&gt;0,"D",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)</f>
        <v>+0</v>
      </c>
      <c r="E60" s="23" t="str">
        <f>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</f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14.06</v>
      </c>
      <c r="C61" s="9">
        <v>14.104461709000001</v>
      </c>
      <c r="D61" s="23" t="str">
        <f>IF(COUNTIF(F61:L61,"D")&gt;0,"D",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)</f>
        <v>+0</v>
      </c>
      <c r="E61" s="23" t="str">
        <f>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</f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14.104461709000001</v>
      </c>
      <c r="C62" s="9">
        <v>14.104461710000001</v>
      </c>
      <c r="D62" s="23" t="str">
        <f>IF(COUNTIF(F62:L62,"D")&gt;0,"D",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)</f>
        <v>-II</v>
      </c>
      <c r="E62" s="23" t="str">
        <f>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</f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14.104461710000001</v>
      </c>
      <c r="C63" s="9">
        <v>14.19</v>
      </c>
      <c r="D63" s="23" t="str">
        <f>IF(COUNTIF(F63:L63,"D")&gt;0,"D",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)</f>
        <v>-II</v>
      </c>
      <c r="E63" s="23" t="str">
        <f>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</f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14.19</v>
      </c>
      <c r="C64" s="9">
        <v>14.49</v>
      </c>
      <c r="D64" s="23" t="str">
        <f>IF(COUNTIF(F64:L64,"D")&gt;0,"D",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)</f>
        <v>-II</v>
      </c>
      <c r="E64" s="23" t="str">
        <f>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</f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14.49</v>
      </c>
      <c r="C65" s="9">
        <v>15.02</v>
      </c>
      <c r="D65" s="23" t="str">
        <f>IF(COUNTIF(F65:L65,"D")&gt;0,"D",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)</f>
        <v>-II</v>
      </c>
      <c r="E65" s="23" t="str">
        <f>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</f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15.02</v>
      </c>
      <c r="C66" s="9">
        <v>15.54</v>
      </c>
      <c r="D66" s="23" t="str">
        <f>IF(COUNTIF(F66:L66,"D")&gt;0,"D",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)</f>
        <v>-II</v>
      </c>
      <c r="E66" s="23" t="str">
        <f>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</f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15.54</v>
      </c>
      <c r="C67" s="9">
        <v>16.059999999999999</v>
      </c>
      <c r="D67" s="23" t="str">
        <f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-II</v>
      </c>
      <c r="E67" s="23" t="str">
        <f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16.059999999999999</v>
      </c>
      <c r="C68" s="9">
        <v>16.59</v>
      </c>
      <c r="D68" s="23" t="str">
        <f>IF(COUNTIF(F68:L68,"D")&gt;0,"D",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)</f>
        <v>-II</v>
      </c>
      <c r="E68" s="23" t="str">
        <f>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</f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16.59</v>
      </c>
      <c r="C69" s="9">
        <v>16.652344551000002</v>
      </c>
      <c r="D69" s="23" t="str">
        <f>IF(COUNTIF(F69:L69,"D")&gt;0,"D",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)</f>
        <v>-II</v>
      </c>
      <c r="E69" s="23" t="str">
        <f>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</f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16.652344551000002</v>
      </c>
      <c r="C70" s="9">
        <v>16.656083170000002</v>
      </c>
      <c r="D70" s="23" t="str">
        <f>IF(COUNTIF(F70:L70,"D")&gt;0,"D",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)</f>
        <v>-II</v>
      </c>
      <c r="E70" s="23" t="str">
        <f>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</f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16.656083170000002</v>
      </c>
      <c r="C71" s="9">
        <v>17.11</v>
      </c>
      <c r="D71" s="23" t="str">
        <f>IF(COUNTIF(F71:L71,"D")&gt;0,"D",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)</f>
        <v>+0</v>
      </c>
      <c r="E71" s="23" t="str">
        <f>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</f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17.11</v>
      </c>
      <c r="C72" s="9">
        <v>17.155520158000002</v>
      </c>
      <c r="D72" s="23" t="str">
        <f>IF(COUNTIF(F72:L72,"D")&gt;0,"D",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)</f>
        <v>+0</v>
      </c>
      <c r="E72" s="23" t="str">
        <f>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</f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17.155520158000002</v>
      </c>
      <c r="C73" s="9">
        <v>17.71</v>
      </c>
      <c r="D73" s="23" t="str">
        <f>IF(COUNTIF(F73:L73,"D")&gt;0,"D",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)</f>
        <v>+0</v>
      </c>
      <c r="E73" s="23" t="str">
        <f>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</f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17.71</v>
      </c>
      <c r="C74" s="9">
        <v>17.802401842000002</v>
      </c>
      <c r="D74" s="23" t="str">
        <f>IF(COUNTIF(F74:L74,"D")&gt;0,"D",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)</f>
        <v>+0</v>
      </c>
      <c r="E74" s="23" t="str">
        <f>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</f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17.802401842000002</v>
      </c>
      <c r="C75" s="9">
        <v>17.802979463</v>
      </c>
      <c r="D75" s="23" t="str">
        <f>IF(COUNTIF(F75:L75,"D")&gt;0,"D",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)</f>
        <v>+0</v>
      </c>
      <c r="E75" s="23" t="str">
        <f>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</f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17.802979463</v>
      </c>
      <c r="C76" s="9">
        <v>17.809999999999999</v>
      </c>
      <c r="D76" s="23" t="str">
        <f>IF(COUNTIF(F76:L76,"D")&gt;0,"D",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)</f>
        <v>-III</v>
      </c>
      <c r="E76" s="23" t="str">
        <f>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</f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17.809999999999999</v>
      </c>
      <c r="C77" s="9">
        <v>17.850000000000001</v>
      </c>
      <c r="D77" s="23" t="str">
        <f>IF(COUNTIF(F77:L77,"D")&gt;0,"D",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)</f>
        <v>-III</v>
      </c>
      <c r="E77" s="23" t="str">
        <f>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</f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17.850000000000001</v>
      </c>
      <c r="C78" s="9">
        <v>17.91</v>
      </c>
      <c r="D78" s="23" t="str">
        <f>IF(COUNTIF(F78:L78,"D")&gt;0,"D",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)</f>
        <v>-III</v>
      </c>
      <c r="E78" s="23" t="str">
        <f>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</f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17.91</v>
      </c>
      <c r="C79" s="9">
        <v>18.29</v>
      </c>
      <c r="D79" s="23" t="str">
        <f>IF(COUNTIF(F79:L79,"D")&gt;0,"D",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)</f>
        <v>-III</v>
      </c>
      <c r="E79" s="23" t="str">
        <f>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</f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18.29</v>
      </c>
      <c r="C80" s="9">
        <v>18.48</v>
      </c>
      <c r="D80" s="23" t="str">
        <f>IF(COUNTIF(F80:L80,"D")&gt;0,"D",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)</f>
        <v>-III</v>
      </c>
      <c r="E80" s="23" t="str">
        <f>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</f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18.48</v>
      </c>
      <c r="C81" s="9">
        <v>18.559999999999999</v>
      </c>
      <c r="D81" s="23" t="str">
        <f>IF(COUNTIF(F81:L81,"D")&gt;0,"D",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)</f>
        <v>-III</v>
      </c>
      <c r="E81" s="23" t="str">
        <f>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</f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18.559999999999999</v>
      </c>
      <c r="C82" s="9">
        <v>18.57818717</v>
      </c>
      <c r="D82" s="23" t="str">
        <f>IF(COUNTIF(F82:L82,"D")&gt;0,"D",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)</f>
        <v>-III</v>
      </c>
      <c r="E82" s="23" t="str">
        <f>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</f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18.57818717</v>
      </c>
      <c r="C83" s="9">
        <v>18.588187170000001</v>
      </c>
      <c r="D83" s="23" t="str">
        <f>IF(COUNTIF(F83:L83,"D")&gt;0,"D",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)</f>
        <v>-III</v>
      </c>
      <c r="E83" s="23" t="str">
        <f>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</f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18.588187170000001</v>
      </c>
      <c r="C84" s="9">
        <v>18.605671771000001</v>
      </c>
      <c r="D84" s="23" t="str">
        <f>IF(COUNTIF(F84:L84,"D")&gt;0,"D",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)</f>
        <v>-III</v>
      </c>
      <c r="E84" s="23" t="str">
        <f>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</f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18.605671771000001</v>
      </c>
      <c r="C85" s="9">
        <v>18.605671772000001</v>
      </c>
      <c r="D85" s="23" t="str">
        <f>IF(COUNTIF(F85:L85,"D")&gt;0,"D",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)</f>
        <v>+II</v>
      </c>
      <c r="E85" s="23" t="str">
        <f>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</f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18.605671772000001</v>
      </c>
      <c r="C86" s="9">
        <v>18.61409317</v>
      </c>
      <c r="D86" s="23" t="str">
        <f>IF(COUNTIF(F86:L86,"D")&gt;0,"D",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)</f>
        <v>+II</v>
      </c>
      <c r="E86" s="23" t="str">
        <f>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</f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18.61409317</v>
      </c>
      <c r="C87" s="9">
        <v>18.624093169999998</v>
      </c>
      <c r="D87" s="23" t="str">
        <f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+II</v>
      </c>
      <c r="E87" s="23" t="str">
        <f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>IF(COUNTIF(F88:L88,"D")&gt;0,"D",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)</f>
        <v>+II</v>
      </c>
      <c r="E88" s="23" t="str">
        <f>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</f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18.64</v>
      </c>
      <c r="C89" s="9">
        <v>18.66</v>
      </c>
      <c r="D89" s="23" t="str">
        <f>IF(COUNTIF(F89:L89,"D")&gt;0,"D",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)</f>
        <v>+II</v>
      </c>
      <c r="E89" s="23" t="str">
        <f>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</f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18.66</v>
      </c>
      <c r="C90" s="9">
        <v>18.75</v>
      </c>
      <c r="D90" s="23" t="str">
        <f>IF(COUNTIF(F90:L90,"D")&gt;0,"D",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)</f>
        <v>+II</v>
      </c>
      <c r="E90" s="23" t="str">
        <f>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</f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18.75</v>
      </c>
      <c r="C91" s="9">
        <v>19.070850830000001</v>
      </c>
      <c r="D91" s="23" t="str">
        <f>IF(COUNTIF(F91:L91,"D")&gt;0,"D",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)</f>
        <v>+II</v>
      </c>
      <c r="E91" s="23" t="str">
        <f>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</f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19.070850830000001</v>
      </c>
      <c r="C92" s="9">
        <v>19.080850829999999</v>
      </c>
      <c r="D92" s="23" t="str">
        <f>IF(COUNTIF(F92:L92,"D")&gt;0,"D",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)</f>
        <v>+I</v>
      </c>
      <c r="E92" s="23" t="str">
        <f>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</f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19.080850829999999</v>
      </c>
      <c r="C93" s="9">
        <v>19.13233735</v>
      </c>
      <c r="D93" s="23" t="str">
        <f>IF(COUNTIF(F93:L93,"D")&gt;0,"D",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)</f>
        <v>+II</v>
      </c>
      <c r="E93" s="23" t="str">
        <f>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</f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19.13233735</v>
      </c>
      <c r="C94" s="9">
        <v>19.142337349999998</v>
      </c>
      <c r="D94" s="23" t="str">
        <f>IF(COUNTIF(F94:L94,"D")&gt;0,"D",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)</f>
        <v>+II</v>
      </c>
      <c r="E94" s="23" t="str">
        <f>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</f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19.142337349999998</v>
      </c>
      <c r="C95" s="9">
        <v>19.574514854</v>
      </c>
      <c r="D95" s="23" t="str">
        <f>IF(COUNTIF(F95:L95,"D")&gt;0,"D",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)</f>
        <v>+II</v>
      </c>
      <c r="E95" s="23" t="str">
        <f>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</f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19.574514854</v>
      </c>
      <c r="C96" s="9">
        <v>19.670000000000002</v>
      </c>
      <c r="D96" s="23" t="str">
        <f>IF(COUNTIF(F96:L96,"D")&gt;0,"D",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)</f>
        <v>+II</v>
      </c>
      <c r="E96" s="23" t="str">
        <f>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</f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19.670000000000002</v>
      </c>
      <c r="C97" s="9">
        <v>19.69841048</v>
      </c>
      <c r="D97" s="23" t="str">
        <f>IF(COUNTIF(F97:L97,"D")&gt;0,"D",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)</f>
        <v>+II</v>
      </c>
      <c r="E97" s="23" t="str">
        <f>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</f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19.69841048</v>
      </c>
      <c r="C98" s="9">
        <v>19.809999999999999</v>
      </c>
      <c r="D98" s="23" t="str">
        <f>IF(COUNTIF(F98:L98,"D")&gt;0,"D",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)</f>
        <v>+II</v>
      </c>
      <c r="E98" s="23" t="str">
        <f>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</f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19.809999999999999</v>
      </c>
      <c r="C99" s="9">
        <v>19.989999999999998</v>
      </c>
      <c r="D99" s="23" t="str">
        <f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</v>
      </c>
      <c r="E99" s="23" t="str">
        <f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19.989999999999998</v>
      </c>
      <c r="C100" s="9">
        <v>20.352428100000001</v>
      </c>
      <c r="D100" s="23" t="str">
        <f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</v>
      </c>
      <c r="E100" s="23" t="str">
        <f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20.352428100000001</v>
      </c>
      <c r="C101" s="9">
        <v>20.362428099999999</v>
      </c>
      <c r="D101" s="23" t="str">
        <f>IF(COUNTIF(F101:L101,"D")&gt;0,"D",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)</f>
        <v>+II</v>
      </c>
      <c r="E101" s="23" t="str">
        <f>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</f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20.362428099999999</v>
      </c>
      <c r="C102" s="9">
        <v>20.49</v>
      </c>
      <c r="D102" s="23" t="str">
        <f>IF(COUNTIF(F102:L102,"D")&gt;0,"D",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)</f>
        <v>+II</v>
      </c>
      <c r="E102" s="23" t="str">
        <f>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</f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20.49</v>
      </c>
      <c r="C103" s="9">
        <v>20.64</v>
      </c>
      <c r="D103" s="23" t="str">
        <f>IF(COUNTIF(F103:L103,"D")&gt;0,"D",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)</f>
        <v>+II</v>
      </c>
      <c r="E103" s="23" t="str">
        <f>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</f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20.64</v>
      </c>
      <c r="C104" s="9">
        <v>20.69</v>
      </c>
      <c r="D104" s="23" t="str">
        <f>IF(COUNTIF(F104:L104,"D")&gt;0,"D",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)</f>
        <v>+II</v>
      </c>
      <c r="E104" s="23" t="str">
        <f>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</f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20.69</v>
      </c>
      <c r="C105" s="9">
        <v>20.76</v>
      </c>
      <c r="D105" s="23" t="str">
        <f>IF(COUNTIF(F105:L105,"D")&gt;0,"D",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)</f>
        <v>+II</v>
      </c>
      <c r="E105" s="23" t="str">
        <f>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</f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20.76</v>
      </c>
      <c r="C106" s="14">
        <v>20.93</v>
      </c>
      <c r="D106" s="24" t="str">
        <f>IF(COUNTIF(F106:L106,"D")&gt;0,"D",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)</f>
        <v>+II</v>
      </c>
      <c r="E106" s="24" t="str">
        <f>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</f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NR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2022-03-08T13:17:12Z</dcterms:modified>
</cp:coreProperties>
</file>