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irnhsft.local\monitor\Redirected\Paul.Bullard\Documents\GitHub\CaseloadModel\"/>
    </mc:Choice>
  </mc:AlternateContent>
  <xr:revisionPtr revIDLastSave="0" documentId="13_ncr:1_{05667BDE-053E-4F18-B254-F330521744D9}" xr6:coauthVersionLast="45" xr6:coauthVersionMax="45" xr10:uidLastSave="{00000000-0000-0000-0000-000000000000}"/>
  <bookViews>
    <workbookView xWindow="20" yWindow="600" windowWidth="25580" windowHeight="13800" xr2:uid="{92EBC8F4-FFEF-47DF-AF95-10D96C6C3FDC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E12" i="1" l="1"/>
  <c r="F12" i="1" s="1"/>
  <c r="E8" i="1"/>
  <c r="H12" i="1" l="1"/>
  <c r="H8" i="1"/>
  <c r="E11" i="1"/>
  <c r="F11" i="1" s="1"/>
  <c r="E9" i="1"/>
  <c r="H9" i="1" s="1"/>
  <c r="B8" i="1"/>
  <c r="B7" i="1"/>
  <c r="H11" i="1" l="1"/>
</calcChain>
</file>

<file path=xl/sharedStrings.xml><?xml version="1.0" encoding="utf-8"?>
<sst xmlns="http://schemas.openxmlformats.org/spreadsheetml/2006/main" count="19" uniqueCount="13">
  <si>
    <t>Caseload</t>
  </si>
  <si>
    <t>Lower Bound:</t>
  </si>
  <si>
    <t>Upper Bound:</t>
  </si>
  <si>
    <t>Total Time Requirement:</t>
  </si>
  <si>
    <t>Group Size:</t>
  </si>
  <si>
    <t>Raw requirement:</t>
  </si>
  <si>
    <t>Adjusted Requirement:</t>
  </si>
  <si>
    <t>Num. on Caseload:</t>
  </si>
  <si>
    <t>Adjusted Requirement (Lower):</t>
  </si>
  <si>
    <t>Adjusted Requirement (Upper):</t>
  </si>
  <si>
    <t>Raw Requirement (Lower):</t>
  </si>
  <si>
    <t>Raw Requirement (Upper):</t>
  </si>
  <si>
    <t>Per Patient: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</si>
</sst>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1A5B-3A40-435B-B932-46238BCFB427}">
  <sheetPr codeName="Sheet1"/>
  <dimension ref="A1:J12"/>
  <sheetViews>
    <sheetView tabSelected="1" workbookViewId="0">
      <selection activeCell="F11" sqref="F11"/>
    </sheetView>
  </sheetViews>
  <sheetFormatPr defaultRowHeight="14.5" x14ac:dyDescent="0.35"/>
  <cols>
    <col min="1" max="1" width="21.6328125" bestFit="1" customWidth="1"/>
    <col min="3" max="3" width="13.81640625" customWidth="1"/>
    <col min="4" max="4" width="26.7265625" bestFit="1" customWidth="1"/>
    <col min="7" max="7" width="10.36328125" bestFit="1" customWidth="1"/>
  </cols>
  <sheetData>
    <row r="1" spans="1:10" x14ac:dyDescent="0.35">
      <c r="A1" s="2" t="s">
        <v>0</v>
      </c>
      <c r="C1" s="1"/>
      <c r="D1" s="2" t="s">
        <v>0</v>
      </c>
    </row>
    <row r="2" spans="1:10" x14ac:dyDescent="0.35">
      <c r="A2" s="2" t="s">
        <v>7</v>
      </c>
      <c r="B2">
        <v>15</v>
      </c>
      <c r="C2" s="1"/>
      <c r="D2" s="2" t="s">
        <v>1</v>
      </c>
      <c r="E2">
        <v>19</v>
      </c>
    </row>
    <row r="3" spans="1:10" x14ac:dyDescent="0.35">
      <c r="A3" s="2"/>
      <c r="C3" s="1"/>
      <c r="D3" s="2" t="s">
        <v>2</v>
      </c>
      <c r="E3">
        <v>25</v>
      </c>
    </row>
    <row r="4" spans="1:10" x14ac:dyDescent="0.35">
      <c r="A4" s="2" t="s">
        <v>3</v>
      </c>
      <c r="B4">
        <v>120</v>
      </c>
      <c r="C4" s="1"/>
      <c r="D4" s="2"/>
    </row>
    <row r="5" spans="1:10" x14ac:dyDescent="0.35">
      <c r="A5" s="2" t="s">
        <v>4</v>
      </c>
      <c r="B5">
        <v>2</v>
      </c>
      <c r="C5" s="1"/>
      <c r="D5" s="2" t="s">
        <v>3</v>
      </c>
      <c r="E5">
        <v>240</v>
      </c>
    </row>
    <row r="6" spans="1:10" x14ac:dyDescent="0.35">
      <c r="A6" s="2"/>
      <c r="C6" s="1"/>
      <c r="D6" s="2" t="s">
        <v>4</v>
      </c>
      <c r="E6">
        <v>7</v>
      </c>
    </row>
    <row r="7" spans="1:10" x14ac:dyDescent="0.35">
      <c r="A7" s="2" t="s">
        <v>5</v>
      </c>
      <c r="B7">
        <f>(B4/B5)*B2</f>
        <v>900</v>
      </c>
      <c r="C7" s="1"/>
      <c r="D7" s="2"/>
    </row>
    <row r="8" spans="1:10" x14ac:dyDescent="0.35">
      <c r="A8" s="2" t="s">
        <v>6</v>
      </c>
      <c r="B8">
        <f>ROUNDUP(B2/B5,0)*B4</f>
        <v>960</v>
      </c>
      <c r="C8" s="1"/>
      <c r="D8" s="2" t="s">
        <v>10</v>
      </c>
      <c r="E8">
        <f>(E5/E6)*E2</f>
        <v>651.42857142857144</v>
      </c>
      <c r="G8" s="2" t="s">
        <v>12</v>
      </c>
      <c r="H8">
        <f>E8/E2</f>
        <v>34.285714285714285</v>
      </c>
    </row>
    <row r="9" spans="1:10" x14ac:dyDescent="0.35">
      <c r="C9" s="1"/>
      <c r="D9" s="2" t="s">
        <v>11</v>
      </c>
      <c r="E9">
        <f>(E5/E6)*E3</f>
        <v>857.14285714285711</v>
      </c>
      <c r="G9" s="2" t="s">
        <v>12</v>
      </c>
      <c r="H9">
        <f>E9/E3</f>
        <v>34.285714285714285</v>
      </c>
    </row>
    <row r="10" spans="1:10" x14ac:dyDescent="0.35">
      <c r="C10" s="1"/>
      <c r="D10" s="2"/>
    </row>
    <row r="11" spans="1:10" x14ac:dyDescent="0.35">
      <c r="C11" s="1"/>
      <c r="D11" s="2" t="s">
        <v>8</v>
      </c>
      <c r="E11">
        <f>E5*(ROUNDUP(E2/E6,0))</f>
        <v>720</v>
      </c>
      <c r="F11">
        <f>E11/60</f>
        <v>12</v>
      </c>
      <c r="G11" s="2" t="s">
        <v>12</v>
      </c>
      <c r="H11">
        <f>E11/E2</f>
        <v>37.89473684210526</v>
      </c>
      <c r="J11">
        <f>3*420</f>
        <v>1260</v>
      </c>
    </row>
    <row r="12" spans="1:10" x14ac:dyDescent="0.35">
      <c r="C12" s="1"/>
      <c r="D12" s="2" t="s">
        <v>9</v>
      </c>
      <c r="E12">
        <f>IF(MOD(E3,E6)&gt;=E6/2,ROUNDUP(E3/E6,0)*E5,(E5/E6)*E3)</f>
        <v>960</v>
      </c>
      <c r="F12">
        <f>E12/60</f>
        <v>16</v>
      </c>
      <c r="G12" s="2" t="s">
        <v>12</v>
      </c>
      <c r="H12">
        <f>E12/E3</f>
        <v>38.4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Bullard</dc:creator>
  <cp:lastModifiedBy>Paul Bullard</cp:lastModifiedBy>
  <dcterms:created xsi:type="dcterms:W3CDTF">2020-12-15T12:21:12Z</dcterms:created>
  <dcterms:modified xsi:type="dcterms:W3CDTF">2020-12-18T11:50:02Z</dcterms:modified>
</cp:coreProperties>
</file>