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AEC12B2F-1DBD-461C-89C6-B755B57458A9}" xr6:coauthVersionLast="45" xr6:coauthVersionMax="45" xr10:uidLastSave="{00000000-0000-0000-0000-000000000000}"/>
  <bookViews>
    <workbookView xWindow="-110" yWindow="-110" windowWidth="25820" windowHeight="14020" tabRatio="735" firstSheet="1" activeTab="4"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Summary" sheetId="11" r:id="rId14"/>
    <sheet name="Capacity Backing (Hide)" sheetId="10" state="hidden" r:id="rId15"/>
    <sheet name="Capacity Backing (Hide)2" sheetId="21" state="hidden" r:id="rId16"/>
    <sheet name="Summary" sheetId="8" r:id="rId17"/>
    <sheet name="Planning" sheetId="12" r:id="rId18"/>
    <sheet name="Waiting List Modelling" sheetId="19" state="hidden" r:id="rId19"/>
    <sheet name="WL Modelling (Hide)" sheetId="20" state="hidden" r:id="rId20"/>
    <sheet name="Planning Backing (Hide)" sheetId="13" state="hidden" r:id="rId21"/>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03" i="21" l="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N140"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H140"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U139" i="21" a="1"/>
  <c r="BU139" i="21" s="1"/>
  <c r="BV139" i="21" a="1"/>
  <c r="BV139" i="21" s="1"/>
  <c r="BV140" i="21" s="1"/>
  <c r="BW139" i="21" a="1"/>
  <c r="BW139" i="21" s="1"/>
  <c r="BX139" i="21" a="1"/>
  <c r="BX139" i="21" s="1"/>
  <c r="BX140" i="21" s="1"/>
  <c r="BY139" i="21" a="1"/>
  <c r="BY139" i="21" s="1"/>
  <c r="BZ139" i="21" a="1"/>
  <c r="BZ139"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S139" i="21" a="1"/>
  <c r="CS139" i="21" s="1"/>
  <c r="CS140" i="21" s="1"/>
  <c r="CT139" i="21" a="1"/>
  <c r="CT139" i="21" s="1"/>
  <c r="CT140" i="21" s="1"/>
  <c r="CU139" i="21" a="1"/>
  <c r="CU139" i="21" s="1"/>
  <c r="CU140" i="21" s="1"/>
  <c r="CV139" i="21" a="1"/>
  <c r="CV139" i="21" s="1"/>
  <c r="CV140" i="21" s="1"/>
  <c r="CW139" i="21" a="1"/>
  <c r="CW139" i="21" s="1"/>
  <c r="CW140" i="21" s="1"/>
  <c r="T140" i="21"/>
  <c r="T142" i="21" s="1"/>
  <c r="AB140" i="21"/>
  <c r="BD140" i="21"/>
  <c r="BT140" i="21"/>
  <c r="BZ140" i="21"/>
  <c r="CJ140" i="21"/>
  <c r="CR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c r="P77" i="21" a="1"/>
  <c r="P77" i="21" s="1"/>
  <c r="Q77" i="21" a="1"/>
  <c r="Q77" i="21"/>
  <c r="R77" i="21" a="1"/>
  <c r="R77" i="21" s="1"/>
  <c r="S77" i="21" a="1"/>
  <c r="S77" i="21" s="1"/>
  <c r="T77" i="21" a="1"/>
  <c r="T77" i="21" s="1"/>
  <c r="U77" i="21" a="1"/>
  <c r="U77" i="21"/>
  <c r="V77" i="21" a="1"/>
  <c r="V77" i="21" s="1"/>
  <c r="W77" i="21" a="1"/>
  <c r="W77" i="21"/>
  <c r="X77" i="21" a="1"/>
  <c r="X77" i="21" s="1"/>
  <c r="Y77" i="21" a="1"/>
  <c r="Y77" i="21"/>
  <c r="Z77" i="21" a="1"/>
  <c r="Z77" i="21" s="1"/>
  <c r="AA77" i="21" a="1"/>
  <c r="AA77" i="21" s="1"/>
  <c r="AB77" i="21" a="1"/>
  <c r="AB77" i="21" s="1"/>
  <c r="AC77" i="21" a="1"/>
  <c r="AC77" i="21"/>
  <c r="AD77" i="21" a="1"/>
  <c r="AD77" i="21" s="1"/>
  <c r="AE77" i="21" a="1"/>
  <c r="AE77" i="21"/>
  <c r="AF77" i="21" a="1"/>
  <c r="AF77" i="21" s="1"/>
  <c r="AG77" i="21" a="1"/>
  <c r="AG77" i="21"/>
  <c r="AH77" i="21" a="1"/>
  <c r="AH77" i="21" s="1"/>
  <c r="AI77" i="21" a="1"/>
  <c r="AI77" i="21" s="1"/>
  <c r="AJ77" i="21" a="1"/>
  <c r="AJ77" i="21" s="1"/>
  <c r="AK77" i="21" a="1"/>
  <c r="AK77" i="21"/>
  <c r="AL77" i="21" a="1"/>
  <c r="AL77" i="21" s="1"/>
  <c r="AM77" i="21" a="1"/>
  <c r="AM77" i="21"/>
  <c r="AN77" i="21" a="1"/>
  <c r="AN77" i="21" s="1"/>
  <c r="AO77" i="21" a="1"/>
  <c r="AO77" i="21"/>
  <c r="AP77" i="21" a="1"/>
  <c r="AP77" i="21" s="1"/>
  <c r="AQ77" i="21" a="1"/>
  <c r="AQ77" i="21" s="1"/>
  <c r="AR77" i="21" a="1"/>
  <c r="AR77" i="21" s="1"/>
  <c r="AS77" i="21" a="1"/>
  <c r="AS77" i="21"/>
  <c r="AT77" i="21" a="1"/>
  <c r="AT77" i="21" s="1"/>
  <c r="AU77" i="21" a="1"/>
  <c r="AU77" i="21"/>
  <c r="AV77" i="21" a="1"/>
  <c r="AV77" i="21" s="1"/>
  <c r="AW77" i="21" a="1"/>
  <c r="AW77" i="21"/>
  <c r="AX77" i="21" a="1"/>
  <c r="AX77" i="21" s="1"/>
  <c r="AY77" i="21" a="1"/>
  <c r="AY77" i="21" s="1"/>
  <c r="AZ77" i="21" a="1"/>
  <c r="AZ77" i="21" s="1"/>
  <c r="BA77" i="21" a="1"/>
  <c r="BA77" i="21"/>
  <c r="BB77" i="21" a="1"/>
  <c r="BB77" i="21" s="1"/>
  <c r="BC77" i="21" a="1"/>
  <c r="BC77" i="21"/>
  <c r="BD77" i="21" a="1"/>
  <c r="BD77" i="21" s="1"/>
  <c r="BE77" i="21" a="1"/>
  <c r="BE77" i="21"/>
  <c r="BF77" i="21" a="1"/>
  <c r="BF77" i="21" s="1"/>
  <c r="BG77" i="21" a="1"/>
  <c r="BG77" i="21" s="1"/>
  <c r="BH77" i="21" a="1"/>
  <c r="BH77" i="21" s="1"/>
  <c r="BI77" i="21" a="1"/>
  <c r="BI77" i="21"/>
  <c r="BJ77" i="21" a="1"/>
  <c r="BJ77" i="21" s="1"/>
  <c r="BK77" i="21" a="1"/>
  <c r="BK77" i="21"/>
  <c r="BL77" i="21" a="1"/>
  <c r="BL77" i="21" s="1"/>
  <c r="BM77" i="21" a="1"/>
  <c r="BM77" i="21"/>
  <c r="BN77" i="21" a="1"/>
  <c r="BN77" i="21" s="1"/>
  <c r="BO77" i="21" a="1"/>
  <c r="BO77" i="21" s="1"/>
  <c r="BP77" i="21" a="1"/>
  <c r="BP77" i="21" s="1"/>
  <c r="BQ77" i="21" a="1"/>
  <c r="BQ77" i="21"/>
  <c r="BR77" i="21" a="1"/>
  <c r="BR77" i="21" s="1"/>
  <c r="BS77" i="21" a="1"/>
  <c r="BS77" i="21"/>
  <c r="BT77" i="21" a="1"/>
  <c r="BT77" i="21" s="1"/>
  <c r="BU77" i="21" a="1"/>
  <c r="BU77" i="21"/>
  <c r="BV77" i="21" a="1"/>
  <c r="BV77" i="21" s="1"/>
  <c r="BW77" i="21" a="1"/>
  <c r="BW77" i="21" s="1"/>
  <c r="BX77" i="21" a="1"/>
  <c r="BX77" i="21" s="1"/>
  <c r="BY77" i="21" a="1"/>
  <c r="BY77" i="21"/>
  <c r="BZ77" i="21" a="1"/>
  <c r="BZ77" i="21" s="1"/>
  <c r="CA77" i="21" a="1"/>
  <c r="CA77" i="21"/>
  <c r="CB77" i="21" a="1"/>
  <c r="CB77" i="21" s="1"/>
  <c r="CC77" i="21" a="1"/>
  <c r="CC77" i="21"/>
  <c r="CD77" i="21" a="1"/>
  <c r="CD77" i="21" s="1"/>
  <c r="CE77" i="21" a="1"/>
  <c r="CE77" i="21" s="1"/>
  <c r="CF77" i="21" a="1"/>
  <c r="CF77" i="21" s="1"/>
  <c r="CG77" i="21" a="1"/>
  <c r="CG77" i="21"/>
  <c r="CH77" i="21" a="1"/>
  <c r="CH77" i="21" s="1"/>
  <c r="CI77" i="21" a="1"/>
  <c r="CI77" i="21"/>
  <c r="CJ77" i="21" a="1"/>
  <c r="CJ77" i="21" s="1"/>
  <c r="CK77" i="21" a="1"/>
  <c r="CK77" i="21" s="1"/>
  <c r="CL77" i="21" a="1"/>
  <c r="CL77" i="21" s="1"/>
  <c r="CM77" i="21" a="1"/>
  <c r="CM77" i="21" s="1"/>
  <c r="CN77" i="21" a="1"/>
  <c r="CN77" i="21" s="1"/>
  <c r="CO77" i="21" a="1"/>
  <c r="CO77" i="21"/>
  <c r="CP77" i="21" a="1"/>
  <c r="CP77" i="21" s="1"/>
  <c r="CQ77" i="21" a="1"/>
  <c r="CQ77" i="21"/>
  <c r="CR77" i="21" a="1"/>
  <c r="CR77" i="21" s="1"/>
  <c r="CS77" i="21" a="1"/>
  <c r="CS77" i="21"/>
  <c r="CT77" i="21" a="1"/>
  <c r="CT77" i="21" s="1"/>
  <c r="CU77" i="21" a="1"/>
  <c r="CU77" i="21" s="1"/>
  <c r="CV77" i="21" a="1"/>
  <c r="CV77" i="21" s="1"/>
  <c r="CW77" i="21" a="1"/>
  <c r="CW77" i="21"/>
  <c r="N78" i="21" a="1"/>
  <c r="N78" i="21" s="1"/>
  <c r="O78" i="21" a="1"/>
  <c r="O78" i="21"/>
  <c r="P78" i="21" a="1"/>
  <c r="P78" i="21" s="1"/>
  <c r="Q78" i="21" a="1"/>
  <c r="Q78" i="21"/>
  <c r="R78" i="21" a="1"/>
  <c r="R78" i="21" s="1"/>
  <c r="S78" i="21" a="1"/>
  <c r="S78" i="21" s="1"/>
  <c r="T78" i="21" a="1"/>
  <c r="T78" i="21" s="1"/>
  <c r="U78" i="21" a="1"/>
  <c r="U78" i="21"/>
  <c r="V78" i="21" a="1"/>
  <c r="V78" i="21" s="1"/>
  <c r="W78" i="21" a="1"/>
  <c r="W78" i="21"/>
  <c r="X78" i="21" a="1"/>
  <c r="X78" i="21" s="1"/>
  <c r="Y78" i="21" a="1"/>
  <c r="Y78" i="21" s="1"/>
  <c r="Z78" i="21" a="1"/>
  <c r="Z78" i="21" s="1"/>
  <c r="AA78" i="21" a="1"/>
  <c r="AA78" i="21" s="1"/>
  <c r="AB78" i="21" a="1"/>
  <c r="AB78" i="21" s="1"/>
  <c r="AC78" i="21" a="1"/>
  <c r="AC78" i="21"/>
  <c r="AD78" i="21" a="1"/>
  <c r="AD78" i="21" s="1"/>
  <c r="AE78" i="21" a="1"/>
  <c r="AE78" i="21"/>
  <c r="AF78" i="21" a="1"/>
  <c r="AF78" i="21" s="1"/>
  <c r="AG78" i="21" a="1"/>
  <c r="AG78" i="21"/>
  <c r="AH78" i="21" a="1"/>
  <c r="AH78" i="21" s="1"/>
  <c r="AI78" i="21" a="1"/>
  <c r="AI78" i="21" s="1"/>
  <c r="AJ78" i="21" a="1"/>
  <c r="AJ78" i="21" s="1"/>
  <c r="AK78" i="21" a="1"/>
  <c r="AK78" i="21"/>
  <c r="AL78" i="21" a="1"/>
  <c r="AL78" i="21" s="1"/>
  <c r="AM78" i="21" a="1"/>
  <c r="AM78" i="21"/>
  <c r="AN78" i="21" a="1"/>
  <c r="AN78" i="21" s="1"/>
  <c r="AO78" i="21" a="1"/>
  <c r="AO78" i="21"/>
  <c r="AP78" i="21" a="1"/>
  <c r="AP78" i="21" s="1"/>
  <c r="AQ78" i="21" a="1"/>
  <c r="AQ78" i="21" s="1"/>
  <c r="AR78" i="21" a="1"/>
  <c r="AR78" i="21" s="1"/>
  <c r="AS78" i="21" a="1"/>
  <c r="AS78" i="21"/>
  <c r="AT78" i="21" a="1"/>
  <c r="AT78" i="21" s="1"/>
  <c r="AU78" i="21" a="1"/>
  <c r="AU78" i="21"/>
  <c r="AV78" i="21" a="1"/>
  <c r="AV78" i="21" s="1"/>
  <c r="AW78" i="21" a="1"/>
  <c r="AW78" i="21"/>
  <c r="AX78" i="21" a="1"/>
  <c r="AX78" i="21" s="1"/>
  <c r="AY78" i="21" a="1"/>
  <c r="AY78" i="21" s="1"/>
  <c r="AZ78" i="21" a="1"/>
  <c r="AZ78" i="21" s="1"/>
  <c r="BA78" i="21" a="1"/>
  <c r="BA78" i="21"/>
  <c r="BB78" i="21" a="1"/>
  <c r="BB78" i="21" s="1"/>
  <c r="BC78" i="21" a="1"/>
  <c r="BC78" i="21"/>
  <c r="BD78" i="21" a="1"/>
  <c r="BD78" i="21" s="1"/>
  <c r="BE78" i="21" a="1"/>
  <c r="BE78" i="21" s="1"/>
  <c r="BF78" i="21" a="1"/>
  <c r="BF78" i="21" s="1"/>
  <c r="BG78" i="21" a="1"/>
  <c r="BG78" i="21" s="1"/>
  <c r="BH78" i="21" a="1"/>
  <c r="BH78" i="21" s="1"/>
  <c r="BI78" i="21" a="1"/>
  <c r="BI78" i="21"/>
  <c r="BJ78" i="21" a="1"/>
  <c r="BJ78" i="21" s="1"/>
  <c r="BK78" i="21" a="1"/>
  <c r="BK78" i="21"/>
  <c r="BL78" i="21" a="1"/>
  <c r="BL78" i="21" s="1"/>
  <c r="BM78" i="21" a="1"/>
  <c r="BM78" i="21" s="1"/>
  <c r="BN78" i="21" a="1"/>
  <c r="BN78" i="21" s="1"/>
  <c r="BO78" i="21" a="1"/>
  <c r="BO78" i="21" s="1"/>
  <c r="BP78" i="21" a="1"/>
  <c r="BP78" i="21" s="1"/>
  <c r="BQ78" i="21" a="1"/>
  <c r="BQ78" i="21"/>
  <c r="BR78" i="21" a="1"/>
  <c r="BR78" i="21" s="1"/>
  <c r="BS78" i="21" a="1"/>
  <c r="BS78" i="21"/>
  <c r="BT78" i="21" a="1"/>
  <c r="BT78" i="21" s="1"/>
  <c r="BU78" i="21" a="1"/>
  <c r="BU78" i="21" s="1"/>
  <c r="BV78" i="21" a="1"/>
  <c r="BV78" i="21" s="1"/>
  <c r="BW78" i="21" a="1"/>
  <c r="BW78" i="21" s="1"/>
  <c r="BX78" i="21" a="1"/>
  <c r="BX78" i="21" s="1"/>
  <c r="BY78" i="21" a="1"/>
  <c r="BY78" i="21"/>
  <c r="BZ78" i="21" a="1"/>
  <c r="BZ78" i="21" s="1"/>
  <c r="CA78" i="21" a="1"/>
  <c r="CA78" i="21"/>
  <c r="CB78" i="21" a="1"/>
  <c r="CB78" i="21" s="1"/>
  <c r="CC78" i="21" a="1"/>
  <c r="CC78" i="21" s="1"/>
  <c r="CD78" i="21" a="1"/>
  <c r="CD78" i="21" s="1"/>
  <c r="CE78" i="21" a="1"/>
  <c r="CE78" i="21" s="1"/>
  <c r="CF78" i="21" a="1"/>
  <c r="CF78" i="21" s="1"/>
  <c r="CG78" i="21" a="1"/>
  <c r="CG78" i="21"/>
  <c r="CH78" i="21" a="1"/>
  <c r="CH78" i="21" s="1"/>
  <c r="CI78" i="21" a="1"/>
  <c r="CI78" i="21"/>
  <c r="CJ78" i="21" a="1"/>
  <c r="CJ78" i="21" s="1"/>
  <c r="CK78" i="21" a="1"/>
  <c r="CK78" i="21" s="1"/>
  <c r="CL78" i="21" a="1"/>
  <c r="CL78" i="21" s="1"/>
  <c r="CM78" i="21" a="1"/>
  <c r="CM78" i="21" s="1"/>
  <c r="CN78" i="21" a="1"/>
  <c r="CN78" i="21" s="1"/>
  <c r="CO78" i="21" a="1"/>
  <c r="CO78" i="21"/>
  <c r="CP78" i="21" a="1"/>
  <c r="CP78" i="21" s="1"/>
  <c r="CQ78" i="21" a="1"/>
  <c r="CQ78" i="21"/>
  <c r="CR78" i="21" a="1"/>
  <c r="CR78" i="21" s="1"/>
  <c r="CS78" i="21" a="1"/>
  <c r="CS78" i="21" s="1"/>
  <c r="CT78" i="21" a="1"/>
  <c r="CT78" i="21" s="1"/>
  <c r="CU78" i="21" a="1"/>
  <c r="CU78" i="21" s="1"/>
  <c r="CV78" i="21" a="1"/>
  <c r="CV78" i="21" s="1"/>
  <c r="CW78" i="21" a="1"/>
  <c r="CW78" i="2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N13" i="21" a="1"/>
  <c r="N13" i="21" s="1"/>
  <c r="O13" i="21" a="1"/>
  <c r="O13" i="21" s="1"/>
  <c r="P13" i="21" a="1"/>
  <c r="P13" i="21" s="1"/>
  <c r="Q13" i="21" a="1"/>
  <c r="Q13" i="21" s="1"/>
  <c r="R13" i="21" a="1"/>
  <c r="R13"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N14" i="21" a="1"/>
  <c r="N14" i="21" s="1"/>
  <c r="O14" i="21" a="1"/>
  <c r="O14" i="21" s="1"/>
  <c r="P14" i="21" a="1"/>
  <c r="P14" i="21" s="1"/>
  <c r="Q14" i="21" a="1"/>
  <c r="Q14" i="21" s="1"/>
  <c r="R14" i="21" a="1"/>
  <c r="R14"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N15" i="21" a="1"/>
  <c r="N15" i="21" s="1"/>
  <c r="O15" i="21" a="1"/>
  <c r="O15" i="21" s="1"/>
  <c r="P15" i="21" a="1"/>
  <c r="P15" i="21" s="1"/>
  <c r="Q15" i="21" a="1"/>
  <c r="Q15" i="21" s="1"/>
  <c r="R15" i="21" a="1"/>
  <c r="R15"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N16" i="21" a="1"/>
  <c r="N16" i="21" s="1"/>
  <c r="O16" i="21" a="1"/>
  <c r="O16" i="21" s="1"/>
  <c r="P16" i="21" a="1"/>
  <c r="P16" i="21" s="1"/>
  <c r="Q16" i="21" a="1"/>
  <c r="Q16" i="21" s="1"/>
  <c r="R16" i="21" a="1"/>
  <c r="R16"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N17" i="21" a="1"/>
  <c r="N17" i="21" s="1"/>
  <c r="O17" i="21" a="1"/>
  <c r="O17" i="21" s="1"/>
  <c r="P17" i="21" a="1"/>
  <c r="P17" i="21" s="1"/>
  <c r="Q17" i="21" a="1"/>
  <c r="Q17" i="21" s="1"/>
  <c r="R17" i="21" a="1"/>
  <c r="R17"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N18" i="21" a="1"/>
  <c r="N18" i="21" s="1"/>
  <c r="O18" i="21" a="1"/>
  <c r="O18" i="21" s="1"/>
  <c r="P18" i="21" a="1"/>
  <c r="P18" i="21" s="1"/>
  <c r="Q18" i="21" a="1"/>
  <c r="Q18" i="21" s="1"/>
  <c r="R18" i="21" a="1"/>
  <c r="R18"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N19" i="21" a="1"/>
  <c r="N19" i="21" s="1"/>
  <c r="O19" i="21" a="1"/>
  <c r="O19" i="21" s="1"/>
  <c r="P19" i="21" a="1"/>
  <c r="P19" i="21" s="1"/>
  <c r="Q19" i="21" a="1"/>
  <c r="Q19" i="21" s="1"/>
  <c r="R19" i="21" a="1"/>
  <c r="R19"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N20" i="21" a="1"/>
  <c r="N20" i="21" s="1"/>
  <c r="O20" i="21" a="1"/>
  <c r="O20" i="21" s="1"/>
  <c r="P20" i="21" a="1"/>
  <c r="P20" i="21" s="1"/>
  <c r="Q20" i="21" a="1"/>
  <c r="Q20" i="21" s="1"/>
  <c r="R20" i="21" a="1"/>
  <c r="R20"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N21" i="21" a="1"/>
  <c r="N21" i="21" s="1"/>
  <c r="O21" i="21" a="1"/>
  <c r="O21" i="21" s="1"/>
  <c r="P21" i="21" a="1"/>
  <c r="P21" i="21" s="1"/>
  <c r="Q21" i="21" a="1"/>
  <c r="Q21" i="21" s="1"/>
  <c r="R21" i="21" a="1"/>
  <c r="R21"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N22" i="21" a="1"/>
  <c r="N22" i="21" s="1"/>
  <c r="O22" i="21" a="1"/>
  <c r="O22" i="21" s="1"/>
  <c r="P22" i="21" a="1"/>
  <c r="P22" i="21" s="1"/>
  <c r="Q22" i="21" a="1"/>
  <c r="Q22" i="21" s="1"/>
  <c r="R22" i="21" a="1"/>
  <c r="R22"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N23" i="21" a="1"/>
  <c r="N23" i="21" s="1"/>
  <c r="O23" i="21" a="1"/>
  <c r="O23" i="21" s="1"/>
  <c r="P23" i="21" a="1"/>
  <c r="P23" i="21" s="1"/>
  <c r="Q23" i="21" a="1"/>
  <c r="Q23" i="21" s="1"/>
  <c r="R23" i="21" a="1"/>
  <c r="R23"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N24" i="21" a="1"/>
  <c r="N24" i="21" s="1"/>
  <c r="O24" i="21" a="1"/>
  <c r="O24" i="21" s="1"/>
  <c r="P24" i="21" a="1"/>
  <c r="P24" i="21" s="1"/>
  <c r="Q24" i="21" a="1"/>
  <c r="Q24" i="21" s="1"/>
  <c r="R24" i="21" a="1"/>
  <c r="R24"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N25" i="21" a="1"/>
  <c r="N25" i="21" s="1"/>
  <c r="O25" i="21" a="1"/>
  <c r="O25" i="21" s="1"/>
  <c r="P25" i="21" a="1"/>
  <c r="P25" i="21" s="1"/>
  <c r="Q25" i="21" a="1"/>
  <c r="Q25" i="21" s="1"/>
  <c r="R25" i="21" a="1"/>
  <c r="R25"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N26" i="21" a="1"/>
  <c r="N26" i="21" s="1"/>
  <c r="O26" i="21" a="1"/>
  <c r="O26" i="21" s="1"/>
  <c r="P26" i="21" a="1"/>
  <c r="P26" i="21" s="1"/>
  <c r="Q26" i="21" a="1"/>
  <c r="Q26" i="21" s="1"/>
  <c r="R26" i="21" a="1"/>
  <c r="R26"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N27" i="21" a="1"/>
  <c r="N27" i="21" s="1"/>
  <c r="O27" i="21" a="1"/>
  <c r="O27" i="21" s="1"/>
  <c r="P27" i="21" a="1"/>
  <c r="P27" i="21" s="1"/>
  <c r="Q27" i="21" a="1"/>
  <c r="Q27" i="21" s="1"/>
  <c r="R27" i="21" a="1"/>
  <c r="R27"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N28" i="21" a="1"/>
  <c r="N28" i="21" s="1"/>
  <c r="O28" i="21" a="1"/>
  <c r="O28" i="21" s="1"/>
  <c r="P28" i="21" a="1"/>
  <c r="P28" i="21" s="1"/>
  <c r="Q28" i="21" a="1"/>
  <c r="Q28" i="21" s="1"/>
  <c r="R28" i="21" a="1"/>
  <c r="R28"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N29" i="21" a="1"/>
  <c r="N29" i="21" s="1"/>
  <c r="O29" i="21" a="1"/>
  <c r="O29" i="21" s="1"/>
  <c r="P29" i="21" a="1"/>
  <c r="P29" i="21" s="1"/>
  <c r="Q29" i="21" a="1"/>
  <c r="Q29" i="21" s="1"/>
  <c r="R29" i="21" a="1"/>
  <c r="R29"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N30" i="21" a="1"/>
  <c r="N30" i="21" s="1"/>
  <c r="O30" i="21" a="1"/>
  <c r="O30" i="21" s="1"/>
  <c r="P30" i="21" a="1"/>
  <c r="P30" i="21" s="1"/>
  <c r="Q30" i="21" a="1"/>
  <c r="Q30" i="21" s="1"/>
  <c r="R30" i="21" a="1"/>
  <c r="R30"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N31" i="21" a="1"/>
  <c r="N31" i="21" s="1"/>
  <c r="O31" i="21" a="1"/>
  <c r="O31" i="21" s="1"/>
  <c r="P31" i="21" a="1"/>
  <c r="P31" i="21" s="1"/>
  <c r="Q31" i="21" a="1"/>
  <c r="Q31" i="21" s="1"/>
  <c r="R31" i="21" a="1"/>
  <c r="R31"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N32" i="21" a="1"/>
  <c r="N32" i="21" s="1"/>
  <c r="O32" i="21" a="1"/>
  <c r="O32" i="21" s="1"/>
  <c r="P32" i="21" a="1"/>
  <c r="P32" i="21" s="1"/>
  <c r="Q32" i="21" a="1"/>
  <c r="Q32" i="21" s="1"/>
  <c r="R32" i="21" a="1"/>
  <c r="R32"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N33" i="21" a="1"/>
  <c r="N33" i="21" s="1"/>
  <c r="O33" i="21" a="1"/>
  <c r="O33" i="21" s="1"/>
  <c r="P33" i="21" a="1"/>
  <c r="P33" i="21" s="1"/>
  <c r="Q33" i="21" a="1"/>
  <c r="Q33" i="21" s="1"/>
  <c r="R33" i="21" a="1"/>
  <c r="R33"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N34" i="21" a="1"/>
  <c r="N34" i="21" s="1"/>
  <c r="O34" i="21" a="1"/>
  <c r="O34" i="21" s="1"/>
  <c r="P34" i="21" a="1"/>
  <c r="P34" i="21" s="1"/>
  <c r="Q34" i="21" a="1"/>
  <c r="Q34" i="21" s="1"/>
  <c r="R34" i="21" a="1"/>
  <c r="R34"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N35" i="21" a="1"/>
  <c r="N35" i="21" s="1"/>
  <c r="O35" i="21" a="1"/>
  <c r="O35" i="21" s="1"/>
  <c r="P35" i="21" a="1"/>
  <c r="P35" i="21" s="1"/>
  <c r="Q35" i="21" a="1"/>
  <c r="Q35" i="21" s="1"/>
  <c r="R35" i="21" a="1"/>
  <c r="R35"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N36" i="21" a="1"/>
  <c r="N36" i="21" s="1"/>
  <c r="O36" i="21" a="1"/>
  <c r="O36" i="21" s="1"/>
  <c r="P36" i="21" a="1"/>
  <c r="P36" i="21" s="1"/>
  <c r="Q36" i="21" a="1"/>
  <c r="Q36" i="21" s="1"/>
  <c r="R36" i="21" a="1"/>
  <c r="R36"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N37" i="21" a="1"/>
  <c r="N37" i="21" s="1"/>
  <c r="O37" i="21" a="1"/>
  <c r="O37" i="21" s="1"/>
  <c r="P37" i="21" a="1"/>
  <c r="P37" i="21" s="1"/>
  <c r="Q37" i="21" a="1"/>
  <c r="Q37" i="21" s="1"/>
  <c r="R37" i="21" a="1"/>
  <c r="R37"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N38" i="21" a="1"/>
  <c r="N38" i="21" s="1"/>
  <c r="O38" i="21" a="1"/>
  <c r="O38" i="21" s="1"/>
  <c r="P38" i="21" a="1"/>
  <c r="P38" i="21" s="1"/>
  <c r="Q38" i="21" a="1"/>
  <c r="Q38" i="21" s="1"/>
  <c r="R38" i="21" a="1"/>
  <c r="R38"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N39" i="21" a="1"/>
  <c r="N39" i="21" s="1"/>
  <c r="O39" i="21" a="1"/>
  <c r="O39" i="21" s="1"/>
  <c r="P39" i="21" a="1"/>
  <c r="P39" i="21" s="1"/>
  <c r="Q39" i="21" a="1"/>
  <c r="Q39" i="21" s="1"/>
  <c r="R39" i="21" a="1"/>
  <c r="R39"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N40" i="21" a="1"/>
  <c r="N40" i="21" s="1"/>
  <c r="O40" i="21" a="1"/>
  <c r="O40" i="21" s="1"/>
  <c r="P40" i="21" a="1"/>
  <c r="P40" i="21" s="1"/>
  <c r="Q40" i="21" a="1"/>
  <c r="Q40" i="21" s="1"/>
  <c r="R40" i="21" a="1"/>
  <c r="R40"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N41" i="21" a="1"/>
  <c r="N41" i="21" s="1"/>
  <c r="O41" i="21" a="1"/>
  <c r="O41" i="21" s="1"/>
  <c r="P41" i="21" a="1"/>
  <c r="P41" i="21" s="1"/>
  <c r="Q41" i="21" a="1"/>
  <c r="Q41" i="21" s="1"/>
  <c r="R41" i="21" a="1"/>
  <c r="R41"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N42" i="21" a="1"/>
  <c r="N42" i="21" s="1"/>
  <c r="O42" i="21" a="1"/>
  <c r="O42" i="21" s="1"/>
  <c r="P42" i="21" a="1"/>
  <c r="P42" i="21" s="1"/>
  <c r="Q42" i="21" a="1"/>
  <c r="Q42" i="21" s="1"/>
  <c r="R42" i="21" a="1"/>
  <c r="R42"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N43" i="21" a="1"/>
  <c r="N43" i="21" s="1"/>
  <c r="O43" i="21" a="1"/>
  <c r="O43" i="21" s="1"/>
  <c r="P43" i="21" a="1"/>
  <c r="P43" i="21" s="1"/>
  <c r="Q43" i="21" a="1"/>
  <c r="Q43" i="21" s="1"/>
  <c r="R43" i="21" a="1"/>
  <c r="R43"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N44" i="21" a="1"/>
  <c r="N44" i="21" s="1"/>
  <c r="O44" i="21" a="1"/>
  <c r="O44" i="21" s="1"/>
  <c r="P44" i="21" a="1"/>
  <c r="P44" i="21" s="1"/>
  <c r="Q44" i="21" a="1"/>
  <c r="Q44" i="21" s="1"/>
  <c r="R44" i="21" a="1"/>
  <c r="R44"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N45" i="21" a="1"/>
  <c r="N45" i="21" s="1"/>
  <c r="O45" i="21" a="1"/>
  <c r="O45" i="21" s="1"/>
  <c r="P45" i="21" a="1"/>
  <c r="P45" i="21" s="1"/>
  <c r="Q45" i="21" a="1"/>
  <c r="Q45" i="21" s="1"/>
  <c r="R45" i="21" a="1"/>
  <c r="R45"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N46" i="21" a="1"/>
  <c r="N46" i="21" s="1"/>
  <c r="O46" i="21" a="1"/>
  <c r="O46" i="21" s="1"/>
  <c r="P46" i="21" a="1"/>
  <c r="P46" i="21" s="1"/>
  <c r="Q46" i="21" a="1"/>
  <c r="Q46" i="21" s="1"/>
  <c r="R46" i="21" a="1"/>
  <c r="R46"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N47" i="21" a="1"/>
  <c r="N47" i="21" s="1"/>
  <c r="O47" i="21" a="1"/>
  <c r="O47" i="21" s="1"/>
  <c r="P47" i="21" a="1"/>
  <c r="P47" i="21" s="1"/>
  <c r="Q47" i="21" a="1"/>
  <c r="Q47" i="21" s="1"/>
  <c r="R47" i="21" a="1"/>
  <c r="R47"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N48" i="21" a="1"/>
  <c r="N48" i="21" s="1"/>
  <c r="O48" i="21" a="1"/>
  <c r="O48" i="21" s="1"/>
  <c r="P48" i="21" a="1"/>
  <c r="P48" i="21" s="1"/>
  <c r="Q48" i="21" a="1"/>
  <c r="Q48" i="21" s="1"/>
  <c r="R48" i="21" a="1"/>
  <c r="R48"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N49" i="21" a="1"/>
  <c r="N49" i="21" s="1"/>
  <c r="O49" i="21" a="1"/>
  <c r="O49" i="21" s="1"/>
  <c r="P49" i="21" a="1"/>
  <c r="P49" i="21" s="1"/>
  <c r="Q49" i="21" a="1"/>
  <c r="Q49" i="21" s="1"/>
  <c r="R49" i="21" a="1"/>
  <c r="R49"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N50" i="21" a="1"/>
  <c r="N50" i="21" s="1"/>
  <c r="O50" i="21" a="1"/>
  <c r="O50" i="21" s="1"/>
  <c r="P50" i="21" a="1"/>
  <c r="P50" i="21" s="1"/>
  <c r="Q50" i="21" a="1"/>
  <c r="Q50" i="21" s="1"/>
  <c r="R50" i="21" a="1"/>
  <c r="R50"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N51" i="21" a="1"/>
  <c r="N51" i="21" s="1"/>
  <c r="O51" i="21" a="1"/>
  <c r="O51" i="21" s="1"/>
  <c r="P51" i="21" a="1"/>
  <c r="P51" i="21" s="1"/>
  <c r="Q51" i="21" a="1"/>
  <c r="Q51" i="21" s="1"/>
  <c r="R51" i="21" a="1"/>
  <c r="R51"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N52" i="21" a="1"/>
  <c r="N52" i="21" s="1"/>
  <c r="O52" i="21" a="1"/>
  <c r="O52" i="21" s="1"/>
  <c r="P52" i="21" a="1"/>
  <c r="P52" i="21" s="1"/>
  <c r="Q52" i="21" a="1"/>
  <c r="Q52" i="21" s="1"/>
  <c r="R52" i="21" a="1"/>
  <c r="R52"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N53" i="21" a="1"/>
  <c r="N53" i="21" s="1"/>
  <c r="O53" i="21" a="1"/>
  <c r="O53" i="21" s="1"/>
  <c r="P53" i="21" a="1"/>
  <c r="P53" i="21" s="1"/>
  <c r="Q53" i="21" a="1"/>
  <c r="Q53" i="21" s="1"/>
  <c r="R53" i="21" a="1"/>
  <c r="R53"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N54" i="21" a="1"/>
  <c r="N54" i="21" s="1"/>
  <c r="O54" i="21" a="1"/>
  <c r="O54" i="21" s="1"/>
  <c r="P54" i="21" a="1"/>
  <c r="P54" i="21" s="1"/>
  <c r="Q54" i="21" a="1"/>
  <c r="Q54" i="21" s="1"/>
  <c r="R54" i="21" a="1"/>
  <c r="R54"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N55" i="21" a="1"/>
  <c r="N55" i="21" s="1"/>
  <c r="O55" i="21" a="1"/>
  <c r="O55" i="21" s="1"/>
  <c r="P55" i="21" a="1"/>
  <c r="P55" i="21" s="1"/>
  <c r="Q55" i="21" a="1"/>
  <c r="Q55" i="21" s="1"/>
  <c r="R55" i="21" a="1"/>
  <c r="R55"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N56" i="21" a="1"/>
  <c r="N56" i="21" s="1"/>
  <c r="O56" i="21" a="1"/>
  <c r="O56" i="21" s="1"/>
  <c r="P56" i="21" a="1"/>
  <c r="P56" i="21" s="1"/>
  <c r="Q56" i="21" a="1"/>
  <c r="Q56" i="21" s="1"/>
  <c r="R56" i="21" a="1"/>
  <c r="R56"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N57" i="21" a="1"/>
  <c r="N57" i="21" s="1"/>
  <c r="O57" i="21" a="1"/>
  <c r="O57" i="21" s="1"/>
  <c r="P57" i="21" a="1"/>
  <c r="P57" i="21" s="1"/>
  <c r="Q57" i="21" a="1"/>
  <c r="Q57" i="21" s="1"/>
  <c r="R57" i="21" a="1"/>
  <c r="R57"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N58" i="21" a="1"/>
  <c r="N58" i="21" s="1"/>
  <c r="O58" i="21" a="1"/>
  <c r="O58" i="21" s="1"/>
  <c r="P58" i="21" a="1"/>
  <c r="P58" i="21" s="1"/>
  <c r="Q58" i="21" a="1"/>
  <c r="Q58" i="21" s="1"/>
  <c r="R58" i="21" a="1"/>
  <c r="R58"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N59" i="21" a="1"/>
  <c r="N59" i="21" s="1"/>
  <c r="O59" i="21" a="1"/>
  <c r="O59" i="21" s="1"/>
  <c r="P59" i="21" a="1"/>
  <c r="P59" i="21" s="1"/>
  <c r="Q59" i="21" a="1"/>
  <c r="Q59" i="21" s="1"/>
  <c r="R59" i="21" a="1"/>
  <c r="R59"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N60" i="21" a="1"/>
  <c r="N60" i="21" s="1"/>
  <c r="O60" i="21" a="1"/>
  <c r="O60" i="21" s="1"/>
  <c r="P60" i="21" a="1"/>
  <c r="P60" i="21" s="1"/>
  <c r="Q60" i="21" a="1"/>
  <c r="Q60" i="21" s="1"/>
  <c r="R60" i="21" a="1"/>
  <c r="R60"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N61" i="21" a="1"/>
  <c r="N61" i="21" s="1"/>
  <c r="O61" i="21" a="1"/>
  <c r="O61" i="21" s="1"/>
  <c r="P61" i="21" a="1"/>
  <c r="P61" i="21" s="1"/>
  <c r="Q61" i="21" a="1"/>
  <c r="Q61" i="21" s="1"/>
  <c r="R61" i="21" a="1"/>
  <c r="R61"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N62" i="21" a="1"/>
  <c r="N62" i="21" s="1"/>
  <c r="O62" i="21" a="1"/>
  <c r="O62" i="21" s="1"/>
  <c r="P62" i="21" a="1"/>
  <c r="P62" i="21" s="1"/>
  <c r="Q62" i="21" a="1"/>
  <c r="Q62" i="21" s="1"/>
  <c r="R62" i="21" a="1"/>
  <c r="R62"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N63" i="21" a="1"/>
  <c r="N63" i="21" s="1"/>
  <c r="O63" i="21" a="1"/>
  <c r="O63" i="21" s="1"/>
  <c r="P63" i="21" a="1"/>
  <c r="P63" i="21" s="1"/>
  <c r="Q63" i="21" a="1"/>
  <c r="Q63" i="21" s="1"/>
  <c r="R63" i="21" a="1"/>
  <c r="R63"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N64" i="21" a="1"/>
  <c r="N64" i="21" s="1"/>
  <c r="O64" i="21" a="1"/>
  <c r="O64" i="21" s="1"/>
  <c r="P64" i="21" a="1"/>
  <c r="P64" i="21" s="1"/>
  <c r="Q64" i="21" a="1"/>
  <c r="Q64" i="21" s="1"/>
  <c r="R64" i="21" a="1"/>
  <c r="R64"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E4"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P4"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F4"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CW142" i="21" l="1"/>
  <c r="CS142" i="21"/>
  <c r="BD142" i="21"/>
  <c r="CV142" i="21"/>
  <c r="AJ142" i="21"/>
  <c r="AH142" i="21"/>
  <c r="CJ142" i="21"/>
  <c r="BO140" i="21"/>
  <c r="BO142" i="21" s="1"/>
  <c r="AY140" i="21"/>
  <c r="AI140" i="21"/>
  <c r="S140" i="21"/>
  <c r="O140" i="21"/>
  <c r="O142" i="21" s="1"/>
  <c r="BH140" i="21"/>
  <c r="BH142" i="21" s="1"/>
  <c r="N142" i="21"/>
  <c r="BR140" i="21"/>
  <c r="BN140" i="21"/>
  <c r="BN142" i="21" s="1"/>
  <c r="BJ140" i="21"/>
  <c r="BF140" i="21"/>
  <c r="S142" i="21"/>
  <c r="CT142" i="21"/>
  <c r="CP142" i="21"/>
  <c r="CL142" i="21"/>
  <c r="CH142" i="21"/>
  <c r="CD142" i="21"/>
  <c r="BV142" i="21"/>
  <c r="BR142" i="21"/>
  <c r="BJ142" i="21"/>
  <c r="BF142" i="21"/>
  <c r="BB140" i="21"/>
  <c r="BB142" i="21" s="1"/>
  <c r="AX140" i="21"/>
  <c r="AX142" i="21" s="1"/>
  <c r="AT140" i="21"/>
  <c r="AT142" i="21" s="1"/>
  <c r="AP140" i="21"/>
  <c r="AP142" i="21" s="1"/>
  <c r="V140" i="21"/>
  <c r="V142" i="21" s="1"/>
  <c r="R140" i="21"/>
  <c r="R142" i="21" s="1"/>
  <c r="AR140" i="21"/>
  <c r="AR142" i="21" s="1"/>
  <c r="CU142" i="21"/>
  <c r="CE142" i="21"/>
  <c r="AY142" i="21"/>
  <c r="AI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O4" i="21"/>
  <c r="BO6" i="21" s="1"/>
  <c r="BK4" i="21"/>
  <c r="BK6" i="21" s="1"/>
  <c r="BC4" i="21"/>
  <c r="BC6" i="21" s="1"/>
  <c r="BA4" i="21"/>
  <c r="AT4" i="21"/>
  <c r="AT6" i="21" s="1"/>
  <c r="Z4" i="21"/>
  <c r="Z6" i="21" s="1"/>
  <c r="R4" i="21"/>
  <c r="R6" i="21" s="1"/>
  <c r="CU4" i="21"/>
  <c r="CI4" i="21"/>
  <c r="CI6" i="21" s="1"/>
  <c r="CE4" i="21"/>
  <c r="CE6" i="21" s="1"/>
  <c r="BW4" i="21"/>
  <c r="BW6" i="21" s="1"/>
  <c r="AS4" i="21"/>
  <c r="AS6" i="21" s="1"/>
  <c r="M4" i="21"/>
  <c r="M6" i="21" s="1"/>
  <c r="CG4" i="21"/>
  <c r="CG6" i="21" s="1"/>
  <c r="BY4" i="21"/>
  <c r="BY6" i="21" s="1"/>
  <c r="AP4" i="2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S6" i="21"/>
  <c r="BG4" i="21"/>
  <c r="BG6" i="21" s="1"/>
  <c r="CM4" i="21"/>
  <c r="CM6" i="21" s="1"/>
  <c r="H4" i="21"/>
  <c r="H6" i="21" s="1"/>
  <c r="BA6" i="21"/>
  <c r="CA4" i="21"/>
  <c r="CA6" i="21" s="1"/>
  <c r="BQ4" i="21"/>
  <c r="BQ6" i="21" s="1"/>
  <c r="CL4" i="21"/>
  <c r="CL6" i="21" s="1"/>
  <c r="CH4" i="21"/>
  <c r="CH6" i="21" s="1"/>
  <c r="CO4" i="21"/>
  <c r="CO6" i="21" s="1"/>
  <c r="AB4" i="21"/>
  <c r="AB6" i="21" s="1"/>
  <c r="AR4" i="21"/>
  <c r="AR6" i="21" s="1"/>
  <c r="AP6" i="2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CU6" i="2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F48" i="11" a="1"/>
  <c r="F48" i="11" s="1"/>
  <c r="F49" i="11" a="1"/>
  <c r="F49" i="11" s="1"/>
  <c r="F50" i="11" a="1"/>
  <c r="F50" i="11" s="1"/>
  <c r="F51" i="11" a="1"/>
  <c r="F51" i="11" s="1"/>
  <c r="F52" i="11" a="1"/>
  <c r="F52" i="11" s="1"/>
  <c r="F53" i="11" a="1"/>
  <c r="F53" i="11" s="1"/>
  <c r="F54" i="11" a="1"/>
  <c r="F54" i="11" s="1"/>
  <c r="F55" i="11" a="1"/>
  <c r="F55" i="11" s="1"/>
  <c r="F56" i="11" a="1"/>
  <c r="F56" i="11" s="1"/>
  <c r="F57" i="11" a="1"/>
  <c r="F57" i="11" s="1"/>
  <c r="F58" i="11" a="1"/>
  <c r="F58" i="11" s="1"/>
  <c r="F59" i="11" a="1"/>
  <c r="F59" i="11" s="1"/>
  <c r="F60" i="11" a="1"/>
  <c r="F60" i="11" s="1"/>
  <c r="F61" i="11" a="1"/>
  <c r="F61" i="11" s="1"/>
  <c r="F62" i="11" a="1"/>
  <c r="F62" i="11" s="1"/>
  <c r="F63" i="11" a="1"/>
  <c r="F63" i="11" s="1"/>
  <c r="F64" i="11" a="1"/>
  <c r="F64" i="11" s="1"/>
  <c r="F65" i="11" a="1"/>
  <c r="F65" i="11" s="1"/>
  <c r="F66" i="11" a="1"/>
  <c r="F66" i="11" s="1"/>
  <c r="F67" i="11" a="1"/>
  <c r="F67" i="11" s="1"/>
  <c r="F68" i="11" a="1"/>
  <c r="F68" i="11" s="1"/>
  <c r="F69" i="11" a="1"/>
  <c r="F69" i="11" s="1"/>
  <c r="F70" i="11" a="1"/>
  <c r="F70" i="11" s="1"/>
  <c r="F71" i="11" a="1"/>
  <c r="F71" i="11" s="1"/>
  <c r="F72" i="11" a="1"/>
  <c r="F72" i="11" s="1"/>
  <c r="F73" i="11" a="1"/>
  <c r="F73" i="11" s="1"/>
  <c r="F74" i="11" a="1"/>
  <c r="F74" i="11" s="1"/>
  <c r="F75" i="11" a="1"/>
  <c r="F75" i="11" s="1"/>
  <c r="F76" i="11" a="1"/>
  <c r="F76" i="11" s="1"/>
  <c r="F77" i="11" a="1"/>
  <c r="F77" i="11" s="1"/>
  <c r="F78" i="11" a="1"/>
  <c r="F78" i="11" s="1"/>
  <c r="F79" i="11" a="1"/>
  <c r="F79" i="11" s="1"/>
  <c r="F80" i="11" a="1"/>
  <c r="F80" i="11" s="1"/>
  <c r="F81" i="11" a="1"/>
  <c r="F81" i="11" s="1"/>
  <c r="F82" i="11" a="1"/>
  <c r="F82" i="11" s="1"/>
  <c r="F83" i="11" a="1"/>
  <c r="F83" i="11" s="1"/>
  <c r="F84" i="11" a="1"/>
  <c r="F84" i="11" s="1"/>
  <c r="F85" i="11" a="1"/>
  <c r="F85" i="11" s="1"/>
  <c r="F86" i="11" a="1"/>
  <c r="F86" i="11" s="1"/>
  <c r="F87" i="11" a="1"/>
  <c r="F87" i="11" s="1"/>
  <c r="F88" i="11" a="1"/>
  <c r="F88" i="11" s="1"/>
  <c r="F89" i="11" a="1"/>
  <c r="F89" i="11" s="1"/>
  <c r="F90" i="11" a="1"/>
  <c r="F90" i="11" s="1"/>
  <c r="F91" i="11" a="1"/>
  <c r="F91" i="11" s="1"/>
  <c r="F92" i="11" a="1"/>
  <c r="F92" i="11" s="1"/>
  <c r="F93" i="11" a="1"/>
  <c r="F93" i="11" s="1"/>
  <c r="F94" i="11" a="1"/>
  <c r="F94" i="11" s="1"/>
  <c r="F95" i="11" a="1"/>
  <c r="F95" i="11" s="1"/>
  <c r="F96" i="11" a="1"/>
  <c r="F96" i="11" s="1"/>
  <c r="F97" i="11" a="1"/>
  <c r="F97" i="11" s="1"/>
  <c r="F98" i="11" a="1"/>
  <c r="F98" i="11" s="1"/>
  <c r="F99" i="11" a="1"/>
  <c r="F99" i="11" s="1"/>
  <c r="F100" i="11" a="1"/>
  <c r="F100" i="11" s="1"/>
  <c r="F101" i="11" a="1"/>
  <c r="F101" i="11" s="1"/>
  <c r="F102" i="11" a="1"/>
  <c r="F102" i="11" s="1"/>
  <c r="F103" i="11" a="1"/>
  <c r="F103" i="11" s="1"/>
  <c r="F104" i="11" a="1"/>
  <c r="F104" i="11" s="1"/>
  <c r="F105" i="11" a="1"/>
  <c r="F105" i="11" s="1"/>
  <c r="F106" i="11" a="1"/>
  <c r="F106" i="11" s="1"/>
  <c r="F107" i="11" a="1"/>
  <c r="F107" i="11" s="1"/>
  <c r="F108" i="11" a="1"/>
  <c r="F108" i="11" s="1"/>
  <c r="F109" i="11" a="1"/>
  <c r="F109" i="11" s="1"/>
  <c r="F110" i="11" a="1"/>
  <c r="F110" i="11" s="1"/>
  <c r="F111" i="11" a="1"/>
  <c r="F111" i="11" s="1"/>
  <c r="F112" i="11" a="1"/>
  <c r="F112" i="11" s="1"/>
  <c r="F113" i="11" a="1"/>
  <c r="F113" i="11" s="1"/>
  <c r="F114" i="11" a="1"/>
  <c r="F114" i="11" s="1"/>
  <c r="F115" i="11" a="1"/>
  <c r="F115" i="11" s="1"/>
  <c r="F116" i="11" a="1"/>
  <c r="F116" i="11" s="1"/>
  <c r="F117" i="11" a="1"/>
  <c r="F117" i="11" s="1"/>
  <c r="F118" i="11" a="1"/>
  <c r="F118" i="11" s="1"/>
  <c r="F119" i="11" a="1"/>
  <c r="F119" i="11" s="1"/>
  <c r="F120" i="11" a="1"/>
  <c r="F120" i="11" s="1"/>
  <c r="F121" i="11" a="1"/>
  <c r="F121" i="11" s="1"/>
  <c r="F122" i="11" a="1"/>
  <c r="F122" i="11" s="1"/>
  <c r="F123" i="11" a="1"/>
  <c r="F123" i="11" s="1"/>
  <c r="F124" i="11" a="1"/>
  <c r="F124" i="11" s="1"/>
  <c r="F125" i="11" a="1"/>
  <c r="F125" i="11" s="1"/>
  <c r="F126" i="11" a="1"/>
  <c r="F126" i="11" s="1"/>
  <c r="F127" i="11" a="1"/>
  <c r="F127" i="11" s="1"/>
  <c r="F128" i="11" a="1"/>
  <c r="F128" i="11" s="1"/>
  <c r="F129" i="11" a="1"/>
  <c r="F129" i="11" s="1"/>
  <c r="F130" i="11" a="1"/>
  <c r="F130" i="11" s="1"/>
  <c r="F131" i="11" a="1"/>
  <c r="F131" i="11" s="1"/>
  <c r="F132" i="11" a="1"/>
  <c r="F132" i="11" s="1"/>
  <c r="F133" i="11" a="1"/>
  <c r="F133" i="11" s="1"/>
  <c r="F134" i="11" a="1"/>
  <c r="F134" i="11" s="1"/>
  <c r="F135" i="11" a="1"/>
  <c r="F135" i="11" s="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E150" i="21" a="1"/>
  <c r="E150" i="21" s="1"/>
  <c r="F150" i="21" a="1"/>
  <c r="F150" i="21" s="1"/>
  <c r="G150" i="21" a="1"/>
  <c r="G150" i="21" s="1"/>
  <c r="H150" i="21" a="1"/>
  <c r="H150" i="21" s="1"/>
  <c r="I150" i="21" a="1"/>
  <c r="I150" i="21" s="1"/>
  <c r="J150" i="21" a="1"/>
  <c r="J150" i="21" s="1"/>
  <c r="K150" i="21" a="1"/>
  <c r="K150" i="21" s="1"/>
  <c r="L150" i="21" a="1"/>
  <c r="L150" i="21" s="1"/>
  <c r="M150" i="21" a="1"/>
  <c r="M150" i="21" s="1"/>
  <c r="E151" i="21" a="1"/>
  <c r="E151" i="21" s="1"/>
  <c r="F151" i="21" a="1"/>
  <c r="F151" i="21" s="1"/>
  <c r="G151" i="21" a="1"/>
  <c r="G151" i="21" s="1"/>
  <c r="H151" i="21" a="1"/>
  <c r="H151" i="21" s="1"/>
  <c r="I151" i="21" a="1"/>
  <c r="I151" i="21" s="1"/>
  <c r="J151" i="21" a="1"/>
  <c r="J151" i="21" s="1"/>
  <c r="K151" i="21" a="1"/>
  <c r="K151" i="21" s="1"/>
  <c r="L151" i="21" a="1"/>
  <c r="L151" i="21" s="1"/>
  <c r="M151" i="21" a="1"/>
  <c r="M151" i="21" s="1"/>
  <c r="E152" i="21" a="1"/>
  <c r="E152" i="21" s="1"/>
  <c r="F152" i="21" a="1"/>
  <c r="F152" i="21" s="1"/>
  <c r="G152" i="21" a="1"/>
  <c r="G152" i="21" s="1"/>
  <c r="H152" i="21" a="1"/>
  <c r="H152" i="21" s="1"/>
  <c r="I152" i="21" a="1"/>
  <c r="I152" i="21" s="1"/>
  <c r="J152" i="21" a="1"/>
  <c r="J152" i="21" s="1"/>
  <c r="K152" i="21" a="1"/>
  <c r="K152" i="21" s="1"/>
  <c r="L152" i="21" a="1"/>
  <c r="L152" i="21" s="1"/>
  <c r="M152" i="21" a="1"/>
  <c r="M152" i="21" s="1"/>
  <c r="E153" i="21" a="1"/>
  <c r="E153" i="21" s="1"/>
  <c r="F153" i="21" a="1"/>
  <c r="F153" i="21" s="1"/>
  <c r="G153" i="21" a="1"/>
  <c r="G153" i="21" s="1"/>
  <c r="H153" i="21" a="1"/>
  <c r="H153" i="21" s="1"/>
  <c r="I153" i="21" a="1"/>
  <c r="I153" i="21" s="1"/>
  <c r="J153" i="21" a="1"/>
  <c r="J153" i="21" s="1"/>
  <c r="K153" i="21" a="1"/>
  <c r="K153" i="21" s="1"/>
  <c r="L153" i="21" a="1"/>
  <c r="L153" i="21" s="1"/>
  <c r="M153" i="21" a="1"/>
  <c r="M153" i="21" s="1"/>
  <c r="E154" i="21" a="1"/>
  <c r="E154" i="21" s="1"/>
  <c r="F154" i="21" a="1"/>
  <c r="F154" i="21" s="1"/>
  <c r="G154" i="21" a="1"/>
  <c r="G154" i="21" s="1"/>
  <c r="H154" i="21" a="1"/>
  <c r="H154" i="21" s="1"/>
  <c r="I154" i="21" a="1"/>
  <c r="I154" i="21" s="1"/>
  <c r="J154" i="21" a="1"/>
  <c r="J154" i="21" s="1"/>
  <c r="K154" i="21" a="1"/>
  <c r="K154" i="21" s="1"/>
  <c r="L154" i="21" a="1"/>
  <c r="L154" i="21" s="1"/>
  <c r="M154" i="21" a="1"/>
  <c r="M154" i="21" s="1"/>
  <c r="E155" i="21" a="1"/>
  <c r="E155" i="21" s="1"/>
  <c r="F155" i="21" a="1"/>
  <c r="F155" i="21" s="1"/>
  <c r="G155" i="21" a="1"/>
  <c r="G155" i="21" s="1"/>
  <c r="H155" i="21" a="1"/>
  <c r="H155" i="21" s="1"/>
  <c r="I155" i="21" a="1"/>
  <c r="I155" i="21" s="1"/>
  <c r="J155" i="21" a="1"/>
  <c r="J155" i="21" s="1"/>
  <c r="K155" i="21" a="1"/>
  <c r="K155" i="21" s="1"/>
  <c r="L155" i="21" a="1"/>
  <c r="L155" i="21" s="1"/>
  <c r="M155" i="21" a="1"/>
  <c r="M155" i="21" s="1"/>
  <c r="E156" i="21" a="1"/>
  <c r="E156" i="21" s="1"/>
  <c r="F156" i="21" a="1"/>
  <c r="F156" i="21" s="1"/>
  <c r="G156" i="21" a="1"/>
  <c r="G156" i="21" s="1"/>
  <c r="H156" i="21" a="1"/>
  <c r="H156" i="21" s="1"/>
  <c r="I156" i="21" a="1"/>
  <c r="I156" i="21" s="1"/>
  <c r="J156" i="21" a="1"/>
  <c r="J156" i="21" s="1"/>
  <c r="K156" i="21" a="1"/>
  <c r="K156" i="21" s="1"/>
  <c r="L156" i="21" a="1"/>
  <c r="L156" i="21" s="1"/>
  <c r="M156" i="21" a="1"/>
  <c r="M156" i="21" s="1"/>
  <c r="E157" i="21" a="1"/>
  <c r="E157" i="21" s="1"/>
  <c r="F157" i="21" a="1"/>
  <c r="F157" i="21" s="1"/>
  <c r="G157" i="21" a="1"/>
  <c r="G157" i="21" s="1"/>
  <c r="H157" i="21" a="1"/>
  <c r="H157" i="21" s="1"/>
  <c r="I157" i="21" a="1"/>
  <c r="I157" i="21" s="1"/>
  <c r="J157" i="21" a="1"/>
  <c r="J157" i="21" s="1"/>
  <c r="K157" i="21" a="1"/>
  <c r="K157" i="21" s="1"/>
  <c r="L157" i="21" a="1"/>
  <c r="L157" i="21" s="1"/>
  <c r="M157" i="21" a="1"/>
  <c r="M157" i="21" s="1"/>
  <c r="E158" i="21" a="1"/>
  <c r="E158" i="21" s="1"/>
  <c r="F158" i="21" a="1"/>
  <c r="F158" i="21" s="1"/>
  <c r="G158" i="21" a="1"/>
  <c r="G158" i="21" s="1"/>
  <c r="H158" i="21" a="1"/>
  <c r="H158" i="21" s="1"/>
  <c r="I158" i="21" a="1"/>
  <c r="I158" i="21" s="1"/>
  <c r="J158" i="21" a="1"/>
  <c r="J158" i="21" s="1"/>
  <c r="K158" i="21" a="1"/>
  <c r="K158" i="21" s="1"/>
  <c r="L158" i="21" a="1"/>
  <c r="L158" i="21" s="1"/>
  <c r="M158" i="21" a="1"/>
  <c r="M158" i="21" s="1"/>
  <c r="E159" i="21" a="1"/>
  <c r="E159" i="21" s="1"/>
  <c r="F159" i="21" a="1"/>
  <c r="F159" i="21" s="1"/>
  <c r="G159" i="21" a="1"/>
  <c r="G159" i="21" s="1"/>
  <c r="H159" i="21" a="1"/>
  <c r="H159" i="21" s="1"/>
  <c r="I159" i="21" a="1"/>
  <c r="I159" i="21" s="1"/>
  <c r="J159" i="21" a="1"/>
  <c r="J159" i="21" s="1"/>
  <c r="K159" i="21" a="1"/>
  <c r="K159" i="21" s="1"/>
  <c r="L159" i="21" a="1"/>
  <c r="L159" i="21" s="1"/>
  <c r="M159" i="21" a="1"/>
  <c r="M159" i="21" s="1"/>
  <c r="E160" i="21" a="1"/>
  <c r="E160" i="21" s="1"/>
  <c r="F160" i="21" a="1"/>
  <c r="F160" i="21" s="1"/>
  <c r="G160" i="21" a="1"/>
  <c r="G160" i="21" s="1"/>
  <c r="H160" i="21" a="1"/>
  <c r="H160" i="21" s="1"/>
  <c r="I160" i="21" a="1"/>
  <c r="I160" i="21" s="1"/>
  <c r="J160" i="21" a="1"/>
  <c r="J160" i="21" s="1"/>
  <c r="K160" i="21" a="1"/>
  <c r="K160" i="21" s="1"/>
  <c r="L160" i="21" a="1"/>
  <c r="L160" i="21" s="1"/>
  <c r="M160" i="21" a="1"/>
  <c r="M160" i="21" s="1"/>
  <c r="E161" i="21" a="1"/>
  <c r="E161" i="21" s="1"/>
  <c r="F161" i="21" a="1"/>
  <c r="F161" i="21" s="1"/>
  <c r="G161" i="21" a="1"/>
  <c r="G161" i="21" s="1"/>
  <c r="H161" i="21" a="1"/>
  <c r="H161" i="21" s="1"/>
  <c r="I161" i="21" a="1"/>
  <c r="I161" i="21" s="1"/>
  <c r="J161" i="21" a="1"/>
  <c r="J161" i="21" s="1"/>
  <c r="K161" i="21" a="1"/>
  <c r="K161" i="21" s="1"/>
  <c r="L161" i="21" a="1"/>
  <c r="L161" i="21" s="1"/>
  <c r="M161" i="21" a="1"/>
  <c r="M161" i="21" s="1"/>
  <c r="E162" i="21" a="1"/>
  <c r="E162" i="21" s="1"/>
  <c r="F162" i="21" a="1"/>
  <c r="F162" i="21" s="1"/>
  <c r="G162" i="21" a="1"/>
  <c r="G162" i="21" s="1"/>
  <c r="H162" i="21" a="1"/>
  <c r="H162" i="21" s="1"/>
  <c r="I162" i="21" a="1"/>
  <c r="I162" i="21" s="1"/>
  <c r="J162" i="21" a="1"/>
  <c r="J162" i="21" s="1"/>
  <c r="K162" i="21" a="1"/>
  <c r="K162" i="21" s="1"/>
  <c r="L162" i="21" a="1"/>
  <c r="L162" i="21" s="1"/>
  <c r="M162" i="21" a="1"/>
  <c r="M162" i="21" s="1"/>
  <c r="E163" i="21" a="1"/>
  <c r="E163" i="21" s="1"/>
  <c r="F163" i="21" a="1"/>
  <c r="F163" i="21" s="1"/>
  <c r="G163" i="21" a="1"/>
  <c r="G163" i="21" s="1"/>
  <c r="H163" i="21" a="1"/>
  <c r="H163" i="21" s="1"/>
  <c r="I163" i="21" a="1"/>
  <c r="I163" i="21" s="1"/>
  <c r="J163" i="21" a="1"/>
  <c r="J163" i="21" s="1"/>
  <c r="K163" i="21" a="1"/>
  <c r="K163" i="21" s="1"/>
  <c r="L163" i="21" a="1"/>
  <c r="L163" i="21" s="1"/>
  <c r="M163" i="21" a="1"/>
  <c r="M163" i="21" s="1"/>
  <c r="E164" i="21" a="1"/>
  <c r="E164" i="21" s="1"/>
  <c r="F164" i="21" a="1"/>
  <c r="F164" i="21" s="1"/>
  <c r="G164" i="21" a="1"/>
  <c r="G164" i="21" s="1"/>
  <c r="H164" i="21" a="1"/>
  <c r="H164" i="21" s="1"/>
  <c r="I164" i="21" a="1"/>
  <c r="I164" i="21" s="1"/>
  <c r="J164" i="21" a="1"/>
  <c r="J164" i="21" s="1"/>
  <c r="K164" i="21" a="1"/>
  <c r="K164" i="21" s="1"/>
  <c r="L164" i="21" a="1"/>
  <c r="L164" i="21" s="1"/>
  <c r="M164" i="21" a="1"/>
  <c r="M164" i="21" s="1"/>
  <c r="E165" i="21" a="1"/>
  <c r="E165" i="21" s="1"/>
  <c r="F165" i="21" a="1"/>
  <c r="F165" i="21" s="1"/>
  <c r="G165" i="21" a="1"/>
  <c r="G165" i="21" s="1"/>
  <c r="H165" i="21" a="1"/>
  <c r="H165" i="21" s="1"/>
  <c r="I165" i="21" a="1"/>
  <c r="I165" i="21" s="1"/>
  <c r="J165" i="21" a="1"/>
  <c r="J165" i="21" s="1"/>
  <c r="K165" i="21" a="1"/>
  <c r="K165" i="21" s="1"/>
  <c r="L165" i="21" a="1"/>
  <c r="L165" i="21" s="1"/>
  <c r="M165" i="21" a="1"/>
  <c r="M165" i="21" s="1"/>
  <c r="E166" i="21" a="1"/>
  <c r="E166" i="21" s="1"/>
  <c r="F166" i="21" a="1"/>
  <c r="F166" i="21" s="1"/>
  <c r="G166" i="21" a="1"/>
  <c r="G166" i="21" s="1"/>
  <c r="H166" i="21" a="1"/>
  <c r="H166" i="21" s="1"/>
  <c r="I166" i="21" a="1"/>
  <c r="I166" i="21" s="1"/>
  <c r="J166" i="21" a="1"/>
  <c r="J166" i="21" s="1"/>
  <c r="K166" i="21" a="1"/>
  <c r="K166" i="21" s="1"/>
  <c r="L166" i="21" a="1"/>
  <c r="L166" i="21" s="1"/>
  <c r="M166" i="21" a="1"/>
  <c r="M166" i="21" s="1"/>
  <c r="E167" i="21" a="1"/>
  <c r="E167" i="21" s="1"/>
  <c r="F167" i="21" a="1"/>
  <c r="F167" i="21" s="1"/>
  <c r="G167" i="21" a="1"/>
  <c r="G167" i="21" s="1"/>
  <c r="H167" i="21" a="1"/>
  <c r="H167" i="21" s="1"/>
  <c r="I167" i="21" a="1"/>
  <c r="I167" i="21" s="1"/>
  <c r="J167" i="21" a="1"/>
  <c r="J167" i="21" s="1"/>
  <c r="K167" i="21" a="1"/>
  <c r="K167" i="21" s="1"/>
  <c r="L167" i="21" a="1"/>
  <c r="L167" i="21" s="1"/>
  <c r="M167" i="21" a="1"/>
  <c r="M167" i="21" s="1"/>
  <c r="E168" i="21" a="1"/>
  <c r="E168" i="21" s="1"/>
  <c r="F168" i="21" a="1"/>
  <c r="F168" i="21" s="1"/>
  <c r="G168" i="21" a="1"/>
  <c r="G168" i="21" s="1"/>
  <c r="H168" i="21" a="1"/>
  <c r="H168" i="21" s="1"/>
  <c r="I168" i="21" a="1"/>
  <c r="I168" i="21" s="1"/>
  <c r="J168" i="21" a="1"/>
  <c r="J168" i="21" s="1"/>
  <c r="K168" i="21" a="1"/>
  <c r="K168" i="21" s="1"/>
  <c r="L168" i="21" a="1"/>
  <c r="L168" i="21" s="1"/>
  <c r="M168" i="21" a="1"/>
  <c r="M168" i="21" s="1"/>
  <c r="E169" i="21" a="1"/>
  <c r="E169" i="21" s="1"/>
  <c r="F169" i="21" a="1"/>
  <c r="F169" i="21" s="1"/>
  <c r="G169" i="21" a="1"/>
  <c r="G169" i="21" s="1"/>
  <c r="H169" i="21" a="1"/>
  <c r="H169" i="21" s="1"/>
  <c r="I169" i="21" a="1"/>
  <c r="I169" i="21" s="1"/>
  <c r="J169" i="21" a="1"/>
  <c r="J169" i="21" s="1"/>
  <c r="K169" i="21" a="1"/>
  <c r="K169" i="21" s="1"/>
  <c r="L169" i="21" a="1"/>
  <c r="L169" i="21" s="1"/>
  <c r="M169" i="21" a="1"/>
  <c r="M169" i="21" s="1"/>
  <c r="E170" i="21" a="1"/>
  <c r="E170" i="21" s="1"/>
  <c r="F170" i="21" a="1"/>
  <c r="F170" i="21" s="1"/>
  <c r="G170" i="21" a="1"/>
  <c r="G170" i="21" s="1"/>
  <c r="H170" i="21" a="1"/>
  <c r="H170" i="21" s="1"/>
  <c r="I170" i="21" a="1"/>
  <c r="I170" i="21" s="1"/>
  <c r="J170" i="21" a="1"/>
  <c r="J170" i="21" s="1"/>
  <c r="K170" i="21" a="1"/>
  <c r="K170" i="21" s="1"/>
  <c r="L170" i="21" a="1"/>
  <c r="L170" i="21" s="1"/>
  <c r="M170" i="21" a="1"/>
  <c r="M170" i="21" s="1"/>
  <c r="E171" i="21" a="1"/>
  <c r="E171" i="21" s="1"/>
  <c r="F171" i="21" a="1"/>
  <c r="F171" i="21" s="1"/>
  <c r="G171" i="21" a="1"/>
  <c r="G171" i="21" s="1"/>
  <c r="H171" i="21" a="1"/>
  <c r="H171" i="21" s="1"/>
  <c r="I171" i="21" a="1"/>
  <c r="I171" i="21" s="1"/>
  <c r="J171" i="21" a="1"/>
  <c r="J171" i="21" s="1"/>
  <c r="K171" i="21" a="1"/>
  <c r="K171" i="21" s="1"/>
  <c r="L171" i="21" a="1"/>
  <c r="L171" i="21" s="1"/>
  <c r="M171" i="21" a="1"/>
  <c r="M171" i="21" s="1"/>
  <c r="E172" i="21" a="1"/>
  <c r="E172" i="21" s="1"/>
  <c r="F172" i="21" a="1"/>
  <c r="F172" i="21" s="1"/>
  <c r="G172" i="21" a="1"/>
  <c r="G172" i="21" s="1"/>
  <c r="H172" i="21" a="1"/>
  <c r="H172" i="21" s="1"/>
  <c r="I172" i="21" a="1"/>
  <c r="I172" i="21" s="1"/>
  <c r="J172" i="21" a="1"/>
  <c r="J172" i="21" s="1"/>
  <c r="K172" i="21" a="1"/>
  <c r="K172" i="21" s="1"/>
  <c r="L172" i="21" a="1"/>
  <c r="L172" i="21" s="1"/>
  <c r="M172" i="21" a="1"/>
  <c r="M172" i="21" s="1"/>
  <c r="E173" i="21" a="1"/>
  <c r="E173" i="21" s="1"/>
  <c r="F173" i="21" a="1"/>
  <c r="F173" i="21" s="1"/>
  <c r="G173" i="21" a="1"/>
  <c r="G173" i="21" s="1"/>
  <c r="H173" i="21" a="1"/>
  <c r="H173" i="21" s="1"/>
  <c r="I173" i="21" a="1"/>
  <c r="I173" i="21" s="1"/>
  <c r="J173" i="21" a="1"/>
  <c r="J173" i="21" s="1"/>
  <c r="K173" i="21" a="1"/>
  <c r="K173" i="21" s="1"/>
  <c r="L173" i="21" a="1"/>
  <c r="L173" i="21" s="1"/>
  <c r="M173" i="21" a="1"/>
  <c r="M173" i="21" s="1"/>
  <c r="E174" i="21" a="1"/>
  <c r="E174" i="21" s="1"/>
  <c r="F174" i="21" a="1"/>
  <c r="F174" i="21" s="1"/>
  <c r="G174" i="21" a="1"/>
  <c r="G174" i="21" s="1"/>
  <c r="H174" i="21" a="1"/>
  <c r="H174" i="21" s="1"/>
  <c r="I174" i="21" a="1"/>
  <c r="I174" i="21" s="1"/>
  <c r="J174" i="21" a="1"/>
  <c r="J174" i="21" s="1"/>
  <c r="K174" i="21" a="1"/>
  <c r="K174" i="21" s="1"/>
  <c r="L174" i="21" a="1"/>
  <c r="L174" i="21" s="1"/>
  <c r="M174" i="21" a="1"/>
  <c r="M174" i="21" s="1"/>
  <c r="E175" i="21" a="1"/>
  <c r="E175" i="21" s="1"/>
  <c r="F175" i="21" a="1"/>
  <c r="F175" i="21" s="1"/>
  <c r="G175" i="21" a="1"/>
  <c r="G175" i="21" s="1"/>
  <c r="H175" i="21" a="1"/>
  <c r="H175" i="21" s="1"/>
  <c r="I175" i="21" a="1"/>
  <c r="I175" i="21" s="1"/>
  <c r="J175" i="21" a="1"/>
  <c r="J175" i="21" s="1"/>
  <c r="K175" i="21" a="1"/>
  <c r="K175" i="21" s="1"/>
  <c r="L175" i="21" a="1"/>
  <c r="L175" i="21" s="1"/>
  <c r="M175" i="21" a="1"/>
  <c r="M175" i="21" s="1"/>
  <c r="E176" i="21" a="1"/>
  <c r="E176" i="21" s="1"/>
  <c r="F176" i="21" a="1"/>
  <c r="F176" i="21" s="1"/>
  <c r="G176" i="21" a="1"/>
  <c r="G176" i="21" s="1"/>
  <c r="H176" i="21" a="1"/>
  <c r="H176" i="21" s="1"/>
  <c r="I176" i="21" a="1"/>
  <c r="I176" i="21" s="1"/>
  <c r="J176" i="21" a="1"/>
  <c r="J176" i="21" s="1"/>
  <c r="K176" i="21" a="1"/>
  <c r="K176" i="21" s="1"/>
  <c r="L176" i="21" a="1"/>
  <c r="L176" i="21" s="1"/>
  <c r="M176" i="21" a="1"/>
  <c r="M176" i="21" s="1"/>
  <c r="E177" i="21" a="1"/>
  <c r="E177" i="21" s="1"/>
  <c r="F177" i="21" a="1"/>
  <c r="F177" i="21" s="1"/>
  <c r="G177" i="21" a="1"/>
  <c r="G177" i="21" s="1"/>
  <c r="H177" i="21" a="1"/>
  <c r="H177" i="21" s="1"/>
  <c r="I177" i="21" a="1"/>
  <c r="I177" i="21" s="1"/>
  <c r="J177" i="21" a="1"/>
  <c r="J177" i="21" s="1"/>
  <c r="K177" i="21" a="1"/>
  <c r="K177" i="21" s="1"/>
  <c r="L177" i="21" a="1"/>
  <c r="L177" i="21" s="1"/>
  <c r="M177" i="21" a="1"/>
  <c r="M177" i="21" s="1"/>
  <c r="E178" i="21" a="1"/>
  <c r="E178" i="21" s="1"/>
  <c r="F178" i="21" a="1"/>
  <c r="F178" i="21" s="1"/>
  <c r="G178" i="21" a="1"/>
  <c r="G178" i="21" s="1"/>
  <c r="H178" i="21" a="1"/>
  <c r="H178" i="21" s="1"/>
  <c r="I178" i="21" a="1"/>
  <c r="I178" i="21" s="1"/>
  <c r="J178" i="21" a="1"/>
  <c r="J178" i="21" s="1"/>
  <c r="K178" i="21" a="1"/>
  <c r="K178" i="21" s="1"/>
  <c r="L178" i="21" a="1"/>
  <c r="L178" i="21" s="1"/>
  <c r="M178" i="21" a="1"/>
  <c r="M178" i="21" s="1"/>
  <c r="E179" i="21" a="1"/>
  <c r="E179" i="21" s="1"/>
  <c r="F179" i="21" a="1"/>
  <c r="F179" i="21" s="1"/>
  <c r="G179" i="21" a="1"/>
  <c r="G179" i="21" s="1"/>
  <c r="H179" i="21" a="1"/>
  <c r="H179" i="21" s="1"/>
  <c r="I179" i="21" a="1"/>
  <c r="I179" i="21" s="1"/>
  <c r="J179" i="21" a="1"/>
  <c r="J179" i="21" s="1"/>
  <c r="K179" i="21" a="1"/>
  <c r="K179" i="21" s="1"/>
  <c r="L179" i="21" a="1"/>
  <c r="L179" i="21" s="1"/>
  <c r="M179" i="21" a="1"/>
  <c r="M179" i="21" s="1"/>
  <c r="E180" i="21" a="1"/>
  <c r="E180" i="21" s="1"/>
  <c r="F180" i="21" a="1"/>
  <c r="F180" i="21" s="1"/>
  <c r="G180" i="21" a="1"/>
  <c r="G180" i="21" s="1"/>
  <c r="H180" i="21" a="1"/>
  <c r="H180" i="21" s="1"/>
  <c r="I180" i="21" a="1"/>
  <c r="I180" i="21" s="1"/>
  <c r="J180" i="21" a="1"/>
  <c r="J180" i="21" s="1"/>
  <c r="K180" i="21" a="1"/>
  <c r="K180" i="21" s="1"/>
  <c r="L180" i="21" a="1"/>
  <c r="L180" i="21" s="1"/>
  <c r="M180" i="21" a="1"/>
  <c r="M180" i="21" s="1"/>
  <c r="E181" i="21" a="1"/>
  <c r="E181" i="21" s="1"/>
  <c r="F181" i="21" a="1"/>
  <c r="F181" i="21" s="1"/>
  <c r="G181" i="21" a="1"/>
  <c r="G181" i="21" s="1"/>
  <c r="H181" i="21" a="1"/>
  <c r="H181" i="21" s="1"/>
  <c r="I181" i="21" a="1"/>
  <c r="I181" i="21" s="1"/>
  <c r="J181" i="21" a="1"/>
  <c r="J181" i="21" s="1"/>
  <c r="K181" i="21" a="1"/>
  <c r="K181" i="21" s="1"/>
  <c r="L181" i="21" a="1"/>
  <c r="L181" i="21" s="1"/>
  <c r="M181" i="21" a="1"/>
  <c r="M181" i="21" s="1"/>
  <c r="E182" i="21" a="1"/>
  <c r="E182" i="21" s="1"/>
  <c r="F182" i="21" a="1"/>
  <c r="F182" i="21" s="1"/>
  <c r="G182" i="21" a="1"/>
  <c r="G182" i="21" s="1"/>
  <c r="H182" i="21" a="1"/>
  <c r="H182" i="21" s="1"/>
  <c r="I182" i="21" a="1"/>
  <c r="I182" i="21" s="1"/>
  <c r="J182" i="21" a="1"/>
  <c r="J182" i="21" s="1"/>
  <c r="K182" i="21" a="1"/>
  <c r="K182" i="21" s="1"/>
  <c r="L182" i="21" a="1"/>
  <c r="L182" i="21" s="1"/>
  <c r="M182" i="21" a="1"/>
  <c r="M182" i="21" s="1"/>
  <c r="E183" i="21" a="1"/>
  <c r="E183" i="21" s="1"/>
  <c r="F183" i="21" a="1"/>
  <c r="F183" i="21" s="1"/>
  <c r="G183" i="21" a="1"/>
  <c r="G183" i="21" s="1"/>
  <c r="H183" i="21" a="1"/>
  <c r="H183" i="21" s="1"/>
  <c r="I183" i="21" a="1"/>
  <c r="I183" i="21" s="1"/>
  <c r="J183" i="21" a="1"/>
  <c r="J183" i="21" s="1"/>
  <c r="K183" i="21" a="1"/>
  <c r="K183" i="21" s="1"/>
  <c r="L183" i="21" a="1"/>
  <c r="L183" i="21" s="1"/>
  <c r="M183" i="21" a="1"/>
  <c r="M183" i="21" s="1"/>
  <c r="E184" i="21" a="1"/>
  <c r="E184" i="21" s="1"/>
  <c r="F184" i="21" a="1"/>
  <c r="F184" i="21" s="1"/>
  <c r="G184" i="21" a="1"/>
  <c r="G184" i="21" s="1"/>
  <c r="H184" i="21" a="1"/>
  <c r="H184" i="21" s="1"/>
  <c r="I184" i="21" a="1"/>
  <c r="I184" i="21" s="1"/>
  <c r="J184" i="21" a="1"/>
  <c r="J184" i="21" s="1"/>
  <c r="K184" i="21" a="1"/>
  <c r="K184" i="21" s="1"/>
  <c r="L184" i="21" a="1"/>
  <c r="L184" i="21" s="1"/>
  <c r="M184" i="21" a="1"/>
  <c r="M184" i="21" s="1"/>
  <c r="E185" i="21" a="1"/>
  <c r="E185" i="21" s="1"/>
  <c r="F185" i="21" a="1"/>
  <c r="F185" i="21" s="1"/>
  <c r="G185" i="21" a="1"/>
  <c r="G185" i="21" s="1"/>
  <c r="H185" i="21" a="1"/>
  <c r="H185" i="21" s="1"/>
  <c r="I185" i="21" a="1"/>
  <c r="I185" i="21" s="1"/>
  <c r="J185" i="21" a="1"/>
  <c r="J185" i="21" s="1"/>
  <c r="K185" i="21" a="1"/>
  <c r="K185" i="21" s="1"/>
  <c r="L185" i="21" a="1"/>
  <c r="L185" i="21" s="1"/>
  <c r="M185" i="21" a="1"/>
  <c r="M185" i="21" s="1"/>
  <c r="E186" i="21" a="1"/>
  <c r="E186" i="21" s="1"/>
  <c r="F186" i="21" a="1"/>
  <c r="F186" i="21" s="1"/>
  <c r="G186" i="21" a="1"/>
  <c r="G186" i="21" s="1"/>
  <c r="H186" i="21" a="1"/>
  <c r="H186" i="21" s="1"/>
  <c r="I186" i="21" a="1"/>
  <c r="I186" i="21" s="1"/>
  <c r="J186" i="21" a="1"/>
  <c r="J186" i="21" s="1"/>
  <c r="K186" i="21" a="1"/>
  <c r="K186" i="21" s="1"/>
  <c r="L186" i="21" a="1"/>
  <c r="L186" i="21" s="1"/>
  <c r="M186" i="21" a="1"/>
  <c r="M186" i="21" s="1"/>
  <c r="E187" i="21" a="1"/>
  <c r="E187" i="21" s="1"/>
  <c r="F187" i="21" a="1"/>
  <c r="F187" i="21" s="1"/>
  <c r="G187" i="21" a="1"/>
  <c r="G187" i="21" s="1"/>
  <c r="H187" i="21" a="1"/>
  <c r="H187" i="21" s="1"/>
  <c r="I187" i="21" a="1"/>
  <c r="I187" i="21" s="1"/>
  <c r="J187" i="21" a="1"/>
  <c r="J187" i="21" s="1"/>
  <c r="K187" i="21" a="1"/>
  <c r="K187" i="21" s="1"/>
  <c r="L187" i="21" a="1"/>
  <c r="L187" i="21" s="1"/>
  <c r="M187" i="21" a="1"/>
  <c r="M187" i="21" s="1"/>
  <c r="E188" i="21" a="1"/>
  <c r="E188" i="21" s="1"/>
  <c r="F188" i="21" a="1"/>
  <c r="F188" i="21" s="1"/>
  <c r="G188" i="21" a="1"/>
  <c r="G188" i="21" s="1"/>
  <c r="H188" i="21" a="1"/>
  <c r="H188" i="21" s="1"/>
  <c r="I188" i="21" a="1"/>
  <c r="I188" i="21" s="1"/>
  <c r="J188" i="21" a="1"/>
  <c r="J188" i="21" s="1"/>
  <c r="K188" i="21" a="1"/>
  <c r="K188" i="21" s="1"/>
  <c r="L188" i="21" a="1"/>
  <c r="L188" i="21" s="1"/>
  <c r="M188" i="21" a="1"/>
  <c r="M188" i="21" s="1"/>
  <c r="E189" i="21" a="1"/>
  <c r="E189" i="21" s="1"/>
  <c r="F189" i="21" a="1"/>
  <c r="F189" i="21" s="1"/>
  <c r="G189" i="21" a="1"/>
  <c r="G189" i="21" s="1"/>
  <c r="H189" i="21" a="1"/>
  <c r="H189" i="21" s="1"/>
  <c r="I189" i="21" a="1"/>
  <c r="I189" i="21" s="1"/>
  <c r="J189" i="21" a="1"/>
  <c r="J189" i="21" s="1"/>
  <c r="K189" i="21" a="1"/>
  <c r="K189" i="21" s="1"/>
  <c r="L189" i="21" a="1"/>
  <c r="L189" i="21" s="1"/>
  <c r="M189" i="21" a="1"/>
  <c r="M189" i="21" s="1"/>
  <c r="E190" i="21" a="1"/>
  <c r="E190" i="21" s="1"/>
  <c r="F190" i="21" a="1"/>
  <c r="F190" i="21" s="1"/>
  <c r="G190" i="21" a="1"/>
  <c r="G190" i="21" s="1"/>
  <c r="H190" i="21" a="1"/>
  <c r="H190" i="21" s="1"/>
  <c r="I190" i="21" a="1"/>
  <c r="I190" i="21" s="1"/>
  <c r="J190" i="21" a="1"/>
  <c r="J190" i="21" s="1"/>
  <c r="K190" i="21" a="1"/>
  <c r="K190" i="21" s="1"/>
  <c r="L190" i="21" a="1"/>
  <c r="L190" i="21" s="1"/>
  <c r="M190" i="21" a="1"/>
  <c r="M190" i="21" s="1"/>
  <c r="E191" i="21" a="1"/>
  <c r="E191" i="21" s="1"/>
  <c r="F191" i="21" a="1"/>
  <c r="F191" i="21" s="1"/>
  <c r="G191" i="21" a="1"/>
  <c r="G191" i="21" s="1"/>
  <c r="H191" i="21" a="1"/>
  <c r="H191" i="21" s="1"/>
  <c r="I191" i="21" a="1"/>
  <c r="I191" i="21" s="1"/>
  <c r="J191" i="21" a="1"/>
  <c r="J191" i="21" s="1"/>
  <c r="K191" i="21" a="1"/>
  <c r="K191" i="21" s="1"/>
  <c r="L191" i="21" a="1"/>
  <c r="L191" i="21" s="1"/>
  <c r="M191" i="21" a="1"/>
  <c r="M191" i="21" s="1"/>
  <c r="E192" i="21" a="1"/>
  <c r="E192" i="21" s="1"/>
  <c r="F192" i="21" a="1"/>
  <c r="F192" i="21" s="1"/>
  <c r="G192" i="21" a="1"/>
  <c r="G192" i="21" s="1"/>
  <c r="H192" i="21" a="1"/>
  <c r="H192" i="21" s="1"/>
  <c r="I192" i="21" a="1"/>
  <c r="I192" i="21" s="1"/>
  <c r="J192" i="21" a="1"/>
  <c r="J192" i="21" s="1"/>
  <c r="K192" i="21" a="1"/>
  <c r="K192" i="21" s="1"/>
  <c r="L192" i="21" a="1"/>
  <c r="L192" i="21" s="1"/>
  <c r="M192" i="21" a="1"/>
  <c r="M192" i="21" s="1"/>
  <c r="E193" i="21" a="1"/>
  <c r="E193" i="21" s="1"/>
  <c r="F193" i="21" a="1"/>
  <c r="F193" i="21" s="1"/>
  <c r="G193" i="21" a="1"/>
  <c r="G193" i="21" s="1"/>
  <c r="H193" i="21" a="1"/>
  <c r="H193" i="21" s="1"/>
  <c r="I193" i="21" a="1"/>
  <c r="I193" i="21" s="1"/>
  <c r="J193" i="21" a="1"/>
  <c r="J193" i="21" s="1"/>
  <c r="K193" i="21" a="1"/>
  <c r="K193" i="21" s="1"/>
  <c r="L193" i="21" a="1"/>
  <c r="L193" i="21" s="1"/>
  <c r="M193" i="21" a="1"/>
  <c r="M193" i="21" s="1"/>
  <c r="E194" i="21" a="1"/>
  <c r="E194" i="21" s="1"/>
  <c r="F194" i="21" a="1"/>
  <c r="F194" i="21" s="1"/>
  <c r="G194" i="21" a="1"/>
  <c r="G194" i="21" s="1"/>
  <c r="H194" i="21" a="1"/>
  <c r="H194" i="21" s="1"/>
  <c r="I194" i="21" a="1"/>
  <c r="I194" i="21" s="1"/>
  <c r="J194" i="21" a="1"/>
  <c r="J194" i="21" s="1"/>
  <c r="K194" i="21" a="1"/>
  <c r="K194" i="21" s="1"/>
  <c r="L194" i="21" a="1"/>
  <c r="L194" i="21" s="1"/>
  <c r="M194" i="21" a="1"/>
  <c r="M194" i="21" s="1"/>
  <c r="E195" i="21" a="1"/>
  <c r="E195" i="21" s="1"/>
  <c r="F195" i="21" a="1"/>
  <c r="F195" i="21" s="1"/>
  <c r="G195" i="21" a="1"/>
  <c r="G195" i="21" s="1"/>
  <c r="H195" i="21" a="1"/>
  <c r="H195" i="21" s="1"/>
  <c r="I195" i="21" a="1"/>
  <c r="I195" i="21" s="1"/>
  <c r="J195" i="21" a="1"/>
  <c r="J195" i="21" s="1"/>
  <c r="K195" i="21" a="1"/>
  <c r="K195" i="21" s="1"/>
  <c r="L195" i="21" a="1"/>
  <c r="L195" i="21" s="1"/>
  <c r="M195" i="21" a="1"/>
  <c r="M195" i="21" s="1"/>
  <c r="E196" i="21" a="1"/>
  <c r="E196" i="21" s="1"/>
  <c r="F196" i="21" a="1"/>
  <c r="F196" i="21" s="1"/>
  <c r="G196" i="21" a="1"/>
  <c r="G196" i="21" s="1"/>
  <c r="H196" i="21" a="1"/>
  <c r="H196" i="21" s="1"/>
  <c r="I196" i="21" a="1"/>
  <c r="I196" i="21" s="1"/>
  <c r="J196" i="21" a="1"/>
  <c r="J196" i="21" s="1"/>
  <c r="K196" i="21" a="1"/>
  <c r="K196" i="21" s="1"/>
  <c r="L196" i="21" a="1"/>
  <c r="L196" i="21" s="1"/>
  <c r="M196" i="21" a="1"/>
  <c r="M196" i="21" s="1"/>
  <c r="E197" i="21" a="1"/>
  <c r="E197" i="21" s="1"/>
  <c r="F197" i="21" a="1"/>
  <c r="F197" i="21" s="1"/>
  <c r="G197" i="21" a="1"/>
  <c r="G197" i="21" s="1"/>
  <c r="H197" i="21" a="1"/>
  <c r="H197" i="21" s="1"/>
  <c r="I197" i="21" a="1"/>
  <c r="I197" i="21" s="1"/>
  <c r="J197" i="21" a="1"/>
  <c r="J197" i="21" s="1"/>
  <c r="K197" i="21" a="1"/>
  <c r="K197" i="21" s="1"/>
  <c r="L197" i="21" a="1"/>
  <c r="L197" i="21" s="1"/>
  <c r="M197" i="21" a="1"/>
  <c r="M197" i="21" s="1"/>
  <c r="E198" i="21" a="1"/>
  <c r="E198" i="21" s="1"/>
  <c r="F198" i="21" a="1"/>
  <c r="F198" i="21" s="1"/>
  <c r="G198" i="21" a="1"/>
  <c r="G198" i="21" s="1"/>
  <c r="H198" i="21" a="1"/>
  <c r="H198" i="21" s="1"/>
  <c r="I198" i="21" a="1"/>
  <c r="I198" i="21" s="1"/>
  <c r="J198" i="21" a="1"/>
  <c r="J198" i="21" s="1"/>
  <c r="K198" i="21" a="1"/>
  <c r="K198" i="21" s="1"/>
  <c r="L198" i="21" a="1"/>
  <c r="L198" i="21" s="1"/>
  <c r="M198" i="21" a="1"/>
  <c r="M198" i="21" s="1"/>
  <c r="E199" i="21" a="1"/>
  <c r="E199" i="21" s="1"/>
  <c r="F199" i="21" a="1"/>
  <c r="F199" i="21" s="1"/>
  <c r="G199" i="21" a="1"/>
  <c r="G199" i="21" s="1"/>
  <c r="H199" i="21" a="1"/>
  <c r="H199" i="21" s="1"/>
  <c r="I199" i="21" a="1"/>
  <c r="I199" i="21" s="1"/>
  <c r="J199" i="21" a="1"/>
  <c r="J199" i="21" s="1"/>
  <c r="K199" i="21" a="1"/>
  <c r="K199" i="21" s="1"/>
  <c r="L199" i="21" a="1"/>
  <c r="L199" i="21" s="1"/>
  <c r="M199" i="21" a="1"/>
  <c r="M199" i="21" s="1"/>
  <c r="E200" i="21" a="1"/>
  <c r="E200" i="21" s="1"/>
  <c r="F200" i="21" a="1"/>
  <c r="F200" i="21" s="1"/>
  <c r="G200" i="21" a="1"/>
  <c r="G200" i="21" s="1"/>
  <c r="H200" i="21" a="1"/>
  <c r="H200" i="21" s="1"/>
  <c r="I200" i="21" a="1"/>
  <c r="I200" i="21" s="1"/>
  <c r="J200" i="21" a="1"/>
  <c r="J200" i="21" s="1"/>
  <c r="K200" i="21" a="1"/>
  <c r="K200" i="21" s="1"/>
  <c r="L200" i="21" a="1"/>
  <c r="L200" i="21" s="1"/>
  <c r="M200" i="21" a="1"/>
  <c r="M200" i="21" s="1"/>
  <c r="E149" i="21" a="1"/>
  <c r="E149"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E13" i="21" a="1"/>
  <c r="E13" i="21" s="1"/>
  <c r="F13" i="21" a="1"/>
  <c r="F13" i="21" s="1"/>
  <c r="G13" i="21" a="1"/>
  <c r="G13" i="21" s="1"/>
  <c r="H13" i="21" a="1"/>
  <c r="H13" i="21" s="1"/>
  <c r="I13" i="21" a="1"/>
  <c r="I13" i="21" s="1"/>
  <c r="J13" i="21" a="1"/>
  <c r="J13" i="21" s="1"/>
  <c r="K13" i="21" a="1"/>
  <c r="K13" i="21" s="1"/>
  <c r="L13" i="21" a="1"/>
  <c r="L13" i="21" s="1"/>
  <c r="M13" i="21" a="1"/>
  <c r="M13" i="21" s="1"/>
  <c r="E14" i="21" a="1"/>
  <c r="E14" i="21" s="1"/>
  <c r="F14" i="21" a="1"/>
  <c r="F14" i="21" s="1"/>
  <c r="G14" i="21" a="1"/>
  <c r="G14" i="21" s="1"/>
  <c r="H14" i="21" a="1"/>
  <c r="H14" i="21" s="1"/>
  <c r="I14" i="21" a="1"/>
  <c r="I14" i="21" s="1"/>
  <c r="J14" i="21" a="1"/>
  <c r="J14" i="21" s="1"/>
  <c r="K14" i="21" a="1"/>
  <c r="K14" i="21" s="1"/>
  <c r="L14" i="21" a="1"/>
  <c r="L14" i="21" s="1"/>
  <c r="M14" i="21" a="1"/>
  <c r="M14" i="21" s="1"/>
  <c r="E15" i="21" a="1"/>
  <c r="E15" i="21" s="1"/>
  <c r="F15" i="21" a="1"/>
  <c r="F15" i="21" s="1"/>
  <c r="G15" i="21" a="1"/>
  <c r="G15" i="21" s="1"/>
  <c r="H15" i="21" a="1"/>
  <c r="H15" i="21" s="1"/>
  <c r="I15" i="21" a="1"/>
  <c r="I15" i="21" s="1"/>
  <c r="J15" i="21" a="1"/>
  <c r="J15" i="21" s="1"/>
  <c r="K15" i="21" a="1"/>
  <c r="K15" i="21" s="1"/>
  <c r="L15" i="21" a="1"/>
  <c r="L15" i="21" s="1"/>
  <c r="M15" i="21" a="1"/>
  <c r="M15" i="21" s="1"/>
  <c r="E16" i="21" a="1"/>
  <c r="E16" i="21" s="1"/>
  <c r="F16" i="21" a="1"/>
  <c r="F16" i="21" s="1"/>
  <c r="G16" i="21" a="1"/>
  <c r="G16" i="21" s="1"/>
  <c r="H16" i="21" a="1"/>
  <c r="H16" i="21" s="1"/>
  <c r="I16" i="21" a="1"/>
  <c r="I16" i="21" s="1"/>
  <c r="J16" i="21" a="1"/>
  <c r="J16" i="21" s="1"/>
  <c r="K16" i="21" a="1"/>
  <c r="K16" i="21" s="1"/>
  <c r="L16" i="21" a="1"/>
  <c r="L16" i="21" s="1"/>
  <c r="M16" i="21" a="1"/>
  <c r="M16" i="21" s="1"/>
  <c r="E17" i="21" a="1"/>
  <c r="E17" i="21" s="1"/>
  <c r="F17" i="21" a="1"/>
  <c r="F17" i="21" s="1"/>
  <c r="G17" i="21" a="1"/>
  <c r="G17" i="21" s="1"/>
  <c r="H17" i="21" a="1"/>
  <c r="H17" i="21" s="1"/>
  <c r="I17" i="21" a="1"/>
  <c r="I17" i="21" s="1"/>
  <c r="J17" i="21" a="1"/>
  <c r="J17" i="21" s="1"/>
  <c r="K17" i="21" a="1"/>
  <c r="K17" i="21" s="1"/>
  <c r="L17" i="21" a="1"/>
  <c r="L17" i="21" s="1"/>
  <c r="M17" i="21" a="1"/>
  <c r="M17" i="21" s="1"/>
  <c r="E18" i="21" a="1"/>
  <c r="E18" i="21" s="1"/>
  <c r="F18" i="21" a="1"/>
  <c r="F18" i="21" s="1"/>
  <c r="G18" i="21" a="1"/>
  <c r="G18" i="21" s="1"/>
  <c r="H18" i="21" a="1"/>
  <c r="H18" i="21" s="1"/>
  <c r="I18" i="21" a="1"/>
  <c r="I18" i="21" s="1"/>
  <c r="J18" i="21" a="1"/>
  <c r="J18" i="21" s="1"/>
  <c r="K18" i="21" a="1"/>
  <c r="K18" i="21" s="1"/>
  <c r="L18" i="21" a="1"/>
  <c r="L18" i="21" s="1"/>
  <c r="M18" i="21" a="1"/>
  <c r="M18" i="21" s="1"/>
  <c r="E19" i="21" a="1"/>
  <c r="E19" i="21" s="1"/>
  <c r="F19" i="21" a="1"/>
  <c r="F19" i="21" s="1"/>
  <c r="G19" i="21" a="1"/>
  <c r="G19" i="21" s="1"/>
  <c r="H19" i="21" a="1"/>
  <c r="H19" i="21" s="1"/>
  <c r="I19" i="21" a="1"/>
  <c r="I19" i="21" s="1"/>
  <c r="J19" i="21" a="1"/>
  <c r="J19" i="21" s="1"/>
  <c r="K19" i="21" a="1"/>
  <c r="K19" i="21" s="1"/>
  <c r="L19" i="21" a="1"/>
  <c r="L19" i="21" s="1"/>
  <c r="M19" i="21" a="1"/>
  <c r="M19" i="21" s="1"/>
  <c r="E20" i="21" a="1"/>
  <c r="E20" i="21" s="1"/>
  <c r="F20" i="21" a="1"/>
  <c r="F20" i="21" s="1"/>
  <c r="G20" i="21" a="1"/>
  <c r="G20" i="21" s="1"/>
  <c r="H20" i="21" a="1"/>
  <c r="H20" i="21" s="1"/>
  <c r="I20" i="21" a="1"/>
  <c r="I20" i="21" s="1"/>
  <c r="J20" i="21" a="1"/>
  <c r="J20" i="21" s="1"/>
  <c r="K20" i="21" a="1"/>
  <c r="K20" i="21" s="1"/>
  <c r="L20" i="21" a="1"/>
  <c r="L20" i="21" s="1"/>
  <c r="M20" i="21" a="1"/>
  <c r="M20" i="21" s="1"/>
  <c r="E21" i="21" a="1"/>
  <c r="E21" i="21" s="1"/>
  <c r="F21" i="21" a="1"/>
  <c r="F21" i="21" s="1"/>
  <c r="G21" i="21" a="1"/>
  <c r="G21" i="21" s="1"/>
  <c r="H21" i="21" a="1"/>
  <c r="H21" i="21" s="1"/>
  <c r="I21" i="21" a="1"/>
  <c r="I21" i="21" s="1"/>
  <c r="J21" i="21" a="1"/>
  <c r="J21" i="21" s="1"/>
  <c r="K21" i="21" a="1"/>
  <c r="K21" i="21" s="1"/>
  <c r="L21" i="21" a="1"/>
  <c r="L21" i="21" s="1"/>
  <c r="M21" i="21" a="1"/>
  <c r="M21" i="21" s="1"/>
  <c r="E22" i="21" a="1"/>
  <c r="E22" i="21" s="1"/>
  <c r="F22" i="21" a="1"/>
  <c r="F22" i="21" s="1"/>
  <c r="G22" i="21" a="1"/>
  <c r="G22" i="21" s="1"/>
  <c r="H22" i="21" a="1"/>
  <c r="H22" i="21" s="1"/>
  <c r="I22" i="21" a="1"/>
  <c r="I22" i="21" s="1"/>
  <c r="J22" i="21" a="1"/>
  <c r="J22" i="21" s="1"/>
  <c r="K22" i="21" a="1"/>
  <c r="K22" i="21" s="1"/>
  <c r="L22" i="21" a="1"/>
  <c r="L22" i="21" s="1"/>
  <c r="M22" i="21" a="1"/>
  <c r="M22" i="21" s="1"/>
  <c r="E23" i="21" a="1"/>
  <c r="E23" i="21" s="1"/>
  <c r="F23" i="21" a="1"/>
  <c r="F23" i="21" s="1"/>
  <c r="G23" i="21" a="1"/>
  <c r="G23" i="21" s="1"/>
  <c r="H23" i="21" a="1"/>
  <c r="H23" i="21" s="1"/>
  <c r="I23" i="21" a="1"/>
  <c r="I23" i="21" s="1"/>
  <c r="J23" i="21" a="1"/>
  <c r="J23" i="21" s="1"/>
  <c r="K23" i="21" a="1"/>
  <c r="K23" i="21" s="1"/>
  <c r="L23" i="21" a="1"/>
  <c r="L23" i="21" s="1"/>
  <c r="M23" i="21" a="1"/>
  <c r="M23" i="21" s="1"/>
  <c r="E24" i="21" a="1"/>
  <c r="E24" i="21" s="1"/>
  <c r="F24" i="21" a="1"/>
  <c r="F24" i="21" s="1"/>
  <c r="G24" i="21" a="1"/>
  <c r="G24" i="21" s="1"/>
  <c r="H24" i="21" a="1"/>
  <c r="H24" i="21" s="1"/>
  <c r="I24" i="21" a="1"/>
  <c r="I24" i="21" s="1"/>
  <c r="J24" i="21" a="1"/>
  <c r="J24" i="21" s="1"/>
  <c r="K24" i="21" a="1"/>
  <c r="K24" i="21" s="1"/>
  <c r="L24" i="21" a="1"/>
  <c r="L24" i="21" s="1"/>
  <c r="M24" i="21" a="1"/>
  <c r="M24" i="21" s="1"/>
  <c r="E25" i="21" a="1"/>
  <c r="E25" i="21" s="1"/>
  <c r="F25" i="21" a="1"/>
  <c r="F25" i="21" s="1"/>
  <c r="G25" i="21" a="1"/>
  <c r="G25" i="21" s="1"/>
  <c r="H25" i="21" a="1"/>
  <c r="H25" i="21" s="1"/>
  <c r="I25" i="21" a="1"/>
  <c r="I25" i="21" s="1"/>
  <c r="J25" i="21" a="1"/>
  <c r="J25" i="21" s="1"/>
  <c r="K25" i="21" a="1"/>
  <c r="K25" i="21" s="1"/>
  <c r="L25" i="21" a="1"/>
  <c r="L25" i="21" s="1"/>
  <c r="M25" i="21" a="1"/>
  <c r="M25" i="21" s="1"/>
  <c r="E26" i="21" a="1"/>
  <c r="E26" i="21" s="1"/>
  <c r="F26" i="21" a="1"/>
  <c r="F26" i="21" s="1"/>
  <c r="G26" i="21" a="1"/>
  <c r="G26" i="21" s="1"/>
  <c r="H26" i="21" a="1"/>
  <c r="H26" i="21" s="1"/>
  <c r="I26" i="21" a="1"/>
  <c r="I26" i="21" s="1"/>
  <c r="J26" i="21" a="1"/>
  <c r="J26" i="21" s="1"/>
  <c r="K26" i="21" a="1"/>
  <c r="K26" i="21" s="1"/>
  <c r="L26" i="21" a="1"/>
  <c r="L26" i="21" s="1"/>
  <c r="M26" i="21" a="1"/>
  <c r="M26" i="21" s="1"/>
  <c r="E27" i="21" a="1"/>
  <c r="E27" i="21" s="1"/>
  <c r="F27" i="21" a="1"/>
  <c r="F27" i="21" s="1"/>
  <c r="G27" i="21" a="1"/>
  <c r="G27" i="21" s="1"/>
  <c r="H27" i="21" a="1"/>
  <c r="H27" i="21" s="1"/>
  <c r="I27" i="21" a="1"/>
  <c r="I27" i="21" s="1"/>
  <c r="J27" i="21" a="1"/>
  <c r="J27" i="21" s="1"/>
  <c r="K27" i="21" a="1"/>
  <c r="K27" i="21" s="1"/>
  <c r="L27" i="21" a="1"/>
  <c r="L27" i="21" s="1"/>
  <c r="M27" i="21" a="1"/>
  <c r="M27" i="21" s="1"/>
  <c r="E28" i="21" a="1"/>
  <c r="E28" i="21" s="1"/>
  <c r="F28" i="21" a="1"/>
  <c r="F28" i="21" s="1"/>
  <c r="G28" i="21" a="1"/>
  <c r="G28" i="21" s="1"/>
  <c r="H28" i="21" a="1"/>
  <c r="H28" i="21" s="1"/>
  <c r="I28" i="21" a="1"/>
  <c r="I28" i="21" s="1"/>
  <c r="J28" i="21" a="1"/>
  <c r="J28" i="21" s="1"/>
  <c r="K28" i="21" a="1"/>
  <c r="K28" i="21" s="1"/>
  <c r="L28" i="21" a="1"/>
  <c r="L28" i="21" s="1"/>
  <c r="M28" i="21" a="1"/>
  <c r="M28" i="21" s="1"/>
  <c r="E29" i="21" a="1"/>
  <c r="E29" i="21" s="1"/>
  <c r="F29" i="21" a="1"/>
  <c r="F29" i="21" s="1"/>
  <c r="G29" i="21" a="1"/>
  <c r="G29" i="21" s="1"/>
  <c r="H29" i="21" a="1"/>
  <c r="H29" i="21" s="1"/>
  <c r="I29" i="21" a="1"/>
  <c r="I29" i="21" s="1"/>
  <c r="J29" i="21" a="1"/>
  <c r="J29" i="21" s="1"/>
  <c r="K29" i="21" a="1"/>
  <c r="K29" i="21" s="1"/>
  <c r="L29" i="21" a="1"/>
  <c r="L29" i="21" s="1"/>
  <c r="M29" i="21" a="1"/>
  <c r="M29" i="21" s="1"/>
  <c r="E30" i="21" a="1"/>
  <c r="E30" i="21" s="1"/>
  <c r="F30" i="21" a="1"/>
  <c r="F30" i="21" s="1"/>
  <c r="G30" i="21" a="1"/>
  <c r="G30" i="21" s="1"/>
  <c r="H30" i="21" a="1"/>
  <c r="H30" i="21" s="1"/>
  <c r="I30" i="21" a="1"/>
  <c r="I30" i="21" s="1"/>
  <c r="J30" i="21" a="1"/>
  <c r="J30" i="21" s="1"/>
  <c r="K30" i="21" a="1"/>
  <c r="K30" i="21" s="1"/>
  <c r="L30" i="21" a="1"/>
  <c r="L30" i="21" s="1"/>
  <c r="M30" i="21" a="1"/>
  <c r="M30" i="21" s="1"/>
  <c r="E31" i="21" a="1"/>
  <c r="E31" i="21" s="1"/>
  <c r="F31" i="21" a="1"/>
  <c r="F31" i="21" s="1"/>
  <c r="G31" i="21" a="1"/>
  <c r="G31" i="21" s="1"/>
  <c r="H31" i="21" a="1"/>
  <c r="H31" i="21" s="1"/>
  <c r="I31" i="21" a="1"/>
  <c r="I31" i="21" s="1"/>
  <c r="J31" i="21" a="1"/>
  <c r="J31" i="21" s="1"/>
  <c r="K31" i="21" a="1"/>
  <c r="K31" i="21" s="1"/>
  <c r="L31" i="21" a="1"/>
  <c r="L31" i="21" s="1"/>
  <c r="M31" i="21" a="1"/>
  <c r="M31" i="21" s="1"/>
  <c r="E32" i="21" a="1"/>
  <c r="E32" i="21" s="1"/>
  <c r="F32" i="21" a="1"/>
  <c r="F32" i="21" s="1"/>
  <c r="G32" i="21" a="1"/>
  <c r="G32" i="21" s="1"/>
  <c r="H32" i="21" a="1"/>
  <c r="H32" i="21" s="1"/>
  <c r="I32" i="21" a="1"/>
  <c r="I32" i="21" s="1"/>
  <c r="J32" i="21" a="1"/>
  <c r="J32" i="21" s="1"/>
  <c r="K32" i="21" a="1"/>
  <c r="K32" i="21" s="1"/>
  <c r="L32" i="21" a="1"/>
  <c r="L32" i="21" s="1"/>
  <c r="M32" i="21" a="1"/>
  <c r="M32" i="21" s="1"/>
  <c r="E33" i="21" a="1"/>
  <c r="E33" i="21" s="1"/>
  <c r="F33" i="21" a="1"/>
  <c r="F33" i="21" s="1"/>
  <c r="G33" i="21" a="1"/>
  <c r="G33" i="21" s="1"/>
  <c r="H33" i="21" a="1"/>
  <c r="H33" i="21" s="1"/>
  <c r="I33" i="21" a="1"/>
  <c r="I33" i="21" s="1"/>
  <c r="J33" i="21" a="1"/>
  <c r="J33" i="21" s="1"/>
  <c r="K33" i="21" a="1"/>
  <c r="K33" i="21" s="1"/>
  <c r="L33" i="21" a="1"/>
  <c r="L33" i="21" s="1"/>
  <c r="M33" i="21" a="1"/>
  <c r="M33" i="21" s="1"/>
  <c r="E34" i="21" a="1"/>
  <c r="E34" i="21" s="1"/>
  <c r="F34" i="21" a="1"/>
  <c r="F34" i="21" s="1"/>
  <c r="G34" i="21" a="1"/>
  <c r="G34" i="21" s="1"/>
  <c r="H34" i="21" a="1"/>
  <c r="H34" i="21" s="1"/>
  <c r="I34" i="21" a="1"/>
  <c r="I34" i="21" s="1"/>
  <c r="J34" i="21" a="1"/>
  <c r="J34" i="21" s="1"/>
  <c r="K34" i="21" a="1"/>
  <c r="K34" i="21" s="1"/>
  <c r="L34" i="21" a="1"/>
  <c r="L34" i="21" s="1"/>
  <c r="M34" i="21" a="1"/>
  <c r="M34" i="21" s="1"/>
  <c r="E35" i="21" a="1"/>
  <c r="E35" i="21" s="1"/>
  <c r="F35" i="21" a="1"/>
  <c r="F35" i="21" s="1"/>
  <c r="G35" i="21" a="1"/>
  <c r="G35" i="21" s="1"/>
  <c r="H35" i="21" a="1"/>
  <c r="H35" i="21" s="1"/>
  <c r="I35" i="21" a="1"/>
  <c r="I35" i="21" s="1"/>
  <c r="J35" i="21" a="1"/>
  <c r="J35" i="21" s="1"/>
  <c r="K35" i="21" a="1"/>
  <c r="K35" i="21" s="1"/>
  <c r="L35" i="21" a="1"/>
  <c r="L35" i="21" s="1"/>
  <c r="M35" i="21" a="1"/>
  <c r="M35" i="21" s="1"/>
  <c r="E36" i="21" a="1"/>
  <c r="E36" i="21" s="1"/>
  <c r="F36" i="21" a="1"/>
  <c r="F36" i="21" s="1"/>
  <c r="G36" i="21" a="1"/>
  <c r="G36" i="21" s="1"/>
  <c r="H36" i="21" a="1"/>
  <c r="H36" i="21" s="1"/>
  <c r="I36" i="21" a="1"/>
  <c r="I36" i="21" s="1"/>
  <c r="J36" i="21" a="1"/>
  <c r="J36" i="21" s="1"/>
  <c r="K36" i="21" a="1"/>
  <c r="K36" i="21" s="1"/>
  <c r="L36" i="21" a="1"/>
  <c r="L36" i="21" s="1"/>
  <c r="M36" i="21" a="1"/>
  <c r="M36" i="21" s="1"/>
  <c r="E37" i="21" a="1"/>
  <c r="E37" i="21" s="1"/>
  <c r="F37" i="21" a="1"/>
  <c r="F37" i="21" s="1"/>
  <c r="G37" i="21" a="1"/>
  <c r="G37" i="21" s="1"/>
  <c r="H37" i="21" a="1"/>
  <c r="H37" i="21" s="1"/>
  <c r="I37" i="21" a="1"/>
  <c r="I37" i="21" s="1"/>
  <c r="J37" i="21" a="1"/>
  <c r="J37" i="21" s="1"/>
  <c r="K37" i="21" a="1"/>
  <c r="K37" i="21" s="1"/>
  <c r="L37" i="21" a="1"/>
  <c r="L37" i="21" s="1"/>
  <c r="M37" i="21" a="1"/>
  <c r="M37" i="21" s="1"/>
  <c r="E38" i="21" a="1"/>
  <c r="E38" i="21" s="1"/>
  <c r="F38" i="21" a="1"/>
  <c r="F38" i="21" s="1"/>
  <c r="G38" i="21" a="1"/>
  <c r="G38" i="21" s="1"/>
  <c r="H38" i="21" a="1"/>
  <c r="H38" i="21" s="1"/>
  <c r="I38" i="21" a="1"/>
  <c r="I38" i="21" s="1"/>
  <c r="J38" i="21" a="1"/>
  <c r="J38" i="21" s="1"/>
  <c r="K38" i="21" a="1"/>
  <c r="K38" i="21" s="1"/>
  <c r="L38" i="21" a="1"/>
  <c r="L38" i="21" s="1"/>
  <c r="M38" i="21" a="1"/>
  <c r="M38" i="21" s="1"/>
  <c r="E39" i="21" a="1"/>
  <c r="E39" i="21" s="1"/>
  <c r="F39" i="21" a="1"/>
  <c r="F39" i="21" s="1"/>
  <c r="G39" i="21" a="1"/>
  <c r="G39" i="21" s="1"/>
  <c r="H39" i="21" a="1"/>
  <c r="H39" i="21" s="1"/>
  <c r="I39" i="21" a="1"/>
  <c r="I39" i="21" s="1"/>
  <c r="J39" i="21" a="1"/>
  <c r="J39" i="21" s="1"/>
  <c r="K39" i="21" a="1"/>
  <c r="K39" i="21" s="1"/>
  <c r="L39" i="21" a="1"/>
  <c r="L39" i="21" s="1"/>
  <c r="M39" i="21" a="1"/>
  <c r="M39" i="21" s="1"/>
  <c r="E40" i="21" a="1"/>
  <c r="E40" i="21" s="1"/>
  <c r="F40" i="21" a="1"/>
  <c r="F40" i="21" s="1"/>
  <c r="G40" i="21" a="1"/>
  <c r="G40" i="21" s="1"/>
  <c r="H40" i="21" a="1"/>
  <c r="H40" i="21" s="1"/>
  <c r="I40" i="21" a="1"/>
  <c r="I40" i="21" s="1"/>
  <c r="J40" i="21" a="1"/>
  <c r="J40" i="21" s="1"/>
  <c r="K40" i="21" a="1"/>
  <c r="K40" i="21" s="1"/>
  <c r="L40" i="21" a="1"/>
  <c r="L40" i="21" s="1"/>
  <c r="M40" i="21" a="1"/>
  <c r="M40" i="21" s="1"/>
  <c r="E41" i="21" a="1"/>
  <c r="E41" i="21" s="1"/>
  <c r="F41" i="21" a="1"/>
  <c r="F41" i="21" s="1"/>
  <c r="G41" i="21" a="1"/>
  <c r="G41" i="21" s="1"/>
  <c r="H41" i="21" a="1"/>
  <c r="H41" i="21" s="1"/>
  <c r="I41" i="21" a="1"/>
  <c r="I41" i="21" s="1"/>
  <c r="J41" i="21" a="1"/>
  <c r="J41" i="21" s="1"/>
  <c r="K41" i="21" a="1"/>
  <c r="K41" i="21" s="1"/>
  <c r="L41" i="21" a="1"/>
  <c r="L41" i="21" s="1"/>
  <c r="M41" i="21" a="1"/>
  <c r="M41" i="21" s="1"/>
  <c r="E42" i="21" a="1"/>
  <c r="E42" i="21" s="1"/>
  <c r="F42" i="21" a="1"/>
  <c r="F42" i="21" s="1"/>
  <c r="G42" i="21" a="1"/>
  <c r="G42" i="21" s="1"/>
  <c r="H42" i="21" a="1"/>
  <c r="H42" i="21" s="1"/>
  <c r="I42" i="21" a="1"/>
  <c r="I42" i="21" s="1"/>
  <c r="J42" i="21" a="1"/>
  <c r="J42" i="21" s="1"/>
  <c r="K42" i="21" a="1"/>
  <c r="K42" i="21" s="1"/>
  <c r="L42" i="21" a="1"/>
  <c r="L42" i="21" s="1"/>
  <c r="M42" i="21" a="1"/>
  <c r="M42" i="21" s="1"/>
  <c r="E43" i="21" a="1"/>
  <c r="E43" i="21" s="1"/>
  <c r="F43" i="21" a="1"/>
  <c r="F43" i="21" s="1"/>
  <c r="G43" i="21" a="1"/>
  <c r="G43" i="21" s="1"/>
  <c r="H43" i="21" a="1"/>
  <c r="H43" i="21" s="1"/>
  <c r="I43" i="21" a="1"/>
  <c r="I43" i="21" s="1"/>
  <c r="J43" i="21" a="1"/>
  <c r="J43" i="21" s="1"/>
  <c r="K43" i="21" a="1"/>
  <c r="K43" i="21" s="1"/>
  <c r="L43" i="21" a="1"/>
  <c r="L43" i="21" s="1"/>
  <c r="M43" i="21" a="1"/>
  <c r="M43" i="21" s="1"/>
  <c r="E44" i="21" a="1"/>
  <c r="E44" i="21" s="1"/>
  <c r="F44" i="21" a="1"/>
  <c r="F44" i="21" s="1"/>
  <c r="G44" i="21" a="1"/>
  <c r="G44" i="21" s="1"/>
  <c r="H44" i="21" a="1"/>
  <c r="H44" i="21" s="1"/>
  <c r="I44" i="21" a="1"/>
  <c r="I44" i="21" s="1"/>
  <c r="J44" i="21" a="1"/>
  <c r="J44" i="21" s="1"/>
  <c r="K44" i="21" a="1"/>
  <c r="K44" i="21" s="1"/>
  <c r="L44" i="21" a="1"/>
  <c r="L44" i="21" s="1"/>
  <c r="M44" i="21" a="1"/>
  <c r="M44" i="21" s="1"/>
  <c r="E45" i="21" a="1"/>
  <c r="E45" i="21" s="1"/>
  <c r="F45" i="21" a="1"/>
  <c r="F45" i="21" s="1"/>
  <c r="G45" i="21" a="1"/>
  <c r="G45" i="21" s="1"/>
  <c r="H45" i="21" a="1"/>
  <c r="H45" i="21" s="1"/>
  <c r="I45" i="21" a="1"/>
  <c r="I45" i="21" s="1"/>
  <c r="J45" i="21" a="1"/>
  <c r="J45" i="21" s="1"/>
  <c r="K45" i="21" a="1"/>
  <c r="K45" i="21" s="1"/>
  <c r="L45" i="21" a="1"/>
  <c r="L45" i="21" s="1"/>
  <c r="M45" i="21" a="1"/>
  <c r="M45" i="21" s="1"/>
  <c r="E46" i="21" a="1"/>
  <c r="E46" i="21" s="1"/>
  <c r="F46" i="21" a="1"/>
  <c r="F46" i="21" s="1"/>
  <c r="G46" i="21" a="1"/>
  <c r="G46" i="21" s="1"/>
  <c r="H46" i="21" a="1"/>
  <c r="H46" i="21" s="1"/>
  <c r="I46" i="21" a="1"/>
  <c r="I46" i="21" s="1"/>
  <c r="J46" i="21" a="1"/>
  <c r="J46" i="21" s="1"/>
  <c r="K46" i="21" a="1"/>
  <c r="K46" i="21" s="1"/>
  <c r="L46" i="21" a="1"/>
  <c r="L46" i="21" s="1"/>
  <c r="M46" i="21" a="1"/>
  <c r="M46" i="21" s="1"/>
  <c r="E47" i="21" a="1"/>
  <c r="E47" i="21" s="1"/>
  <c r="F47" i="21" a="1"/>
  <c r="F47" i="21" s="1"/>
  <c r="G47" i="21" a="1"/>
  <c r="G47" i="21" s="1"/>
  <c r="H47" i="21" a="1"/>
  <c r="H47" i="21" s="1"/>
  <c r="I47" i="21" a="1"/>
  <c r="I47" i="21" s="1"/>
  <c r="J47" i="21" a="1"/>
  <c r="J47" i="21" s="1"/>
  <c r="K47" i="21" a="1"/>
  <c r="K47" i="21" s="1"/>
  <c r="L47" i="21" a="1"/>
  <c r="L47" i="21" s="1"/>
  <c r="M47" i="21" a="1"/>
  <c r="M47" i="21" s="1"/>
  <c r="E48" i="21" a="1"/>
  <c r="E48" i="21" s="1"/>
  <c r="F48" i="21" a="1"/>
  <c r="F48" i="21" s="1"/>
  <c r="G48" i="21" a="1"/>
  <c r="G48" i="21" s="1"/>
  <c r="H48" i="21" a="1"/>
  <c r="H48" i="21" s="1"/>
  <c r="I48" i="21" a="1"/>
  <c r="I48" i="21" s="1"/>
  <c r="J48" i="21" a="1"/>
  <c r="J48" i="21" s="1"/>
  <c r="K48" i="21" a="1"/>
  <c r="K48" i="21" s="1"/>
  <c r="L48" i="21" a="1"/>
  <c r="L48" i="21" s="1"/>
  <c r="M48" i="21" a="1"/>
  <c r="M48" i="21" s="1"/>
  <c r="E49" i="21" a="1"/>
  <c r="E49" i="21" s="1"/>
  <c r="F49" i="21" a="1"/>
  <c r="F49" i="21" s="1"/>
  <c r="G49" i="21" a="1"/>
  <c r="G49" i="21" s="1"/>
  <c r="H49" i="21" a="1"/>
  <c r="H49" i="21" s="1"/>
  <c r="I49" i="21" a="1"/>
  <c r="I49" i="21" s="1"/>
  <c r="J49" i="21" a="1"/>
  <c r="J49" i="21" s="1"/>
  <c r="K49" i="21" a="1"/>
  <c r="K49" i="21" s="1"/>
  <c r="L49" i="21" a="1"/>
  <c r="L49" i="21" s="1"/>
  <c r="M49" i="21" a="1"/>
  <c r="M49" i="21" s="1"/>
  <c r="E50" i="21" a="1"/>
  <c r="E50" i="21" s="1"/>
  <c r="F50" i="21" a="1"/>
  <c r="F50" i="21" s="1"/>
  <c r="G50" i="21" a="1"/>
  <c r="G50" i="21" s="1"/>
  <c r="H50" i="21" a="1"/>
  <c r="H50" i="21" s="1"/>
  <c r="I50" i="21" a="1"/>
  <c r="I50" i="21" s="1"/>
  <c r="J50" i="21" a="1"/>
  <c r="J50" i="21" s="1"/>
  <c r="K50" i="21" a="1"/>
  <c r="K50" i="21" s="1"/>
  <c r="L50" i="21" a="1"/>
  <c r="L50" i="21" s="1"/>
  <c r="M50" i="21" a="1"/>
  <c r="M50" i="21" s="1"/>
  <c r="E51" i="21" a="1"/>
  <c r="E51" i="21" s="1"/>
  <c r="F51" i="21" a="1"/>
  <c r="F51" i="21" s="1"/>
  <c r="G51" i="21" a="1"/>
  <c r="G51" i="21" s="1"/>
  <c r="H51" i="21" a="1"/>
  <c r="H51" i="21" s="1"/>
  <c r="I51" i="21" a="1"/>
  <c r="I51" i="21" s="1"/>
  <c r="J51" i="21" a="1"/>
  <c r="J51" i="21" s="1"/>
  <c r="K51" i="21" a="1"/>
  <c r="K51" i="21" s="1"/>
  <c r="L51" i="21" a="1"/>
  <c r="L51" i="21" s="1"/>
  <c r="M51" i="21" a="1"/>
  <c r="M51" i="21" s="1"/>
  <c r="E52" i="21" a="1"/>
  <c r="E52" i="21" s="1"/>
  <c r="F52" i="21" a="1"/>
  <c r="F52" i="21" s="1"/>
  <c r="G52" i="21" a="1"/>
  <c r="G52" i="21" s="1"/>
  <c r="H52" i="21" a="1"/>
  <c r="H52" i="21" s="1"/>
  <c r="I52" i="21" a="1"/>
  <c r="I52" i="21" s="1"/>
  <c r="J52" i="21" a="1"/>
  <c r="J52" i="21" s="1"/>
  <c r="K52" i="21" a="1"/>
  <c r="K52" i="21" s="1"/>
  <c r="L52" i="21" a="1"/>
  <c r="L52" i="21" s="1"/>
  <c r="M52" i="21" a="1"/>
  <c r="M52" i="21" s="1"/>
  <c r="E53" i="21" a="1"/>
  <c r="E53" i="21" s="1"/>
  <c r="F53" i="21" a="1"/>
  <c r="F53" i="21" s="1"/>
  <c r="G53" i="21" a="1"/>
  <c r="G53" i="21" s="1"/>
  <c r="H53" i="21" a="1"/>
  <c r="H53" i="21" s="1"/>
  <c r="I53" i="21" a="1"/>
  <c r="I53" i="21" s="1"/>
  <c r="J53" i="21" a="1"/>
  <c r="J53" i="21" s="1"/>
  <c r="K53" i="21" a="1"/>
  <c r="K53" i="21" s="1"/>
  <c r="L53" i="21" a="1"/>
  <c r="L53" i="21" s="1"/>
  <c r="M53" i="21" a="1"/>
  <c r="M53" i="21" s="1"/>
  <c r="E54" i="21" a="1"/>
  <c r="E54" i="21" s="1"/>
  <c r="F54" i="21" a="1"/>
  <c r="F54" i="21" s="1"/>
  <c r="G54" i="21" a="1"/>
  <c r="G54" i="21" s="1"/>
  <c r="H54" i="21" a="1"/>
  <c r="H54" i="21" s="1"/>
  <c r="I54" i="21" a="1"/>
  <c r="I54" i="21" s="1"/>
  <c r="J54" i="21" a="1"/>
  <c r="J54" i="21" s="1"/>
  <c r="K54" i="21" a="1"/>
  <c r="K54" i="21" s="1"/>
  <c r="L54" i="21" a="1"/>
  <c r="L54" i="21" s="1"/>
  <c r="M54" i="21" a="1"/>
  <c r="M54" i="21" s="1"/>
  <c r="E55" i="21" a="1"/>
  <c r="E55" i="21" s="1"/>
  <c r="F55" i="21" a="1"/>
  <c r="F55" i="21" s="1"/>
  <c r="G55" i="21" a="1"/>
  <c r="G55" i="21" s="1"/>
  <c r="H55" i="21" a="1"/>
  <c r="H55" i="21" s="1"/>
  <c r="I55" i="21" a="1"/>
  <c r="I55" i="21" s="1"/>
  <c r="J55" i="21" a="1"/>
  <c r="J55" i="21" s="1"/>
  <c r="K55" i="21" a="1"/>
  <c r="K55" i="21" s="1"/>
  <c r="L55" i="21" a="1"/>
  <c r="L55" i="21" s="1"/>
  <c r="M55" i="21" a="1"/>
  <c r="M55" i="21" s="1"/>
  <c r="E56" i="21" a="1"/>
  <c r="E56" i="21" s="1"/>
  <c r="F56" i="21" a="1"/>
  <c r="F56" i="21" s="1"/>
  <c r="G56" i="21" a="1"/>
  <c r="G56" i="21" s="1"/>
  <c r="H56" i="21" a="1"/>
  <c r="H56" i="21" s="1"/>
  <c r="I56" i="21" a="1"/>
  <c r="I56" i="21" s="1"/>
  <c r="J56" i="21" a="1"/>
  <c r="J56" i="21" s="1"/>
  <c r="K56" i="21" a="1"/>
  <c r="K56" i="21" s="1"/>
  <c r="L56" i="21" a="1"/>
  <c r="L56" i="21" s="1"/>
  <c r="M56" i="21" a="1"/>
  <c r="M56" i="21" s="1"/>
  <c r="E57" i="21" a="1"/>
  <c r="E57" i="21" s="1"/>
  <c r="F57" i="21" a="1"/>
  <c r="F57" i="21" s="1"/>
  <c r="G57" i="21" a="1"/>
  <c r="G57" i="21" s="1"/>
  <c r="H57" i="21" a="1"/>
  <c r="H57" i="21" s="1"/>
  <c r="I57" i="21" a="1"/>
  <c r="I57" i="21" s="1"/>
  <c r="J57" i="21" a="1"/>
  <c r="J57" i="21" s="1"/>
  <c r="K57" i="21" a="1"/>
  <c r="K57" i="21" s="1"/>
  <c r="L57" i="21" a="1"/>
  <c r="L57" i="21" s="1"/>
  <c r="M57" i="21" a="1"/>
  <c r="M57" i="21" s="1"/>
  <c r="E58" i="21" a="1"/>
  <c r="E58" i="21" s="1"/>
  <c r="F58" i="21" a="1"/>
  <c r="F58" i="21" s="1"/>
  <c r="G58" i="21" a="1"/>
  <c r="G58" i="21" s="1"/>
  <c r="H58" i="21" a="1"/>
  <c r="H58" i="21" s="1"/>
  <c r="I58" i="21" a="1"/>
  <c r="I58" i="21" s="1"/>
  <c r="J58" i="21" a="1"/>
  <c r="J58" i="21" s="1"/>
  <c r="K58" i="21" a="1"/>
  <c r="K58" i="21" s="1"/>
  <c r="L58" i="21" a="1"/>
  <c r="L58" i="21" s="1"/>
  <c r="M58" i="21" a="1"/>
  <c r="M58" i="21" s="1"/>
  <c r="E59" i="21" a="1"/>
  <c r="E59" i="21" s="1"/>
  <c r="F59" i="21" a="1"/>
  <c r="F59" i="21" s="1"/>
  <c r="G59" i="21" a="1"/>
  <c r="G59" i="21" s="1"/>
  <c r="H59" i="21" a="1"/>
  <c r="H59" i="21" s="1"/>
  <c r="I59" i="21" a="1"/>
  <c r="I59" i="21" s="1"/>
  <c r="J59" i="21" a="1"/>
  <c r="J59" i="21" s="1"/>
  <c r="K59" i="21" a="1"/>
  <c r="K59" i="21" s="1"/>
  <c r="L59" i="21" a="1"/>
  <c r="L59" i="21" s="1"/>
  <c r="M59" i="21" a="1"/>
  <c r="M59" i="21" s="1"/>
  <c r="E60" i="21" a="1"/>
  <c r="E60" i="21" s="1"/>
  <c r="F60" i="21" a="1"/>
  <c r="F60" i="21" s="1"/>
  <c r="G60" i="21" a="1"/>
  <c r="G60" i="21" s="1"/>
  <c r="H60" i="21" a="1"/>
  <c r="H60" i="21" s="1"/>
  <c r="I60" i="21" a="1"/>
  <c r="I60" i="21" s="1"/>
  <c r="J60" i="21" a="1"/>
  <c r="J60" i="21" s="1"/>
  <c r="K60" i="21" a="1"/>
  <c r="K60" i="21" s="1"/>
  <c r="L60" i="21" a="1"/>
  <c r="L60" i="21" s="1"/>
  <c r="M60" i="21" a="1"/>
  <c r="M60" i="21" s="1"/>
  <c r="E61" i="21" a="1"/>
  <c r="E61" i="21" s="1"/>
  <c r="F61" i="21" a="1"/>
  <c r="F61" i="21" s="1"/>
  <c r="G61" i="21" a="1"/>
  <c r="G61" i="21" s="1"/>
  <c r="H61" i="21" a="1"/>
  <c r="H61" i="21" s="1"/>
  <c r="I61" i="21" a="1"/>
  <c r="I61" i="21" s="1"/>
  <c r="J61" i="21" a="1"/>
  <c r="J61" i="21" s="1"/>
  <c r="K61" i="21" a="1"/>
  <c r="K61" i="21" s="1"/>
  <c r="L61" i="21" a="1"/>
  <c r="L61" i="21" s="1"/>
  <c r="M61" i="21" a="1"/>
  <c r="M61" i="21" s="1"/>
  <c r="E62" i="21" a="1"/>
  <c r="E62" i="21" s="1"/>
  <c r="F62" i="21" a="1"/>
  <c r="F62" i="21" s="1"/>
  <c r="G62" i="21" a="1"/>
  <c r="G62" i="21" s="1"/>
  <c r="H62" i="21" a="1"/>
  <c r="H62" i="21" s="1"/>
  <c r="I62" i="21" a="1"/>
  <c r="I62" i="21" s="1"/>
  <c r="J62" i="21" a="1"/>
  <c r="J62" i="21" s="1"/>
  <c r="K62" i="21" a="1"/>
  <c r="K62" i="21" s="1"/>
  <c r="L62" i="21" a="1"/>
  <c r="L62" i="21" s="1"/>
  <c r="M62" i="21" a="1"/>
  <c r="M62" i="21" s="1"/>
  <c r="E63" i="21" a="1"/>
  <c r="E63" i="21" s="1"/>
  <c r="F63" i="21" a="1"/>
  <c r="F63" i="21" s="1"/>
  <c r="G63" i="21" a="1"/>
  <c r="G63" i="21" s="1"/>
  <c r="H63" i="21" a="1"/>
  <c r="H63" i="21" s="1"/>
  <c r="I63" i="21" a="1"/>
  <c r="I63" i="21" s="1"/>
  <c r="J63" i="21" a="1"/>
  <c r="J63" i="21" s="1"/>
  <c r="K63" i="21" a="1"/>
  <c r="K63" i="21" s="1"/>
  <c r="L63" i="21" a="1"/>
  <c r="L63" i="21" s="1"/>
  <c r="M63" i="21" a="1"/>
  <c r="M63" i="21" s="1"/>
  <c r="E64" i="21" a="1"/>
  <c r="E64" i="21" s="1"/>
  <c r="F64" i="21" a="1"/>
  <c r="F64" i="21" s="1"/>
  <c r="G64" i="21" a="1"/>
  <c r="G64" i="21" s="1"/>
  <c r="H64" i="21" a="1"/>
  <c r="H64" i="21" s="1"/>
  <c r="I64" i="21" a="1"/>
  <c r="I64" i="21" s="1"/>
  <c r="J64" i="21" a="1"/>
  <c r="J64" i="21" s="1"/>
  <c r="K64" i="21" a="1"/>
  <c r="K64" i="21" s="1"/>
  <c r="L64" i="21" a="1"/>
  <c r="L64" i="21" s="1"/>
  <c r="M64" i="21" a="1"/>
  <c r="M64" i="21" s="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M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B84" i="21"/>
  <c r="B85" i="21"/>
  <c r="B86" i="21"/>
  <c r="B87" i="21"/>
  <c r="B88" i="21"/>
  <c r="B89" i="21"/>
  <c r="B90" i="21"/>
  <c r="B91" i="21"/>
  <c r="B94" i="21"/>
  <c r="B93" i="21"/>
  <c r="B92" i="21"/>
  <c r="B96" i="21"/>
  <c r="B97" i="21"/>
  <c r="B98" i="21"/>
  <c r="B95" i="21"/>
  <c r="D7" i="8"/>
  <c r="B127" i="21" l="1"/>
  <c r="B133" i="21"/>
  <c r="B128" i="21"/>
  <c r="B134" i="21"/>
  <c r="B131" i="21"/>
  <c r="B129" i="21"/>
  <c r="B125" i="21"/>
  <c r="B130" i="21"/>
  <c r="B132" i="21"/>
  <c r="B126" i="21"/>
  <c r="B266" i="21"/>
  <c r="B99" i="2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B37" i="11"/>
  <c r="E37" i="11" s="1"/>
  <c r="C7" i="21" s="1" a="1"/>
  <c r="C7" i="21" s="1"/>
  <c r="C8" i="21" s="1"/>
  <c r="C9" i="21" s="1"/>
  <c r="B38" i="11"/>
  <c r="E38" i="11" s="1"/>
  <c r="D7" i="21" s="1" a="1"/>
  <c r="D7" i="21" s="1"/>
  <c r="D8" i="21" s="1"/>
  <c r="D9" i="21" s="1"/>
  <c r="B39" i="11"/>
  <c r="B40" i="11"/>
  <c r="B41" i="11"/>
  <c r="E41" i="11" s="1"/>
  <c r="G7" i="21" s="1" a="1"/>
  <c r="G7" i="21" s="1"/>
  <c r="G8" i="21" s="1"/>
  <c r="G9" i="21" s="1"/>
  <c r="B42" i="11"/>
  <c r="B43" i="11"/>
  <c r="B44" i="11"/>
  <c r="B45" i="11"/>
  <c r="B46" i="11"/>
  <c r="B47" i="11"/>
  <c r="B48" i="11"/>
  <c r="B49" i="11"/>
  <c r="E49" i="11" s="1"/>
  <c r="O7" i="21" s="1" a="1"/>
  <c r="O7" i="21" s="1"/>
  <c r="O8" i="21" s="1"/>
  <c r="O9" i="21" s="1"/>
  <c r="B50" i="11"/>
  <c r="B51" i="11"/>
  <c r="B52" i="11"/>
  <c r="B53" i="11"/>
  <c r="B54" i="11"/>
  <c r="B55" i="11"/>
  <c r="B56" i="11"/>
  <c r="B57" i="11"/>
  <c r="B58" i="11"/>
  <c r="B59" i="11"/>
  <c r="B60" i="11"/>
  <c r="B61" i="11"/>
  <c r="B62" i="11"/>
  <c r="B63" i="11"/>
  <c r="B64" i="11"/>
  <c r="B65" i="11"/>
  <c r="B66" i="11"/>
  <c r="B67" i="11"/>
  <c r="B68" i="11"/>
  <c r="B69" i="11"/>
  <c r="B70" i="11"/>
  <c r="B71" i="11"/>
  <c r="E71" i="11" s="1"/>
  <c r="AK7" i="21" s="1" a="1"/>
  <c r="AK7" i="21" s="1"/>
  <c r="AK8" i="21" s="1"/>
  <c r="AK9" i="21" s="1"/>
  <c r="B72" i="11"/>
  <c r="B73" i="11"/>
  <c r="B74" i="11"/>
  <c r="B75" i="11"/>
  <c r="B76" i="11"/>
  <c r="B77" i="11"/>
  <c r="B78" i="11"/>
  <c r="E78" i="11" s="1"/>
  <c r="AR7" i="21" s="1" a="1"/>
  <c r="AR7" i="21" s="1"/>
  <c r="AR8" i="21" s="1"/>
  <c r="AR9" i="21" s="1"/>
  <c r="B79" i="11"/>
  <c r="B80" i="11"/>
  <c r="B81" i="11"/>
  <c r="B82" i="11"/>
  <c r="E82" i="11" s="1"/>
  <c r="AV7" i="21" s="1" a="1"/>
  <c r="AV7" i="21" s="1"/>
  <c r="AV8" i="21" s="1"/>
  <c r="AV9" i="21" s="1"/>
  <c r="B83" i="11"/>
  <c r="B84" i="11"/>
  <c r="B85" i="11"/>
  <c r="B86" i="11"/>
  <c r="B87" i="11"/>
  <c r="B88" i="11"/>
  <c r="B89" i="11"/>
  <c r="B90" i="11"/>
  <c r="B91" i="11"/>
  <c r="B92" i="11"/>
  <c r="E92" i="11" s="1"/>
  <c r="BF7" i="21" s="1" a="1"/>
  <c r="BF7" i="21" s="1"/>
  <c r="BF8" i="21" s="1"/>
  <c r="BF9" i="21" s="1"/>
  <c r="B93" i="11"/>
  <c r="B94" i="11"/>
  <c r="B95" i="11"/>
  <c r="B96" i="11"/>
  <c r="B97" i="11"/>
  <c r="B98" i="11"/>
  <c r="B99" i="11"/>
  <c r="B100" i="11"/>
  <c r="B101" i="11"/>
  <c r="B102" i="11"/>
  <c r="B103" i="11"/>
  <c r="B104" i="11"/>
  <c r="B105" i="11"/>
  <c r="E105" i="11" s="1"/>
  <c r="BS7" i="21" s="1" a="1"/>
  <c r="BS7" i="21" s="1"/>
  <c r="BS8" i="21" s="1"/>
  <c r="BS9" i="21" s="1"/>
  <c r="B106" i="11"/>
  <c r="B107" i="11"/>
  <c r="B108" i="11"/>
  <c r="B109" i="11"/>
  <c r="B110" i="11"/>
  <c r="E110" i="11" s="1"/>
  <c r="BX7" i="21" s="1" a="1"/>
  <c r="BX7" i="21" s="1"/>
  <c r="BX8" i="21" s="1"/>
  <c r="BX9" i="21" s="1"/>
  <c r="B111" i="11"/>
  <c r="B112" i="11"/>
  <c r="B113" i="11"/>
  <c r="B114" i="11"/>
  <c r="B115" i="11"/>
  <c r="B116" i="11"/>
  <c r="B117" i="11"/>
  <c r="E117" i="11" s="1"/>
  <c r="CE7" i="21" s="1" a="1"/>
  <c r="CE7" i="21" s="1"/>
  <c r="CE8" i="21" s="1"/>
  <c r="CE9" i="21" s="1"/>
  <c r="B118" i="11"/>
  <c r="B119" i="11"/>
  <c r="B120" i="11"/>
  <c r="B121" i="11"/>
  <c r="B122" i="11"/>
  <c r="B123" i="11"/>
  <c r="B124" i="11"/>
  <c r="B125" i="11"/>
  <c r="B126" i="11"/>
  <c r="B127" i="11"/>
  <c r="B128" i="11"/>
  <c r="E128" i="11" s="1"/>
  <c r="CP7" i="21" s="1" a="1"/>
  <c r="CP7" i="21" s="1"/>
  <c r="CP8" i="21" s="1"/>
  <c r="CP9" i="21" s="1"/>
  <c r="B129" i="11"/>
  <c r="B130" i="11"/>
  <c r="B131" i="11"/>
  <c r="B132" i="11"/>
  <c r="B133" i="11"/>
  <c r="B134" i="11"/>
  <c r="B135" i="11"/>
  <c r="E135" i="11" s="1"/>
  <c r="CW7" i="21" s="1" a="1"/>
  <c r="CW7" i="21" s="1"/>
  <c r="CW8" i="21" s="1"/>
  <c r="CW9" i="21" s="1"/>
  <c r="B36" i="11"/>
  <c r="E36" i="11" s="1"/>
  <c r="B153" i="21" l="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CS9" i="21" s="1"/>
  <c r="E115" i="11"/>
  <c r="CC7" i="21" s="1" a="1"/>
  <c r="CC7" i="21" s="1"/>
  <c r="CC8" i="21" s="1"/>
  <c r="CC9" i="21" s="1"/>
  <c r="E99" i="11"/>
  <c r="BM7" i="21" s="1" a="1"/>
  <c r="BM7" i="21" s="1"/>
  <c r="BM8" i="21" s="1"/>
  <c r="BM9" i="21" s="1"/>
  <c r="E83" i="11"/>
  <c r="AW7" i="21" s="1" a="1"/>
  <c r="AW7" i="21" s="1"/>
  <c r="AW8" i="21" s="1"/>
  <c r="AW9" i="21" s="1"/>
  <c r="E75" i="11"/>
  <c r="AO7" i="21" s="1" a="1"/>
  <c r="AO7" i="21" s="1"/>
  <c r="AO8" i="21" s="1"/>
  <c r="AO9" i="21" s="1"/>
  <c r="E63" i="11"/>
  <c r="AC7" i="21" s="1" a="1"/>
  <c r="AC7" i="21" s="1"/>
  <c r="AC8" i="21" s="1"/>
  <c r="AC9" i="21" s="1"/>
  <c r="E55" i="11"/>
  <c r="U7" i="21" s="1" a="1"/>
  <c r="U7" i="21" s="1"/>
  <c r="U8" i="21" s="1"/>
  <c r="U9" i="21" s="1"/>
  <c r="E51" i="11"/>
  <c r="Q7" i="21" s="1" a="1"/>
  <c r="Q7" i="21" s="1"/>
  <c r="Q8" i="21" s="1"/>
  <c r="Q9" i="21" s="1"/>
  <c r="E47" i="11"/>
  <c r="M7" i="21" s="1" a="1"/>
  <c r="M7" i="21" s="1"/>
  <c r="M8" i="21" s="1"/>
  <c r="M9" i="21" s="1"/>
  <c r="E39" i="11"/>
  <c r="E7" i="21" s="1" a="1"/>
  <c r="E7" i="21" s="1"/>
  <c r="E8" i="21" s="1"/>
  <c r="E9" i="21" s="1"/>
  <c r="E123" i="11"/>
  <c r="CK7" i="21" s="1" a="1"/>
  <c r="CK7" i="21" s="1"/>
  <c r="CK8" i="21" s="1"/>
  <c r="CK9" i="21" s="1"/>
  <c r="E111" i="11"/>
  <c r="BY7" i="21" s="1" a="1"/>
  <c r="BY7" i="21" s="1"/>
  <c r="BY8" i="21" s="1"/>
  <c r="BY9" i="21" s="1"/>
  <c r="E103" i="11"/>
  <c r="BQ7" i="21" s="1" a="1"/>
  <c r="BQ7" i="21" s="1"/>
  <c r="BQ8" i="21" s="1"/>
  <c r="BQ9" i="21" s="1"/>
  <c r="E91" i="11"/>
  <c r="BE7" i="21" s="1" a="1"/>
  <c r="BE7" i="21" s="1"/>
  <c r="BE8" i="21" s="1"/>
  <c r="BE9" i="21" s="1"/>
  <c r="E79" i="11"/>
  <c r="AS7" i="21" s="1" a="1"/>
  <c r="AS7" i="21" s="1"/>
  <c r="AS8" i="21" s="1"/>
  <c r="AS9" i="21" s="1"/>
  <c r="E67" i="11"/>
  <c r="AG7" i="21" s="1" a="1"/>
  <c r="AG7" i="21" s="1"/>
  <c r="AG8" i="21" s="1"/>
  <c r="AG9" i="21" s="1"/>
  <c r="E134" i="11"/>
  <c r="CV7" i="21" s="1" a="1"/>
  <c r="CV7" i="21" s="1"/>
  <c r="CV8" i="21" s="1"/>
  <c r="CV9" i="21" s="1"/>
  <c r="E126" i="11"/>
  <c r="CN7" i="21" s="1" a="1"/>
  <c r="CN7" i="21" s="1"/>
  <c r="CN8" i="21" s="1"/>
  <c r="CN9" i="21" s="1"/>
  <c r="E122" i="11"/>
  <c r="CJ7" i="21" s="1" a="1"/>
  <c r="CJ7" i="21" s="1"/>
  <c r="CJ8" i="21" s="1"/>
  <c r="CJ9" i="21" s="1"/>
  <c r="E118" i="11"/>
  <c r="CF7" i="21" s="1" a="1"/>
  <c r="CF7" i="21" s="1"/>
  <c r="CF8" i="21" s="1"/>
  <c r="CF9" i="21" s="1"/>
  <c r="E114" i="11"/>
  <c r="CB7" i="21" s="1" a="1"/>
  <c r="CB7" i="21" s="1"/>
  <c r="CB8" i="21" s="1"/>
  <c r="CB9" i="21" s="1"/>
  <c r="E106" i="11"/>
  <c r="BT7" i="21" s="1" a="1"/>
  <c r="BT7" i="21" s="1"/>
  <c r="BT8" i="21" s="1"/>
  <c r="BT9" i="21" s="1"/>
  <c r="E102" i="11"/>
  <c r="BP7" i="21" s="1" a="1"/>
  <c r="BP7" i="21" s="1"/>
  <c r="BP8" i="21" s="1"/>
  <c r="BP9" i="21" s="1"/>
  <c r="E98" i="11"/>
  <c r="BL7" i="21" s="1" a="1"/>
  <c r="BL7" i="21" s="1"/>
  <c r="BL8" i="21" s="1"/>
  <c r="BL9" i="21" s="1"/>
  <c r="E94" i="11"/>
  <c r="BH7" i="21" s="1" a="1"/>
  <c r="BH7" i="21" s="1"/>
  <c r="BH8" i="21" s="1"/>
  <c r="BH9" i="21" s="1"/>
  <c r="E90" i="11"/>
  <c r="BD7" i="21" s="1" a="1"/>
  <c r="BD7" i="21" s="1"/>
  <c r="BD8" i="21" s="1"/>
  <c r="BD9" i="21" s="1"/>
  <c r="E86" i="11"/>
  <c r="AZ7" i="21" s="1" a="1"/>
  <c r="AZ7" i="21" s="1"/>
  <c r="AZ8" i="21" s="1"/>
  <c r="AZ9" i="21" s="1"/>
  <c r="E74" i="11"/>
  <c r="AN7" i="21" s="1" a="1"/>
  <c r="AN7" i="21" s="1"/>
  <c r="AN8" i="21" s="1"/>
  <c r="AN9" i="21" s="1"/>
  <c r="E70" i="11"/>
  <c r="AJ7" i="21" s="1" a="1"/>
  <c r="AJ7" i="21" s="1"/>
  <c r="AJ8" i="21" s="1"/>
  <c r="AJ9" i="21" s="1"/>
  <c r="E66" i="11"/>
  <c r="AF7" i="21" s="1" a="1"/>
  <c r="AF7" i="21" s="1"/>
  <c r="AF8" i="21" s="1"/>
  <c r="AF9" i="21" s="1"/>
  <c r="E62" i="11"/>
  <c r="AB7" i="21" s="1" a="1"/>
  <c r="AB7" i="21" s="1"/>
  <c r="AB8" i="21" s="1"/>
  <c r="AB9" i="21" s="1"/>
  <c r="E58" i="11"/>
  <c r="X7" i="21" s="1" a="1"/>
  <c r="X7" i="21" s="1"/>
  <c r="X8" i="21" s="1"/>
  <c r="X9" i="21" s="1"/>
  <c r="E54" i="11"/>
  <c r="T7" i="21" s="1" a="1"/>
  <c r="T7" i="21" s="1"/>
  <c r="T8" i="21" s="1"/>
  <c r="T9" i="21" s="1"/>
  <c r="E50" i="11"/>
  <c r="P7" i="21" s="1" a="1"/>
  <c r="P7" i="21" s="1"/>
  <c r="P8" i="21" s="1"/>
  <c r="P9" i="21" s="1"/>
  <c r="E46" i="11"/>
  <c r="L7" i="21" s="1" a="1"/>
  <c r="L7" i="21" s="1"/>
  <c r="L8" i="21" s="1"/>
  <c r="L9" i="21" s="1"/>
  <c r="E42" i="11"/>
  <c r="H7" i="21" s="1" a="1"/>
  <c r="H7" i="21" s="1"/>
  <c r="H8" i="21" s="1"/>
  <c r="H9" i="21" s="1"/>
  <c r="E127" i="11"/>
  <c r="CO7" i="21" s="1" a="1"/>
  <c r="CO7" i="21" s="1"/>
  <c r="CO8" i="21" s="1"/>
  <c r="CO9" i="21" s="1"/>
  <c r="E119" i="11"/>
  <c r="CG7" i="21" s="1" a="1"/>
  <c r="CG7" i="21" s="1"/>
  <c r="CG8" i="21" s="1"/>
  <c r="CG9" i="21" s="1"/>
  <c r="E107" i="11"/>
  <c r="BU7" i="21" s="1" a="1"/>
  <c r="BU7" i="21" s="1"/>
  <c r="BU8" i="21" s="1"/>
  <c r="BU9" i="21" s="1"/>
  <c r="E95" i="11"/>
  <c r="BI7" i="21" s="1" a="1"/>
  <c r="BI7" i="21" s="1"/>
  <c r="BI8" i="21" s="1"/>
  <c r="BI9" i="21" s="1"/>
  <c r="E87" i="11"/>
  <c r="BA7" i="21" s="1" a="1"/>
  <c r="BA7" i="21" s="1"/>
  <c r="BA8" i="21" s="1"/>
  <c r="BA9" i="21" s="1"/>
  <c r="E59" i="11"/>
  <c r="Y7" i="21" s="1" a="1"/>
  <c r="Y7" i="21" s="1"/>
  <c r="Y8" i="21" s="1"/>
  <c r="Y9" i="21" s="1"/>
  <c r="E43" i="11"/>
  <c r="I7" i="21" s="1" a="1"/>
  <c r="I7" i="21" s="1"/>
  <c r="I8" i="21" s="1"/>
  <c r="I9" i="21" s="1"/>
  <c r="E130" i="11"/>
  <c r="CR7" i="21" s="1" a="1"/>
  <c r="CR7" i="21" s="1"/>
  <c r="CR8" i="21" s="1"/>
  <c r="CR9" i="21" s="1"/>
  <c r="E133" i="11"/>
  <c r="CU7" i="21" s="1" a="1"/>
  <c r="CU7" i="21" s="1"/>
  <c r="CU8" i="21" s="1"/>
  <c r="CU9" i="21" s="1"/>
  <c r="E129" i="11"/>
  <c r="CQ7" i="21" s="1" a="1"/>
  <c r="CQ7" i="21" s="1"/>
  <c r="CQ8" i="21" s="1"/>
  <c r="CQ9" i="21" s="1"/>
  <c r="E125" i="11"/>
  <c r="CM7" i="21" s="1" a="1"/>
  <c r="CM7" i="21" s="1"/>
  <c r="CM8" i="21" s="1"/>
  <c r="CM9" i="21" s="1"/>
  <c r="E121" i="11"/>
  <c r="CI7" i="21" s="1" a="1"/>
  <c r="CI7" i="21" s="1"/>
  <c r="CI8" i="21" s="1"/>
  <c r="CI9" i="21" s="1"/>
  <c r="E113" i="11"/>
  <c r="CA7" i="21" s="1" a="1"/>
  <c r="CA7" i="21" s="1"/>
  <c r="CA8" i="21" s="1"/>
  <c r="CA9" i="21" s="1"/>
  <c r="E109" i="11"/>
  <c r="BW7" i="21" s="1" a="1"/>
  <c r="BW7" i="21" s="1"/>
  <c r="BW8" i="21" s="1"/>
  <c r="BW9" i="21" s="1"/>
  <c r="E101" i="11"/>
  <c r="BO7" i="21" s="1" a="1"/>
  <c r="BO7" i="21" s="1"/>
  <c r="BO8" i="21" s="1"/>
  <c r="BO9" i="21" s="1"/>
  <c r="E97" i="11"/>
  <c r="BK7" i="21" s="1" a="1"/>
  <c r="BK7" i="21" s="1"/>
  <c r="BK8" i="21" s="1"/>
  <c r="BK9" i="21" s="1"/>
  <c r="E93" i="11"/>
  <c r="BG7" i="21" s="1" a="1"/>
  <c r="BG7" i="21" s="1"/>
  <c r="BG8" i="21" s="1"/>
  <c r="BG9" i="21" s="1"/>
  <c r="E89" i="11"/>
  <c r="BC7" i="21" s="1" a="1"/>
  <c r="BC7" i="21" s="1"/>
  <c r="BC8" i="21" s="1"/>
  <c r="BC9" i="21" s="1"/>
  <c r="E85" i="11"/>
  <c r="AY7" i="21" s="1" a="1"/>
  <c r="AY7" i="21" s="1"/>
  <c r="AY8" i="21" s="1"/>
  <c r="AY9" i="21" s="1"/>
  <c r="E81" i="11"/>
  <c r="AU7" i="21" s="1" a="1"/>
  <c r="AU7" i="21" s="1"/>
  <c r="AU8" i="21" s="1"/>
  <c r="AU9" i="21" s="1"/>
  <c r="E77" i="11"/>
  <c r="AQ7" i="21" s="1" a="1"/>
  <c r="AQ7" i="21" s="1"/>
  <c r="AQ8" i="21" s="1"/>
  <c r="AQ9" i="21" s="1"/>
  <c r="E73" i="11"/>
  <c r="AM7" i="21" s="1" a="1"/>
  <c r="AM7" i="21" s="1"/>
  <c r="AM8" i="21" s="1"/>
  <c r="AM9" i="21" s="1"/>
  <c r="E69" i="11"/>
  <c r="AI7" i="21" s="1" a="1"/>
  <c r="AI7" i="21" s="1"/>
  <c r="AI8" i="21" s="1"/>
  <c r="AI9" i="21" s="1"/>
  <c r="E65" i="11"/>
  <c r="AE7" i="21" s="1" a="1"/>
  <c r="AE7" i="21" s="1"/>
  <c r="AE8" i="21" s="1"/>
  <c r="AE9" i="21" s="1"/>
  <c r="E61" i="11"/>
  <c r="AA7" i="21" s="1" a="1"/>
  <c r="AA7" i="21" s="1"/>
  <c r="AA8" i="21" s="1"/>
  <c r="AA9" i="21" s="1"/>
  <c r="E57" i="11"/>
  <c r="W7" i="21" s="1" a="1"/>
  <c r="W7" i="21" s="1"/>
  <c r="W8" i="21" s="1"/>
  <c r="W9" i="21" s="1"/>
  <c r="E53" i="11"/>
  <c r="S7" i="21" s="1" a="1"/>
  <c r="S7" i="21" s="1"/>
  <c r="S8" i="21" s="1"/>
  <c r="S9" i="21" s="1"/>
  <c r="E45" i="11"/>
  <c r="K7" i="21" s="1" a="1"/>
  <c r="K7" i="21" s="1"/>
  <c r="K8" i="21" s="1"/>
  <c r="K9" i="21" s="1"/>
  <c r="E132" i="11"/>
  <c r="CT7" i="21" s="1" a="1"/>
  <c r="CT7" i="21" s="1"/>
  <c r="CT8" i="21" s="1"/>
  <c r="CT9" i="21" s="1"/>
  <c r="E124" i="11"/>
  <c r="CL7" i="21" s="1" a="1"/>
  <c r="CL7" i="21" s="1"/>
  <c r="CL8" i="21" s="1"/>
  <c r="CL9" i="21" s="1"/>
  <c r="E120" i="11"/>
  <c r="CH7" i="21" s="1" a="1"/>
  <c r="CH7" i="21" s="1"/>
  <c r="CH8" i="21" s="1"/>
  <c r="CH9" i="21" s="1"/>
  <c r="E116" i="11"/>
  <c r="CD7" i="21" s="1" a="1"/>
  <c r="CD7" i="21" s="1"/>
  <c r="CD8" i="21" s="1"/>
  <c r="CD9" i="21" s="1"/>
  <c r="E112" i="11"/>
  <c r="BZ7" i="21" s="1" a="1"/>
  <c r="BZ7" i="21" s="1"/>
  <c r="BZ8" i="21" s="1"/>
  <c r="BZ9" i="21" s="1"/>
  <c r="E108" i="11"/>
  <c r="BV7" i="21" s="1" a="1"/>
  <c r="BV7" i="21" s="1"/>
  <c r="BV8" i="21" s="1"/>
  <c r="BV9" i="21" s="1"/>
  <c r="E104" i="11"/>
  <c r="BR7" i="21" s="1" a="1"/>
  <c r="BR7" i="21" s="1"/>
  <c r="BR8" i="21" s="1"/>
  <c r="BR9" i="21" s="1"/>
  <c r="E100" i="11"/>
  <c r="BN7" i="21" s="1" a="1"/>
  <c r="BN7" i="21" s="1"/>
  <c r="BN8" i="21" s="1"/>
  <c r="BN9" i="21" s="1"/>
  <c r="E96" i="11"/>
  <c r="BJ7" i="21" s="1" a="1"/>
  <c r="BJ7" i="21" s="1"/>
  <c r="BJ8" i="21" s="1"/>
  <c r="BJ9" i="21" s="1"/>
  <c r="E88" i="11"/>
  <c r="BB7" i="21" s="1" a="1"/>
  <c r="BB7" i="21" s="1"/>
  <c r="BB8" i="21" s="1"/>
  <c r="BB9" i="21" s="1"/>
  <c r="E84" i="11"/>
  <c r="AX7" i="21" s="1" a="1"/>
  <c r="AX7" i="21" s="1"/>
  <c r="AX8" i="21" s="1"/>
  <c r="AX9" i="21" s="1"/>
  <c r="E80" i="11"/>
  <c r="AT7" i="21" s="1" a="1"/>
  <c r="AT7" i="21" s="1"/>
  <c r="AT8" i="21" s="1"/>
  <c r="AT9" i="21" s="1"/>
  <c r="E76" i="11"/>
  <c r="AP7" i="21" s="1" a="1"/>
  <c r="AP7" i="21" s="1"/>
  <c r="AP8" i="21" s="1"/>
  <c r="AP9" i="21" s="1"/>
  <c r="E72" i="11"/>
  <c r="AL7" i="21" s="1" a="1"/>
  <c r="AL7" i="21" s="1"/>
  <c r="AL8" i="21" s="1"/>
  <c r="AL9" i="21" s="1"/>
  <c r="E68" i="11"/>
  <c r="AH7" i="21" s="1" a="1"/>
  <c r="AH7" i="21" s="1"/>
  <c r="AH8" i="21" s="1"/>
  <c r="AH9" i="21" s="1"/>
  <c r="E64" i="11"/>
  <c r="AD7" i="21" s="1" a="1"/>
  <c r="AD7" i="21" s="1"/>
  <c r="AD8" i="21" s="1"/>
  <c r="AD9" i="21" s="1"/>
  <c r="E60" i="11"/>
  <c r="Z7" i="21" s="1" a="1"/>
  <c r="Z7" i="21" s="1"/>
  <c r="Z8" i="21" s="1"/>
  <c r="Z9" i="21" s="1"/>
  <c r="E56" i="11"/>
  <c r="V7" i="21" s="1" a="1"/>
  <c r="V7" i="21" s="1"/>
  <c r="V8" i="21" s="1"/>
  <c r="V9" i="21" s="1"/>
  <c r="E52" i="11"/>
  <c r="R7" i="21" s="1" a="1"/>
  <c r="R7" i="21" s="1"/>
  <c r="R8" i="21" s="1"/>
  <c r="R9" i="21" s="1"/>
  <c r="E48" i="11"/>
  <c r="N7" i="21" s="1" a="1"/>
  <c r="N7" i="21" s="1"/>
  <c r="N8" i="21" s="1"/>
  <c r="N9" i="21" s="1"/>
  <c r="E44" i="11"/>
  <c r="J7" i="21" s="1" a="1"/>
  <c r="J7" i="21" s="1"/>
  <c r="J8" i="21" s="1"/>
  <c r="J9" i="21" s="1"/>
  <c r="E40" i="11"/>
  <c r="F7" i="21" s="1" a="1"/>
  <c r="F7" i="21" s="1"/>
  <c r="F8" i="21" s="1"/>
  <c r="F9"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G145" i="21" l="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F37" i="11" a="1"/>
  <c r="F37" i="11" s="1"/>
  <c r="I144" i="21"/>
  <c r="F146" i="11" s="1" a="1"/>
  <c r="F146" i="11" s="1"/>
  <c r="L144" i="21"/>
  <c r="L145" i="21" s="1"/>
  <c r="F144" i="21"/>
  <c r="F145" i="21" s="1"/>
  <c r="E144" i="21"/>
  <c r="E145" i="21" s="1"/>
  <c r="M144" i="21"/>
  <c r="M145" i="21" s="1"/>
  <c r="J144" i="21"/>
  <c r="J145" i="21" s="1"/>
  <c r="K144" i="21"/>
  <c r="K145" i="21" s="1"/>
  <c r="H144" i="21"/>
  <c r="F145" i="11" s="1" a="1"/>
  <c r="F145" i="11" s="1"/>
  <c r="F38" i="11" a="1"/>
  <c r="F38" i="11" s="1"/>
  <c r="F41" i="11" a="1"/>
  <c r="F41"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F149" i="11" l="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F43" i="11" a="1"/>
  <c r="F43" i="11" s="1"/>
  <c r="F40" i="11" a="1"/>
  <c r="F40" i="11" s="1"/>
  <c r="F42" i="11" a="1"/>
  <c r="F42" i="11" s="1"/>
  <c r="F47" i="11" a="1"/>
  <c r="F47" i="11" s="1"/>
  <c r="F45" i="11" a="1"/>
  <c r="F45" i="11" s="1"/>
  <c r="F39" i="11" a="1"/>
  <c r="F39" i="11" s="1"/>
  <c r="F46" i="11" a="1"/>
  <c r="F46" i="11" s="1"/>
  <c r="F44" i="11" a="1"/>
  <c r="F44" i="1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5" i="14"/>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J5" i="14" l="1"/>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O5" i="14" s="1"/>
  <c r="B72" i="8" s="1"/>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Q5" i="14" l="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AK96"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AK127"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AK112"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W242" i="5" a="1"/>
  <c r="W242" i="5" s="1"/>
  <c r="AK241"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Y126" i="5" a="1"/>
  <c r="Y126" i="5" s="1"/>
  <c r="W126" i="5" a="1"/>
  <c r="W126" i="5" s="1"/>
  <c r="Y85" i="5" a="1"/>
  <c r="Y85" i="5" s="1"/>
  <c r="W85" i="5" a="1"/>
  <c r="W85" i="5" s="1"/>
  <c r="AK85" i="5" s="1"/>
  <c r="W249" i="5" a="1"/>
  <c r="W249" i="5" s="1"/>
  <c r="Y249" i="5" a="1"/>
  <c r="Y249" i="5" s="1"/>
  <c r="Y192" i="5" a="1"/>
  <c r="Y192" i="5" s="1"/>
  <c r="W192" i="5" a="1"/>
  <c r="W192" i="5" s="1"/>
  <c r="AK192" i="5" s="1"/>
  <c r="W141" i="5" a="1"/>
  <c r="W141" i="5" s="1"/>
  <c r="AK141" i="5" s="1"/>
  <c r="Y141" i="5" a="1"/>
  <c r="Y141" i="5" s="1"/>
  <c r="W225" i="5" a="1"/>
  <c r="W225" i="5" s="1"/>
  <c r="Y225" i="5" a="1"/>
  <c r="Y225" i="5" s="1"/>
  <c r="W262" i="5" a="1"/>
  <c r="W262" i="5" s="1"/>
  <c r="AK261" i="5" s="1"/>
  <c r="Y262" i="5" a="1"/>
  <c r="Y262" i="5" s="1"/>
  <c r="W217" i="5" a="1"/>
  <c r="W217" i="5" s="1"/>
  <c r="Y217" i="5" a="1"/>
  <c r="Y217" i="5" s="1"/>
  <c r="W183" i="5" a="1"/>
  <c r="W183" i="5" s="1"/>
  <c r="AK182" i="5" s="1"/>
  <c r="Y183" i="5" a="1"/>
  <c r="Y183" i="5" s="1"/>
  <c r="Y151" i="5" a="1"/>
  <c r="Y151" i="5" s="1"/>
  <c r="W151" i="5" a="1"/>
  <c r="W151" i="5" s="1"/>
  <c r="W246" i="5" a="1"/>
  <c r="W246" i="5" s="1"/>
  <c r="AK245" i="5" s="1"/>
  <c r="Y246" i="5" a="1"/>
  <c r="Y246" i="5" s="1"/>
  <c r="W237" i="5" a="1"/>
  <c r="W237" i="5" s="1"/>
  <c r="Y237" i="5" a="1"/>
  <c r="Y237" i="5" s="1"/>
  <c r="W98" i="5" a="1"/>
  <c r="W98" i="5" s="1"/>
  <c r="AK97" i="5" s="1"/>
  <c r="Y98" i="5" a="1"/>
  <c r="Y98" i="5" s="1"/>
  <c r="Y92" i="5" a="1"/>
  <c r="Y92" i="5" s="1"/>
  <c r="W92" i="5" a="1"/>
  <c r="W92" i="5" s="1"/>
  <c r="W223" i="5" a="1"/>
  <c r="W223" i="5" s="1"/>
  <c r="AK223" i="5" s="1"/>
  <c r="Y223" i="5" a="1"/>
  <c r="Y223" i="5" s="1"/>
  <c r="W233" i="5" a="1"/>
  <c r="W233" i="5" s="1"/>
  <c r="Y233" i="5" a="1"/>
  <c r="Y233" i="5" s="1"/>
  <c r="W79" i="5" a="1"/>
  <c r="W79" i="5" s="1"/>
  <c r="Y79" i="5" a="1"/>
  <c r="Y79" i="5" s="1"/>
  <c r="W186" i="5" a="1"/>
  <c r="W186" i="5" s="1"/>
  <c r="Y186" i="5" a="1"/>
  <c r="Y186" i="5" s="1"/>
  <c r="W87" i="5" a="1"/>
  <c r="W87" i="5" s="1"/>
  <c r="AK86" i="5" s="1"/>
  <c r="Y87" i="5" a="1"/>
  <c r="Y87" i="5" s="1"/>
  <c r="W119" i="5" a="1"/>
  <c r="W119" i="5" s="1"/>
  <c r="Y119" i="5" a="1"/>
  <c r="Y119" i="5" s="1"/>
  <c r="W173" i="5" a="1"/>
  <c r="W173" i="5" s="1"/>
  <c r="Y173" i="5" a="1"/>
  <c r="Y173" i="5" s="1"/>
  <c r="Y109" i="5" a="1"/>
  <c r="Y109" i="5" s="1"/>
  <c r="W109" i="5" a="1"/>
  <c r="W109" i="5" s="1"/>
  <c r="W78" i="5" a="1"/>
  <c r="W78" i="5" s="1"/>
  <c r="AK77" i="5" s="1"/>
  <c r="Y78" i="5" a="1"/>
  <c r="Y78" i="5" s="1"/>
  <c r="W134" i="5" a="1"/>
  <c r="W134" i="5" s="1"/>
  <c r="Y134" i="5" a="1"/>
  <c r="Y134" i="5" s="1"/>
  <c r="Y144" i="5" a="1"/>
  <c r="Y144" i="5" s="1"/>
  <c r="W144" i="5" a="1"/>
  <c r="W144" i="5" s="1"/>
  <c r="AK144" i="5" s="1"/>
  <c r="W155" i="5" a="1"/>
  <c r="W155" i="5" s="1"/>
  <c r="Y155" i="5" a="1"/>
  <c r="Y155" i="5" s="1"/>
  <c r="W76" i="5" a="1"/>
  <c r="W76" i="5" s="1"/>
  <c r="AK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AK239" i="5" s="1"/>
  <c r="Y176" i="5" a="1"/>
  <c r="Y176" i="5" s="1"/>
  <c r="W176" i="5" a="1"/>
  <c r="W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AM227" i="5" s="1"/>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AM127" i="5" s="1"/>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AM118" i="5" s="1"/>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AM182" i="5" s="1"/>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Y137" i="5" a="1"/>
  <c r="Y137" i="5" s="1"/>
  <c r="W231" i="5" a="1"/>
  <c r="W231" i="5" s="1"/>
  <c r="Y231" i="5" a="1"/>
  <c r="Y231" i="5" s="1"/>
  <c r="W214" i="5" a="1"/>
  <c r="W214" i="5" s="1"/>
  <c r="Y214" i="5" a="1"/>
  <c r="Y214" i="5" s="1"/>
  <c r="W162" i="5" a="1"/>
  <c r="W162" i="5" s="1"/>
  <c r="AK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Y156" i="5" a="1"/>
  <c r="Y156" i="5" s="1"/>
  <c r="Y81" i="5" a="1"/>
  <c r="Y81" i="5" s="1"/>
  <c r="W81" i="5" a="1"/>
  <c r="W81" i="5" s="1"/>
  <c r="AK80"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AK237" i="5" s="1"/>
  <c r="Y238" i="5" a="1"/>
  <c r="Y238" i="5" s="1"/>
  <c r="W139" i="5" a="1"/>
  <c r="W139" i="5" s="1"/>
  <c r="Y139" i="5" a="1"/>
  <c r="Y139" i="5" s="1"/>
  <c r="Y204" i="5" a="1"/>
  <c r="Y204" i="5" s="1"/>
  <c r="W204" i="5" a="1"/>
  <c r="W204" i="5" s="1"/>
  <c r="W179" i="5" a="1"/>
  <c r="W179" i="5" s="1"/>
  <c r="AK178" i="5" s="1"/>
  <c r="Y179" i="5" a="1"/>
  <c r="Y179" i="5" s="1"/>
  <c r="Y131" i="5" a="1"/>
  <c r="Y131" i="5" s="1"/>
  <c r="W131" i="5" a="1"/>
  <c r="W131" i="5" s="1"/>
  <c r="AK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AM138" i="5"/>
  <c r="B14" i="7"/>
  <c r="B15" i="12" s="1"/>
  <c r="B11" i="7"/>
  <c r="B12" i="12" s="1"/>
  <c r="B15" i="7"/>
  <c r="B16" i="12" s="1"/>
  <c r="B8" i="7"/>
  <c r="B9" i="12" s="1"/>
  <c r="B7" i="7"/>
  <c r="F13" i="15" s="1"/>
  <c r="B9" i="7"/>
  <c r="B10" i="12" s="1"/>
  <c r="AM122" i="5"/>
  <c r="AM150" i="5"/>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163" i="5"/>
  <c r="AK175" i="5"/>
  <c r="AL68" i="5"/>
  <c r="AK142" i="5"/>
  <c r="AK148" i="5"/>
  <c r="AK147" i="5"/>
  <c r="AK176" i="5"/>
  <c r="AK133" i="5"/>
  <c r="AK134" i="5"/>
  <c r="AK205" i="5"/>
  <c r="AK217" i="5"/>
  <c r="AK244" i="5"/>
  <c r="AK209" i="5"/>
  <c r="AK82" i="5"/>
  <c r="AK225" i="5"/>
  <c r="AK188" i="5"/>
  <c r="AK83" i="5"/>
  <c r="AK150" i="5"/>
  <c r="AK226" i="5"/>
  <c r="AK132" i="5"/>
  <c r="AK117" i="5"/>
  <c r="AK177" i="5"/>
  <c r="AK95" i="5"/>
  <c r="AK118" i="5"/>
  <c r="AK137" i="5"/>
  <c r="AK227" i="5"/>
  <c r="AK91" i="5"/>
  <c r="AK189" i="5"/>
  <c r="AK155" i="5"/>
  <c r="AK104" i="5" l="1"/>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L144" i="5" s="1"/>
  <c r="AK232" i="5"/>
  <c r="AM253" i="5"/>
  <c r="AK153" i="5"/>
  <c r="AK152" i="5"/>
  <c r="AK198" i="5"/>
  <c r="AK181" i="5"/>
  <c r="AK179" i="5"/>
  <c r="AM243" i="5"/>
  <c r="AK125" i="5"/>
  <c r="AK115" i="5"/>
  <c r="AK122" i="5"/>
  <c r="AK206" i="5"/>
  <c r="AK199" i="5"/>
  <c r="AK254" i="5"/>
  <c r="AK93" i="5"/>
  <c r="AK247" i="5"/>
  <c r="AL242" i="5" s="1"/>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L130" i="5" s="1"/>
  <c r="AK166" i="5"/>
  <c r="AK201" i="5"/>
  <c r="AK94" i="5"/>
  <c r="AM248" i="5"/>
  <c r="AM254" i="5"/>
  <c r="AK207" i="5"/>
  <c r="AK248" i="5"/>
  <c r="AK259" i="5"/>
  <c r="AK100" i="5"/>
  <c r="AM131" i="5"/>
  <c r="AM158" i="5"/>
  <c r="AK99" i="5"/>
  <c r="AK256" i="5"/>
  <c r="AK168" i="5"/>
  <c r="AK231" i="5"/>
  <c r="AK139" i="5"/>
  <c r="AK161" i="5"/>
  <c r="AK109" i="5"/>
  <c r="AK110" i="5"/>
  <c r="AK229" i="5"/>
  <c r="AK81" i="5"/>
  <c r="AK196" i="5"/>
  <c r="AK121" i="5"/>
  <c r="AL117" i="5" s="1"/>
  <c r="AK215" i="5"/>
  <c r="AK143" i="5"/>
  <c r="AL140" i="5" s="1"/>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5" i="5"/>
  <c r="AL236" i="5"/>
  <c r="AM140" i="5"/>
  <c r="AL91" i="5"/>
  <c r="AL112" i="5"/>
  <c r="AL128" i="5"/>
  <c r="AL199" i="5"/>
  <c r="AL177" i="5"/>
  <c r="AL127" i="5"/>
  <c r="AL146" i="5"/>
  <c r="AL152" i="5"/>
  <c r="AL208" i="5"/>
  <c r="AL126" i="5"/>
  <c r="AL100" i="5"/>
  <c r="AL83" i="5"/>
  <c r="AL104" i="5"/>
  <c r="AM113" i="5"/>
  <c r="AM93" i="5"/>
  <c r="AM27" i="5"/>
  <c r="AM107" i="5"/>
  <c r="AM114" i="5"/>
  <c r="AM128" i="5"/>
  <c r="AM126" i="5"/>
  <c r="AM144" i="5"/>
  <c r="AM60" i="5"/>
  <c r="AL26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L87" i="5"/>
  <c r="AM260" i="5"/>
  <c r="AL184" i="5"/>
  <c r="AM103" i="5"/>
  <c r="AL94" i="5"/>
  <c r="AL234" i="5"/>
  <c r="AL105" i="5"/>
  <c r="AL86" i="5"/>
  <c r="AL93" i="5"/>
  <c r="AL192" i="5"/>
  <c r="AM9" i="5"/>
  <c r="AM99" i="5"/>
  <c r="AM175" i="5"/>
  <c r="AM130" i="5"/>
  <c r="AM71" i="5"/>
  <c r="AM147" i="5"/>
  <c r="AM133" i="5"/>
  <c r="AM187" i="5"/>
  <c r="AM136" i="5"/>
  <c r="AM196" i="5"/>
  <c r="AM226" i="5"/>
  <c r="AM6" i="5"/>
  <c r="AM111" i="5"/>
  <c r="AM132" i="5"/>
  <c r="AM255" i="5"/>
  <c r="AM192" i="5"/>
  <c r="AM76" i="5"/>
  <c r="AM189" i="5"/>
  <c r="AL248" i="5"/>
  <c r="AM228" i="5"/>
  <c r="AM142" i="5"/>
  <c r="AL189" i="5"/>
  <c r="AL223" i="5"/>
  <c r="AL261" i="5"/>
  <c r="AL245" i="5"/>
  <c r="AL206" i="5"/>
  <c r="AL188" i="5"/>
  <c r="AL103" i="5"/>
  <c r="AM88" i="5"/>
  <c r="AM221" i="5"/>
  <c r="AM174" i="5"/>
  <c r="AL211" i="5"/>
  <c r="AL129" i="5"/>
  <c r="AL125" i="5"/>
  <c r="AM163" i="5"/>
  <c r="AM262" i="5"/>
  <c r="AN262" i="5" s="1"/>
  <c r="AL209" i="5"/>
  <c r="AL115"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92" i="5"/>
  <c r="AL110" i="5"/>
  <c r="AM168" i="5"/>
  <c r="AL233" i="5"/>
  <c r="AL201" i="5"/>
  <c r="AL221" i="5"/>
  <c r="AM134" i="5"/>
  <c r="AL187" i="5"/>
  <c r="AL88" i="5"/>
  <c r="AL176" i="5"/>
  <c r="AL147" i="5"/>
  <c r="AM141" i="5"/>
  <c r="AM235" i="5"/>
  <c r="AM251" i="5"/>
  <c r="AM242" i="5"/>
  <c r="AM176" i="5"/>
  <c r="AL174" i="5"/>
  <c r="AL193" i="5"/>
  <c r="AM155" i="5"/>
  <c r="AL111" i="5"/>
  <c r="AL85" i="5"/>
  <c r="AL89" i="5"/>
  <c r="AM121" i="5"/>
  <c r="AM137" i="5"/>
  <c r="AM47" i="5"/>
  <c r="AM116" i="5"/>
  <c r="AM241" i="5"/>
  <c r="AM84" i="5"/>
  <c r="AM215" i="5"/>
  <c r="AM69" i="5"/>
  <c r="AM39" i="5"/>
  <c r="AM194" i="5"/>
  <c r="AM49" i="5"/>
  <c r="AM54" i="5"/>
  <c r="AM44" i="5"/>
  <c r="AM87" i="5"/>
  <c r="AM171" i="5"/>
  <c r="AM19" i="5"/>
  <c r="AM230" i="5"/>
  <c r="AM78" i="5"/>
  <c r="AM157" i="5"/>
  <c r="AM160" i="5"/>
  <c r="AM256" i="5"/>
  <c r="AM172" i="5"/>
  <c r="AL145" i="5"/>
  <c r="AL247" i="5"/>
  <c r="AL178" i="5"/>
  <c r="AL190" i="5"/>
  <c r="AM205" i="5"/>
  <c r="AL203" i="5"/>
  <c r="AM149" i="5"/>
  <c r="AL243" i="5"/>
  <c r="AL241" i="5"/>
  <c r="AL175" i="5"/>
  <c r="AM123" i="5"/>
  <c r="AL107" i="5"/>
  <c r="AL202" i="5"/>
  <c r="AM112" i="5"/>
  <c r="AL90" i="5"/>
  <c r="AM90" i="5"/>
  <c r="AM164" i="5"/>
  <c r="AL207" i="5"/>
  <c r="AL82" i="5"/>
  <c r="AL84" i="5"/>
  <c r="AL200" i="5"/>
  <c r="AL191" i="5"/>
  <c r="AM186" i="5"/>
  <c r="AL109"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L222" i="5"/>
  <c r="AL240" i="5"/>
  <c r="AM179" i="5"/>
  <c r="AM191" i="5"/>
  <c r="AM185" i="5"/>
  <c r="AL102" i="5"/>
  <c r="AL101" i="5"/>
  <c r="AM257" i="5"/>
  <c r="AL237" i="5"/>
  <c r="AL108" i="5"/>
  <c r="AM159" i="5"/>
  <c r="AL238" i="5"/>
  <c r="AM108" i="5"/>
  <c r="AL106" i="5"/>
  <c r="AM219" i="5"/>
  <c r="AL230" i="5" l="1"/>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74" i="5" s="1"/>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C5" i="10"/>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AT53" i="7"/>
  <c r="B75" i="10" a="1"/>
  <c r="B75" i="10" s="1"/>
  <c r="B79" i="10" s="1"/>
  <c r="B223" i="10" a="1"/>
  <c r="B223" i="10" s="1"/>
  <c r="B205" i="10" a="1"/>
  <c r="B205" i="10" s="1"/>
  <c r="B93" i="10" a="1"/>
  <c r="B93" i="10" s="1"/>
  <c r="A136" i="10"/>
  <c r="A6" i="10"/>
  <c r="A4"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2" i="5"/>
  <c r="AL73"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O56" i="7" l="1"/>
  <c r="AH187" i="5"/>
  <c r="A280" i="21" a="1"/>
  <c r="A280" i="21" s="1"/>
  <c r="A365" i="21" a="1"/>
  <c r="A365" i="21" s="1"/>
  <c r="C237" i="21" a="1"/>
  <c r="C237" i="21" s="1"/>
  <c r="C255" i="21" a="1"/>
  <c r="C255" i="21" s="1"/>
  <c r="I138" i="11" a="1"/>
  <c r="I138" i="11" s="1"/>
  <c r="C219" i="21" a="1"/>
  <c r="C219" i="21" s="1"/>
  <c r="A15" i="21"/>
  <c r="A151" i="21"/>
  <c r="C119" i="21" a="1"/>
  <c r="C119" i="21" s="1"/>
  <c r="I35" i="11" a="1"/>
  <c r="I35" i="11" s="1"/>
  <c r="BF6" i="10" s="1"/>
  <c r="D119" i="21" a="1"/>
  <c r="D119" i="21" s="1"/>
  <c r="E8" i="7"/>
  <c r="E9" i="7" s="1"/>
  <c r="A137" i="10"/>
  <c r="I7" i="13"/>
  <c r="C83" i="21" a="1"/>
  <c r="C83" i="21" s="1"/>
  <c r="C101" i="21" a="1"/>
  <c r="C101" i="21" s="1"/>
  <c r="C116" i="21" s="1"/>
  <c r="A7" i="10"/>
  <c r="A5" i="20" s="1"/>
  <c r="C5" i="1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B106" i="10"/>
  <c r="B101" i="10"/>
  <c r="B108" i="10"/>
  <c r="B99" i="10"/>
  <c r="B100" i="10"/>
  <c r="B104" i="10"/>
  <c r="B107" i="10"/>
  <c r="B103" i="10"/>
  <c r="B105" i="10"/>
  <c r="B102" i="10"/>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C238" i="21" l="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68" i="21" s="1"/>
  <c r="C227" i="21"/>
  <c r="C231" i="21"/>
  <c r="C234" i="21"/>
  <c r="C102" i="21"/>
  <c r="C103" i="21"/>
  <c r="C104" i="21"/>
  <c r="C105" i="21"/>
  <c r="C106" i="21"/>
  <c r="C107" i="21"/>
  <c r="C108" i="21"/>
  <c r="C110" i="21"/>
  <c r="C111" i="21"/>
  <c r="C112" i="21"/>
  <c r="C113" i="21"/>
  <c r="C109" i="21"/>
  <c r="C114" i="21"/>
  <c r="C115" i="21"/>
  <c r="C85" i="21"/>
  <c r="C86" i="21"/>
  <c r="C87" i="21"/>
  <c r="C88" i="21"/>
  <c r="C89" i="21"/>
  <c r="C90" i="21"/>
  <c r="C91" i="21"/>
  <c r="C95" i="21"/>
  <c r="C94" i="21"/>
  <c r="C93" i="21"/>
  <c r="C96" i="21"/>
  <c r="C97" i="21"/>
  <c r="C92" i="21"/>
  <c r="C98" i="21"/>
  <c r="C84" i="21"/>
  <c r="A281" i="21" a="1"/>
  <c r="A281" i="21" s="1"/>
  <c r="A366" i="21" a="1"/>
  <c r="A366" i="21" s="1"/>
  <c r="D237" i="21" a="1"/>
  <c r="D237" i="21" s="1"/>
  <c r="D255" i="21" a="1"/>
  <c r="D255" i="21" s="1"/>
  <c r="I8" i="13"/>
  <c r="A138" i="10"/>
  <c r="A8" i="10"/>
  <c r="A6" i="20" s="1"/>
  <c r="J138" i="11" a="1"/>
  <c r="J138" i="11" s="1"/>
  <c r="CJ137" i="10" s="1"/>
  <c r="D219" i="21" a="1"/>
  <c r="D219" i="21" s="1"/>
  <c r="D101" i="21" a="1"/>
  <c r="D101" i="21" s="1"/>
  <c r="D116" i="21" s="1"/>
  <c r="D83" i="21" a="1"/>
  <c r="D83" i="21" s="1"/>
  <c r="J35" i="11" a="1"/>
  <c r="J35" i="11" s="1"/>
  <c r="AB7" i="10" s="1"/>
  <c r="A16" i="21"/>
  <c r="A152" i="21"/>
  <c r="A17" i="21"/>
  <c r="A153" i="21"/>
  <c r="D205" i="10" a="1"/>
  <c r="D205" i="10" s="1"/>
  <c r="D234" i="10" s="1"/>
  <c r="D111" i="10" a="1"/>
  <c r="D111" i="10" s="1"/>
  <c r="D93" i="10" a="1"/>
  <c r="D93" i="10" s="1"/>
  <c r="D101" i="10" s="1"/>
  <c r="D223" i="10" a="1"/>
  <c r="D223" i="10" s="1"/>
  <c r="D241" i="10" a="1"/>
  <c r="D241" i="10" s="1"/>
  <c r="D75" i="10" a="1"/>
  <c r="D75" i="10" s="1"/>
  <c r="D77" i="10" s="1"/>
  <c r="J33" i="8"/>
  <c r="F33" i="8"/>
  <c r="P33" i="8"/>
  <c r="D33" i="8"/>
  <c r="C33" i="8"/>
  <c r="O33" i="8"/>
  <c r="I33" i="8"/>
  <c r="G33" i="8"/>
  <c r="N33" i="8"/>
  <c r="K33" i="8"/>
  <c r="L33" i="8"/>
  <c r="H33" i="8"/>
  <c r="E33" i="8"/>
  <c r="B209" i="10"/>
  <c r="B245" i="10" s="1"/>
  <c r="B225" i="10"/>
  <c r="B243" i="10" s="1"/>
  <c r="C6" i="10"/>
  <c r="B226" i="10"/>
  <c r="B244" i="10" s="1"/>
  <c r="AJ230" i="5"/>
  <c r="O6" i="10"/>
  <c r="CE6" i="10"/>
  <c r="AA6" i="10"/>
  <c r="T6" i="10"/>
  <c r="BO6" i="10"/>
  <c r="BS6" i="10"/>
  <c r="BW6" i="10"/>
  <c r="AB6" i="10"/>
  <c r="I6" i="10"/>
  <c r="CF6" i="10"/>
  <c r="BP6" i="10"/>
  <c r="AO6" i="10"/>
  <c r="M6" i="10"/>
  <c r="AS6" i="10"/>
  <c r="AL6" i="10"/>
  <c r="BR6" i="10"/>
  <c r="AG6" i="10"/>
  <c r="AU6" i="10"/>
  <c r="BQ6" i="10"/>
  <c r="V6" i="10"/>
  <c r="CL6" i="10"/>
  <c r="F6" i="10"/>
  <c r="AX6" i="10"/>
  <c r="W6" i="10"/>
  <c r="CA6" i="10"/>
  <c r="CH6" i="10"/>
  <c r="AQ6" i="10"/>
  <c r="AJ6" i="10"/>
  <c r="P6" i="10"/>
  <c r="BG6" i="10"/>
  <c r="D6" i="10"/>
  <c r="AN6" i="10"/>
  <c r="CB6" i="10"/>
  <c r="Y6" i="10"/>
  <c r="CJ6" i="10"/>
  <c r="BT6" i="10"/>
  <c r="CK6" i="10"/>
  <c r="U6" i="10"/>
  <c r="BI6" i="10"/>
  <c r="AT6" i="10"/>
  <c r="G6" i="10"/>
  <c r="AW6" i="10"/>
  <c r="BA6" i="10"/>
  <c r="BM6" i="10"/>
  <c r="AD6" i="10"/>
  <c r="BN6" i="10"/>
  <c r="R6" i="10"/>
  <c r="CD6" i="10"/>
  <c r="AM6"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E136" i="10"/>
  <c r="U136" i="10"/>
  <c r="AK136" i="10"/>
  <c r="BA136" i="10"/>
  <c r="BQ136" i="10"/>
  <c r="CG136" i="10"/>
  <c r="CW136" i="10"/>
  <c r="R136" i="10"/>
  <c r="AH136" i="10"/>
  <c r="AX136" i="10"/>
  <c r="C136" i="10"/>
  <c r="C210" i="10" s="1"/>
  <c r="BN136" i="10"/>
  <c r="CT136" i="10"/>
  <c r="BC136" i="10"/>
  <c r="CM136" i="10"/>
  <c r="AQ136" i="10"/>
  <c r="CH136" i="10"/>
  <c r="AE136" i="10"/>
  <c r="CA136" i="10"/>
  <c r="D136" i="10"/>
  <c r="T136" i="10"/>
  <c r="AJ136" i="10"/>
  <c r="AZ136" i="10"/>
  <c r="BP136" i="10"/>
  <c r="CF136" i="10"/>
  <c r="CV136" i="10"/>
  <c r="I136" i="10"/>
  <c r="Y136" i="10"/>
  <c r="AO136" i="10"/>
  <c r="BE136" i="10"/>
  <c r="BU136" i="10"/>
  <c r="CK136" i="10"/>
  <c r="F136" i="10"/>
  <c r="V136" i="10"/>
  <c r="AL136" i="10"/>
  <c r="BB136" i="10"/>
  <c r="S136" i="10"/>
  <c r="BV136" i="10"/>
  <c r="G136" i="10"/>
  <c r="BO136" i="10"/>
  <c r="CU136" i="10"/>
  <c r="BG136" i="10"/>
  <c r="CP136" i="10"/>
  <c r="AU136" i="10"/>
  <c r="CI136" i="10"/>
  <c r="H136" i="10"/>
  <c r="X136" i="10"/>
  <c r="AN136" i="10"/>
  <c r="BD136" i="10"/>
  <c r="BT136" i="10"/>
  <c r="CJ136" i="10"/>
  <c r="M136" i="10"/>
  <c r="AC136" i="10"/>
  <c r="AS136" i="10"/>
  <c r="BI136" i="10"/>
  <c r="BY136" i="10"/>
  <c r="CO136" i="10"/>
  <c r="J136" i="10"/>
  <c r="Z136" i="10"/>
  <c r="AP136" i="10"/>
  <c r="BF136" i="10"/>
  <c r="AI136" i="10"/>
  <c r="CD136" i="10"/>
  <c r="W136" i="10"/>
  <c r="BW136" i="10"/>
  <c r="K136" i="10"/>
  <c r="BR136" i="10"/>
  <c r="BK136" i="10"/>
  <c r="CQ136" i="10"/>
  <c r="L136" i="10"/>
  <c r="AB136" i="10"/>
  <c r="AR136" i="10"/>
  <c r="BH136" i="10"/>
  <c r="BX136" i="10"/>
  <c r="CN136" i="10"/>
  <c r="Q136" i="10"/>
  <c r="AG136" i="10"/>
  <c r="AW136" i="10"/>
  <c r="BM136" i="10"/>
  <c r="CC136" i="10"/>
  <c r="CS136" i="10"/>
  <c r="N136" i="10"/>
  <c r="AD136" i="10"/>
  <c r="AT136" i="10"/>
  <c r="BJ136" i="10"/>
  <c r="AY136" i="10"/>
  <c r="CL136" i="10"/>
  <c r="AM136" i="10"/>
  <c r="CE136" i="10"/>
  <c r="AA136" i="10"/>
  <c r="BZ136" i="10"/>
  <c r="O136" i="10"/>
  <c r="BS136" i="10"/>
  <c r="B136" i="10"/>
  <c r="B224" i="10"/>
  <c r="B210" i="10"/>
  <c r="U59" i="7"/>
  <c r="AJ159" i="5"/>
  <c r="AJ160" i="5"/>
  <c r="B253" i="10"/>
  <c r="B247" i="10"/>
  <c r="B250" i="10"/>
  <c r="B255" i="10"/>
  <c r="C76" i="10"/>
  <c r="C82" i="10"/>
  <c r="C86" i="10"/>
  <c r="C85" i="10"/>
  <c r="C89" i="10"/>
  <c r="C77" i="10"/>
  <c r="C84" i="10"/>
  <c r="C78" i="10"/>
  <c r="C88" i="10"/>
  <c r="C83" i="10"/>
  <c r="C87" i="10"/>
  <c r="C90" i="10"/>
  <c r="C81" i="10"/>
  <c r="B24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249" i="10"/>
  <c r="B252" i="10"/>
  <c r="B251" i="10"/>
  <c r="B254" i="10"/>
  <c r="C100" i="10"/>
  <c r="C104" i="10"/>
  <c r="C103" i="10"/>
  <c r="C99" i="10"/>
  <c r="C102" i="10"/>
  <c r="C108" i="10"/>
  <c r="C105" i="10"/>
  <c r="C106" i="10"/>
  <c r="C107" i="10"/>
  <c r="C101" i="10"/>
  <c r="C80" i="10"/>
  <c r="C79" i="10"/>
  <c r="B125" i="10"/>
  <c r="O59" i="7"/>
  <c r="CC51" i="13"/>
  <c r="B120" i="10"/>
  <c r="B122" i="10"/>
  <c r="B126" i="10"/>
  <c r="B123" i="10"/>
  <c r="B118" i="10"/>
  <c r="CT37" i="7"/>
  <c r="CV37" i="7" s="1"/>
  <c r="J37" i="7"/>
  <c r="B121" i="10"/>
  <c r="B124" i="10"/>
  <c r="B117" i="10"/>
  <c r="B119" i="10"/>
  <c r="B91" i="10"/>
  <c r="A139" i="10"/>
  <c r="I9" i="13"/>
  <c r="E10" i="7"/>
  <c r="A9" i="10"/>
  <c r="A7" i="2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57" i="21" l="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68" i="21" s="1"/>
  <c r="D229" i="21"/>
  <c r="D227" i="21"/>
  <c r="D233" i="21"/>
  <c r="D102" i="21"/>
  <c r="D103" i="21"/>
  <c r="D104" i="21"/>
  <c r="D105" i="21"/>
  <c r="D106" i="21"/>
  <c r="D107" i="21"/>
  <c r="D108" i="21"/>
  <c r="D109" i="21"/>
  <c r="D110" i="21"/>
  <c r="D111" i="21"/>
  <c r="D112" i="21"/>
  <c r="D113" i="21"/>
  <c r="D114" i="21"/>
  <c r="D115" i="21"/>
  <c r="D84" i="21"/>
  <c r="D85" i="21"/>
  <c r="D86" i="21"/>
  <c r="D87" i="21"/>
  <c r="D88" i="21"/>
  <c r="D89" i="21"/>
  <c r="D90" i="21"/>
  <c r="D91" i="21"/>
  <c r="D92" i="21"/>
  <c r="D96" i="21"/>
  <c r="D97" i="21"/>
  <c r="D98" i="21"/>
  <c r="D95" i="21"/>
  <c r="D94" i="21"/>
  <c r="D93" i="21"/>
  <c r="C126" i="21"/>
  <c r="C256" i="21"/>
  <c r="C261" i="21"/>
  <c r="E241" i="10" a="1"/>
  <c r="E241" i="10" s="1"/>
  <c r="A283" i="21" a="1"/>
  <c r="A283" i="21" s="1"/>
  <c r="A368" i="21" a="1"/>
  <c r="A368" i="21" s="1"/>
  <c r="E101" i="21" a="1"/>
  <c r="E101" i="21" s="1"/>
  <c r="E116" i="21" s="1"/>
  <c r="A367" i="21" a="1"/>
  <c r="A367" i="21" s="1"/>
  <c r="C263" i="21"/>
  <c r="C266" i="21"/>
  <c r="E75" i="10" a="1"/>
  <c r="E75" i="10" s="1"/>
  <c r="E89" i="10" s="1"/>
  <c r="C264" i="21"/>
  <c r="C259" i="21"/>
  <c r="C267" i="21"/>
  <c r="E255" i="21" a="1"/>
  <c r="E255" i="21" s="1"/>
  <c r="A282" i="21" a="1"/>
  <c r="A282" i="21" s="1"/>
  <c r="C269" i="21"/>
  <c r="C270" i="21"/>
  <c r="E111" i="10" a="1"/>
  <c r="E111" i="10" s="1"/>
  <c r="C265" i="21"/>
  <c r="E205" i="10" a="1"/>
  <c r="E205" i="10" s="1"/>
  <c r="E208" i="10" s="1"/>
  <c r="E93" i="10" a="1"/>
  <c r="E93" i="10" s="1"/>
  <c r="E223" i="10" a="1"/>
  <c r="E223" i="10" s="1"/>
  <c r="C262" i="21"/>
  <c r="C258" i="21"/>
  <c r="C253" i="21"/>
  <c r="C260" i="21"/>
  <c r="F237" i="21" a="1"/>
  <c r="F237" i="21" s="1"/>
  <c r="F255" i="21" a="1"/>
  <c r="F255" i="21" s="1"/>
  <c r="C235" i="21"/>
  <c r="K35" i="11" a="1"/>
  <c r="K35" i="11" s="1"/>
  <c r="CU8" i="10" s="1"/>
  <c r="E237" i="21" a="1"/>
  <c r="E237" i="21" s="1"/>
  <c r="AF137" i="10"/>
  <c r="BS137" i="10"/>
  <c r="AC137" i="10"/>
  <c r="K138" i="11" a="1"/>
  <c r="K138" i="11" s="1"/>
  <c r="B138" i="10" s="1"/>
  <c r="E219" i="21" a="1"/>
  <c r="E219" i="21" s="1"/>
  <c r="L138" i="11" a="1"/>
  <c r="L138" i="11" s="1"/>
  <c r="F219" i="21" a="1"/>
  <c r="F219" i="21" s="1"/>
  <c r="E119" i="21" a="1"/>
  <c r="E119" i="21" s="1"/>
  <c r="E83" i="21" a="1"/>
  <c r="E83" i="21" s="1"/>
  <c r="C131" i="21"/>
  <c r="F83" i="21" a="1"/>
  <c r="F83" i="21" s="1"/>
  <c r="L35" i="11" a="1"/>
  <c r="L35" i="11" s="1"/>
  <c r="F101" i="21" a="1"/>
  <c r="F101" i="21" s="1"/>
  <c r="F116" i="21" s="1"/>
  <c r="F119" i="21" a="1"/>
  <c r="F119" i="21" s="1"/>
  <c r="A18" i="21"/>
  <c r="A154" i="21"/>
  <c r="D231" i="10"/>
  <c r="D228" i="10"/>
  <c r="D215" i="10"/>
  <c r="D216" i="10"/>
  <c r="D252" i="10" s="1"/>
  <c r="D218" i="10"/>
  <c r="D207" i="10"/>
  <c r="D229" i="10"/>
  <c r="D236" i="10"/>
  <c r="D237" i="10"/>
  <c r="D209" i="10"/>
  <c r="D211" i="10"/>
  <c r="D230" i="10"/>
  <c r="D238" i="10"/>
  <c r="D217" i="10"/>
  <c r="D213" i="10"/>
  <c r="D219" i="10"/>
  <c r="D214" i="10"/>
  <c r="D227" i="10"/>
  <c r="D233" i="10"/>
  <c r="D206" i="10"/>
  <c r="D235" i="10"/>
  <c r="D220" i="10"/>
  <c r="D212" i="10"/>
  <c r="D232" i="10"/>
  <c r="D208" i="10"/>
  <c r="C125" i="21"/>
  <c r="C130" i="21"/>
  <c r="C128" i="21"/>
  <c r="C99" i="21"/>
  <c r="D107" i="10"/>
  <c r="C127" i="21"/>
  <c r="C133" i="21"/>
  <c r="C129" i="21"/>
  <c r="AB137" i="10"/>
  <c r="U137" i="10"/>
  <c r="D85" i="10"/>
  <c r="J137" i="10"/>
  <c r="O137" i="10"/>
  <c r="BV7" i="10"/>
  <c r="CB137" i="10"/>
  <c r="BE137" i="10"/>
  <c r="AY137" i="10"/>
  <c r="BN137" i="10"/>
  <c r="BY137" i="10"/>
  <c r="AQ137" i="10"/>
  <c r="BJ137" i="10"/>
  <c r="AW137" i="10"/>
  <c r="L137" i="10"/>
  <c r="M137" i="10"/>
  <c r="D137" i="10"/>
  <c r="BO137" i="10"/>
  <c r="BV137" i="10"/>
  <c r="CG137" i="10"/>
  <c r="CF137" i="10"/>
  <c r="AL137" i="10"/>
  <c r="D106" i="10"/>
  <c r="BW7" i="10"/>
  <c r="D99" i="10"/>
  <c r="C134" i="21"/>
  <c r="BS7" i="10"/>
  <c r="BZ7" i="10"/>
  <c r="CH7" i="10"/>
  <c r="D100" i="10"/>
  <c r="AP7" i="10"/>
  <c r="BC7" i="10"/>
  <c r="AM7" i="10"/>
  <c r="AI7" i="10"/>
  <c r="D105" i="10"/>
  <c r="BE7" i="10"/>
  <c r="BH7" i="10"/>
  <c r="AG7" i="10"/>
  <c r="AD7" i="10"/>
  <c r="C132" i="21"/>
  <c r="D78" i="10"/>
  <c r="CV137" i="10"/>
  <c r="K137" i="10"/>
  <c r="AV137" i="10"/>
  <c r="CI137" i="10"/>
  <c r="AT137" i="10"/>
  <c r="AO137" i="10"/>
  <c r="AI137" i="10"/>
  <c r="BT137" i="10"/>
  <c r="BF137" i="10"/>
  <c r="BQ137" i="10"/>
  <c r="E137" i="10"/>
  <c r="AZ137" i="10"/>
  <c r="CM137" i="10"/>
  <c r="AM137" i="10"/>
  <c r="CH137" i="10"/>
  <c r="V137" i="10"/>
  <c r="CS137" i="10"/>
  <c r="AG137" i="10"/>
  <c r="S137" i="10"/>
  <c r="BD137" i="10"/>
  <c r="CQ137" i="10"/>
  <c r="AX137" i="10"/>
  <c r="BI137" i="10"/>
  <c r="BP137" i="10"/>
  <c r="P137" i="10"/>
  <c r="BC137" i="10"/>
  <c r="CP137" i="10"/>
  <c r="AD137" i="10"/>
  <c r="CK137" i="10"/>
  <c r="Y137" i="10"/>
  <c r="CN137" i="10"/>
  <c r="C137" i="10"/>
  <c r="D210" i="10" s="1"/>
  <c r="AN137" i="10"/>
  <c r="CA137" i="10"/>
  <c r="AP137" i="10"/>
  <c r="BA137" i="10"/>
  <c r="T137" i="10"/>
  <c r="BG137" i="10"/>
  <c r="CR137" i="10"/>
  <c r="G137" i="10"/>
  <c r="BR137" i="10"/>
  <c r="F137" i="10"/>
  <c r="CC137" i="10"/>
  <c r="Q137" i="10"/>
  <c r="BX137" i="10"/>
  <c r="X137" i="10"/>
  <c r="BK137" i="10"/>
  <c r="CT137" i="10"/>
  <c r="AH137" i="10"/>
  <c r="AS137" i="10"/>
  <c r="D88" i="10"/>
  <c r="B137" i="10"/>
  <c r="AJ137" i="10"/>
  <c r="BW137" i="10"/>
  <c r="W137" i="10"/>
  <c r="BZ137" i="10"/>
  <c r="N137" i="10"/>
  <c r="BU137" i="10"/>
  <c r="I137" i="10"/>
  <c r="BH137" i="10"/>
  <c r="CU137" i="10"/>
  <c r="H137" i="10"/>
  <c r="AU137" i="10"/>
  <c r="CL137" i="10"/>
  <c r="Z137" i="10"/>
  <c r="CW137" i="10"/>
  <c r="AK137" i="10"/>
  <c r="AA137" i="10"/>
  <c r="BL137" i="10"/>
  <c r="BB137" i="10"/>
  <c r="BM137" i="10"/>
  <c r="AR137" i="10"/>
  <c r="CE137" i="10"/>
  <c r="AE137" i="10"/>
  <c r="CD137" i="10"/>
  <c r="R137" i="10"/>
  <c r="CO137" i="10"/>
  <c r="D76" i="10"/>
  <c r="U7" i="10"/>
  <c r="CP7" i="10"/>
  <c r="AA7" i="10"/>
  <c r="CO7" i="10"/>
  <c r="AZ7" i="10"/>
  <c r="CK7" i="10"/>
  <c r="CL7" i="10"/>
  <c r="CF7" i="10"/>
  <c r="X7" i="10"/>
  <c r="CD7" i="10"/>
  <c r="CR7" i="10"/>
  <c r="BK7" i="10"/>
  <c r="D108" i="10"/>
  <c r="BQ7" i="10"/>
  <c r="BP7" i="10"/>
  <c r="BG7" i="10"/>
  <c r="F7" i="10"/>
  <c r="BA7" i="10"/>
  <c r="CM7" i="10"/>
  <c r="AW7" i="10"/>
  <c r="N7" i="10"/>
  <c r="M7" i="10"/>
  <c r="BY7" i="10"/>
  <c r="CB7" i="10"/>
  <c r="L7" i="10"/>
  <c r="D104" i="10"/>
  <c r="CS7" i="10"/>
  <c r="CN7" i="10"/>
  <c r="CU7" i="10"/>
  <c r="K7" i="10"/>
  <c r="CW7" i="10"/>
  <c r="AT7" i="10"/>
  <c r="E7" i="10"/>
  <c r="Z7" i="10"/>
  <c r="CQ7" i="10"/>
  <c r="AK7" i="10"/>
  <c r="BR7" i="10"/>
  <c r="AQ7" i="10"/>
  <c r="D102" i="10"/>
  <c r="D103" i="10"/>
  <c r="BM7" i="10"/>
  <c r="BU7" i="10"/>
  <c r="G7" i="10"/>
  <c r="AO7" i="10"/>
  <c r="H7" i="10"/>
  <c r="CT7" i="10"/>
  <c r="AU7" i="10"/>
  <c r="V7" i="10"/>
  <c r="BL7" i="10"/>
  <c r="AL7" i="10"/>
  <c r="AN7" i="10"/>
  <c r="O7" i="10"/>
  <c r="BJ7" i="10"/>
  <c r="BN7" i="10"/>
  <c r="BX7" i="10"/>
  <c r="AV7" i="10"/>
  <c r="AJ7" i="10"/>
  <c r="AR7" i="10"/>
  <c r="W7" i="10"/>
  <c r="AH7" i="10"/>
  <c r="Y7" i="10"/>
  <c r="BI7" i="10"/>
  <c r="AF7" i="10"/>
  <c r="AY7" i="10"/>
  <c r="CE7" i="10"/>
  <c r="C7" i="10"/>
  <c r="BF7" i="10"/>
  <c r="R7" i="10"/>
  <c r="Q7" i="10"/>
  <c r="BD7" i="10"/>
  <c r="P7" i="10"/>
  <c r="S7" i="10"/>
  <c r="CC7" i="10"/>
  <c r="I7" i="10"/>
  <c r="CJ7" i="10"/>
  <c r="AC7" i="10"/>
  <c r="D7" i="10"/>
  <c r="CI7" i="10"/>
  <c r="AE7" i="10"/>
  <c r="J7" i="10"/>
  <c r="CV7" i="10"/>
  <c r="AS7" i="10"/>
  <c r="BO7" i="10"/>
  <c r="CA7" i="10"/>
  <c r="AX7" i="10"/>
  <c r="BB7" i="10"/>
  <c r="BT7" i="10"/>
  <c r="CG7" i="10"/>
  <c r="T7" i="10"/>
  <c r="D79" i="10"/>
  <c r="D89" i="10"/>
  <c r="D84" i="10"/>
  <c r="D90" i="10"/>
  <c r="D81" i="10"/>
  <c r="D83" i="10"/>
  <c r="D119" i="10" s="1"/>
  <c r="D87" i="10"/>
  <c r="D80" i="10"/>
  <c r="D86" i="10"/>
  <c r="D82" i="10"/>
  <c r="M33" i="8"/>
  <c r="D225" i="10"/>
  <c r="B246" i="10"/>
  <c r="C225" i="10"/>
  <c r="C243" i="10" s="1"/>
  <c r="B239" i="10"/>
  <c r="C209" i="10"/>
  <c r="C221" i="10" s="1"/>
  <c r="C226" i="10"/>
  <c r="C244" i="10" s="1"/>
  <c r="B242" i="10"/>
  <c r="D226" i="10"/>
  <c r="D224" i="10"/>
  <c r="B221" i="10"/>
  <c r="C250" i="10"/>
  <c r="C254" i="10"/>
  <c r="C224" i="10"/>
  <c r="C242" i="10" s="1"/>
  <c r="C249" i="10"/>
  <c r="C251" i="10"/>
  <c r="C246" i="10"/>
  <c r="C255" i="10"/>
  <c r="C247" i="10"/>
  <c r="C253" i="10"/>
  <c r="C256" i="10"/>
  <c r="C248" i="10"/>
  <c r="C252" i="10"/>
  <c r="C124" i="10"/>
  <c r="C122" i="10"/>
  <c r="C125" i="10"/>
  <c r="C126" i="10"/>
  <c r="C123" i="10"/>
  <c r="C119" i="10"/>
  <c r="C121" i="10"/>
  <c r="C118" i="10"/>
  <c r="C117" i="10"/>
  <c r="C120" i="10"/>
  <c r="C91" i="10"/>
  <c r="F241" i="10" a="1"/>
  <c r="F241" i="10" s="1"/>
  <c r="F75" i="10" a="1"/>
  <c r="F75" i="10" s="1"/>
  <c r="F93" i="10" a="1"/>
  <c r="F93" i="10" s="1"/>
  <c r="F223" i="10" a="1"/>
  <c r="F223" i="10" s="1"/>
  <c r="F111" i="10" a="1"/>
  <c r="F111" i="10" s="1"/>
  <c r="F205" i="10" a="1"/>
  <c r="F205" i="10" s="1"/>
  <c r="A140" i="10"/>
  <c r="E11" i="7"/>
  <c r="I10" i="13"/>
  <c r="A10" i="10"/>
  <c r="A8" i="20" s="1"/>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0" i="21" l="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E87" i="21"/>
  <c r="E91" i="21"/>
  <c r="E92" i="21"/>
  <c r="E93" i="21"/>
  <c r="E94" i="21"/>
  <c r="E95" i="21"/>
  <c r="E96" i="21"/>
  <c r="E85" i="21"/>
  <c r="E88" i="21"/>
  <c r="E90" i="21"/>
  <c r="E97" i="21"/>
  <c r="E86" i="21"/>
  <c r="E89" i="21"/>
  <c r="E98" i="21"/>
  <c r="F85" i="21"/>
  <c r="F86" i="21"/>
  <c r="F87" i="21"/>
  <c r="F88" i="21"/>
  <c r="F89" i="21"/>
  <c r="F90" i="21"/>
  <c r="F91" i="21"/>
  <c r="F93" i="21"/>
  <c r="F92" i="21"/>
  <c r="F96" i="21"/>
  <c r="F95" i="21"/>
  <c r="F97" i="21"/>
  <c r="F98" i="21"/>
  <c r="F94" i="21"/>
  <c r="F84" i="21"/>
  <c r="E84" i="21"/>
  <c r="CZ37" i="7" a="1"/>
  <c r="CZ37" i="7" s="1"/>
  <c r="D256" i="21"/>
  <c r="E217" i="10"/>
  <c r="E206" i="10"/>
  <c r="E231" i="10"/>
  <c r="E211" i="10"/>
  <c r="E230" i="10"/>
  <c r="A284" i="21" a="1"/>
  <c r="A284" i="21" s="1"/>
  <c r="A369" i="21" a="1"/>
  <c r="A369" i="21" s="1"/>
  <c r="E207" i="10"/>
  <c r="E219" i="10"/>
  <c r="E216" i="10"/>
  <c r="E228" i="10"/>
  <c r="E214" i="10"/>
  <c r="D129" i="21"/>
  <c r="D127" i="21"/>
  <c r="E209" i="10"/>
  <c r="E233" i="10"/>
  <c r="E227" i="10"/>
  <c r="E218" i="10"/>
  <c r="E236" i="10"/>
  <c r="E238" i="10"/>
  <c r="E232" i="10"/>
  <c r="E213" i="10"/>
  <c r="E235" i="10"/>
  <c r="E220" i="10"/>
  <c r="E229" i="10"/>
  <c r="E215" i="10"/>
  <c r="E237" i="10"/>
  <c r="E234" i="10"/>
  <c r="E212" i="10"/>
  <c r="E248" i="10" s="1"/>
  <c r="C271" i="21"/>
  <c r="D266" i="21"/>
  <c r="E82" i="10"/>
  <c r="E77" i="10"/>
  <c r="E86" i="10"/>
  <c r="E79" i="10"/>
  <c r="E81" i="10"/>
  <c r="E88" i="10"/>
  <c r="E80" i="10"/>
  <c r="E85" i="10"/>
  <c r="E90" i="10"/>
  <c r="E84" i="10"/>
  <c r="E78" i="10"/>
  <c r="E76" i="10"/>
  <c r="E83" i="10"/>
  <c r="E87" i="10"/>
  <c r="D270" i="21"/>
  <c r="D258" i="21"/>
  <c r="D259" i="21"/>
  <c r="D257" i="21"/>
  <c r="E99" i="10"/>
  <c r="E108" i="10"/>
  <c r="E101" i="10"/>
  <c r="E105" i="10"/>
  <c r="D267" i="21"/>
  <c r="D263" i="21"/>
  <c r="E107" i="10"/>
  <c r="E125" i="10" s="1"/>
  <c r="E103" i="10"/>
  <c r="E106" i="10"/>
  <c r="E100" i="10"/>
  <c r="E104" i="10"/>
  <c r="E102" i="10"/>
  <c r="D261" i="21"/>
  <c r="D265" i="21"/>
  <c r="D264" i="21"/>
  <c r="D269" i="21"/>
  <c r="D253" i="21"/>
  <c r="D262" i="21"/>
  <c r="D131" i="21"/>
  <c r="G237" i="21" a="1"/>
  <c r="G237" i="21" s="1"/>
  <c r="G255" i="21" a="1"/>
  <c r="G255" i="21" s="1"/>
  <c r="D132" i="21"/>
  <c r="D235" i="21"/>
  <c r="AP8" i="10"/>
  <c r="AL8" i="10"/>
  <c r="BW8" i="10"/>
  <c r="BY8" i="10"/>
  <c r="AZ8" i="10"/>
  <c r="Q8" i="10"/>
  <c r="AA8" i="10"/>
  <c r="CO8" i="10"/>
  <c r="CM8" i="10"/>
  <c r="AF138" i="10"/>
  <c r="BM8" i="10"/>
  <c r="F8" i="10"/>
  <c r="CV8" i="10"/>
  <c r="S8" i="10"/>
  <c r="BJ8" i="10"/>
  <c r="BS8" i="10"/>
  <c r="CW8" i="10"/>
  <c r="BP8" i="10"/>
  <c r="BZ8" i="10"/>
  <c r="AE138" i="10"/>
  <c r="BD8" i="10"/>
  <c r="AC8" i="10"/>
  <c r="CE8" i="10"/>
  <c r="AV8" i="10"/>
  <c r="AE8" i="10"/>
  <c r="CI8" i="10"/>
  <c r="BQ138" i="10"/>
  <c r="BF8" i="10"/>
  <c r="BE8" i="10"/>
  <c r="AO8" i="10"/>
  <c r="AY8" i="10"/>
  <c r="L8" i="10"/>
  <c r="D8" i="10"/>
  <c r="CD8" i="10"/>
  <c r="AD8" i="10"/>
  <c r="CK8" i="10"/>
  <c r="BL8" i="10"/>
  <c r="AF8" i="10"/>
  <c r="AN8" i="10"/>
  <c r="O8" i="10"/>
  <c r="BN8" i="10"/>
  <c r="M8" i="10"/>
  <c r="Z8" i="10"/>
  <c r="CN8" i="10"/>
  <c r="CF8" i="10"/>
  <c r="CA8" i="10"/>
  <c r="AH8" i="10"/>
  <c r="CG8" i="10"/>
  <c r="BR8" i="10"/>
  <c r="U8" i="10"/>
  <c r="BU8" i="10"/>
  <c r="AQ8" i="10"/>
  <c r="C8" i="10"/>
  <c r="BJ9" i="10"/>
  <c r="AJ138" i="10"/>
  <c r="BQ8" i="10"/>
  <c r="CL8" i="10"/>
  <c r="I8" i="10"/>
  <c r="AK8" i="10"/>
  <c r="T8" i="10"/>
  <c r="CQ8" i="10"/>
  <c r="AM8" i="10"/>
  <c r="BA8" i="10"/>
  <c r="AG8" i="10"/>
  <c r="G8" i="10"/>
  <c r="BH8" i="10"/>
  <c r="BO8" i="10"/>
  <c r="AX8" i="10"/>
  <c r="V8" i="10"/>
  <c r="AR8" i="10"/>
  <c r="CR8" i="10"/>
  <c r="AB8" i="10"/>
  <c r="X8" i="10"/>
  <c r="BV8" i="10"/>
  <c r="BB8" i="10"/>
  <c r="BI8" i="10"/>
  <c r="N8" i="10"/>
  <c r="P8" i="10"/>
  <c r="H8" i="10"/>
  <c r="BC8" i="10"/>
  <c r="L138" i="10"/>
  <c r="CI138" i="10"/>
  <c r="R8" i="10"/>
  <c r="AS8" i="10"/>
  <c r="AT8" i="10"/>
  <c r="E8" i="10"/>
  <c r="BX8" i="10"/>
  <c r="CH8" i="10"/>
  <c r="CS8" i="10"/>
  <c r="CC8" i="10"/>
  <c r="AI8" i="10"/>
  <c r="BT8" i="10"/>
  <c r="BG8" i="10"/>
  <c r="CT8" i="10"/>
  <c r="W8" i="10"/>
  <c r="AU8" i="10"/>
  <c r="Y8" i="10"/>
  <c r="CP8" i="10"/>
  <c r="CJ8" i="10"/>
  <c r="BK8" i="10"/>
  <c r="K8" i="10"/>
  <c r="J8" i="10"/>
  <c r="AW8" i="10"/>
  <c r="CB8" i="10"/>
  <c r="AJ8" i="10"/>
  <c r="D133" i="21"/>
  <c r="D125" i="21"/>
  <c r="D243" i="10"/>
  <c r="CW138" i="10"/>
  <c r="X138" i="10"/>
  <c r="BI138" i="10"/>
  <c r="BJ138" i="10"/>
  <c r="AR138" i="10"/>
  <c r="CO138" i="10"/>
  <c r="BG138" i="10"/>
  <c r="CP138" i="10"/>
  <c r="BB138" i="10"/>
  <c r="BA138" i="10"/>
  <c r="BE138" i="10"/>
  <c r="CF138" i="10"/>
  <c r="CH138" i="10"/>
  <c r="D244" i="10"/>
  <c r="Y138" i="10"/>
  <c r="AX138" i="10"/>
  <c r="BH138" i="10"/>
  <c r="R138" i="10"/>
  <c r="AT138" i="10"/>
  <c r="CN138" i="10"/>
  <c r="AG138" i="10"/>
  <c r="AY138" i="10"/>
  <c r="CB138" i="10"/>
  <c r="AK138" i="10"/>
  <c r="BT138" i="10"/>
  <c r="D138" i="10"/>
  <c r="AZ138" i="10"/>
  <c r="BX138" i="10"/>
  <c r="BC138" i="10"/>
  <c r="CA138" i="10"/>
  <c r="AQ138" i="10"/>
  <c r="S138" i="10"/>
  <c r="AA138" i="10"/>
  <c r="Q138" i="10"/>
  <c r="J138" i="10"/>
  <c r="V138" i="10"/>
  <c r="BD138" i="10"/>
  <c r="K138" i="10"/>
  <c r="BS138" i="10"/>
  <c r="BY138" i="10"/>
  <c r="BR138" i="10"/>
  <c r="CQ138" i="10"/>
  <c r="CC138" i="10"/>
  <c r="BV138" i="10"/>
  <c r="CU138" i="10"/>
  <c r="N138" i="10"/>
  <c r="CT138" i="10"/>
  <c r="H138" i="10"/>
  <c r="F138" i="10"/>
  <c r="BF138" i="10"/>
  <c r="BL138" i="10"/>
  <c r="CK138" i="10"/>
  <c r="CD138" i="10"/>
  <c r="CM138" i="10"/>
  <c r="AW138" i="10"/>
  <c r="AO138" i="10"/>
  <c r="AV138" i="10"/>
  <c r="C138" i="10"/>
  <c r="E210" i="10" s="1"/>
  <c r="AU138" i="10"/>
  <c r="BZ138" i="10"/>
  <c r="AL138" i="10"/>
  <c r="T138" i="10"/>
  <c r="G138" i="10"/>
  <c r="O138" i="10"/>
  <c r="AI138" i="10"/>
  <c r="CJ138" i="10"/>
  <c r="AS138" i="10"/>
  <c r="BK138" i="10"/>
  <c r="E138" i="10"/>
  <c r="P138" i="10"/>
  <c r="BW138" i="10"/>
  <c r="CS138" i="10"/>
  <c r="CL138" i="10"/>
  <c r="CR138" i="10"/>
  <c r="AD138" i="10"/>
  <c r="U138" i="10"/>
  <c r="CV138" i="10"/>
  <c r="AH138" i="10"/>
  <c r="AC138" i="10"/>
  <c r="AN138" i="10"/>
  <c r="AB138" i="10"/>
  <c r="AP138" i="10"/>
  <c r="BM138" i="10"/>
  <c r="AM138" i="10"/>
  <c r="CE138" i="10"/>
  <c r="I138" i="10"/>
  <c r="Z138" i="10"/>
  <c r="M138" i="10"/>
  <c r="BP138" i="10"/>
  <c r="W138" i="10"/>
  <c r="BO138" i="10"/>
  <c r="BU138" i="10"/>
  <c r="BN138" i="10"/>
  <c r="CG138" i="10"/>
  <c r="D126" i="21"/>
  <c r="D255" i="10"/>
  <c r="D134" i="21"/>
  <c r="O139" i="10"/>
  <c r="D251" i="10"/>
  <c r="D99" i="21"/>
  <c r="D128" i="21"/>
  <c r="M138" i="11" a="1"/>
  <c r="M138" i="11" s="1"/>
  <c r="G219" i="21" a="1"/>
  <c r="G219" i="21" s="1"/>
  <c r="D130" i="21"/>
  <c r="M35" i="11" a="1"/>
  <c r="M35" i="11" s="1"/>
  <c r="D249" i="10"/>
  <c r="D245" i="10"/>
  <c r="D256" i="10"/>
  <c r="G101" i="21" a="1"/>
  <c r="G101" i="21" s="1"/>
  <c r="G116" i="21" s="1"/>
  <c r="G119" i="21" a="1"/>
  <c r="G119" i="21" s="1"/>
  <c r="G83" i="21" a="1"/>
  <c r="G83" i="21" s="1"/>
  <c r="D248" i="10"/>
  <c r="D254" i="10"/>
  <c r="D246" i="10"/>
  <c r="A19" i="21"/>
  <c r="A155" i="21"/>
  <c r="D247" i="10"/>
  <c r="D250" i="10"/>
  <c r="D253" i="10"/>
  <c r="D242" i="10"/>
  <c r="D125" i="10"/>
  <c r="D124" i="10"/>
  <c r="D121" i="10"/>
  <c r="D117" i="10"/>
  <c r="D118" i="10"/>
  <c r="D123" i="10"/>
  <c r="D126" i="10"/>
  <c r="D120" i="10"/>
  <c r="D221" i="10"/>
  <c r="D91" i="10"/>
  <c r="D122" i="10"/>
  <c r="C245" i="10"/>
  <c r="C257" i="10" s="1"/>
  <c r="B257" i="10"/>
  <c r="E226" i="10"/>
  <c r="E244" i="10" s="1"/>
  <c r="C9" i="10"/>
  <c r="E224" i="10"/>
  <c r="E225" i="10"/>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DA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F77" i="10"/>
  <c r="F82" i="10"/>
  <c r="F88" i="10"/>
  <c r="F83" i="10"/>
  <c r="F76" i="10"/>
  <c r="F87" i="10"/>
  <c r="F89" i="10"/>
  <c r="F90" i="10"/>
  <c r="F86" i="10"/>
  <c r="F85" i="10"/>
  <c r="F84" i="10"/>
  <c r="F81" i="10"/>
  <c r="F78" i="10"/>
  <c r="F99" i="10"/>
  <c r="F103" i="10"/>
  <c r="F102" i="10"/>
  <c r="F106" i="10"/>
  <c r="F100" i="10"/>
  <c r="F101" i="10"/>
  <c r="F105" i="10"/>
  <c r="F107" i="10"/>
  <c r="F104" i="10"/>
  <c r="F108" i="10"/>
  <c r="F80" i="10"/>
  <c r="F79" i="10"/>
  <c r="G205" i="10" a="1"/>
  <c r="G205" i="10" s="1"/>
  <c r="G93" i="10" a="1"/>
  <c r="G93" i="10" s="1"/>
  <c r="G223" i="10" a="1"/>
  <c r="G223" i="10" s="1"/>
  <c r="G75" i="10" a="1"/>
  <c r="G75" i="10" s="1"/>
  <c r="G241" i="10" a="1"/>
  <c r="G241" i="10" s="1"/>
  <c r="G111" i="10" a="1"/>
  <c r="G111" i="10" s="1"/>
  <c r="A141" i="10"/>
  <c r="A11" i="10"/>
  <c r="A9" i="20" s="1"/>
  <c r="I11" i="13"/>
  <c r="E12" i="7"/>
  <c r="K59" i="7"/>
  <c r="G63" i="7" s="1" a="1"/>
  <c r="G63" i="7" s="1"/>
  <c r="F262" i="21" l="1"/>
  <c r="E259" i="21"/>
  <c r="E267" i="21"/>
  <c r="E270" i="21"/>
  <c r="E257" i="21"/>
  <c r="E261" i="21"/>
  <c r="F129" i="21"/>
  <c r="F258" i="21"/>
  <c r="F268" i="21"/>
  <c r="E264" i="21"/>
  <c r="E119" i="10"/>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G85" i="21"/>
  <c r="G86" i="21"/>
  <c r="G87" i="21"/>
  <c r="G88" i="21"/>
  <c r="G89" i="21"/>
  <c r="G90" i="21"/>
  <c r="G91" i="21"/>
  <c r="G94" i="21"/>
  <c r="G93" i="21"/>
  <c r="G92" i="21"/>
  <c r="G96" i="21"/>
  <c r="G98" i="21"/>
  <c r="G95" i="21"/>
  <c r="G97" i="21"/>
  <c r="G84" i="21"/>
  <c r="E253" i="10"/>
  <c r="E256" i="21"/>
  <c r="E249" i="10"/>
  <c r="C280" i="21"/>
  <c r="E247" i="10"/>
  <c r="A285" i="21" a="1"/>
  <c r="A285" i="21" s="1"/>
  <c r="A370" i="21" a="1"/>
  <c r="A370" i="21" s="1"/>
  <c r="E252" i="10"/>
  <c r="E255" i="10"/>
  <c r="F264" i="21"/>
  <c r="E254" i="10"/>
  <c r="E250" i="10"/>
  <c r="E118" i="10"/>
  <c r="E245" i="10"/>
  <c r="E251" i="10"/>
  <c r="E256" i="10"/>
  <c r="E221" i="10"/>
  <c r="D271" i="21"/>
  <c r="E122" i="10"/>
  <c r="E117" i="10"/>
  <c r="F260" i="21"/>
  <c r="E121" i="10"/>
  <c r="E126" i="10"/>
  <c r="E91" i="10"/>
  <c r="E120" i="10"/>
  <c r="F269" i="21"/>
  <c r="E124" i="10"/>
  <c r="F257" i="21"/>
  <c r="E123" i="10"/>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F132" i="21"/>
  <c r="E246" i="10"/>
  <c r="E131" i="21"/>
  <c r="F128" i="21"/>
  <c r="F125" i="21"/>
  <c r="E133" i="21"/>
  <c r="E126" i="21"/>
  <c r="E128" i="21"/>
  <c r="E127" i="21"/>
  <c r="E130" i="21"/>
  <c r="F130" i="21"/>
  <c r="E125" i="21"/>
  <c r="E132" i="21"/>
  <c r="F131" i="21"/>
  <c r="E134" i="21"/>
  <c r="F127" i="21"/>
  <c r="F133" i="21"/>
  <c r="N138" i="11" a="1"/>
  <c r="N138" i="11" s="1"/>
  <c r="H219" i="21" a="1"/>
  <c r="H219" i="21" s="1"/>
  <c r="F134" i="21"/>
  <c r="E129" i="21"/>
  <c r="F126" i="21"/>
  <c r="F99" i="21"/>
  <c r="E99" i="21"/>
  <c r="N35" i="11" a="1"/>
  <c r="N35" i="11" s="1"/>
  <c r="H101" i="21" a="1"/>
  <c r="H101" i="21" s="1"/>
  <c r="H116" i="21" s="1"/>
  <c r="H83" i="21" a="1"/>
  <c r="H83" i="21" s="1"/>
  <c r="H119" i="21" a="1"/>
  <c r="H119" i="21" s="1"/>
  <c r="D257" i="10"/>
  <c r="A20" i="21"/>
  <c r="A371" i="21" s="1" a="1"/>
  <c r="A371" i="21" s="1"/>
  <c r="A156" i="21"/>
  <c r="B32" i="8"/>
  <c r="DA47" i="7"/>
  <c r="F224" i="10"/>
  <c r="F242" i="10" s="1"/>
  <c r="E243" i="10"/>
  <c r="E239" i="10"/>
  <c r="E242" i="10"/>
  <c r="F210" i="10"/>
  <c r="F226" i="10"/>
  <c r="F244" i="10" s="1"/>
  <c r="F118" i="10"/>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G100" i="10"/>
  <c r="G104" i="10"/>
  <c r="G103" i="10"/>
  <c r="G102" i="10"/>
  <c r="G108" i="10"/>
  <c r="G99" i="10"/>
  <c r="G107" i="10"/>
  <c r="G105" i="10"/>
  <c r="G101" i="10"/>
  <c r="G106" i="10"/>
  <c r="G79" i="10"/>
  <c r="G80" i="10"/>
  <c r="F121" i="10"/>
  <c r="F120" i="10"/>
  <c r="F119" i="10"/>
  <c r="F123" i="10"/>
  <c r="F126" i="10"/>
  <c r="F124" i="10"/>
  <c r="F122" i="10"/>
  <c r="F117" i="10"/>
  <c r="H205" i="10" a="1"/>
  <c r="H205" i="10" s="1"/>
  <c r="H75" i="10" a="1"/>
  <c r="H75" i="10" s="1"/>
  <c r="H223" i="10" a="1"/>
  <c r="H223" i="10" s="1"/>
  <c r="H93" i="10" a="1"/>
  <c r="H93" i="10" s="1"/>
  <c r="H111" i="10" a="1"/>
  <c r="H111" i="10" s="1"/>
  <c r="H241" i="10" a="1"/>
  <c r="H241" i="10" s="1"/>
  <c r="F91" i="10"/>
  <c r="A12" i="10"/>
  <c r="A10" i="20" s="1"/>
  <c r="A142" i="1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H85" i="21"/>
  <c r="H86" i="21"/>
  <c r="H87" i="21"/>
  <c r="H88" i="21"/>
  <c r="H89" i="21"/>
  <c r="H90" i="21"/>
  <c r="H91" i="21"/>
  <c r="H95" i="21"/>
  <c r="H97" i="21"/>
  <c r="H94" i="21"/>
  <c r="H93" i="21"/>
  <c r="H96" i="21"/>
  <c r="H98" i="21"/>
  <c r="H92" i="21"/>
  <c r="H84" i="21"/>
  <c r="G256" i="21"/>
  <c r="C281" i="21"/>
  <c r="G130" i="21"/>
  <c r="G267" i="21"/>
  <c r="G129" i="21"/>
  <c r="E271" i="21"/>
  <c r="F271" i="21"/>
  <c r="G268" i="21"/>
  <c r="G263" i="21"/>
  <c r="G260" i="21"/>
  <c r="G258" i="21"/>
  <c r="G265" i="21"/>
  <c r="G132" i="21"/>
  <c r="G269" i="21"/>
  <c r="I255" i="21" a="1"/>
  <c r="I255" i="21" s="1"/>
  <c r="A286" i="21" a="1"/>
  <c r="A286" i="21" s="1"/>
  <c r="G266" i="21"/>
  <c r="G264" i="21"/>
  <c r="G262" i="21"/>
  <c r="G257" i="21"/>
  <c r="G259" i="21"/>
  <c r="G261" i="21"/>
  <c r="G253" i="21"/>
  <c r="G270" i="21"/>
  <c r="G235" i="21"/>
  <c r="I83" i="21" a="1"/>
  <c r="I83" i="21" s="1"/>
  <c r="I237" i="21" a="1"/>
  <c r="I237" i="21" s="1"/>
  <c r="G128" i="21"/>
  <c r="O138" i="11" a="1"/>
  <c r="O138" i="11" s="1"/>
  <c r="I219" i="21" a="1"/>
  <c r="I219" i="21" s="1"/>
  <c r="G127" i="21"/>
  <c r="G133" i="21"/>
  <c r="G125" i="21"/>
  <c r="G131" i="21"/>
  <c r="G126" i="21"/>
  <c r="G99" i="21"/>
  <c r="O35" i="11" a="1"/>
  <c r="O35" i="11" s="1"/>
  <c r="G134" i="21"/>
  <c r="I119" i="21" a="1"/>
  <c r="I119" i="21" s="1"/>
  <c r="I101" i="21" a="1"/>
  <c r="I101" i="21" s="1"/>
  <c r="I116" i="21" s="1"/>
  <c r="A21" i="21"/>
  <c r="A157" i="21"/>
  <c r="E257" i="10"/>
  <c r="F221" i="10"/>
  <c r="F246" i="10"/>
  <c r="F257" i="10" s="1"/>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101" i="10"/>
  <c r="H105" i="10"/>
  <c r="H104" i="10"/>
  <c r="H103" i="10"/>
  <c r="H102" i="10"/>
  <c r="H106" i="10"/>
  <c r="H108" i="10"/>
  <c r="H100" i="10"/>
  <c r="H107" i="10"/>
  <c r="H79" i="10"/>
  <c r="H80" i="10"/>
  <c r="G125" i="10"/>
  <c r="G118" i="10"/>
  <c r="G117" i="10"/>
  <c r="G126" i="10"/>
  <c r="G121" i="10"/>
  <c r="G122" i="10"/>
  <c r="G119" i="10"/>
  <c r="G123" i="10"/>
  <c r="G124" i="10"/>
  <c r="G120" i="10"/>
  <c r="I205" i="10" a="1"/>
  <c r="I205" i="10" s="1"/>
  <c r="I93" i="10" a="1"/>
  <c r="I93" i="10" s="1"/>
  <c r="I223" i="10" a="1"/>
  <c r="I223" i="10" s="1"/>
  <c r="I241" i="10" a="1"/>
  <c r="I241" i="10" s="1"/>
  <c r="I111" i="10" a="1"/>
  <c r="I111" i="10" s="1"/>
  <c r="I75" i="10" a="1"/>
  <c r="I75" i="10" s="1"/>
  <c r="G91" i="10"/>
  <c r="I13" i="13"/>
  <c r="E14" i="7"/>
  <c r="A13" i="10"/>
  <c r="A11" i="20" s="1"/>
  <c r="A143" i="10"/>
  <c r="H257" i="21" l="1"/>
  <c r="H130" i="2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I86" i="21"/>
  <c r="I90" i="21"/>
  <c r="I92" i="21"/>
  <c r="I93" i="21"/>
  <c r="I94" i="21"/>
  <c r="I95" i="21"/>
  <c r="I96" i="21"/>
  <c r="I87" i="21"/>
  <c r="I89" i="21"/>
  <c r="I85" i="21"/>
  <c r="I97" i="21"/>
  <c r="I88" i="21"/>
  <c r="I91" i="21"/>
  <c r="I98" i="21"/>
  <c r="I84" i="21"/>
  <c r="C282" i="21"/>
  <c r="C283" i="21"/>
  <c r="A287" i="21" a="1"/>
  <c r="A287" i="21" s="1"/>
  <c r="A372" i="21" a="1"/>
  <c r="A372" i="21" s="1"/>
  <c r="H258" i="21"/>
  <c r="H260" i="21"/>
  <c r="H266" i="21"/>
  <c r="H128" i="21"/>
  <c r="H264" i="21"/>
  <c r="H256" i="21"/>
  <c r="G271" i="21"/>
  <c r="H262" i="21"/>
  <c r="H259" i="21"/>
  <c r="H268" i="21"/>
  <c r="H261" i="21"/>
  <c r="H265" i="21"/>
  <c r="H269" i="21"/>
  <c r="H267" i="21"/>
  <c r="H270" i="21"/>
  <c r="H263" i="21"/>
  <c r="H253" i="21"/>
  <c r="J237" i="21" a="1"/>
  <c r="J237" i="21" s="1"/>
  <c r="J255" i="21" a="1"/>
  <c r="J255" i="21" s="1"/>
  <c r="H235" i="21"/>
  <c r="H134" i="21"/>
  <c r="H126" i="21"/>
  <c r="H132" i="21"/>
  <c r="P138" i="11" a="1"/>
  <c r="P138" i="11" s="1"/>
  <c r="J219" i="21" a="1"/>
  <c r="J219" i="21" s="1"/>
  <c r="J101" i="21" a="1"/>
  <c r="J101" i="21" s="1"/>
  <c r="J116" i="21" s="1"/>
  <c r="J83" i="21" a="1"/>
  <c r="J83" i="21" s="1"/>
  <c r="H133" i="21"/>
  <c r="H131" i="21"/>
  <c r="H127" i="21"/>
  <c r="H125" i="21"/>
  <c r="H129" i="21"/>
  <c r="P35" i="11" a="1"/>
  <c r="P35" i="11" s="1"/>
  <c r="H99" i="21"/>
  <c r="J119" i="21" a="1"/>
  <c r="J119" i="21" s="1"/>
  <c r="A22" i="21"/>
  <c r="A158" i="21"/>
  <c r="C12" i="10"/>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100" i="10"/>
  <c r="I99" i="10"/>
  <c r="I102" i="10"/>
  <c r="I106" i="10"/>
  <c r="I101" i="10"/>
  <c r="I105" i="10"/>
  <c r="I104" i="10"/>
  <c r="I103" i="10"/>
  <c r="I108" i="10"/>
  <c r="I107" i="10"/>
  <c r="H117" i="10"/>
  <c r="H124"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I132" i="21"/>
  <c r="J102" i="21"/>
  <c r="J103" i="21"/>
  <c r="J104" i="21"/>
  <c r="J105" i="21"/>
  <c r="J106" i="21"/>
  <c r="J107" i="21"/>
  <c r="J108" i="21"/>
  <c r="J109" i="21"/>
  <c r="J111" i="21"/>
  <c r="J115" i="21"/>
  <c r="J112" i="21"/>
  <c r="J110" i="21"/>
  <c r="J113" i="21"/>
  <c r="J114" i="21"/>
  <c r="I129" i="21"/>
  <c r="J85" i="21"/>
  <c r="J86" i="21"/>
  <c r="J87" i="21"/>
  <c r="J88" i="21"/>
  <c r="J89" i="21"/>
  <c r="J90" i="21"/>
  <c r="J91" i="21"/>
  <c r="J92" i="21"/>
  <c r="J96" i="21"/>
  <c r="J95" i="21"/>
  <c r="J94" i="21"/>
  <c r="J97" i="21"/>
  <c r="J98" i="21"/>
  <c r="J93" i="21"/>
  <c r="J84" i="21"/>
  <c r="C284" i="21"/>
  <c r="A288" i="21" a="1"/>
  <c r="A288" i="21" s="1"/>
  <c r="A373" i="21" a="1"/>
  <c r="A373" i="21" s="1"/>
  <c r="H271" i="21"/>
  <c r="I260" i="21"/>
  <c r="I267" i="21"/>
  <c r="I262" i="21"/>
  <c r="I256" i="21"/>
  <c r="I270" i="21"/>
  <c r="I125" i="21"/>
  <c r="I268" i="21"/>
  <c r="I259" i="21"/>
  <c r="I258" i="21"/>
  <c r="I269" i="21"/>
  <c r="I265" i="21"/>
  <c r="I257" i="21"/>
  <c r="I134" i="21"/>
  <c r="I128" i="21"/>
  <c r="I264" i="21"/>
  <c r="I130" i="21"/>
  <c r="I266" i="21"/>
  <c r="I263" i="21"/>
  <c r="I261" i="21"/>
  <c r="K237" i="21" a="1"/>
  <c r="K237" i="21" s="1"/>
  <c r="K255" i="21" a="1"/>
  <c r="K255" i="21" s="1"/>
  <c r="I253" i="21"/>
  <c r="I235" i="21"/>
  <c r="I126" i="21"/>
  <c r="I133" i="21"/>
  <c r="I127" i="21"/>
  <c r="I131" i="21"/>
  <c r="K119" i="21" a="1"/>
  <c r="K119" i="21" s="1"/>
  <c r="I99" i="21"/>
  <c r="J262" i="21"/>
  <c r="Q138" i="11" a="1"/>
  <c r="Q138" i="11" s="1"/>
  <c r="K219" i="21" a="1"/>
  <c r="K219" i="21" s="1"/>
  <c r="K101" i="21" a="1"/>
  <c r="K101" i="21" s="1"/>
  <c r="K116" i="21" s="1"/>
  <c r="K83" i="21" a="1"/>
  <c r="K83" i="21" s="1"/>
  <c r="Q35" i="11" a="1"/>
  <c r="Q35" i="11" s="1"/>
  <c r="A23" i="21"/>
  <c r="A159" i="21"/>
  <c r="K12" i="10"/>
  <c r="K13" i="10"/>
  <c r="A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80" i="10"/>
  <c r="J79" i="10"/>
  <c r="J99" i="10"/>
  <c r="J100" i="10"/>
  <c r="J103" i="10"/>
  <c r="J102" i="10"/>
  <c r="J106" i="10"/>
  <c r="J101" i="10"/>
  <c r="J105" i="10"/>
  <c r="J107" i="10"/>
  <c r="J104" i="10"/>
  <c r="J108" i="10"/>
  <c r="I119" i="10"/>
  <c r="I118" i="10"/>
  <c r="I117"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K238" i="21" l="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K84" i="21"/>
  <c r="K85" i="21"/>
  <c r="K86" i="21"/>
  <c r="K87" i="21"/>
  <c r="K88" i="21"/>
  <c r="K89" i="21"/>
  <c r="K90" i="21"/>
  <c r="K91" i="21"/>
  <c r="K93" i="21"/>
  <c r="K92" i="21"/>
  <c r="K96" i="21"/>
  <c r="K95" i="21"/>
  <c r="K98" i="21"/>
  <c r="K94" i="21"/>
  <c r="K97"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J128" i="21"/>
  <c r="J134" i="21"/>
  <c r="J126" i="21"/>
  <c r="J132" i="21"/>
  <c r="J130" i="21"/>
  <c r="J131" i="21"/>
  <c r="J127" i="21"/>
  <c r="J133" i="21"/>
  <c r="J99" i="21"/>
  <c r="J129" i="21"/>
  <c r="R138" i="11" a="1"/>
  <c r="R138" i="11" s="1"/>
  <c r="L219" i="21" a="1"/>
  <c r="L219" i="21" s="1"/>
  <c r="J125" i="21"/>
  <c r="L83" i="21" a="1"/>
  <c r="L83" i="21" s="1"/>
  <c r="L101" i="21" a="1"/>
  <c r="L101" i="21" s="1"/>
  <c r="L116" i="21" s="1"/>
  <c r="R35" i="11" a="1"/>
  <c r="R35" i="11" s="1"/>
  <c r="L119" i="21" a="1"/>
  <c r="L119" i="21" s="1"/>
  <c r="A24" i="21"/>
  <c r="A375" i="21" s="1" a="1"/>
  <c r="A375" i="21" s="1"/>
  <c r="A160" i="21"/>
  <c r="AV13" i="10"/>
  <c r="BL13" i="10"/>
  <c r="BA13" i="10"/>
  <c r="G13" i="10"/>
  <c r="CV13" i="10"/>
  <c r="BK13" i="10"/>
  <c r="U13" i="10"/>
  <c r="BX13" i="10"/>
  <c r="AB13" i="10"/>
  <c r="P13" i="10"/>
  <c r="CH13" i="10"/>
  <c r="CJ13" i="10"/>
  <c r="T13" i="10"/>
  <c r="CM13" i="10"/>
  <c r="C13" i="10"/>
  <c r="AS13" i="10"/>
  <c r="BD13" i="10"/>
  <c r="CA13" i="10"/>
  <c r="C14" i="10"/>
  <c r="L14" i="10"/>
  <c r="AT14" i="10"/>
  <c r="T14" i="10"/>
  <c r="CB14" i="10"/>
  <c r="I14" i="10"/>
  <c r="BX14" i="10"/>
  <c r="AW14" i="10"/>
  <c r="BB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J253" i="10"/>
  <c r="K81" i="10"/>
  <c r="K84" i="10"/>
  <c r="K83" i="10"/>
  <c r="K77" i="10"/>
  <c r="K90" i="10"/>
  <c r="K76" i="10"/>
  <c r="K78" i="10"/>
  <c r="K82" i="10"/>
  <c r="K87" i="10"/>
  <c r="K86" i="10"/>
  <c r="K85" i="10"/>
  <c r="K89" i="10"/>
  <c r="K88" i="10"/>
  <c r="J256" i="10"/>
  <c r="J254" i="10"/>
  <c r="J249" i="10"/>
  <c r="J251" i="10"/>
  <c r="K100" i="10"/>
  <c r="K99" i="10"/>
  <c r="K104" i="10"/>
  <c r="K103" i="10"/>
  <c r="K102" i="10"/>
  <c r="K101" i="10"/>
  <c r="K108" i="10"/>
  <c r="K106" i="10"/>
  <c r="K107" i="10"/>
  <c r="K105" i="10"/>
  <c r="K80" i="10"/>
  <c r="K79" i="10"/>
  <c r="J126" i="10"/>
  <c r="J120" i="10"/>
  <c r="J117" i="10"/>
  <c r="J123" i="10"/>
  <c r="J125" i="10"/>
  <c r="J121" i="10"/>
  <c r="J124" i="10"/>
  <c r="J119" i="10"/>
  <c r="J122" i="10"/>
  <c r="J118" i="10"/>
  <c r="L223" i="10" a="1"/>
  <c r="L223" i="10" s="1"/>
  <c r="L75" i="10" a="1"/>
  <c r="L75" i="10" s="1"/>
  <c r="L111" i="10" a="1"/>
  <c r="L111" i="10" s="1"/>
  <c r="L241" i="10" a="1"/>
  <c r="L241" i="10" s="1"/>
  <c r="L93" i="10" a="1"/>
  <c r="L93" i="10" s="1"/>
  <c r="L205" i="10" a="1"/>
  <c r="L205" i="10" s="1"/>
  <c r="J91" i="10"/>
  <c r="A146" i="10"/>
  <c r="A16" i="10"/>
  <c r="A14" i="20" s="1"/>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L84" i="21"/>
  <c r="L85" i="21"/>
  <c r="L86" i="21"/>
  <c r="L87" i="21"/>
  <c r="L88" i="21"/>
  <c r="L89" i="21"/>
  <c r="L90" i="21"/>
  <c r="L91" i="21"/>
  <c r="L94" i="21"/>
  <c r="L97" i="21"/>
  <c r="L93" i="21"/>
  <c r="L92" i="21"/>
  <c r="L96" i="21"/>
  <c r="L95" i="21"/>
  <c r="L98" i="21"/>
  <c r="K256" i="21"/>
  <c r="C286" i="21"/>
  <c r="K132" i="21"/>
  <c r="J271" i="21"/>
  <c r="K257" i="21"/>
  <c r="K258" i="21"/>
  <c r="K264" i="21"/>
  <c r="K262" i="21"/>
  <c r="K261" i="21"/>
  <c r="K269" i="21"/>
  <c r="K268" i="21"/>
  <c r="K263" i="21"/>
  <c r="K270" i="21"/>
  <c r="K266" i="21"/>
  <c r="M255" i="21" a="1"/>
  <c r="M255" i="21" s="1"/>
  <c r="A290" i="21" a="1"/>
  <c r="A290" i="21" s="1"/>
  <c r="K267" i="21"/>
  <c r="K253" i="21"/>
  <c r="K265" i="21"/>
  <c r="K259" i="21"/>
  <c r="K260" i="21"/>
  <c r="K235" i="21"/>
  <c r="K126" i="21"/>
  <c r="K130" i="21"/>
  <c r="K131" i="21"/>
  <c r="K128" i="21"/>
  <c r="K129" i="21"/>
  <c r="K134" i="21"/>
  <c r="M101" i="21" a="1"/>
  <c r="M101" i="21" s="1"/>
  <c r="M116" i="21" s="1"/>
  <c r="M237" i="21" a="1"/>
  <c r="M237" i="21" s="1"/>
  <c r="K125" i="21"/>
  <c r="K133" i="21"/>
  <c r="S138" i="11" a="1"/>
  <c r="S138" i="11" s="1"/>
  <c r="M219" i="21" a="1"/>
  <c r="M219" i="21" s="1"/>
  <c r="M83" i="21" a="1"/>
  <c r="M83" i="21" s="1"/>
  <c r="M119" i="21" a="1"/>
  <c r="M119" i="21" s="1"/>
  <c r="K127" i="21"/>
  <c r="S35" i="11" a="1"/>
  <c r="S35" i="11" s="1"/>
  <c r="K99" i="21"/>
  <c r="A25" i="21"/>
  <c r="A376" i="21" s="1" a="1"/>
  <c r="A376" i="21" s="1"/>
  <c r="A161" i="21"/>
  <c r="CE14" i="10"/>
  <c r="AU14" i="10"/>
  <c r="Y14" i="10"/>
  <c r="CR14" i="10"/>
  <c r="N14" i="10"/>
  <c r="BW14" i="10"/>
  <c r="S14" i="10"/>
  <c r="BI14" i="10"/>
  <c r="AO14" i="10"/>
  <c r="AB14" i="10"/>
  <c r="BV14" i="10"/>
  <c r="CM14" i="10"/>
  <c r="BC14" i="10"/>
  <c r="BZ15" i="10"/>
  <c r="K118" i="10"/>
  <c r="K122" i="10"/>
  <c r="BJ15" i="10"/>
  <c r="AN15" i="10"/>
  <c r="BH15" i="10"/>
  <c r="CK15" i="10"/>
  <c r="O15" i="10"/>
  <c r="BK15" i="10"/>
  <c r="BB15" i="10"/>
  <c r="CM15" i="10"/>
  <c r="BD15" i="10"/>
  <c r="Q15" i="10"/>
  <c r="P15" i="10"/>
  <c r="CR15" i="10"/>
  <c r="AG15" i="10"/>
  <c r="CO15" i="10"/>
  <c r="BA15" i="10"/>
  <c r="CP15" i="10"/>
  <c r="AE15" i="10"/>
  <c r="V15" i="10"/>
  <c r="BC15" i="10"/>
  <c r="W15" i="10"/>
  <c r="K123" i="10"/>
  <c r="K117" i="10"/>
  <c r="CH15" i="10"/>
  <c r="AA15" i="10"/>
  <c r="BO15" i="10"/>
  <c r="N15" i="10"/>
  <c r="BT15" i="10"/>
  <c r="D15" i="10"/>
  <c r="BM15" i="10"/>
  <c r="AL15" i="10"/>
  <c r="AI15" i="10"/>
  <c r="AC15" i="10"/>
  <c r="CC15" i="10"/>
  <c r="AU15" i="10"/>
  <c r="AH15" i="10"/>
  <c r="BF15" i="10"/>
  <c r="BV15" i="10"/>
  <c r="CI15" i="10"/>
  <c r="X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101" i="10"/>
  <c r="L105" i="10"/>
  <c r="L100" i="10"/>
  <c r="L104" i="10"/>
  <c r="L103" i="10"/>
  <c r="L102" i="10"/>
  <c r="L108" i="10"/>
  <c r="L106" i="10"/>
  <c r="L107" i="10"/>
  <c r="L79" i="10"/>
  <c r="L80" i="10"/>
  <c r="K126" i="10"/>
  <c r="K120" i="10"/>
  <c r="K125" i="10"/>
  <c r="K124" i="10"/>
  <c r="K119" i="10"/>
  <c r="A147" i="10"/>
  <c r="E18" i="7"/>
  <c r="I17" i="13"/>
  <c r="A17" i="10"/>
  <c r="A15" i="20" s="1"/>
  <c r="M241" i="10" a="1"/>
  <c r="M241" i="10" s="1"/>
  <c r="M93" i="10" a="1"/>
  <c r="M93" i="10" s="1"/>
  <c r="M111" i="10" a="1"/>
  <c r="M111" i="10" s="1"/>
  <c r="M205" i="10" a="1"/>
  <c r="M205" i="10" s="1"/>
  <c r="M75" i="10" a="1"/>
  <c r="M75" i="10" s="1"/>
  <c r="M223" i="10" a="1"/>
  <c r="M223" i="10" s="1"/>
  <c r="K91" i="1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M85" i="21"/>
  <c r="M89" i="21"/>
  <c r="M92" i="21"/>
  <c r="M93" i="21"/>
  <c r="M94" i="21"/>
  <c r="M95" i="21"/>
  <c r="M96" i="21"/>
  <c r="M91" i="21"/>
  <c r="M87" i="21"/>
  <c r="M97" i="21"/>
  <c r="M90" i="21"/>
  <c r="M98" i="21"/>
  <c r="M88" i="21"/>
  <c r="M86" i="21"/>
  <c r="M84" i="21"/>
  <c r="C287" i="21"/>
  <c r="L267" i="21"/>
  <c r="L264" i="21"/>
  <c r="L260" i="21"/>
  <c r="L262" i="21"/>
  <c r="L259" i="21"/>
  <c r="L131" i="21"/>
  <c r="K271" i="21"/>
  <c r="L257" i="21"/>
  <c r="L268" i="21"/>
  <c r="L126" i="21"/>
  <c r="L258" i="21"/>
  <c r="L269" i="21"/>
  <c r="L270" i="21"/>
  <c r="L265" i="21"/>
  <c r="N255" i="21" a="1"/>
  <c r="N255" i="21" s="1"/>
  <c r="A291" i="21" a="1"/>
  <c r="A291" i="21" s="1"/>
  <c r="L263" i="21"/>
  <c r="L253" i="21"/>
  <c r="L256" i="21"/>
  <c r="L266" i="21"/>
  <c r="L125" i="21"/>
  <c r="L132" i="21"/>
  <c r="L235" i="21"/>
  <c r="L128" i="21"/>
  <c r="L130" i="21"/>
  <c r="N83" i="21" a="1"/>
  <c r="N83" i="21" s="1"/>
  <c r="N237" i="21" a="1"/>
  <c r="N237" i="21" s="1"/>
  <c r="L129" i="21"/>
  <c r="L134" i="21"/>
  <c r="L127" i="21"/>
  <c r="L99" i="21"/>
  <c r="L133" i="21"/>
  <c r="N101" i="21" a="1"/>
  <c r="N101" i="21" s="1"/>
  <c r="N116" i="21" s="1"/>
  <c r="T138" i="11" a="1"/>
  <c r="T138" i="11" s="1"/>
  <c r="N219" i="21" a="1"/>
  <c r="N219" i="21" s="1"/>
  <c r="T35" i="11" a="1"/>
  <c r="T35" i="11" s="1"/>
  <c r="N119" i="21" a="1"/>
  <c r="N119" i="21" s="1"/>
  <c r="A26" i="21"/>
  <c r="A377" i="21" s="1" a="1"/>
  <c r="A377" i="21" s="1"/>
  <c r="A162" i="21"/>
  <c r="S15" i="10"/>
  <c r="AR15" i="10"/>
  <c r="CU15" i="10"/>
  <c r="CQ15" i="10"/>
  <c r="CL15" i="10"/>
  <c r="CW15" i="10"/>
  <c r="Z15" i="10"/>
  <c r="BS15" i="10"/>
  <c r="AV15" i="10"/>
  <c r="CT15" i="10"/>
  <c r="BI15" i="10"/>
  <c r="F15" i="10"/>
  <c r="I15" i="10"/>
  <c r="E15" i="10"/>
  <c r="K15" i="10"/>
  <c r="CJ15" i="10"/>
  <c r="AM15" i="10"/>
  <c r="AD15" i="10"/>
  <c r="CG15" i="10"/>
  <c r="AO15" i="10"/>
  <c r="AF15" i="10"/>
  <c r="G15" i="10"/>
  <c r="BN15" i="10"/>
  <c r="M15" i="10"/>
  <c r="BR15" i="10"/>
  <c r="AB15" i="10"/>
  <c r="U15" i="10"/>
  <c r="CE15" i="10"/>
  <c r="BL15" i="10"/>
  <c r="CD15" i="10"/>
  <c r="AS15" i="10"/>
  <c r="L15" i="10"/>
  <c r="AJ15" i="10"/>
  <c r="J15" i="10"/>
  <c r="CA15" i="10"/>
  <c r="BX15" i="10"/>
  <c r="CV15" i="10"/>
  <c r="AQ15" i="10"/>
  <c r="C15" i="10"/>
  <c r="BE15" i="10"/>
  <c r="AX15" i="10"/>
  <c r="BG15" i="10"/>
  <c r="C16" i="10"/>
  <c r="CH16" i="10"/>
  <c r="AR16" i="10"/>
  <c r="BO16" i="10"/>
  <c r="AI16" i="10"/>
  <c r="BI16" i="10"/>
  <c r="U16" i="10"/>
  <c r="AP16" i="10"/>
  <c r="AE16" i="10"/>
  <c r="BA16" i="10"/>
  <c r="BQ16" i="10"/>
  <c r="BJ16" i="10"/>
  <c r="K16" i="10"/>
  <c r="AA16" i="10"/>
  <c r="CT16" i="10"/>
  <c r="CM16" i="10"/>
  <c r="P16" i="10"/>
  <c r="AZ16" i="10"/>
  <c r="BS16" i="10"/>
  <c r="CB16" i="10"/>
  <c r="AJ16" i="10"/>
  <c r="CF16" i="10"/>
  <c r="D16" i="10"/>
  <c r="CJ16"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100" i="10"/>
  <c r="M99" i="10"/>
  <c r="M102" i="10"/>
  <c r="M106" i="10"/>
  <c r="M101" i="10"/>
  <c r="M105" i="10"/>
  <c r="M104" i="10"/>
  <c r="M103" i="10"/>
  <c r="M108" i="10"/>
  <c r="M107" i="10"/>
  <c r="L120" i="10"/>
  <c r="L118" i="10"/>
  <c r="L117" i="10"/>
  <c r="L119" i="10"/>
  <c r="L124" i="10"/>
  <c r="L122" i="10"/>
  <c r="L126" i="10"/>
  <c r="L125" i="10"/>
  <c r="L121" i="10"/>
  <c r="L123" i="10"/>
  <c r="L91" i="10"/>
  <c r="N75" i="10" a="1"/>
  <c r="N75" i="10" s="1"/>
  <c r="N241" i="10" a="1"/>
  <c r="N241" i="10" s="1"/>
  <c r="N93" i="10" a="1"/>
  <c r="N93" i="10" s="1"/>
  <c r="N223" i="10" a="1"/>
  <c r="N223" i="10" s="1"/>
  <c r="N111" i="10" a="1"/>
  <c r="N111" i="10" s="1"/>
  <c r="N205" i="10" a="1"/>
  <c r="N205" i="10" s="1"/>
  <c r="A18" i="10"/>
  <c r="A16" i="20" s="1"/>
  <c r="A148" i="1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N85" i="21"/>
  <c r="N86" i="21"/>
  <c r="N87" i="21"/>
  <c r="N88" i="21"/>
  <c r="N89" i="21"/>
  <c r="N90" i="21"/>
  <c r="N91" i="21"/>
  <c r="N95" i="21"/>
  <c r="N94" i="21"/>
  <c r="N93" i="21"/>
  <c r="N97" i="21"/>
  <c r="N98" i="21"/>
  <c r="N96" i="21"/>
  <c r="N92" i="21"/>
  <c r="M130" i="21"/>
  <c r="N84" i="21"/>
  <c r="M125" i="21"/>
  <c r="C288" i="21"/>
  <c r="M266" i="21"/>
  <c r="M122" i="21"/>
  <c r="M264" i="21"/>
  <c r="M269" i="21"/>
  <c r="M267" i="21"/>
  <c r="L271" i="21"/>
  <c r="M270" i="21"/>
  <c r="M265" i="21"/>
  <c r="M257" i="21"/>
  <c r="O255" i="21" a="1"/>
  <c r="O255" i="21" s="1"/>
  <c r="A292" i="21" a="1"/>
  <c r="A292" i="21" s="1"/>
  <c r="M263" i="21"/>
  <c r="M260" i="21"/>
  <c r="M262" i="21"/>
  <c r="M256" i="21"/>
  <c r="M258" i="21"/>
  <c r="M268" i="21"/>
  <c r="M261" i="21"/>
  <c r="M259" i="21"/>
  <c r="M253" i="21"/>
  <c r="M235" i="21"/>
  <c r="M128" i="21"/>
  <c r="M123" i="21"/>
  <c r="O119" i="21" a="1"/>
  <c r="O119" i="21" s="1"/>
  <c r="O237" i="21" a="1"/>
  <c r="O237" i="21" s="1"/>
  <c r="M126" i="21"/>
  <c r="M132" i="21"/>
  <c r="M127" i="21"/>
  <c r="O101" i="21" a="1"/>
  <c r="O101" i="21" s="1"/>
  <c r="O116" i="21" s="1"/>
  <c r="O83" i="21" a="1"/>
  <c r="O83" i="21" s="1"/>
  <c r="M133" i="21"/>
  <c r="M134" i="21"/>
  <c r="M129" i="21"/>
  <c r="M124" i="21"/>
  <c r="M99" i="21"/>
  <c r="M121" i="21"/>
  <c r="M131" i="21"/>
  <c r="U138" i="11" a="1"/>
  <c r="U138" i="11" s="1"/>
  <c r="O219" i="21" a="1"/>
  <c r="O219" i="21" s="1"/>
  <c r="U35" i="11" a="1"/>
  <c r="U35" i="11" s="1"/>
  <c r="A27" i="21"/>
  <c r="A163" i="21"/>
  <c r="BV16" i="10"/>
  <c r="AM16" i="10"/>
  <c r="Z16" i="10"/>
  <c r="BH16" i="10"/>
  <c r="CQ16" i="10"/>
  <c r="AW16" i="10"/>
  <c r="Q16" i="10"/>
  <c r="AT16" i="10"/>
  <c r="T16" i="10"/>
  <c r="BW16" i="10"/>
  <c r="BE16" i="10"/>
  <c r="CW16" i="10"/>
  <c r="AN16" i="10"/>
  <c r="CI16" i="10"/>
  <c r="B16" i="10"/>
  <c r="M98" i="10" s="1"/>
  <c r="M116" i="10" s="1"/>
  <c r="C17" i="10"/>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9" i="10"/>
  <c r="N103" i="10"/>
  <c r="N102" i="10"/>
  <c r="N106" i="10"/>
  <c r="N100" i="10"/>
  <c r="N101" i="10"/>
  <c r="N105" i="10"/>
  <c r="N107" i="10"/>
  <c r="N104" i="10"/>
  <c r="N108" i="10"/>
  <c r="N80" i="10"/>
  <c r="N79" i="10"/>
  <c r="M118" i="10"/>
  <c r="M120" i="10"/>
  <c r="M123" i="10"/>
  <c r="M119" i="10"/>
  <c r="M121" i="10"/>
  <c r="M117" i="10"/>
  <c r="O205" i="10" a="1"/>
  <c r="O205" i="10" s="1"/>
  <c r="O75" i="10" a="1"/>
  <c r="O75" i="10" s="1"/>
  <c r="O223" i="10" a="1"/>
  <c r="O223" i="10" s="1"/>
  <c r="O93" i="10" a="1"/>
  <c r="O93" i="10" s="1"/>
  <c r="O241" i="10" a="1"/>
  <c r="O241" i="10" s="1"/>
  <c r="O111" i="10" a="1"/>
  <c r="O111" i="10" s="1"/>
  <c r="M91" i="10"/>
  <c r="A149" i="10"/>
  <c r="E20" i="7"/>
  <c r="I19" i="13"/>
  <c r="A19" i="10"/>
  <c r="A17" i="20" s="1"/>
  <c r="O238" i="21" l="1"/>
  <c r="O242" i="21"/>
  <c r="O241" i="21"/>
  <c r="O240" i="21"/>
  <c r="O244" i="21"/>
  <c r="O247" i="21"/>
  <c r="O246" i="21"/>
  <c r="O243" i="21"/>
  <c r="O245" i="21"/>
  <c r="O249" i="21"/>
  <c r="O239" i="21"/>
  <c r="O248" i="21"/>
  <c r="O252" i="21"/>
  <c r="O251" i="21"/>
  <c r="O250" i="21"/>
  <c r="N127"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O85" i="21"/>
  <c r="O86" i="21"/>
  <c r="O87" i="21"/>
  <c r="O88" i="21"/>
  <c r="O89" i="21"/>
  <c r="O90" i="21"/>
  <c r="O91" i="21"/>
  <c r="O92" i="21"/>
  <c r="O96" i="21"/>
  <c r="O95" i="21"/>
  <c r="O94" i="21"/>
  <c r="O93" i="21"/>
  <c r="O98" i="21"/>
  <c r="O97" i="21"/>
  <c r="O84" i="21"/>
  <c r="N261" i="21"/>
  <c r="N270" i="21"/>
  <c r="N265" i="21"/>
  <c r="N264" i="21"/>
  <c r="N134" i="21"/>
  <c r="N124" i="21"/>
  <c r="C289" i="21"/>
  <c r="A293" i="21" a="1"/>
  <c r="A293" i="21" s="1"/>
  <c r="A378" i="21" a="1"/>
  <c r="A378" i="21" s="1"/>
  <c r="M96" i="10"/>
  <c r="M114" i="10" s="1"/>
  <c r="M95" i="10"/>
  <c r="M113" i="10" s="1"/>
  <c r="M97" i="10"/>
  <c r="M115" i="10" s="1"/>
  <c r="M271" i="21"/>
  <c r="N263" i="21"/>
  <c r="N259" i="21"/>
  <c r="N267" i="21"/>
  <c r="N260" i="21"/>
  <c r="N257" i="21"/>
  <c r="N133" i="21"/>
  <c r="N256" i="21"/>
  <c r="N258" i="21"/>
  <c r="N269" i="21"/>
  <c r="N266" i="21"/>
  <c r="N262" i="21"/>
  <c r="N268" i="21"/>
  <c r="P237" i="21" a="1"/>
  <c r="P237" i="21" s="1"/>
  <c r="P255" i="21" a="1"/>
  <c r="P255" i="21" s="1"/>
  <c r="N122" i="21"/>
  <c r="N253" i="21"/>
  <c r="N123" i="21"/>
  <c r="N235" i="21"/>
  <c r="N126" i="21"/>
  <c r="N125" i="21"/>
  <c r="N128" i="21"/>
  <c r="N99" i="21"/>
  <c r="N129" i="21"/>
  <c r="N132" i="21"/>
  <c r="N130" i="21"/>
  <c r="N121" i="21"/>
  <c r="N131" i="21"/>
  <c r="P83" i="21" a="1"/>
  <c r="P83" i="21" s="1"/>
  <c r="P101" i="21" a="1"/>
  <c r="P101" i="21" s="1"/>
  <c r="P116" i="21" s="1"/>
  <c r="V138" i="11" a="1"/>
  <c r="V138" i="11" s="1"/>
  <c r="P219" i="21" a="1"/>
  <c r="P219" i="21" s="1"/>
  <c r="V35" i="11" a="1"/>
  <c r="V35" i="11" s="1"/>
  <c r="P119" i="21" a="1"/>
  <c r="P119" i="21" s="1"/>
  <c r="A28" i="21"/>
  <c r="A164" i="21"/>
  <c r="M94" i="10"/>
  <c r="M112" i="10" s="1"/>
  <c r="B17" i="10"/>
  <c r="N98" i="10" s="1"/>
  <c r="N116" i="10" s="1"/>
  <c r="BF17" i="10"/>
  <c r="AA18" i="10"/>
  <c r="CM18" i="10"/>
  <c r="AG18" i="10"/>
  <c r="BK18" i="10"/>
  <c r="CW18" i="10"/>
  <c r="X18" i="10"/>
  <c r="AN18" i="10"/>
  <c r="BT18" i="10"/>
  <c r="AH18" i="10"/>
  <c r="AD18" i="10"/>
  <c r="K18" i="10"/>
  <c r="CH18" i="10"/>
  <c r="BO18" i="10"/>
  <c r="CU18" i="10"/>
  <c r="D18" i="10"/>
  <c r="P18" i="10"/>
  <c r="BA18" i="10"/>
  <c r="AT18" i="10"/>
  <c r="I18" i="10"/>
  <c r="AS18"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N248" i="10"/>
  <c r="O100" i="10"/>
  <c r="O104" i="10"/>
  <c r="O99" i="10"/>
  <c r="O103" i="10"/>
  <c r="O102" i="10"/>
  <c r="O105" i="10"/>
  <c r="O108" i="10"/>
  <c r="O101" i="10"/>
  <c r="O107" i="10"/>
  <c r="O106" i="10"/>
  <c r="O80" i="10"/>
  <c r="O79" i="10"/>
  <c r="N120" i="10"/>
  <c r="N118" i="10"/>
  <c r="N117" i="10"/>
  <c r="N126" i="10"/>
  <c r="N119" i="10"/>
  <c r="N125" i="10"/>
  <c r="N122" i="10"/>
  <c r="N124" i="10"/>
  <c r="N123" i="10"/>
  <c r="N121" i="10"/>
  <c r="A150" i="10"/>
  <c r="E21" i="7"/>
  <c r="I20" i="13"/>
  <c r="A20" i="10"/>
  <c r="A18" i="20" s="1"/>
  <c r="P223" i="10" a="1"/>
  <c r="P223" i="10" s="1"/>
  <c r="P93" i="10" a="1"/>
  <c r="P93" i="10" s="1"/>
  <c r="P75" i="10" a="1"/>
  <c r="P75" i="10" s="1"/>
  <c r="P205" i="10" a="1"/>
  <c r="P205" i="10" s="1"/>
  <c r="P241" i="10" a="1"/>
  <c r="P241" i="10" s="1"/>
  <c r="P111" i="10" a="1"/>
  <c r="P111" i="10" s="1"/>
  <c r="N91" i="10"/>
  <c r="O122" i="21" l="1"/>
  <c r="P239" i="2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P85" i="21"/>
  <c r="P86" i="21"/>
  <c r="P87" i="21"/>
  <c r="P88" i="21"/>
  <c r="P89" i="21"/>
  <c r="P90" i="21"/>
  <c r="P91" i="21"/>
  <c r="P93" i="21"/>
  <c r="P97" i="21"/>
  <c r="P92" i="21"/>
  <c r="P96" i="21"/>
  <c r="P95" i="21"/>
  <c r="P94" i="21"/>
  <c r="P98" i="21"/>
  <c r="P84" i="21"/>
  <c r="O269" i="21"/>
  <c r="O268" i="21"/>
  <c r="O266" i="21"/>
  <c r="O261" i="21"/>
  <c r="O270" i="21"/>
  <c r="O125" i="21"/>
  <c r="C290" i="21"/>
  <c r="A294" i="21" a="1"/>
  <c r="A294" i="21" s="1"/>
  <c r="A379" i="21" a="1"/>
  <c r="A379" i="21" s="1"/>
  <c r="M127" i="10"/>
  <c r="N94" i="10"/>
  <c r="N112" i="10" s="1"/>
  <c r="N97" i="10"/>
  <c r="N115" i="10" s="1"/>
  <c r="N96" i="10"/>
  <c r="N114" i="10" s="1"/>
  <c r="N271" i="21"/>
  <c r="O133" i="21"/>
  <c r="O257" i="21"/>
  <c r="O129" i="21"/>
  <c r="O128" i="21"/>
  <c r="O263" i="21"/>
  <c r="O259" i="21"/>
  <c r="O265" i="21"/>
  <c r="O258" i="21"/>
  <c r="O264" i="21"/>
  <c r="O256" i="21"/>
  <c r="O126" i="21"/>
  <c r="O260" i="21"/>
  <c r="O262" i="21"/>
  <c r="O267" i="21"/>
  <c r="Q237" i="21" a="1"/>
  <c r="Q237" i="21" s="1"/>
  <c r="Q255" i="21" a="1"/>
  <c r="Q255" i="21" s="1"/>
  <c r="O130" i="21"/>
  <c r="O124" i="21"/>
  <c r="O127" i="21"/>
  <c r="O253" i="21"/>
  <c r="O131" i="21"/>
  <c r="O235" i="21"/>
  <c r="O121" i="21"/>
  <c r="O132" i="21"/>
  <c r="O134" i="21"/>
  <c r="O123" i="21"/>
  <c r="O99" i="21"/>
  <c r="P257" i="21"/>
  <c r="W138" i="11" a="1"/>
  <c r="W138" i="11" s="1"/>
  <c r="Q219" i="21" a="1"/>
  <c r="Q219" i="21" s="1"/>
  <c r="Q83" i="21" a="1"/>
  <c r="Q83" i="21" s="1"/>
  <c r="M109" i="10"/>
  <c r="Q101" i="21" a="1"/>
  <c r="Q101" i="21" s="1"/>
  <c r="Q116" i="21" s="1"/>
  <c r="W35" i="11" a="1"/>
  <c r="W35" i="11" s="1"/>
  <c r="Q119" i="21" a="1"/>
  <c r="Q119" i="21" s="1"/>
  <c r="A29" i="21"/>
  <c r="A380" i="21" s="1" a="1"/>
  <c r="A380" i="21" s="1"/>
  <c r="A165" i="21"/>
  <c r="N95" i="10"/>
  <c r="N113" i="10" s="1"/>
  <c r="AZ18" i="10"/>
  <c r="E18" i="10"/>
  <c r="CE18" i="10"/>
  <c r="U18" i="10"/>
  <c r="CR18" i="10"/>
  <c r="BI18" i="10"/>
  <c r="BY18" i="10"/>
  <c r="M18" i="10"/>
  <c r="AL18" i="10"/>
  <c r="O18" i="10"/>
  <c r="AU18" i="10"/>
  <c r="BE18" i="10"/>
  <c r="BD18" i="10"/>
  <c r="AC18" i="10"/>
  <c r="BS18" i="10"/>
  <c r="CA18" i="10"/>
  <c r="CD18" i="10"/>
  <c r="BN18" i="10"/>
  <c r="G18" i="10"/>
  <c r="V18" i="10"/>
  <c r="AY18" i="10"/>
  <c r="BG18" i="10"/>
  <c r="CQ18" i="10"/>
  <c r="CO18" i="10"/>
  <c r="BP18" i="10"/>
  <c r="AJ18" i="10"/>
  <c r="AI18" i="10"/>
  <c r="L18" i="10"/>
  <c r="AQ18" i="10"/>
  <c r="C18" i="10"/>
  <c r="B18" i="10"/>
  <c r="O98" i="10" s="1"/>
  <c r="O116" i="10" s="1"/>
  <c r="BF18" i="10"/>
  <c r="AE18" i="10"/>
  <c r="CB18" i="10"/>
  <c r="BU18" i="10"/>
  <c r="AK18" i="10"/>
  <c r="N18" i="10"/>
  <c r="BC18" i="10"/>
  <c r="F18" i="10"/>
  <c r="CN18" i="10"/>
  <c r="T18" i="10"/>
  <c r="J18" i="10"/>
  <c r="S18" i="10"/>
  <c r="AM18" i="10"/>
  <c r="C19" i="10"/>
  <c r="O248" i="10"/>
  <c r="O120" i="10"/>
  <c r="O126" i="10"/>
  <c r="CT19" i="10"/>
  <c r="O19" i="10"/>
  <c r="CB19" i="10"/>
  <c r="CF19" i="10"/>
  <c r="CJ19" i="10"/>
  <c r="L19" i="10"/>
  <c r="BX19" i="10"/>
  <c r="AY19" i="10"/>
  <c r="AT19" i="10"/>
  <c r="S19" i="10"/>
  <c r="BN19" i="10"/>
  <c r="J19" i="10"/>
  <c r="F19" i="10"/>
  <c r="AU19" i="10"/>
  <c r="CD19" i="10"/>
  <c r="CQ19" i="10"/>
  <c r="BV19" i="10"/>
  <c r="AA19" i="10"/>
  <c r="AV19" i="10"/>
  <c r="CR19" i="10"/>
  <c r="AB19" i="10"/>
  <c r="CV19" i="10"/>
  <c r="X19" i="10"/>
  <c r="BL19" i="10"/>
  <c r="BG19" i="10"/>
  <c r="T19" i="10"/>
  <c r="CN19" i="10"/>
  <c r="Q19" i="10"/>
  <c r="BU19" i="10"/>
  <c r="I19" i="10"/>
  <c r="CK19"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O255" i="10"/>
  <c r="O254" i="10"/>
  <c r="P80" i="10"/>
  <c r="P79" i="10"/>
  <c r="P99" i="10"/>
  <c r="P101" i="10"/>
  <c r="P105" i="10"/>
  <c r="P104" i="10"/>
  <c r="P103" i="10"/>
  <c r="P106" i="10"/>
  <c r="P108" i="10"/>
  <c r="P102" i="10"/>
  <c r="P107" i="10"/>
  <c r="P100" i="10"/>
  <c r="O124" i="10"/>
  <c r="Q205" i="10" a="1"/>
  <c r="Q205" i="10" s="1"/>
  <c r="Q75" i="10" a="1"/>
  <c r="Q75" i="10" s="1"/>
  <c r="Q93" i="10" a="1"/>
  <c r="Q93" i="10" s="1"/>
  <c r="Q111" i="10" a="1"/>
  <c r="Q111" i="10" s="1"/>
  <c r="Q223" i="10" a="1"/>
  <c r="Q223" i="10" s="1"/>
  <c r="Q241" i="10" a="1"/>
  <c r="Q241" i="10" s="1"/>
  <c r="O91" i="10"/>
  <c r="A151" i="10"/>
  <c r="E22" i="7"/>
  <c r="I21" i="13"/>
  <c r="A21" i="10"/>
  <c r="A19" i="20" s="1"/>
  <c r="P261" i="21" l="1"/>
  <c r="Q240" i="21"/>
  <c r="Q239" i="21"/>
  <c r="Q243" i="21"/>
  <c r="Q238" i="21"/>
  <c r="Q242" i="21"/>
  <c r="Q245" i="21"/>
  <c r="Q249" i="21"/>
  <c r="Q241" i="21"/>
  <c r="Q248" i="21"/>
  <c r="Q247" i="21"/>
  <c r="Q244" i="21"/>
  <c r="Q246" i="21"/>
  <c r="Q250" i="21"/>
  <c r="Q252" i="21"/>
  <c r="Q251" i="21"/>
  <c r="Q220" i="21"/>
  <c r="Q224" i="21"/>
  <c r="Q221" i="21"/>
  <c r="Q257" i="21" s="1"/>
  <c r="Q223" i="21"/>
  <c r="Q225" i="21"/>
  <c r="Q227" i="21"/>
  <c r="Q231" i="21"/>
  <c r="Q232" i="21"/>
  <c r="Q222" i="21"/>
  <c r="Q229" i="21"/>
  <c r="Q226" i="21"/>
  <c r="Q233" i="21"/>
  <c r="Q234" i="21"/>
  <c r="Q230" i="21"/>
  <c r="Q228" i="21"/>
  <c r="P127" i="21"/>
  <c r="P123" i="21"/>
  <c r="Q102" i="21"/>
  <c r="Q104" i="21"/>
  <c r="Q108" i="21"/>
  <c r="Q109" i="21"/>
  <c r="Q105" i="21"/>
  <c r="Q106" i="21"/>
  <c r="Q110" i="21"/>
  <c r="Q111" i="21"/>
  <c r="Q112" i="21"/>
  <c r="Q113" i="21"/>
  <c r="Q114" i="21"/>
  <c r="Q103" i="21"/>
  <c r="Q107" i="21"/>
  <c r="Q115" i="21"/>
  <c r="Q88" i="21"/>
  <c r="Q92" i="21"/>
  <c r="Q93" i="21"/>
  <c r="Q94" i="21"/>
  <c r="Q95" i="21"/>
  <c r="Q96" i="21"/>
  <c r="Q86" i="21"/>
  <c r="Q89" i="21"/>
  <c r="Q91" i="21"/>
  <c r="Q97" i="21"/>
  <c r="Q85" i="21"/>
  <c r="Q87" i="21"/>
  <c r="Q90" i="21"/>
  <c r="Q98" i="21"/>
  <c r="Q84" i="21"/>
  <c r="P129" i="21"/>
  <c r="C291" i="21"/>
  <c r="N127" i="10"/>
  <c r="O96" i="10"/>
  <c r="O114" i="10" s="1"/>
  <c r="P256" i="21"/>
  <c r="O94" i="10"/>
  <c r="O112" i="10" s="1"/>
  <c r="O97" i="10"/>
  <c r="O115" i="10" s="1"/>
  <c r="P269" i="21"/>
  <c r="O271" i="21"/>
  <c r="P126" i="21"/>
  <c r="P266" i="21"/>
  <c r="P270" i="21"/>
  <c r="P263" i="21"/>
  <c r="P265" i="21"/>
  <c r="R255" i="21" a="1"/>
  <c r="R255" i="21" s="1"/>
  <c r="A295" i="21" a="1"/>
  <c r="A295" i="21" s="1"/>
  <c r="P258" i="21"/>
  <c r="N109" i="10"/>
  <c r="P267" i="21"/>
  <c r="P262" i="21"/>
  <c r="P268" i="21"/>
  <c r="P253" i="21"/>
  <c r="P264" i="21"/>
  <c r="P259" i="21"/>
  <c r="P260" i="21"/>
  <c r="P134" i="21"/>
  <c r="P133" i="21"/>
  <c r="P235" i="21"/>
  <c r="P125" i="21"/>
  <c r="P122" i="21"/>
  <c r="P130" i="21"/>
  <c r="P132" i="21"/>
  <c r="P99" i="21"/>
  <c r="P131" i="21"/>
  <c r="P124" i="21"/>
  <c r="P128" i="21"/>
  <c r="P121" i="21"/>
  <c r="R83" i="21" a="1"/>
  <c r="R83" i="21" s="1"/>
  <c r="R237" i="21" a="1"/>
  <c r="R237" i="21" s="1"/>
  <c r="R101" i="21" a="1"/>
  <c r="R101" i="21" s="1"/>
  <c r="R116" i="21" s="1"/>
  <c r="X138" i="11" a="1"/>
  <c r="X138" i="11" s="1"/>
  <c r="R219" i="21" a="1"/>
  <c r="R219" i="21" s="1"/>
  <c r="X35" i="11" a="1"/>
  <c r="X35" i="11" s="1"/>
  <c r="R119" i="21" a="1"/>
  <c r="R119" i="21" s="1"/>
  <c r="A30" i="21"/>
  <c r="A381" i="21" s="1" a="1"/>
  <c r="A381" i="21" s="1"/>
  <c r="A166" i="21"/>
  <c r="O95" i="10"/>
  <c r="O113" i="10" s="1"/>
  <c r="BF19" i="10"/>
  <c r="CC19" i="10"/>
  <c r="CG19" i="10"/>
  <c r="AI19" i="10"/>
  <c r="BW19" i="10"/>
  <c r="AF19" i="10"/>
  <c r="BE19" i="10"/>
  <c r="BO19" i="10"/>
  <c r="BS19" i="10"/>
  <c r="CM19" i="10"/>
  <c r="AX19" i="10"/>
  <c r="B19" i="10"/>
  <c r="P98" i="10" s="1"/>
  <c r="P116" i="10" s="1"/>
  <c r="BC20" i="10"/>
  <c r="C20"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P253" i="10"/>
  <c r="Q100" i="10"/>
  <c r="Q99" i="10"/>
  <c r="Q102" i="10"/>
  <c r="Q106" i="10"/>
  <c r="Q101" i="10"/>
  <c r="Q105" i="10"/>
  <c r="Q104" i="10"/>
  <c r="Q108" i="10"/>
  <c r="Q103" i="10"/>
  <c r="Q107" i="10"/>
  <c r="Q79" i="10"/>
  <c r="Q80" i="10"/>
  <c r="P122" i="10"/>
  <c r="P121" i="10"/>
  <c r="P126" i="10"/>
  <c r="P125" i="10"/>
  <c r="P118"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Q263" i="21" l="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Q128" i="21"/>
  <c r="R85" i="21"/>
  <c r="R86" i="21"/>
  <c r="R87" i="21"/>
  <c r="R88" i="21"/>
  <c r="R89" i="21"/>
  <c r="R90" i="21"/>
  <c r="R91" i="21"/>
  <c r="R94" i="21"/>
  <c r="R93" i="21"/>
  <c r="R92" i="21"/>
  <c r="R96" i="21"/>
  <c r="R97" i="21"/>
  <c r="R98" i="21"/>
  <c r="R95" i="21"/>
  <c r="R84" i="21"/>
  <c r="Q127" i="21"/>
  <c r="Q125" i="21"/>
  <c r="C292" i="21"/>
  <c r="O127" i="10"/>
  <c r="P96" i="10"/>
  <c r="P114" i="10" s="1"/>
  <c r="P94" i="10"/>
  <c r="P112" i="10" s="1"/>
  <c r="P97" i="10"/>
  <c r="P115" i="10" s="1"/>
  <c r="Q258" i="21"/>
  <c r="P271" i="21"/>
  <c r="Q262" i="21"/>
  <c r="Q256" i="21"/>
  <c r="Q267" i="21"/>
  <c r="Q261" i="21"/>
  <c r="Q268" i="21"/>
  <c r="Q265" i="21"/>
  <c r="Q260" i="21"/>
  <c r="Q266" i="21"/>
  <c r="Q264" i="21"/>
  <c r="S83" i="21" a="1"/>
  <c r="S83" i="21" s="1"/>
  <c r="A296" i="21" a="1"/>
  <c r="A296" i="21" s="1"/>
  <c r="Q253" i="21"/>
  <c r="Q270" i="21"/>
  <c r="Q130" i="21"/>
  <c r="Q124" i="21"/>
  <c r="S237" i="21" a="1"/>
  <c r="S237" i="21" s="1"/>
  <c r="S255" i="21" a="1"/>
  <c r="S255" i="21" s="1"/>
  <c r="Q133" i="21"/>
  <c r="Q129" i="21"/>
  <c r="Q123" i="21"/>
  <c r="Q131" i="21"/>
  <c r="Q134" i="21"/>
  <c r="Q235" i="21"/>
  <c r="Q121" i="21"/>
  <c r="Q132" i="21"/>
  <c r="Q126" i="21"/>
  <c r="Q122" i="21"/>
  <c r="Q99" i="21"/>
  <c r="S101" i="21" a="1"/>
  <c r="S101" i="21" s="1"/>
  <c r="S116" i="21" s="1"/>
  <c r="O109" i="10"/>
  <c r="Y138" i="11" a="1"/>
  <c r="Y138" i="11" s="1"/>
  <c r="S219" i="21" a="1"/>
  <c r="S219" i="21" s="1"/>
  <c r="Y35" i="11" a="1"/>
  <c r="Y35" i="11" s="1"/>
  <c r="S119" i="21" a="1"/>
  <c r="S119" i="21" s="1"/>
  <c r="A31" i="21"/>
  <c r="A167" i="21"/>
  <c r="P95" i="10"/>
  <c r="P113" i="10" s="1"/>
  <c r="B20" i="10"/>
  <c r="Q98" i="10" s="1"/>
  <c r="Q116" i="10" s="1"/>
  <c r="Q247" i="10"/>
  <c r="CQ21" i="10"/>
  <c r="D21" i="10"/>
  <c r="AR21" i="10"/>
  <c r="R21" i="10"/>
  <c r="H21" i="10"/>
  <c r="AF21" i="10"/>
  <c r="BB21" i="10"/>
  <c r="BO21" i="10"/>
  <c r="T21" i="10"/>
  <c r="CG21" i="10"/>
  <c r="CM21" i="10"/>
  <c r="AG21" i="10"/>
  <c r="E21" i="10"/>
  <c r="CF21" i="10"/>
  <c r="AE21" i="10"/>
  <c r="CC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9" i="10"/>
  <c r="R100" i="10"/>
  <c r="R103" i="10"/>
  <c r="R102" i="10"/>
  <c r="R106" i="10"/>
  <c r="R101" i="10"/>
  <c r="R105" i="10"/>
  <c r="R104" i="10"/>
  <c r="R107" i="10"/>
  <c r="R108" i="10"/>
  <c r="R79" i="10"/>
  <c r="R80" i="10"/>
  <c r="Q121" i="10"/>
  <c r="Q124" i="10"/>
  <c r="Q122" i="10"/>
  <c r="Q119" i="10"/>
  <c r="Q117" i="10"/>
  <c r="Q118" i="10"/>
  <c r="Q125" i="10"/>
  <c r="Q126" i="10"/>
  <c r="Q120" i="10"/>
  <c r="Q123" i="10"/>
  <c r="S93" i="10" a="1"/>
  <c r="S93" i="10" s="1"/>
  <c r="S241" i="10" a="1"/>
  <c r="S241" i="10" s="1"/>
  <c r="S111" i="10" a="1"/>
  <c r="S111" i="10" s="1"/>
  <c r="S205" i="10" a="1"/>
  <c r="S205" i="10" s="1"/>
  <c r="S75" i="10" a="1"/>
  <c r="S75" i="10" s="1"/>
  <c r="S223" i="10" a="1"/>
  <c r="S223" i="10" s="1"/>
  <c r="I23" i="13"/>
  <c r="A23" i="10"/>
  <c r="A21" i="20" s="1"/>
  <c r="A153" i="10"/>
  <c r="E24" i="7"/>
  <c r="Q91" i="10"/>
  <c r="R121" i="21" l="1"/>
  <c r="S238" i="2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S85" i="21"/>
  <c r="S86" i="21"/>
  <c r="S87" i="21"/>
  <c r="S88" i="21"/>
  <c r="S89" i="21"/>
  <c r="S90" i="21"/>
  <c r="S91" i="21"/>
  <c r="S95" i="21"/>
  <c r="S94" i="21"/>
  <c r="S93" i="21"/>
  <c r="S92" i="21"/>
  <c r="S97" i="21"/>
  <c r="S96" i="21"/>
  <c r="S98" i="21"/>
  <c r="S84" i="21"/>
  <c r="R261" i="21"/>
  <c r="R126" i="21"/>
  <c r="R266" i="21"/>
  <c r="R269" i="21"/>
  <c r="C293" i="21"/>
  <c r="A297" i="21" a="1"/>
  <c r="A297" i="21" s="1"/>
  <c r="A382" i="21" a="1"/>
  <c r="A382" i="21" s="1"/>
  <c r="Q95" i="10"/>
  <c r="Q113" i="10" s="1"/>
  <c r="Q97" i="10"/>
  <c r="Q115" i="10" s="1"/>
  <c r="Q96" i="10"/>
  <c r="Q114" i="10" s="1"/>
  <c r="Q271" i="21"/>
  <c r="R125" i="21"/>
  <c r="R129" i="21"/>
  <c r="R268" i="21"/>
  <c r="R257" i="21"/>
  <c r="R262" i="21"/>
  <c r="R270" i="21"/>
  <c r="R256" i="21"/>
  <c r="R264" i="21"/>
  <c r="R265" i="21"/>
  <c r="R259" i="21"/>
  <c r="R122" i="21"/>
  <c r="R267" i="21"/>
  <c r="R263" i="21"/>
  <c r="R130" i="21"/>
  <c r="R260" i="21"/>
  <c r="R258" i="21"/>
  <c r="T237" i="21" a="1"/>
  <c r="T237" i="21" s="1"/>
  <c r="T255" i="21" a="1"/>
  <c r="T255" i="21" s="1"/>
  <c r="R132" i="21"/>
  <c r="R128" i="21"/>
  <c r="R253" i="21"/>
  <c r="R133" i="21"/>
  <c r="R235" i="21"/>
  <c r="R131" i="21"/>
  <c r="R134" i="21"/>
  <c r="R123" i="21"/>
  <c r="R127" i="21"/>
  <c r="T83" i="21" a="1"/>
  <c r="T83" i="21" s="1"/>
  <c r="R99" i="21"/>
  <c r="R124" i="21"/>
  <c r="S262" i="21"/>
  <c r="P109" i="10"/>
  <c r="Z138" i="11" a="1"/>
  <c r="Z138" i="11" s="1"/>
  <c r="T219" i="21" a="1"/>
  <c r="T219" i="21" s="1"/>
  <c r="T101" i="21" a="1"/>
  <c r="T101" i="21" s="1"/>
  <c r="T116" i="21" s="1"/>
  <c r="Z35" i="11" a="1"/>
  <c r="Z35" i="11" s="1"/>
  <c r="T119" i="21" a="1"/>
  <c r="T119" i="21" s="1"/>
  <c r="A32" i="21"/>
  <c r="A168" i="21"/>
  <c r="P127" i="10"/>
  <c r="Q94" i="10"/>
  <c r="Q112" i="10" s="1"/>
  <c r="U119" i="21" a="1"/>
  <c r="U119" i="21" s="1"/>
  <c r="BH21" i="10"/>
  <c r="AO21" i="10"/>
  <c r="BJ21" i="10"/>
  <c r="N21" i="10"/>
  <c r="BP21" i="10"/>
  <c r="BV21" i="10"/>
  <c r="AS21" i="10"/>
  <c r="AN21" i="10"/>
  <c r="BW21" i="10"/>
  <c r="CR21" i="10"/>
  <c r="CT21" i="10"/>
  <c r="M21" i="10"/>
  <c r="Y21" i="10"/>
  <c r="AH21" i="10"/>
  <c r="BA21" i="10"/>
  <c r="BD21" i="10"/>
  <c r="AT21" i="10"/>
  <c r="BI21" i="10"/>
  <c r="CA21" i="10"/>
  <c r="BF21" i="10"/>
  <c r="AP21" i="10"/>
  <c r="CB21" i="10"/>
  <c r="S21" i="10"/>
  <c r="AC21" i="10"/>
  <c r="Q21" i="10"/>
  <c r="AX21" i="10"/>
  <c r="F21" i="10"/>
  <c r="CN21" i="10"/>
  <c r="BM21" i="10"/>
  <c r="BE21" i="10"/>
  <c r="BX21" i="10"/>
  <c r="CH21" i="10"/>
  <c r="AD21" i="10"/>
  <c r="BL21" i="10"/>
  <c r="AB21" i="10"/>
  <c r="AY21" i="10"/>
  <c r="CP21" i="10"/>
  <c r="CS21" i="10"/>
  <c r="CL21" i="10"/>
  <c r="AZ21" i="10"/>
  <c r="AL21" i="10"/>
  <c r="CW21" i="10"/>
  <c r="AQ21" i="10"/>
  <c r="AM21" i="10"/>
  <c r="J21" i="10"/>
  <c r="AI21" i="10"/>
  <c r="BR21" i="10"/>
  <c r="I21" i="10"/>
  <c r="BS21" i="10"/>
  <c r="BC21" i="10"/>
  <c r="BQ21" i="10"/>
  <c r="CJ21" i="10"/>
  <c r="U21" i="10"/>
  <c r="AW21" i="10"/>
  <c r="BK21" i="10"/>
  <c r="C21" i="10"/>
  <c r="K21" i="10"/>
  <c r="CK21" i="10"/>
  <c r="V21" i="10"/>
  <c r="CV21" i="10"/>
  <c r="X21" i="10"/>
  <c r="Z21" i="10"/>
  <c r="BG21" i="10"/>
  <c r="CE21" i="10"/>
  <c r="AU21" i="10"/>
  <c r="BT21" i="10"/>
  <c r="AJ21" i="10"/>
  <c r="AK21" i="10"/>
  <c r="L21" i="10"/>
  <c r="CI21" i="10"/>
  <c r="BN21" i="10"/>
  <c r="CO21" i="10"/>
  <c r="AV21" i="10"/>
  <c r="BU21" i="10"/>
  <c r="P21" i="10"/>
  <c r="AA21" i="10"/>
  <c r="CD21" i="10"/>
  <c r="BY21" i="10"/>
  <c r="G21" i="10"/>
  <c r="BZ21" i="10"/>
  <c r="CU21" i="10"/>
  <c r="O21" i="10"/>
  <c r="B21" i="10"/>
  <c r="R98" i="10" s="1"/>
  <c r="R116" i="10" s="1"/>
  <c r="CL22" i="10"/>
  <c r="CU22" i="10"/>
  <c r="BZ22" i="10"/>
  <c r="CB22" i="10"/>
  <c r="BY22" i="10"/>
  <c r="AW22" i="10"/>
  <c r="V22" i="10"/>
  <c r="BN22" i="10"/>
  <c r="AE22" i="10"/>
  <c r="W22" i="10"/>
  <c r="O22" i="10"/>
  <c r="CA22" i="10"/>
  <c r="BG22" i="10"/>
  <c r="AZ22" i="10"/>
  <c r="I22" i="10"/>
  <c r="BH22" i="10"/>
  <c r="AV22" i="10"/>
  <c r="CN22" i="10"/>
  <c r="X22" i="10"/>
  <c r="CR22" i="10"/>
  <c r="S22" i="10"/>
  <c r="BI22" i="10"/>
  <c r="BR22" i="10"/>
  <c r="CW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100" i="10"/>
  <c r="S104" i="10"/>
  <c r="S103" i="10"/>
  <c r="S99" i="10"/>
  <c r="S102" i="10"/>
  <c r="S108" i="10"/>
  <c r="S105" i="10"/>
  <c r="S106" i="10"/>
  <c r="S107" i="10"/>
  <c r="S101" i="10"/>
  <c r="S79" i="10"/>
  <c r="S80" i="10"/>
  <c r="R125" i="10"/>
  <c r="R122" i="10"/>
  <c r="R126" i="10"/>
  <c r="R119" i="10"/>
  <c r="R118" i="10"/>
  <c r="R123" i="10"/>
  <c r="R121" i="10"/>
  <c r="R124" i="10"/>
  <c r="R120" i="10"/>
  <c r="R117" i="10"/>
  <c r="T111" i="10" a="1"/>
  <c r="T111" i="10" s="1"/>
  <c r="T241" i="10" a="1"/>
  <c r="T241" i="10" s="1"/>
  <c r="T205" i="10" a="1"/>
  <c r="T205" i="10" s="1"/>
  <c r="T223" i="10" a="1"/>
  <c r="T223" i="10" s="1"/>
  <c r="T93" i="10" a="1"/>
  <c r="T93" i="10" s="1"/>
  <c r="T75" i="10" a="1"/>
  <c r="T75" i="10" s="1"/>
  <c r="R91" i="10"/>
  <c r="E25" i="7"/>
  <c r="A24" i="10"/>
  <c r="A22" i="20" s="1"/>
  <c r="A154" i="10"/>
  <c r="I24" i="13"/>
  <c r="S12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T85" i="21"/>
  <c r="T86" i="21"/>
  <c r="T87" i="21"/>
  <c r="T88" i="21"/>
  <c r="T89" i="21"/>
  <c r="T90" i="21"/>
  <c r="T92" i="21"/>
  <c r="T96" i="21"/>
  <c r="T97" i="21"/>
  <c r="T95" i="21"/>
  <c r="T91" i="21"/>
  <c r="T94" i="21"/>
  <c r="T93" i="21"/>
  <c r="T98" i="21"/>
  <c r="T84" i="21"/>
  <c r="S257" i="21"/>
  <c r="C294" i="21"/>
  <c r="A298" i="21" a="1"/>
  <c r="A298" i="21" s="1"/>
  <c r="A383" i="21" a="1"/>
  <c r="A383" i="21" s="1"/>
  <c r="S126" i="21"/>
  <c r="Q127" i="10"/>
  <c r="R94" i="10"/>
  <c r="R112" i="10" s="1"/>
  <c r="R97" i="10"/>
  <c r="R115" i="10" s="1"/>
  <c r="R96" i="10"/>
  <c r="R114" i="10" s="1"/>
  <c r="R271" i="21"/>
  <c r="S261" i="21"/>
  <c r="S134" i="21"/>
  <c r="S130" i="21"/>
  <c r="S266" i="21"/>
  <c r="S129" i="21"/>
  <c r="S264" i="21"/>
  <c r="S258" i="21"/>
  <c r="S133" i="21"/>
  <c r="S132" i="21"/>
  <c r="S131" i="21"/>
  <c r="S121" i="21"/>
  <c r="S265" i="21"/>
  <c r="U101" i="21" a="1"/>
  <c r="U101" i="21" s="1"/>
  <c r="U116" i="21" s="1"/>
  <c r="S124" i="21"/>
  <c r="S125" i="21"/>
  <c r="S123" i="21"/>
  <c r="S128" i="21"/>
  <c r="S99" i="21"/>
  <c r="S269" i="21"/>
  <c r="S259" i="21"/>
  <c r="S127"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33" i="21"/>
  <c r="A384" i="21" s="1" a="1"/>
  <c r="A384" i="21" s="1"/>
  <c r="A169" i="21"/>
  <c r="Q109" i="10"/>
  <c r="U22" i="10"/>
  <c r="CP22" i="10"/>
  <c r="BK22" i="10"/>
  <c r="BO22" i="10"/>
  <c r="BC22" i="10"/>
  <c r="AJ22" i="10"/>
  <c r="CV22" i="10"/>
  <c r="J22" i="10"/>
  <c r="AO22" i="10"/>
  <c r="T22" i="10"/>
  <c r="AB22" i="10"/>
  <c r="BU22" i="10"/>
  <c r="H22" i="10"/>
  <c r="AG22" i="10"/>
  <c r="BA22" i="10"/>
  <c r="BW22" i="10"/>
  <c r="AF22" i="10"/>
  <c r="CT22" i="10"/>
  <c r="AM22" i="10"/>
  <c r="CS22" i="10"/>
  <c r="AS22" i="10"/>
  <c r="AR22" i="10"/>
  <c r="BV22" i="10"/>
  <c r="BF22" i="10"/>
  <c r="BM22" i="10"/>
  <c r="CM22" i="10"/>
  <c r="R95" i="10"/>
  <c r="AL22" i="10"/>
  <c r="L22" i="10"/>
  <c r="BL22" i="10"/>
  <c r="BS22" i="10"/>
  <c r="BB22" i="10"/>
  <c r="CF22" i="10"/>
  <c r="Z22" i="10"/>
  <c r="R22" i="10"/>
  <c r="CJ22" i="10"/>
  <c r="BX22" i="10"/>
  <c r="BJ22" i="10"/>
  <c r="CH22" i="10"/>
  <c r="AC22" i="10"/>
  <c r="AQ22" i="10"/>
  <c r="CK22" i="10"/>
  <c r="CC22" i="10"/>
  <c r="CQ22" i="10"/>
  <c r="Q22" i="10"/>
  <c r="C22" i="10"/>
  <c r="B22" i="10"/>
  <c r="S98" i="10" s="1"/>
  <c r="S116" i="10" s="1"/>
  <c r="C23" i="10"/>
  <c r="S249" i="10"/>
  <c r="I23" i="10"/>
  <c r="CA23" i="10"/>
  <c r="AK23" i="10"/>
  <c r="G23" i="10"/>
  <c r="CB23" i="10"/>
  <c r="BI23" i="10"/>
  <c r="CP23" i="10"/>
  <c r="BY23" i="10"/>
  <c r="AD23" i="10"/>
  <c r="K23" i="10"/>
  <c r="BF23" i="10"/>
  <c r="AQ23" i="10"/>
  <c r="AR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101" i="10"/>
  <c r="T105" i="10"/>
  <c r="T100" i="10"/>
  <c r="T104" i="10"/>
  <c r="T103" i="10"/>
  <c r="T108" i="10"/>
  <c r="T106" i="10"/>
  <c r="T107" i="10"/>
  <c r="T102" i="10"/>
  <c r="T80" i="10"/>
  <c r="T79" i="10"/>
  <c r="S123" i="10"/>
  <c r="S119" i="10"/>
  <c r="S117" i="10"/>
  <c r="S125" i="10"/>
  <c r="S121"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T260" i="21" l="1"/>
  <c r="U240" i="21"/>
  <c r="U239" i="21"/>
  <c r="U243" i="21"/>
  <c r="U238" i="21"/>
  <c r="U242" i="21"/>
  <c r="U245" i="21"/>
  <c r="U249" i="21"/>
  <c r="U244" i="21"/>
  <c r="U248" i="21"/>
  <c r="U241" i="21"/>
  <c r="U247" i="21"/>
  <c r="U246" i="21"/>
  <c r="U250" i="21"/>
  <c r="U252" i="21"/>
  <c r="U251" i="21"/>
  <c r="T123" i="21"/>
  <c r="U220" i="21"/>
  <c r="U224" i="21"/>
  <c r="U221" i="21"/>
  <c r="U223" i="21"/>
  <c r="U222" i="21"/>
  <c r="U227" i="21"/>
  <c r="U263" i="21" s="1"/>
  <c r="U231" i="21"/>
  <c r="U225" i="21"/>
  <c r="U226" i="21"/>
  <c r="U229" i="21"/>
  <c r="U228" i="21"/>
  <c r="U230" i="21"/>
  <c r="U233" i="21"/>
  <c r="U232" i="21"/>
  <c r="U268" i="21" s="1"/>
  <c r="U234" i="21"/>
  <c r="U102" i="21"/>
  <c r="U103" i="21"/>
  <c r="U107" i="21"/>
  <c r="U104" i="21"/>
  <c r="U108" i="21"/>
  <c r="U105" i="21"/>
  <c r="U109" i="21"/>
  <c r="U110" i="21"/>
  <c r="U111" i="21"/>
  <c r="U112" i="21"/>
  <c r="U113" i="21"/>
  <c r="U114" i="21"/>
  <c r="U115" i="21"/>
  <c r="U106" i="21"/>
  <c r="T124" i="21"/>
  <c r="U87" i="21"/>
  <c r="U92" i="21"/>
  <c r="U93" i="21"/>
  <c r="U94" i="21"/>
  <c r="U95" i="21"/>
  <c r="U88" i="21"/>
  <c r="U90" i="21"/>
  <c r="U86" i="21"/>
  <c r="U96" i="21"/>
  <c r="U97" i="21"/>
  <c r="U89" i="21"/>
  <c r="U85" i="21"/>
  <c r="U91" i="21"/>
  <c r="U98" i="21"/>
  <c r="U84" i="21"/>
  <c r="T132" i="21"/>
  <c r="T264" i="21"/>
  <c r="C295" i="21"/>
  <c r="S96" i="10"/>
  <c r="S114" i="10" s="1"/>
  <c r="S94" i="10"/>
  <c r="S112" i="10" s="1"/>
  <c r="S97" i="10"/>
  <c r="S115" i="10" s="1"/>
  <c r="T134" i="21"/>
  <c r="T127" i="21"/>
  <c r="S271" i="21"/>
  <c r="T131" i="21"/>
  <c r="T122" i="21"/>
  <c r="T125" i="21"/>
  <c r="T128" i="21"/>
  <c r="T263" i="21"/>
  <c r="T133" i="21"/>
  <c r="T126" i="21"/>
  <c r="T262" i="21"/>
  <c r="T256" i="21"/>
  <c r="T130" i="21"/>
  <c r="T99" i="21"/>
  <c r="T129" i="21"/>
  <c r="T121"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B138" i="11" a="1"/>
  <c r="AB138" i="11" s="1"/>
  <c r="V219" i="21" a="1"/>
  <c r="V219" i="21" s="1"/>
  <c r="V119" i="21" a="1"/>
  <c r="V119" i="21" s="1"/>
  <c r="A34" i="21"/>
  <c r="A385" i="21" s="1" a="1"/>
  <c r="A385" i="21" s="1"/>
  <c r="A170" i="21"/>
  <c r="BO23" i="10"/>
  <c r="CL23" i="10"/>
  <c r="E23" i="10"/>
  <c r="D23" i="10"/>
  <c r="CN23" i="10"/>
  <c r="AT23" i="10"/>
  <c r="AB23" i="10"/>
  <c r="BJ23" i="10"/>
  <c r="V23" i="10"/>
  <c r="AL23" i="10"/>
  <c r="AY23" i="10"/>
  <c r="AJ23" i="10"/>
  <c r="CU23" i="10"/>
  <c r="B23" i="10"/>
  <c r="T98" i="10" s="1"/>
  <c r="T116" i="10" s="1"/>
  <c r="BK23" i="10"/>
  <c r="CT23" i="10"/>
  <c r="F23" i="10"/>
  <c r="CO23" i="10"/>
  <c r="BT23" i="10"/>
  <c r="BA23" i="10"/>
  <c r="BG23" i="10"/>
  <c r="AA23" i="10"/>
  <c r="W23" i="10"/>
  <c r="BE23" i="10"/>
  <c r="CW23" i="10"/>
  <c r="BD23" i="10"/>
  <c r="BW23" i="10"/>
  <c r="O23" i="10"/>
  <c r="H23" i="10"/>
  <c r="CE23" i="10"/>
  <c r="BN23" i="10"/>
  <c r="U23" i="10"/>
  <c r="CR23" i="10"/>
  <c r="Q23" i="10"/>
  <c r="AN23" i="10"/>
  <c r="CH23" i="10"/>
  <c r="BQ23" i="10"/>
  <c r="CG23" i="10"/>
  <c r="BP23" i="10"/>
  <c r="AS23" i="10"/>
  <c r="X23" i="10"/>
  <c r="CM23" i="10"/>
  <c r="R109" i="10"/>
  <c r="R113" i="10"/>
  <c r="R127" i="10" s="1"/>
  <c r="S95" i="10"/>
  <c r="S113" i="10" s="1"/>
  <c r="BC23" i="10"/>
  <c r="C24" i="10"/>
  <c r="BV24" i="10"/>
  <c r="L24" i="10"/>
  <c r="CU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100" i="10"/>
  <c r="U99" i="10"/>
  <c r="U102" i="10"/>
  <c r="U106" i="10"/>
  <c r="U101" i="10"/>
  <c r="U105" i="10"/>
  <c r="U104" i="10"/>
  <c r="U103" i="10"/>
  <c r="U108" i="10"/>
  <c r="U107" i="10"/>
  <c r="T123" i="10"/>
  <c r="T126" i="10"/>
  <c r="T121" i="10"/>
  <c r="T118" i="10"/>
  <c r="T91" i="10"/>
  <c r="V241" i="10" a="1"/>
  <c r="V241" i="10" s="1"/>
  <c r="V205" i="10" a="1"/>
  <c r="V205" i="10" s="1"/>
  <c r="V223" i="10" a="1"/>
  <c r="V223" i="10" s="1"/>
  <c r="V111" i="10" a="1"/>
  <c r="V111" i="10" s="1"/>
  <c r="V93" i="10" a="1"/>
  <c r="V93" i="10" s="1"/>
  <c r="V75" i="10" a="1"/>
  <c r="V75" i="10" s="1"/>
  <c r="I26" i="13"/>
  <c r="A26" i="10"/>
  <c r="A24" i="20" s="1"/>
  <c r="E27" i="7"/>
  <c r="A156" i="10"/>
  <c r="U127" i="21" l="1"/>
  <c r="U130" i="21"/>
  <c r="U256" i="21"/>
  <c r="U261" i="21"/>
  <c r="V241" i="21"/>
  <c r="V240" i="21"/>
  <c r="V244" i="21"/>
  <c r="V239" i="21"/>
  <c r="V243" i="21"/>
  <c r="V238" i="21"/>
  <c r="V246" i="21"/>
  <c r="V245" i="21"/>
  <c r="V249" i="21"/>
  <c r="V248" i="21"/>
  <c r="V242" i="21"/>
  <c r="V247" i="21"/>
  <c r="V251" i="21"/>
  <c r="V250" i="21"/>
  <c r="V252" i="21"/>
  <c r="V221" i="21"/>
  <c r="V225" i="21"/>
  <c r="V261" i="21" s="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U126" i="21"/>
  <c r="V85" i="21"/>
  <c r="V86" i="21"/>
  <c r="V87" i="21"/>
  <c r="V88" i="21"/>
  <c r="V89" i="21"/>
  <c r="V90" i="21"/>
  <c r="V91" i="21"/>
  <c r="V93" i="21"/>
  <c r="V92" i="21"/>
  <c r="V95" i="21"/>
  <c r="V131" i="21" s="1"/>
  <c r="V96" i="21"/>
  <c r="V97" i="21"/>
  <c r="V98" i="21"/>
  <c r="V94" i="21"/>
  <c r="V84" i="21"/>
  <c r="C296" i="21"/>
  <c r="T95" i="10"/>
  <c r="T113" i="10" s="1"/>
  <c r="S127" i="10"/>
  <c r="U264" i="21"/>
  <c r="T94" i="10"/>
  <c r="T112" i="10" s="1"/>
  <c r="T97" i="10"/>
  <c r="T115" i="10" s="1"/>
  <c r="T96" i="10"/>
  <c r="T114" i="10" s="1"/>
  <c r="T271" i="21"/>
  <c r="U265" i="21"/>
  <c r="U257" i="21"/>
  <c r="U262" i="21"/>
  <c r="U260" i="21"/>
  <c r="U134" i="21"/>
  <c r="U266" i="21"/>
  <c r="W255" i="21" a="1"/>
  <c r="W255" i="21" s="1"/>
  <c r="A300" i="21" a="1"/>
  <c r="A300" i="21" s="1"/>
  <c r="U267" i="21"/>
  <c r="U269" i="21"/>
  <c r="U259" i="21"/>
  <c r="U253" i="21"/>
  <c r="U129" i="21"/>
  <c r="U121" i="21"/>
  <c r="U235" i="21"/>
  <c r="U131" i="21"/>
  <c r="U132" i="21"/>
  <c r="U124" i="21"/>
  <c r="U128" i="21"/>
  <c r="W101" i="21" a="1"/>
  <c r="W101" i="21" s="1"/>
  <c r="W116" i="21" s="1"/>
  <c r="W237" i="21" a="1"/>
  <c r="W237" i="21" s="1"/>
  <c r="U125" i="21"/>
  <c r="U99" i="21"/>
  <c r="W83" i="21" a="1"/>
  <c r="W83" i="21" s="1"/>
  <c r="U123" i="21"/>
  <c r="AC35" i="11" a="1"/>
  <c r="AC35" i="11" s="1"/>
  <c r="W119" i="21" a="1"/>
  <c r="W119" i="21" s="1"/>
  <c r="U122" i="21"/>
  <c r="U133" i="21"/>
  <c r="AC138" i="11" a="1"/>
  <c r="AC138" i="11" s="1"/>
  <c r="W219" i="21" a="1"/>
  <c r="W219" i="21" s="1"/>
  <c r="A35" i="21"/>
  <c r="A171" i="21"/>
  <c r="BR24" i="10"/>
  <c r="BS24" i="10"/>
  <c r="CO24" i="10"/>
  <c r="BU24" i="10"/>
  <c r="CQ24" i="10"/>
  <c r="CH24" i="10"/>
  <c r="B24" i="10"/>
  <c r="U98" i="10" s="1"/>
  <c r="U116" i="10" s="1"/>
  <c r="S109" i="10"/>
  <c r="K24" i="10"/>
  <c r="CE25" i="10"/>
  <c r="CT25" i="10"/>
  <c r="AU25" i="10"/>
  <c r="CD25" i="10"/>
  <c r="BV25" i="10"/>
  <c r="D25" i="10"/>
  <c r="CU25" i="10"/>
  <c r="AF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9" i="10"/>
  <c r="V103" i="10"/>
  <c r="V102" i="10"/>
  <c r="V106" i="10"/>
  <c r="V100" i="10"/>
  <c r="V101" i="10"/>
  <c r="V105" i="10"/>
  <c r="V107" i="10"/>
  <c r="V104" i="10"/>
  <c r="V108" i="10"/>
  <c r="V79" i="10"/>
  <c r="V80" i="10"/>
  <c r="U117" i="10"/>
  <c r="U123" i="10"/>
  <c r="U122" i="10"/>
  <c r="U121" i="10"/>
  <c r="U126" i="10"/>
  <c r="U125" i="10"/>
  <c r="U120" i="10"/>
  <c r="U124" i="10"/>
  <c r="U119" i="10"/>
  <c r="U118" i="10"/>
  <c r="U91" i="10"/>
  <c r="W111" i="10" a="1"/>
  <c r="W111" i="10" s="1"/>
  <c r="W223" i="10" a="1"/>
  <c r="W223" i="10" s="1"/>
  <c r="W93" i="10" a="1"/>
  <c r="W93" i="10" s="1"/>
  <c r="W205" i="10" a="1"/>
  <c r="W205" i="10" s="1"/>
  <c r="W241" i="10" a="1"/>
  <c r="W241" i="10" s="1"/>
  <c r="W75" i="10" a="1"/>
  <c r="W75" i="10" s="1"/>
  <c r="I27" i="13"/>
  <c r="A27" i="10"/>
  <c r="A25" i="20" s="1"/>
  <c r="A157" i="10"/>
  <c r="E28" i="7"/>
  <c r="W238" i="21" l="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W85" i="21"/>
  <c r="W86" i="21"/>
  <c r="W87" i="21"/>
  <c r="W88" i="21"/>
  <c r="W89" i="21"/>
  <c r="W90" i="21"/>
  <c r="W91" i="21"/>
  <c r="W94" i="21"/>
  <c r="W93" i="21"/>
  <c r="W92" i="21"/>
  <c r="W96" i="21"/>
  <c r="W98" i="21"/>
  <c r="W97" i="21"/>
  <c r="W95" i="21"/>
  <c r="W84" i="21"/>
  <c r="V266" i="21"/>
  <c r="V269" i="21"/>
  <c r="V260" i="21"/>
  <c r="V133" i="21"/>
  <c r="V124" i="21"/>
  <c r="C297" i="21"/>
  <c r="A301" i="21" a="1"/>
  <c r="A301" i="21" s="1"/>
  <c r="A386" i="21" a="1"/>
  <c r="A386" i="21" s="1"/>
  <c r="T109" i="10"/>
  <c r="T127" i="10"/>
  <c r="U94" i="10"/>
  <c r="U112" i="10" s="1"/>
  <c r="U97" i="10"/>
  <c r="U115" i="10" s="1"/>
  <c r="U96" i="10"/>
  <c r="U114" i="10" s="1"/>
  <c r="U271" i="21"/>
  <c r="V257" i="21"/>
  <c r="V267" i="21"/>
  <c r="V268" i="21"/>
  <c r="V264" i="21"/>
  <c r="V262" i="21"/>
  <c r="V270" i="21"/>
  <c r="V263" i="21"/>
  <c r="V259" i="21"/>
  <c r="V265" i="21"/>
  <c r="V258" i="21"/>
  <c r="V256" i="21"/>
  <c r="X101" i="21" a="1"/>
  <c r="X101" i="21" s="1"/>
  <c r="X116" i="21" s="1"/>
  <c r="X255" i="21" a="1"/>
  <c r="X255" i="21" s="1"/>
  <c r="V253" i="21"/>
  <c r="V121" i="21"/>
  <c r="V235" i="21"/>
  <c r="V127" i="21"/>
  <c r="X83" i="21" a="1"/>
  <c r="X83" i="21" s="1"/>
  <c r="V123" i="21"/>
  <c r="V128" i="21"/>
  <c r="U95" i="10"/>
  <c r="U113" i="10" s="1"/>
  <c r="V99" i="21"/>
  <c r="V132" i="21"/>
  <c r="V134" i="21"/>
  <c r="V129" i="21"/>
  <c r="V126" i="21"/>
  <c r="V125" i="21"/>
  <c r="V122" i="21"/>
  <c r="V130" i="21"/>
  <c r="AD35" i="11" a="1"/>
  <c r="AD35" i="11" s="1"/>
  <c r="X237" i="21" a="1"/>
  <c r="X237" i="21" s="1"/>
  <c r="AD138" i="11" a="1"/>
  <c r="AD138" i="11" s="1"/>
  <c r="X219" i="21" a="1"/>
  <c r="X219" i="21" s="1"/>
  <c r="X119" i="21" a="1"/>
  <c r="X119" i="21" s="1"/>
  <c r="A36" i="21"/>
  <c r="A172" i="21"/>
  <c r="BA25" i="10"/>
  <c r="BR25" i="10"/>
  <c r="CV25" i="10"/>
  <c r="BG25" i="10"/>
  <c r="T25" i="10"/>
  <c r="CM25" i="10"/>
  <c r="CC25" i="10"/>
  <c r="AY25" i="10"/>
  <c r="Z25" i="10"/>
  <c r="CF25" i="10"/>
  <c r="Q25" i="10"/>
  <c r="CI25" i="10"/>
  <c r="C25" i="10"/>
  <c r="B25" i="10"/>
  <c r="V98" i="10" s="1"/>
  <c r="V116" i="10" s="1"/>
  <c r="AB25" i="10"/>
  <c r="AN25" i="10"/>
  <c r="AM25" i="10"/>
  <c r="AP25" i="10"/>
  <c r="BZ25" i="10"/>
  <c r="AS25" i="10"/>
  <c r="BD25" i="10"/>
  <c r="P25" i="10"/>
  <c r="BM25" i="10"/>
  <c r="AC25" i="10"/>
  <c r="BH25" i="10"/>
  <c r="BK25" i="10"/>
  <c r="X25" i="10"/>
  <c r="W25" i="10"/>
  <c r="B26" i="10"/>
  <c r="W98" i="10" s="1"/>
  <c r="BR26" i="10"/>
  <c r="C26" i="10"/>
  <c r="S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W125" i="21"/>
  <c r="X102" i="21"/>
  <c r="X103" i="21"/>
  <c r="X104" i="21"/>
  <c r="X105" i="21"/>
  <c r="X106" i="21"/>
  <c r="X107" i="21"/>
  <c r="X108" i="21"/>
  <c r="X109" i="21"/>
  <c r="X110" i="21"/>
  <c r="X111" i="21"/>
  <c r="X112" i="21"/>
  <c r="X113" i="21"/>
  <c r="X114" i="21"/>
  <c r="X115" i="21"/>
  <c r="X85" i="21"/>
  <c r="X86" i="21"/>
  <c r="X87" i="21"/>
  <c r="X88" i="21"/>
  <c r="X89" i="21"/>
  <c r="X90" i="21"/>
  <c r="X91" i="21"/>
  <c r="X95" i="21"/>
  <c r="X96" i="21"/>
  <c r="X97" i="21"/>
  <c r="X94" i="21"/>
  <c r="X93" i="21"/>
  <c r="X92" i="21"/>
  <c r="X98" i="21"/>
  <c r="X84" i="21"/>
  <c r="W129" i="21"/>
  <c r="C298" i="21"/>
  <c r="A302" i="21" a="1"/>
  <c r="A302" i="21" s="1"/>
  <c r="A387" i="21" a="1"/>
  <c r="A387" i="21" s="1"/>
  <c r="W97" i="10"/>
  <c r="W115" i="10" s="1"/>
  <c r="U127" i="10"/>
  <c r="V94" i="10"/>
  <c r="V112" i="10" s="1"/>
  <c r="V97" i="10"/>
  <c r="V115" i="10" s="1"/>
  <c r="V96" i="10"/>
  <c r="V114" i="10" s="1"/>
  <c r="W264" i="21"/>
  <c r="W260" i="21"/>
  <c r="V271" i="21"/>
  <c r="W270" i="21"/>
  <c r="W268" i="21"/>
  <c r="W133" i="21"/>
  <c r="W134" i="21"/>
  <c r="W265" i="21"/>
  <c r="W263" i="21"/>
  <c r="U109" i="10"/>
  <c r="W258" i="21"/>
  <c r="W257" i="21"/>
  <c r="W262" i="21"/>
  <c r="W267" i="21"/>
  <c r="W259" i="21"/>
  <c r="W269" i="21"/>
  <c r="W266" i="21"/>
  <c r="W261" i="21"/>
  <c r="W256" i="21"/>
  <c r="Y83" i="21" a="1"/>
  <c r="Y83" i="21" s="1"/>
  <c r="Y255" i="21" a="1"/>
  <c r="Y255" i="21" s="1"/>
  <c r="W128" i="21"/>
  <c r="W253" i="21"/>
  <c r="W121" i="21"/>
  <c r="W130" i="21"/>
  <c r="W235" i="21"/>
  <c r="W122" i="21"/>
  <c r="W127" i="21"/>
  <c r="W124" i="21"/>
  <c r="W131" i="21"/>
  <c r="W132" i="21"/>
  <c r="W126" i="21"/>
  <c r="W123" i="21"/>
  <c r="Y101" i="21" a="1"/>
  <c r="Y101" i="21" s="1"/>
  <c r="Y116" i="21" s="1"/>
  <c r="W99" i="21"/>
  <c r="Y119" i="21" a="1"/>
  <c r="Y119" i="21" s="1"/>
  <c r="Y237" i="21" a="1"/>
  <c r="Y237" i="21" s="1"/>
  <c r="AE35" i="11" a="1"/>
  <c r="AE35" i="11" s="1"/>
  <c r="AE138" i="11" a="1"/>
  <c r="AE138" i="11" s="1"/>
  <c r="Y219" i="21" a="1"/>
  <c r="Y219" i="21" s="1"/>
  <c r="A37" i="21"/>
  <c r="A173" i="21"/>
  <c r="W95" i="10"/>
  <c r="W113" i="10" s="1"/>
  <c r="V95" i="10"/>
  <c r="V113" i="10" s="1"/>
  <c r="K26" i="10"/>
  <c r="C27" i="10"/>
  <c r="W94" i="10"/>
  <c r="W112" i="10" s="1"/>
  <c r="W96" i="10"/>
  <c r="W114"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101" i="10"/>
  <c r="X105" i="10"/>
  <c r="X104" i="10"/>
  <c r="X103" i="10"/>
  <c r="X100" i="10"/>
  <c r="X102" i="10"/>
  <c r="X106" i="10"/>
  <c r="X108" i="10"/>
  <c r="X107" i="10"/>
  <c r="X79" i="10"/>
  <c r="X80" i="10"/>
  <c r="W117" i="10"/>
  <c r="W120" i="10"/>
  <c r="W125" i="10"/>
  <c r="W116" i="10"/>
  <c r="W122" i="10"/>
  <c r="W119" i="10"/>
  <c r="W123" i="10"/>
  <c r="W124" i="10"/>
  <c r="W121" i="10"/>
  <c r="W118" i="10"/>
  <c r="W91" i="10"/>
  <c r="Y93" i="10" a="1"/>
  <c r="Y93" i="10" s="1"/>
  <c r="Y205" i="10" a="1"/>
  <c r="Y205" i="10" s="1"/>
  <c r="Y223" i="10" a="1"/>
  <c r="Y223" i="10" s="1"/>
  <c r="Y75" i="10" a="1"/>
  <c r="Y75" i="10" s="1"/>
  <c r="Y241" i="10" a="1"/>
  <c r="Y241" i="10" s="1"/>
  <c r="Y111" i="10" a="1"/>
  <c r="Y111" i="10" s="1"/>
  <c r="I29" i="13"/>
  <c r="A29" i="10"/>
  <c r="A27" i="20" s="1"/>
  <c r="A159" i="10"/>
  <c r="E30" i="7"/>
  <c r="X122" i="21" l="1"/>
  <c r="Y240" i="2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Y86" i="21"/>
  <c r="Y90" i="21"/>
  <c r="Y92" i="21"/>
  <c r="Y93" i="21"/>
  <c r="Y94" i="21"/>
  <c r="Y95" i="21"/>
  <c r="Y85" i="21"/>
  <c r="Y88" i="21"/>
  <c r="Y91" i="21"/>
  <c r="Y96" i="21"/>
  <c r="Y97" i="21"/>
  <c r="Y87" i="21"/>
  <c r="Y89" i="21"/>
  <c r="Y98" i="21"/>
  <c r="Y84" i="21"/>
  <c r="X269" i="21"/>
  <c r="X263" i="21"/>
  <c r="X268" i="21"/>
  <c r="X266" i="21"/>
  <c r="X129" i="21"/>
  <c r="X132" i="21"/>
  <c r="X259" i="21"/>
  <c r="C299" i="21"/>
  <c r="Z119" i="21" a="1"/>
  <c r="Z119" i="21" s="1"/>
  <c r="A388" i="21" a="1"/>
  <c r="A388" i="21" s="1"/>
  <c r="W271" i="21"/>
  <c r="X264" i="21"/>
  <c r="X260" i="21"/>
  <c r="X125" i="21"/>
  <c r="X130" i="21"/>
  <c r="X121" i="21"/>
  <c r="X123" i="21"/>
  <c r="Z255" i="21" a="1"/>
  <c r="Z255" i="21" s="1"/>
  <c r="A303" i="21" a="1"/>
  <c r="A303" i="21" s="1"/>
  <c r="X262" i="21"/>
  <c r="X256" i="21"/>
  <c r="X258" i="21"/>
  <c r="X270" i="21"/>
  <c r="X265" i="21"/>
  <c r="X257" i="21"/>
  <c r="X267" i="21"/>
  <c r="X261" i="21"/>
  <c r="X134" i="21"/>
  <c r="X133" i="21"/>
  <c r="X99" i="21"/>
  <c r="X128" i="21"/>
  <c r="X124" i="21"/>
  <c r="X127" i="21"/>
  <c r="X131" i="21"/>
  <c r="X126" i="21"/>
  <c r="X253" i="21"/>
  <c r="X235" i="21"/>
  <c r="Z101" i="21" a="1"/>
  <c r="Z101" i="21" s="1"/>
  <c r="Z116" i="21" s="1"/>
  <c r="Z237" i="21" a="1"/>
  <c r="Z237" i="21" s="1"/>
  <c r="Z83" i="21" a="1"/>
  <c r="Z83" i="21" s="1"/>
  <c r="AF35" i="11" a="1"/>
  <c r="AF35" i="11" s="1"/>
  <c r="AF138" i="11" a="1"/>
  <c r="AF138" i="11" s="1"/>
  <c r="Z219" i="21" a="1"/>
  <c r="Z219" i="21" s="1"/>
  <c r="V127" i="10"/>
  <c r="V109" i="10"/>
  <c r="A38" i="21"/>
  <c r="A389" i="21" s="1" a="1"/>
  <c r="A389" i="21" s="1"/>
  <c r="A174" i="21"/>
  <c r="B27" i="10"/>
  <c r="X98" i="10" s="1"/>
  <c r="X116" i="10" s="1"/>
  <c r="BF27" i="10"/>
  <c r="CI28" i="10"/>
  <c r="W109" i="10"/>
  <c r="I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Y80" i="10"/>
  <c r="Y79" i="10"/>
  <c r="Y100" i="10"/>
  <c r="Y99" i="10"/>
  <c r="Y102" i="10"/>
  <c r="Y106" i="10"/>
  <c r="Y101" i="10"/>
  <c r="Y105" i="10"/>
  <c r="Y104" i="10"/>
  <c r="Y103" i="10"/>
  <c r="Y108" i="10"/>
  <c r="Y107" i="10"/>
  <c r="X123" i="10"/>
  <c r="X126" i="10"/>
  <c r="W127" i="10"/>
  <c r="X122" i="10"/>
  <c r="I30" i="13"/>
  <c r="E31" i="7"/>
  <c r="A30" i="10"/>
  <c r="A28" i="20" s="1"/>
  <c r="A160" i="10"/>
  <c r="Z205" i="10" a="1"/>
  <c r="Z205" i="10" s="1"/>
  <c r="Z111" i="10" a="1"/>
  <c r="Z111" i="10" s="1"/>
  <c r="Z241" i="10" a="1"/>
  <c r="Z241" i="10" s="1"/>
  <c r="Z93" i="10" a="1"/>
  <c r="Z93" i="10" s="1"/>
  <c r="Z223" i="10" a="1"/>
  <c r="Z223" i="10" s="1"/>
  <c r="Z75" i="10" a="1"/>
  <c r="Z75" i="10" s="1"/>
  <c r="X91" i="10"/>
  <c r="Y269" i="21" l="1"/>
  <c r="Y268" i="21"/>
  <c r="Y265" i="21"/>
  <c r="Z241" i="21"/>
  <c r="Z240" i="21"/>
  <c r="Z244" i="21"/>
  <c r="Z239" i="21"/>
  <c r="Z243" i="21"/>
  <c r="Z242" i="21"/>
  <c r="Z246" i="21"/>
  <c r="Z238" i="21"/>
  <c r="Z245" i="21"/>
  <c r="Z249" i="21"/>
  <c r="Z248" i="21"/>
  <c r="Z247" i="21"/>
  <c r="Z251" i="21"/>
  <c r="Z250" i="21"/>
  <c r="Z252" i="21"/>
  <c r="Y128" i="21"/>
  <c r="Z221" i="21"/>
  <c r="Z225" i="21"/>
  <c r="Z223" i="21"/>
  <c r="Z220" i="21"/>
  <c r="Z222" i="21"/>
  <c r="Z224" i="21"/>
  <c r="Z228" i="21"/>
  <c r="Z232" i="21"/>
  <c r="Z229" i="21"/>
  <c r="Z231" i="21"/>
  <c r="Z230" i="21"/>
  <c r="Z233" i="21"/>
  <c r="Z227" i="21"/>
  <c r="Z263" i="21" s="1"/>
  <c r="Z226" i="21"/>
  <c r="Z234" i="21"/>
  <c r="Z102" i="21"/>
  <c r="Z103" i="21"/>
  <c r="Z104" i="21"/>
  <c r="Z105" i="21"/>
  <c r="Z106" i="21"/>
  <c r="Z107" i="21"/>
  <c r="Z108" i="21"/>
  <c r="Z109" i="21"/>
  <c r="Z111" i="21"/>
  <c r="Z114" i="21"/>
  <c r="Z115" i="21"/>
  <c r="Z112" i="21"/>
  <c r="Z113" i="21"/>
  <c r="Z110" i="21"/>
  <c r="Z85" i="21"/>
  <c r="Z86" i="21"/>
  <c r="Z87" i="21"/>
  <c r="Z88" i="21"/>
  <c r="Z89" i="21"/>
  <c r="Z90" i="21"/>
  <c r="Z91" i="21"/>
  <c r="Z92" i="21"/>
  <c r="Z95" i="21"/>
  <c r="Z94" i="21"/>
  <c r="Z96" i="21"/>
  <c r="Z97" i="21"/>
  <c r="Z98" i="21"/>
  <c r="Z93" i="21"/>
  <c r="Z84" i="21"/>
  <c r="Y129" i="21"/>
  <c r="C300" i="21"/>
  <c r="X94" i="10"/>
  <c r="X112" i="10" s="1"/>
  <c r="X97" i="10"/>
  <c r="X115" i="10" s="1"/>
  <c r="X96" i="10"/>
  <c r="X114" i="10" s="1"/>
  <c r="Y127" i="21"/>
  <c r="X271" i="21"/>
  <c r="Y122" i="21"/>
  <c r="Y125" i="21"/>
  <c r="Y121" i="21"/>
  <c r="Y264" i="21"/>
  <c r="Y132" i="21"/>
  <c r="Y266" i="21"/>
  <c r="Y258" i="21"/>
  <c r="Y124" i="21"/>
  <c r="Y131" i="21"/>
  <c r="Y270" i="21"/>
  <c r="Y99" i="21"/>
  <c r="Y262" i="21"/>
  <c r="Y257" i="21"/>
  <c r="Y130" i="21"/>
  <c r="Y133" i="21"/>
  <c r="Y134" i="21"/>
  <c r="Y126" i="21"/>
  <c r="Y123"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119" i="21" a="1"/>
  <c r="AA119" i="21" s="1"/>
  <c r="A39" i="21"/>
  <c r="A390" i="21" s="1" a="1"/>
  <c r="A390" i="21" s="1"/>
  <c r="A175" i="21"/>
  <c r="X95" i="10"/>
  <c r="X113" i="10" s="1"/>
  <c r="CW28" i="10"/>
  <c r="AO28" i="10"/>
  <c r="S28" i="10"/>
  <c r="CK28" i="10"/>
  <c r="B28" i="10"/>
  <c r="Y98" i="10" s="1"/>
  <c r="Y116" i="10" s="1"/>
  <c r="BT28" i="10"/>
  <c r="AD28" i="10"/>
  <c r="AF28" i="10"/>
  <c r="CN28" i="10"/>
  <c r="CR28" i="10"/>
  <c r="AT28" i="10"/>
  <c r="T28" i="10"/>
  <c r="BD28" i="10"/>
  <c r="P28" i="10"/>
  <c r="L28" i="10"/>
  <c r="BK28" i="10"/>
  <c r="AA28" i="10"/>
  <c r="C28" i="10"/>
  <c r="AM28" i="10"/>
  <c r="O29" i="10"/>
  <c r="Y96" i="10"/>
  <c r="Y114" i="10" s="1"/>
  <c r="Y248" i="10"/>
  <c r="BU29" i="10"/>
  <c r="BS29" i="10"/>
  <c r="U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Y247" i="10"/>
  <c r="Y250" i="10"/>
  <c r="Z76" i="10"/>
  <c r="Z77" i="10"/>
  <c r="Z78" i="10"/>
  <c r="Z83" i="10"/>
  <c r="Z87" i="10"/>
  <c r="Z90" i="10"/>
  <c r="Z89" i="10"/>
  <c r="Z82" i="10"/>
  <c r="Z85" i="10"/>
  <c r="Z88" i="10"/>
  <c r="Z86" i="10"/>
  <c r="Z84" i="10"/>
  <c r="Z81" i="10"/>
  <c r="Y249" i="10"/>
  <c r="Y251" i="10"/>
  <c r="Z99" i="10"/>
  <c r="Z100" i="10"/>
  <c r="Z103" i="10"/>
  <c r="Z102" i="10"/>
  <c r="Z106" i="10"/>
  <c r="Z101" i="10"/>
  <c r="Z107" i="10"/>
  <c r="Z104" i="10"/>
  <c r="Z105" i="10"/>
  <c r="Z108" i="10"/>
  <c r="Z79" i="10"/>
  <c r="Z80" i="10"/>
  <c r="Y121" i="10"/>
  <c r="Y119" i="10"/>
  <c r="Y118" i="10"/>
  <c r="Y126" i="10"/>
  <c r="Y124" i="10"/>
  <c r="Y117" i="10"/>
  <c r="Y123" i="10"/>
  <c r="Y120" i="10"/>
  <c r="Y122" i="10"/>
  <c r="Y125" i="10"/>
  <c r="Y91" i="10"/>
  <c r="AA223" i="10" a="1"/>
  <c r="AA223" i="10" s="1"/>
  <c r="AA93" i="10" a="1"/>
  <c r="AA93" i="10" s="1"/>
  <c r="AA241" i="10" a="1"/>
  <c r="AA241" i="10" s="1"/>
  <c r="AA205" i="10" a="1"/>
  <c r="AA205" i="10" s="1"/>
  <c r="AA111" i="10" a="1"/>
  <c r="AA111" i="10" s="1"/>
  <c r="AA75" i="10" a="1"/>
  <c r="AA75" i="10" s="1"/>
  <c r="I31" i="13"/>
  <c r="A31" i="10"/>
  <c r="A29" i="20" s="1"/>
  <c r="E32" i="7"/>
  <c r="A161" i="10"/>
  <c r="Z121" i="21" l="1"/>
  <c r="Z131" i="2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Z123" i="21"/>
  <c r="AA85" i="21"/>
  <c r="AA86" i="21"/>
  <c r="AA87" i="21"/>
  <c r="AA88" i="21"/>
  <c r="AA89" i="21"/>
  <c r="AA90" i="21"/>
  <c r="AA93" i="21"/>
  <c r="AA92" i="21"/>
  <c r="AA91" i="21"/>
  <c r="AA95" i="21"/>
  <c r="AA94" i="21"/>
  <c r="AA96" i="21"/>
  <c r="AA98" i="21"/>
  <c r="AA97" i="21"/>
  <c r="AA84" i="21"/>
  <c r="Z125" i="21"/>
  <c r="C301" i="21"/>
  <c r="X127" i="10"/>
  <c r="Y94" i="10"/>
  <c r="Y112" i="10" s="1"/>
  <c r="Y97" i="10"/>
  <c r="Y115" i="10" s="1"/>
  <c r="Y271" i="21"/>
  <c r="Z129" i="21"/>
  <c r="Z269" i="21"/>
  <c r="Z132" i="21"/>
  <c r="Z260" i="21"/>
  <c r="Z261" i="21"/>
  <c r="Z257" i="21"/>
  <c r="Z258" i="21"/>
  <c r="Z264" i="21"/>
  <c r="Z268" i="21"/>
  <c r="Z262" i="21"/>
  <c r="AB255" i="21" a="1"/>
  <c r="AB255" i="21" s="1"/>
  <c r="A305" i="21" a="1"/>
  <c r="A305" i="21" s="1"/>
  <c r="Z266" i="21"/>
  <c r="Z265" i="21"/>
  <c r="Z259" i="21"/>
  <c r="Z267" i="21"/>
  <c r="Z134" i="21"/>
  <c r="Z253" i="21"/>
  <c r="Z235" i="21"/>
  <c r="Z128" i="21"/>
  <c r="Z130" i="21"/>
  <c r="AA130" i="21"/>
  <c r="Z124" i="21"/>
  <c r="AB83" i="21" a="1"/>
  <c r="AB83" i="21" s="1"/>
  <c r="AB237" i="21" a="1"/>
  <c r="AB237" i="21" s="1"/>
  <c r="Z127" i="21"/>
  <c r="Z133" i="21"/>
  <c r="Z99" i="21"/>
  <c r="Z122" i="21"/>
  <c r="Z126" i="21"/>
  <c r="AH138" i="11" a="1"/>
  <c r="AH138" i="11" s="1"/>
  <c r="AB219" i="21" a="1"/>
  <c r="AB219" i="21" s="1"/>
  <c r="AH35" i="11" a="1"/>
  <c r="AH35" i="11" s="1"/>
  <c r="AB119" i="21" a="1"/>
  <c r="AB119" i="21" s="1"/>
  <c r="AB101" i="21" a="1"/>
  <c r="AB101" i="21" s="1"/>
  <c r="AB116" i="21" s="1"/>
  <c r="X109" i="10"/>
  <c r="A40" i="21"/>
  <c r="A176" i="21"/>
  <c r="Y95" i="10"/>
  <c r="Y113" i="10" s="1"/>
  <c r="BO29" i="10"/>
  <c r="CE29" i="10"/>
  <c r="AJ29" i="10"/>
  <c r="C29" i="10"/>
  <c r="B29" i="10"/>
  <c r="Z96" i="10" s="1"/>
  <c r="Z114" i="10" s="1"/>
  <c r="CN29" i="10"/>
  <c r="M29" i="10"/>
  <c r="L29" i="10"/>
  <c r="AR29" i="10"/>
  <c r="AM29" i="10"/>
  <c r="BC30" i="10"/>
  <c r="C30"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AA78" i="10"/>
  <c r="AA87" i="10"/>
  <c r="AA81" i="10"/>
  <c r="AA84" i="10"/>
  <c r="AA88" i="10"/>
  <c r="AA77" i="10"/>
  <c r="AA83" i="10"/>
  <c r="AA90" i="10"/>
  <c r="AA86" i="10"/>
  <c r="AA89" i="10"/>
  <c r="AA76" i="10"/>
  <c r="AA82" i="10"/>
  <c r="AA85" i="10"/>
  <c r="Z247" i="10"/>
  <c r="AA80" i="10"/>
  <c r="AA79" i="10"/>
  <c r="AA100" i="10"/>
  <c r="AA99" i="10"/>
  <c r="AA104" i="10"/>
  <c r="AA103" i="10"/>
  <c r="AA102" i="10"/>
  <c r="AA101" i="10"/>
  <c r="AA105" i="10"/>
  <c r="AA108" i="10"/>
  <c r="AA106" i="10"/>
  <c r="AA107" i="10"/>
  <c r="Z121" i="10"/>
  <c r="Z126" i="10"/>
  <c r="Z125" i="10"/>
  <c r="Z123" i="10"/>
  <c r="Z119" i="10"/>
  <c r="Z118" i="10"/>
  <c r="Z122" i="10"/>
  <c r="Z124" i="10"/>
  <c r="Z120" i="10"/>
  <c r="Z117" i="10"/>
  <c r="AB223" i="10" a="1"/>
  <c r="AB223" i="10" s="1"/>
  <c r="AB93" i="10" a="1"/>
  <c r="AB93" i="10" s="1"/>
  <c r="AB241" i="10" a="1"/>
  <c r="AB241" i="10" s="1"/>
  <c r="AB205" i="10" a="1"/>
  <c r="AB205" i="10" s="1"/>
  <c r="AB75" i="10" a="1"/>
  <c r="AB75" i="10" s="1"/>
  <c r="AB111" i="10" a="1"/>
  <c r="AB111" i="10" s="1"/>
  <c r="Z91" i="10"/>
  <c r="I32" i="13"/>
  <c r="E33" i="7"/>
  <c r="A32" i="10"/>
  <c r="A30" i="20" s="1"/>
  <c r="A162" i="1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A124" i="21"/>
  <c r="AB102" i="21"/>
  <c r="AB103" i="21"/>
  <c r="AB104" i="21"/>
  <c r="AB105" i="21"/>
  <c r="AB106" i="21"/>
  <c r="AB107" i="21"/>
  <c r="AB108" i="21"/>
  <c r="AB109" i="21"/>
  <c r="AB110" i="21"/>
  <c r="AB111" i="21"/>
  <c r="AB112" i="21"/>
  <c r="AB113" i="21"/>
  <c r="AB114" i="21"/>
  <c r="AB115" i="21"/>
  <c r="AB85" i="21"/>
  <c r="AB86" i="21"/>
  <c r="AB87" i="21"/>
  <c r="AB88" i="21"/>
  <c r="AB89" i="21"/>
  <c r="AB90" i="21"/>
  <c r="AB94" i="21"/>
  <c r="AB96" i="21"/>
  <c r="AB97" i="21"/>
  <c r="AB93" i="21"/>
  <c r="AB92" i="21"/>
  <c r="AB91" i="21"/>
  <c r="AB98" i="21"/>
  <c r="AB95" i="21"/>
  <c r="AB84" i="21"/>
  <c r="AA260" i="21"/>
  <c r="AA259" i="21"/>
  <c r="AA265" i="21"/>
  <c r="C302" i="21"/>
  <c r="A306" i="21" a="1"/>
  <c r="A306" i="21" s="1"/>
  <c r="A391" i="21" a="1"/>
  <c r="A391" i="21" s="1"/>
  <c r="AA256" i="21"/>
  <c r="Y127" i="10"/>
  <c r="Z97" i="10"/>
  <c r="Z115" i="10" s="1"/>
  <c r="Z98" i="10"/>
  <c r="Z116" i="10" s="1"/>
  <c r="Z271" i="21"/>
  <c r="AA262" i="21"/>
  <c r="AA268" i="21"/>
  <c r="AA269" i="21"/>
  <c r="AA266" i="21"/>
  <c r="AA263" i="21"/>
  <c r="AA257" i="21"/>
  <c r="AA132" i="21"/>
  <c r="AA258" i="21"/>
  <c r="AA270" i="21"/>
  <c r="AA129" i="21"/>
  <c r="AA264" i="21"/>
  <c r="AA261" i="21"/>
  <c r="AA267" i="21"/>
  <c r="AC237" i="21" a="1"/>
  <c r="AC237" i="21" s="1"/>
  <c r="AC255" i="21" a="1"/>
  <c r="AC255" i="21" s="1"/>
  <c r="AA253" i="21"/>
  <c r="AA235" i="21"/>
  <c r="AA134" i="21"/>
  <c r="AA125" i="21"/>
  <c r="AA133" i="21"/>
  <c r="AA131" i="21"/>
  <c r="AA122" i="21"/>
  <c r="AA127" i="21"/>
  <c r="AA128" i="21"/>
  <c r="AA123" i="21"/>
  <c r="AA126" i="21"/>
  <c r="AA99" i="21"/>
  <c r="AA121" i="21"/>
  <c r="AI138" i="11" a="1"/>
  <c r="AI138" i="11" s="1"/>
  <c r="AC219" i="21" a="1"/>
  <c r="AC219" i="21" s="1"/>
  <c r="AI35" i="11" a="1"/>
  <c r="AI35" i="11" s="1"/>
  <c r="AC101" i="21" a="1"/>
  <c r="AC101" i="21" s="1"/>
  <c r="AC116" i="21" s="1"/>
  <c r="AC83" i="21" a="1"/>
  <c r="AC83" i="21" s="1"/>
  <c r="AC119" i="21" a="1"/>
  <c r="AC119" i="21" s="1"/>
  <c r="A41" i="21"/>
  <c r="A392" i="21" s="1" a="1"/>
  <c r="A392" i="21" s="1"/>
  <c r="A177" i="21"/>
  <c r="Y109" i="10"/>
  <c r="Z95" i="10"/>
  <c r="Z113" i="10" s="1"/>
  <c r="Z94" i="10"/>
  <c r="Z112" i="10" s="1"/>
  <c r="B30" i="10"/>
  <c r="AA98" i="10" s="1"/>
  <c r="AA116" i="10" s="1"/>
  <c r="AA31" i="10"/>
  <c r="AA119" i="10"/>
  <c r="AA117"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253" i="10"/>
  <c r="AA254" i="10"/>
  <c r="AA122" i="10"/>
  <c r="AA121" i="10"/>
  <c r="AA247"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101" i="10"/>
  <c r="AB105" i="10"/>
  <c r="AB100" i="10"/>
  <c r="AB104" i="10"/>
  <c r="AB103" i="10"/>
  <c r="AB102" i="10"/>
  <c r="AB108" i="10"/>
  <c r="AB106" i="10"/>
  <c r="AB107"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B121" i="21" l="1"/>
  <c r="AC240" i="21"/>
  <c r="AC239" i="21"/>
  <c r="AC243" i="21"/>
  <c r="AC238" i="21"/>
  <c r="AC242" i="21"/>
  <c r="AC241" i="21"/>
  <c r="AC245" i="21"/>
  <c r="AC244" i="21"/>
  <c r="AC248" i="21"/>
  <c r="AC247" i="21"/>
  <c r="AC246" i="21"/>
  <c r="AC250" i="21"/>
  <c r="AC249" i="21"/>
  <c r="AC252" i="21"/>
  <c r="AC251" i="21"/>
  <c r="AC220" i="21"/>
  <c r="AC256" i="21" s="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C84" i="21"/>
  <c r="AC85" i="21"/>
  <c r="AC89" i="21"/>
  <c r="AC125" i="21" s="1"/>
  <c r="AC91" i="21"/>
  <c r="AC92" i="21"/>
  <c r="AC93" i="21"/>
  <c r="AC94" i="21"/>
  <c r="AC95" i="21"/>
  <c r="AC87" i="21"/>
  <c r="AC90" i="21"/>
  <c r="AC96" i="21"/>
  <c r="AC97" i="21"/>
  <c r="AC86" i="21"/>
  <c r="AC88" i="21"/>
  <c r="AC98" i="21"/>
  <c r="AB124" i="21"/>
  <c r="AB265" i="21"/>
  <c r="C303" i="21"/>
  <c r="AA96" i="10"/>
  <c r="AA114" i="10" s="1"/>
  <c r="AA95" i="10"/>
  <c r="AA113" i="10" s="1"/>
  <c r="AA97" i="10"/>
  <c r="AA115" i="10" s="1"/>
  <c r="AA271" i="21"/>
  <c r="AB262" i="21"/>
  <c r="AB133" i="21"/>
  <c r="AB259" i="21"/>
  <c r="AB257" i="21"/>
  <c r="AB127" i="21"/>
  <c r="AB266" i="21"/>
  <c r="AB267" i="21"/>
  <c r="AB264" i="21"/>
  <c r="AB263" i="21"/>
  <c r="AB268" i="21"/>
  <c r="AB131" i="21"/>
  <c r="AD255" i="21" a="1"/>
  <c r="AD255" i="21" s="1"/>
  <c r="A307" i="21" a="1"/>
  <c r="A307" i="21" s="1"/>
  <c r="AB269" i="21"/>
  <c r="AB258" i="21"/>
  <c r="AB256" i="21"/>
  <c r="AB270" i="21"/>
  <c r="AB261" i="21"/>
  <c r="AB260" i="21"/>
  <c r="AB128" i="21"/>
  <c r="AB129" i="21"/>
  <c r="AB122" i="21"/>
  <c r="AB132" i="21"/>
  <c r="AB130" i="21"/>
  <c r="AB123" i="21"/>
  <c r="AB253" i="21"/>
  <c r="AB134" i="21"/>
  <c r="AB99" i="21"/>
  <c r="AB125" i="21"/>
  <c r="AB126" i="21"/>
  <c r="AB235" i="21"/>
  <c r="AD119" i="21" a="1"/>
  <c r="AD119" i="21" s="1"/>
  <c r="AD237" i="21" a="1"/>
  <c r="AD237" i="21" s="1"/>
  <c r="AD101" i="21" a="1"/>
  <c r="AD101" i="21" s="1"/>
  <c r="AD116" i="21" s="1"/>
  <c r="AD83" i="21" a="1"/>
  <c r="AD83" i="21" s="1"/>
  <c r="AJ35" i="11" a="1"/>
  <c r="AJ35" i="11" s="1"/>
  <c r="Z109" i="10"/>
  <c r="AJ138" i="11" a="1"/>
  <c r="AJ138" i="11" s="1"/>
  <c r="AD219" i="21" a="1"/>
  <c r="AD219" i="21" s="1"/>
  <c r="Z127" i="10"/>
  <c r="A42" i="21"/>
  <c r="A393" i="21" s="1" a="1"/>
  <c r="A393" i="21" s="1"/>
  <c r="A178" i="21"/>
  <c r="AA94" i="10"/>
  <c r="AA112" i="10" s="1"/>
  <c r="BV31" i="10"/>
  <c r="C31" i="10"/>
  <c r="BC31" i="10"/>
  <c r="B31" i="10"/>
  <c r="AB98" i="10" s="1"/>
  <c r="H32" i="10"/>
  <c r="CT32" i="10"/>
  <c r="CU32" i="10"/>
  <c r="AF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AB250" i="10"/>
  <c r="AB116" i="10"/>
  <c r="AC100" i="10"/>
  <c r="AC99" i="10"/>
  <c r="AC102" i="10"/>
  <c r="AC106" i="10"/>
  <c r="AC101" i="10"/>
  <c r="AC105" i="10"/>
  <c r="AC104" i="10"/>
  <c r="AC103" i="10"/>
  <c r="AC108" i="10"/>
  <c r="AC107" i="10"/>
  <c r="AC79" i="10"/>
  <c r="AC80" i="10"/>
  <c r="AD111" i="10" a="1"/>
  <c r="AD111" i="10" s="1"/>
  <c r="AD241" i="10" a="1"/>
  <c r="AD241" i="10" s="1"/>
  <c r="AD205" i="10" a="1"/>
  <c r="AD205" i="10" s="1"/>
  <c r="AD223" i="10" a="1"/>
  <c r="AD223" i="10" s="1"/>
  <c r="AD75" i="10" a="1"/>
  <c r="AD75" i="10" s="1"/>
  <c r="AD93" i="10" a="1"/>
  <c r="AD93" i="10" s="1"/>
  <c r="I34" i="13"/>
  <c r="E35" i="7"/>
  <c r="A34" i="10"/>
  <c r="A32" i="20" s="1"/>
  <c r="A164" i="10"/>
  <c r="AB91" i="10"/>
  <c r="AD241" i="21" l="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AD85" i="21"/>
  <c r="AD86" i="21"/>
  <c r="AD87" i="21"/>
  <c r="AD88" i="21"/>
  <c r="AD89" i="21"/>
  <c r="AD90" i="21"/>
  <c r="AD91" i="21"/>
  <c r="AD95" i="21"/>
  <c r="AD94" i="21"/>
  <c r="AD93" i="21"/>
  <c r="AD96" i="21"/>
  <c r="AD97" i="21"/>
  <c r="AD98" i="21"/>
  <c r="AD92" i="21"/>
  <c r="AD84" i="21"/>
  <c r="AC127" i="21"/>
  <c r="AC124" i="21"/>
  <c r="C304" i="21"/>
  <c r="AA127" i="10"/>
  <c r="AB94" i="10"/>
  <c r="AB112" i="10" s="1"/>
  <c r="AB97" i="10"/>
  <c r="AB115" i="10" s="1"/>
  <c r="AB96" i="10"/>
  <c r="AB114" i="10" s="1"/>
  <c r="AC259" i="21"/>
  <c r="AC122" i="21"/>
  <c r="AC267" i="21"/>
  <c r="AB271" i="21"/>
  <c r="AC261" i="21"/>
  <c r="AC266" i="21"/>
  <c r="AC270" i="21"/>
  <c r="AC265" i="21"/>
  <c r="AC269" i="21"/>
  <c r="AC262" i="21"/>
  <c r="AC268" i="21"/>
  <c r="AE255" i="21" a="1"/>
  <c r="AE255" i="21" s="1"/>
  <c r="A308" i="21" a="1"/>
  <c r="A308" i="21" s="1"/>
  <c r="AC253" i="21"/>
  <c r="AC257" i="21"/>
  <c r="AC258" i="21"/>
  <c r="AC133" i="21"/>
  <c r="AC235" i="21"/>
  <c r="AC128" i="21"/>
  <c r="AC130" i="21"/>
  <c r="AC131" i="21"/>
  <c r="AC132" i="21"/>
  <c r="AE83" i="21" a="1"/>
  <c r="AE83" i="21" s="1"/>
  <c r="AE237" i="21" a="1"/>
  <c r="AE237" i="21" s="1"/>
  <c r="AC126" i="21"/>
  <c r="AC121" i="21"/>
  <c r="AC129" i="21"/>
  <c r="AC134" i="21"/>
  <c r="AC123" i="21"/>
  <c r="AC99" i="21"/>
  <c r="AE101" i="21" a="1"/>
  <c r="AE101" i="21" s="1"/>
  <c r="AE116" i="21" s="1"/>
  <c r="AK138" i="11" a="1"/>
  <c r="AK138" i="11" s="1"/>
  <c r="AE219" i="21" a="1"/>
  <c r="AE219" i="21" s="1"/>
  <c r="AK35" i="11" a="1"/>
  <c r="AK35" i="11" s="1"/>
  <c r="AE119" i="21" a="1"/>
  <c r="AE119" i="21" s="1"/>
  <c r="A43" i="21"/>
  <c r="A394" i="21" s="1" a="1"/>
  <c r="A394" i="21" s="1"/>
  <c r="A179" i="21"/>
  <c r="AA109" i="10"/>
  <c r="BX32" i="10"/>
  <c r="CK32" i="10"/>
  <c r="AM32" i="10"/>
  <c r="B32" i="10"/>
  <c r="AC98" i="10" s="1"/>
  <c r="AC116" i="10" s="1"/>
  <c r="BZ32" i="10"/>
  <c r="CI32" i="10"/>
  <c r="C32" i="10"/>
  <c r="AB95" i="10"/>
  <c r="CA33" i="10"/>
  <c r="AC251" i="10"/>
  <c r="AC254" i="10"/>
  <c r="CQ33" i="10"/>
  <c r="L33" i="10"/>
  <c r="G33" i="10"/>
  <c r="AK33" i="10"/>
  <c r="BX33" i="10"/>
  <c r="BB33" i="10"/>
  <c r="O33" i="10"/>
  <c r="CI33" i="10"/>
  <c r="BZ33" i="10"/>
  <c r="CF33" i="10"/>
  <c r="BI33" i="10"/>
  <c r="CO33" i="10"/>
  <c r="I33" i="10"/>
  <c r="AO33" i="10"/>
  <c r="AN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D80" i="10"/>
  <c r="AD79" i="10"/>
  <c r="AD99" i="10"/>
  <c r="AD103" i="10"/>
  <c r="AD102" i="10"/>
  <c r="AD106" i="10"/>
  <c r="AD100" i="10"/>
  <c r="AD101" i="10"/>
  <c r="AD107" i="10"/>
  <c r="AD105" i="10"/>
  <c r="AD104" i="10"/>
  <c r="AD108" i="10"/>
  <c r="AC122" i="10"/>
  <c r="AC123" i="10"/>
  <c r="AC120" i="10"/>
  <c r="AC118" i="10"/>
  <c r="AC124" i="10"/>
  <c r="AC126" i="10"/>
  <c r="AC119" i="10"/>
  <c r="AC125" i="10"/>
  <c r="AC121" i="10"/>
  <c r="AC117" i="10"/>
  <c r="AE241" i="10" a="1"/>
  <c r="AE241" i="10" s="1"/>
  <c r="AE75" i="10" a="1"/>
  <c r="AE75" i="10" s="1"/>
  <c r="AE111" i="10" a="1"/>
  <c r="AE111" i="10" s="1"/>
  <c r="AE93" i="10" a="1"/>
  <c r="AE93" i="10" s="1"/>
  <c r="AE205" i="10" a="1"/>
  <c r="AE205" i="10" s="1"/>
  <c r="AE223" i="10" a="1"/>
  <c r="AE223" i="10" s="1"/>
  <c r="AC91" i="10"/>
  <c r="A165" i="10"/>
  <c r="E36" i="7"/>
  <c r="I35" i="13"/>
  <c r="A35" i="10"/>
  <c r="A33" i="20" s="1"/>
  <c r="AD126" i="21" l="1"/>
  <c r="AE238" i="2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61" i="21" s="1"/>
  <c r="AE228" i="21"/>
  <c r="AE221" i="21"/>
  <c r="AE230" i="21"/>
  <c r="AE266" i="21" s="1"/>
  <c r="AE232" i="21"/>
  <c r="AE227" i="21"/>
  <c r="AE234" i="21"/>
  <c r="AE102" i="21"/>
  <c r="AE103" i="21"/>
  <c r="AE104" i="21"/>
  <c r="AE105" i="21"/>
  <c r="AE106" i="21"/>
  <c r="AE107" i="21"/>
  <c r="AE108" i="21"/>
  <c r="AE109" i="21"/>
  <c r="AE110" i="21"/>
  <c r="AE111" i="21"/>
  <c r="AE112" i="21"/>
  <c r="AE113" i="21"/>
  <c r="AE114" i="21"/>
  <c r="AE115" i="21"/>
  <c r="AE85" i="21"/>
  <c r="AE86" i="21"/>
  <c r="AE87" i="21"/>
  <c r="AE88" i="21"/>
  <c r="AE89" i="21"/>
  <c r="AE90" i="21"/>
  <c r="AE92" i="21"/>
  <c r="AE91" i="21"/>
  <c r="AE95" i="21"/>
  <c r="AE94" i="21"/>
  <c r="AE93" i="21"/>
  <c r="AE97" i="21"/>
  <c r="AE96" i="21"/>
  <c r="AE98" i="21"/>
  <c r="AE84" i="21"/>
  <c r="AD257" i="21"/>
  <c r="AD256" i="21"/>
  <c r="AD258" i="21"/>
  <c r="AD265" i="21"/>
  <c r="AD259" i="21"/>
  <c r="AD264" i="21"/>
  <c r="AD262" i="21"/>
  <c r="C305" i="21"/>
  <c r="AC96" i="10"/>
  <c r="AC114" i="10" s="1"/>
  <c r="AC94" i="10"/>
  <c r="AC112" i="10" s="1"/>
  <c r="AC97" i="10"/>
  <c r="AC115" i="10" s="1"/>
  <c r="AC271" i="21"/>
  <c r="AD260" i="21"/>
  <c r="AD266" i="21"/>
  <c r="AD268" i="21"/>
  <c r="AD261" i="21"/>
  <c r="AD124" i="21"/>
  <c r="AD270" i="21"/>
  <c r="AD269" i="21"/>
  <c r="AF101" i="21" a="1"/>
  <c r="AF101" i="21" s="1"/>
  <c r="AF116" i="21" s="1"/>
  <c r="A309" i="21" a="1"/>
  <c r="A309" i="21" s="1"/>
  <c r="AD263" i="21"/>
  <c r="AD267" i="21"/>
  <c r="AF237" i="21" a="1"/>
  <c r="AF237" i="21" s="1"/>
  <c r="AF255" i="21" a="1"/>
  <c r="AF255" i="21" s="1"/>
  <c r="AD123" i="21"/>
  <c r="AD253" i="21"/>
  <c r="AD134" i="21"/>
  <c r="AD235" i="21"/>
  <c r="AD133" i="21"/>
  <c r="AF119" i="21" a="1"/>
  <c r="AF119" i="21" s="1"/>
  <c r="AD130" i="21"/>
  <c r="AD127" i="21"/>
  <c r="AD132" i="21"/>
  <c r="AD122" i="21"/>
  <c r="AF83" i="21" a="1"/>
  <c r="AF83" i="21" s="1"/>
  <c r="AD128" i="21"/>
  <c r="AD129" i="21"/>
  <c r="AD131" i="21"/>
  <c r="AD99" i="21"/>
  <c r="AD125" i="21"/>
  <c r="AD121" i="21"/>
  <c r="AL138" i="11" a="1"/>
  <c r="AL138" i="11" s="1"/>
  <c r="AF219" i="21" a="1"/>
  <c r="AF219" i="21" s="1"/>
  <c r="AL35" i="11" a="1"/>
  <c r="AL35" i="11" s="1"/>
  <c r="A44" i="21"/>
  <c r="A395" i="21" s="1" a="1"/>
  <c r="A395" i="21" s="1"/>
  <c r="A180" i="21"/>
  <c r="AC95" i="10"/>
  <c r="AC113" i="10" s="1"/>
  <c r="BU33" i="10"/>
  <c r="AL33" i="10"/>
  <c r="D33" i="10"/>
  <c r="BP33" i="10"/>
  <c r="W33" i="10"/>
  <c r="CN33" i="10"/>
  <c r="BY33" i="10"/>
  <c r="S33" i="10"/>
  <c r="P33" i="10"/>
  <c r="BV33" i="10"/>
  <c r="BE33" i="10"/>
  <c r="E33" i="10"/>
  <c r="BS33" i="10"/>
  <c r="CH33" i="10"/>
  <c r="BF33" i="10"/>
  <c r="K33" i="10"/>
  <c r="BQ33" i="10"/>
  <c r="BD33" i="10"/>
  <c r="Z33" i="10"/>
  <c r="BW33" i="10"/>
  <c r="AI33" i="10"/>
  <c r="C33" i="10"/>
  <c r="F33" i="10"/>
  <c r="BN33" i="10"/>
  <c r="AF33" i="10"/>
  <c r="Y33" i="10"/>
  <c r="CP33" i="10"/>
  <c r="AB113" i="10"/>
  <c r="AB127" i="10" s="1"/>
  <c r="AB109" i="10"/>
  <c r="B33" i="10"/>
  <c r="AD98" i="10" s="1"/>
  <c r="AD116" i="10" s="1"/>
  <c r="C34" i="10"/>
  <c r="AA34" i="10"/>
  <c r="L34" i="10"/>
  <c r="AI34" i="10"/>
  <c r="BU34" i="10"/>
  <c r="Z34" i="10"/>
  <c r="CJ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AE80" i="10"/>
  <c r="AE79" i="10"/>
  <c r="AE100" i="10"/>
  <c r="AE104" i="10"/>
  <c r="AE99" i="10"/>
  <c r="AE103" i="10"/>
  <c r="AE102" i="10"/>
  <c r="AE108" i="10"/>
  <c r="AE101" i="10"/>
  <c r="AE107" i="10"/>
  <c r="AE105" i="10"/>
  <c r="AE106" i="10"/>
  <c r="AD122" i="10"/>
  <c r="AD121" i="10"/>
  <c r="AD124" i="10"/>
  <c r="AD126" i="10"/>
  <c r="AD125" i="10"/>
  <c r="AD119" i="10"/>
  <c r="AD117" i="10"/>
  <c r="AD120" i="10"/>
  <c r="AD118" i="10"/>
  <c r="AD123" i="10"/>
  <c r="AF241" i="10" a="1"/>
  <c r="AF241" i="10" s="1"/>
  <c r="AF223" i="10" a="1"/>
  <c r="AF223" i="10" s="1"/>
  <c r="AF75" i="10" a="1"/>
  <c r="AF75" i="10" s="1"/>
  <c r="AF205" i="10" a="1"/>
  <c r="AF205" i="10" s="1"/>
  <c r="AF111" i="10" a="1"/>
  <c r="AF111" i="10" s="1"/>
  <c r="AF93" i="10" a="1"/>
  <c r="AF93" i="10" s="1"/>
  <c r="AD91" i="10"/>
  <c r="A36" i="10"/>
  <c r="A34" i="20" s="1"/>
  <c r="I36" i="13"/>
  <c r="A166" i="10"/>
  <c r="E37" i="7"/>
  <c r="AE126" i="21" l="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F85" i="21"/>
  <c r="AF86" i="21"/>
  <c r="AF87" i="21"/>
  <c r="AF88" i="21"/>
  <c r="AF89" i="21"/>
  <c r="AF90" i="21"/>
  <c r="AF93" i="21"/>
  <c r="AF96" i="21"/>
  <c r="AF97" i="21"/>
  <c r="AF92" i="21"/>
  <c r="AF91" i="21"/>
  <c r="AF95" i="21"/>
  <c r="AF94" i="21"/>
  <c r="AF98" i="21"/>
  <c r="AF84" i="21"/>
  <c r="AE131" i="21"/>
  <c r="AE269" i="21"/>
  <c r="C306" i="21"/>
  <c r="AC127" i="10"/>
  <c r="AD94" i="10"/>
  <c r="AD112" i="10" s="1"/>
  <c r="AD97" i="10"/>
  <c r="AD115" i="10" s="1"/>
  <c r="AD96" i="10"/>
  <c r="AD114" i="10" s="1"/>
  <c r="AE260" i="21"/>
  <c r="AD271" i="21"/>
  <c r="AE264" i="21"/>
  <c r="AE257" i="21"/>
  <c r="AE263" i="21"/>
  <c r="AE259" i="21"/>
  <c r="AE268" i="21"/>
  <c r="AE262" i="21"/>
  <c r="AE256" i="21"/>
  <c r="AE270" i="21"/>
  <c r="AE267" i="21"/>
  <c r="AG255" i="21" a="1"/>
  <c r="AG255" i="21" s="1"/>
  <c r="A310" i="21" a="1"/>
  <c r="A310" i="21" s="1"/>
  <c r="AE258" i="21"/>
  <c r="AE265" i="21"/>
  <c r="AE253" i="21"/>
  <c r="AE125" i="21"/>
  <c r="AE235" i="21"/>
  <c r="AE130" i="21"/>
  <c r="AE127" i="21"/>
  <c r="AE129" i="21"/>
  <c r="AE122" i="21"/>
  <c r="AE134" i="21"/>
  <c r="AE133" i="21"/>
  <c r="AE99" i="21"/>
  <c r="AE121" i="21"/>
  <c r="AE132" i="21"/>
  <c r="AE128" i="21"/>
  <c r="AE123" i="21"/>
  <c r="AE124" i="21"/>
  <c r="AG83" i="21" a="1"/>
  <c r="AG83" i="21" s="1"/>
  <c r="AG237" i="21" a="1"/>
  <c r="AG237" i="21" s="1"/>
  <c r="AG101" i="21" a="1"/>
  <c r="AG101" i="21" s="1"/>
  <c r="AG116" i="21" s="1"/>
  <c r="AM138" i="11" a="1"/>
  <c r="AM138" i="11" s="1"/>
  <c r="AG219" i="21" a="1"/>
  <c r="AG219" i="21" s="1"/>
  <c r="AC109" i="10"/>
  <c r="AM35" i="11" a="1"/>
  <c r="AM35" i="11" s="1"/>
  <c r="AG119" i="21" a="1"/>
  <c r="AG119" i="21" s="1"/>
  <c r="A45" i="21"/>
  <c r="A181" i="21"/>
  <c r="AD95" i="10"/>
  <c r="AD113" i="10" s="1"/>
  <c r="BI34" i="10"/>
  <c r="AG34" i="10"/>
  <c r="AJ34" i="10"/>
  <c r="CQ34" i="10"/>
  <c r="AF34" i="10"/>
  <c r="BT34" i="10"/>
  <c r="S34" i="10"/>
  <c r="O34" i="10"/>
  <c r="CU34" i="10"/>
  <c r="B34" i="10"/>
  <c r="AE98" i="10" s="1"/>
  <c r="AE116" i="10" s="1"/>
  <c r="D34" i="10"/>
  <c r="AX34" i="10"/>
  <c r="AN35" i="10"/>
  <c r="CI35" i="10"/>
  <c r="CU35" i="10"/>
  <c r="AC35" i="10"/>
  <c r="BZ35" i="10"/>
  <c r="AK3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101" i="10"/>
  <c r="AF105" i="10"/>
  <c r="AF104" i="10"/>
  <c r="AF103" i="10"/>
  <c r="AF106" i="10"/>
  <c r="AF100" i="10"/>
  <c r="AF108" i="10"/>
  <c r="AF102" i="10"/>
  <c r="AF10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91" i="10"/>
  <c r="AF261" i="21" l="1"/>
  <c r="AF129" i="2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F133" i="21"/>
  <c r="AG102" i="21"/>
  <c r="AG104" i="21"/>
  <c r="AG108" i="21"/>
  <c r="AG105" i="21"/>
  <c r="AG106" i="21"/>
  <c r="AG109" i="21"/>
  <c r="AG110" i="21"/>
  <c r="AG111" i="21"/>
  <c r="AG112" i="21"/>
  <c r="AG113" i="21"/>
  <c r="AG114" i="21"/>
  <c r="AG115" i="21"/>
  <c r="AG103" i="21"/>
  <c r="AG107" i="21"/>
  <c r="AG88" i="21"/>
  <c r="AG91" i="21"/>
  <c r="AG92" i="21"/>
  <c r="AG93" i="21"/>
  <c r="AG94" i="21"/>
  <c r="AG95" i="21"/>
  <c r="AG89" i="21"/>
  <c r="AG85" i="21"/>
  <c r="AG87" i="21"/>
  <c r="AG96" i="21"/>
  <c r="AG97" i="21"/>
  <c r="AG90" i="21"/>
  <c r="AG98" i="21"/>
  <c r="AG86" i="21"/>
  <c r="AF257" i="21"/>
  <c r="AF264" i="21"/>
  <c r="AG84" i="21"/>
  <c r="C307" i="21"/>
  <c r="A311" i="21" a="1"/>
  <c r="A311" i="21" s="1"/>
  <c r="A396" i="21" a="1"/>
  <c r="A396" i="21" s="1"/>
  <c r="AD127" i="10"/>
  <c r="AE96" i="10"/>
  <c r="AE114" i="10" s="1"/>
  <c r="AE94" i="10"/>
  <c r="AE112" i="10" s="1"/>
  <c r="AE97" i="10"/>
  <c r="AE115" i="10" s="1"/>
  <c r="AF269" i="21"/>
  <c r="AF127" i="21"/>
  <c r="AE271" i="21"/>
  <c r="AF263" i="21"/>
  <c r="AF265" i="21"/>
  <c r="AF270" i="21"/>
  <c r="AF268" i="21"/>
  <c r="AF260" i="21"/>
  <c r="AF256" i="21"/>
  <c r="AF262" i="21"/>
  <c r="AF259" i="21"/>
  <c r="AF125" i="21"/>
  <c r="AF267" i="21"/>
  <c r="AF266" i="21"/>
  <c r="AF122" i="21"/>
  <c r="AF253" i="21"/>
  <c r="AF121" i="21"/>
  <c r="AF126" i="21"/>
  <c r="AH83" i="21" a="1"/>
  <c r="AH83" i="21" s="1"/>
  <c r="AH255" i="21" a="1"/>
  <c r="AH255" i="21" s="1"/>
  <c r="AF123" i="21"/>
  <c r="AF128" i="21"/>
  <c r="AF124" i="21"/>
  <c r="AF134" i="21"/>
  <c r="AF235" i="21"/>
  <c r="AF132" i="21"/>
  <c r="AF99" i="21"/>
  <c r="AF131" i="21"/>
  <c r="AF130" i="21"/>
  <c r="AE95" i="10"/>
  <c r="AE113" i="10" s="1"/>
  <c r="AN35" i="11" a="1"/>
  <c r="AN35" i="11" s="1"/>
  <c r="AH237" i="21" a="1"/>
  <c r="AH237" i="21" s="1"/>
  <c r="AH101" i="21" a="1"/>
  <c r="AH101" i="21" s="1"/>
  <c r="AH116" i="21" s="1"/>
  <c r="AN138" i="11" a="1"/>
  <c r="AN138" i="11" s="1"/>
  <c r="AH219" i="21" a="1"/>
  <c r="AH219" i="21" s="1"/>
  <c r="AD109" i="10"/>
  <c r="AH119" i="21" a="1"/>
  <c r="AH119" i="21" s="1"/>
  <c r="A46" i="21"/>
  <c r="A182" i="21"/>
  <c r="AV35" i="10"/>
  <c r="CW35" i="10"/>
  <c r="U35" i="10"/>
  <c r="D35" i="10"/>
  <c r="P35" i="10"/>
  <c r="BF35" i="10"/>
  <c r="B35" i="10"/>
  <c r="AF98" i="10" s="1"/>
  <c r="AF116" i="10" s="1"/>
  <c r="AA35" i="10"/>
  <c r="C35" i="10"/>
  <c r="AX36" i="10"/>
  <c r="C36"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26" i="10"/>
  <c r="AF125" i="10"/>
  <c r="AF119"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G79" i="10"/>
  <c r="AG80" i="10"/>
  <c r="AG100" i="10"/>
  <c r="AG102" i="10"/>
  <c r="AG106" i="10"/>
  <c r="AG101" i="10"/>
  <c r="AG105" i="10"/>
  <c r="AG99" i="10"/>
  <c r="AG104" i="10"/>
  <c r="AG108" i="10"/>
  <c r="AG103" i="10"/>
  <c r="AG10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129" i="21"/>
  <c r="AH85" i="21"/>
  <c r="AH86" i="21"/>
  <c r="AH87" i="21"/>
  <c r="AH88" i="21"/>
  <c r="AH89" i="21"/>
  <c r="AH90" i="21"/>
  <c r="AH94" i="21"/>
  <c r="AH93" i="21"/>
  <c r="AH92" i="21"/>
  <c r="AH96" i="21"/>
  <c r="AH97" i="21"/>
  <c r="AH133" i="21" s="1"/>
  <c r="AH98" i="21"/>
  <c r="AH95" i="21"/>
  <c r="AH91" i="21"/>
  <c r="AG126" i="21"/>
  <c r="AH84" i="21"/>
  <c r="AG124" i="21"/>
  <c r="AG259" i="21"/>
  <c r="C308" i="21"/>
  <c r="A312" i="21" a="1"/>
  <c r="A312" i="21" s="1"/>
  <c r="A397" i="21" a="1"/>
  <c r="A397" i="21" s="1"/>
  <c r="AE127" i="10"/>
  <c r="AF94" i="10"/>
  <c r="AF112" i="10" s="1"/>
  <c r="AF97" i="10"/>
  <c r="AF115" i="10" s="1"/>
  <c r="AF96" i="10"/>
  <c r="AF114" i="10" s="1"/>
  <c r="AF271" i="21"/>
  <c r="AG256" i="21"/>
  <c r="AG269" i="21"/>
  <c r="AG261" i="21"/>
  <c r="AG270" i="21"/>
  <c r="AG258" i="21"/>
  <c r="AG262" i="21"/>
  <c r="AG263" i="21"/>
  <c r="AG264" i="21"/>
  <c r="AG267" i="21"/>
  <c r="AG265" i="21"/>
  <c r="AG257" i="21"/>
  <c r="AG266" i="21"/>
  <c r="AG260" i="21"/>
  <c r="AG268" i="21"/>
  <c r="AI237" i="21" a="1"/>
  <c r="AI237" i="21" s="1"/>
  <c r="AI255" i="21" a="1"/>
  <c r="AI255" i="21" s="1"/>
  <c r="AE109" i="10"/>
  <c r="AG127" i="21"/>
  <c r="AG253" i="21"/>
  <c r="AG235" i="21"/>
  <c r="AG134" i="21"/>
  <c r="AG131" i="21"/>
  <c r="AG123" i="21"/>
  <c r="AG133" i="21"/>
  <c r="AG128" i="21"/>
  <c r="AG122" i="21"/>
  <c r="AG130" i="21"/>
  <c r="AI83" i="21" a="1"/>
  <c r="AI83" i="21" s="1"/>
  <c r="AG132" i="21"/>
  <c r="AG99" i="21"/>
  <c r="AG125" i="21"/>
  <c r="AG121" i="21"/>
  <c r="AO138" i="11" a="1"/>
  <c r="AO138" i="11" s="1"/>
  <c r="AI219" i="21" a="1"/>
  <c r="AI219" i="21" s="1"/>
  <c r="AI101" i="21" a="1"/>
  <c r="AI101" i="21" s="1"/>
  <c r="AI116" i="21" s="1"/>
  <c r="AI119" i="21" a="1"/>
  <c r="AI119" i="21" s="1"/>
  <c r="AO35" i="11" a="1"/>
  <c r="AO35" i="11" s="1"/>
  <c r="A47" i="21"/>
  <c r="A183" i="21"/>
  <c r="AF95" i="10"/>
  <c r="AF113" i="10" s="1"/>
  <c r="B36" i="10"/>
  <c r="AG98" i="10" s="1"/>
  <c r="AG116" i="10" s="1"/>
  <c r="B37" i="10"/>
  <c r="AH98" i="10" s="1"/>
  <c r="AG250" i="10"/>
  <c r="C37" i="10"/>
  <c r="BH37" i="10"/>
  <c r="BY37" i="10"/>
  <c r="BW37" i="10"/>
  <c r="I37" i="10"/>
  <c r="BA37" i="10"/>
  <c r="AL37" i="10"/>
  <c r="CB37" i="10"/>
  <c r="CF37" i="10"/>
  <c r="CD37" i="10"/>
  <c r="P37" i="10"/>
  <c r="AR37" i="10"/>
  <c r="N37" i="10"/>
  <c r="CL37" i="10"/>
  <c r="W37" i="10"/>
  <c r="AG125" i="10"/>
  <c r="AG117" i="10"/>
  <c r="AG121" i="10"/>
  <c r="AG119" i="10"/>
  <c r="AG126"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H80" i="10"/>
  <c r="AH79" i="10"/>
  <c r="AH99" i="10"/>
  <c r="AH100" i="10"/>
  <c r="AH103" i="10"/>
  <c r="AH102" i="10"/>
  <c r="AH101" i="10"/>
  <c r="AH104" i="10"/>
  <c r="AH107" i="10"/>
  <c r="AH106" i="10"/>
  <c r="AH105" i="10"/>
  <c r="AH108"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I238" i="21" l="1"/>
  <c r="AI242" i="21"/>
  <c r="AI241" i="21"/>
  <c r="AI240" i="21"/>
  <c r="AI244" i="21"/>
  <c r="AI239" i="21"/>
  <c r="AI247" i="21"/>
  <c r="AI246" i="21"/>
  <c r="AI245" i="21"/>
  <c r="AI243" i="21"/>
  <c r="AI248" i="21"/>
  <c r="AI252" i="21"/>
  <c r="AI251" i="21"/>
  <c r="AI250" i="21"/>
  <c r="AI249" i="21"/>
  <c r="AH123"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I85" i="21"/>
  <c r="AI86" i="21"/>
  <c r="AI87" i="21"/>
  <c r="AI88" i="21"/>
  <c r="AI89" i="21"/>
  <c r="AI90" i="21"/>
  <c r="AI91" i="21"/>
  <c r="AI95" i="21"/>
  <c r="AI94" i="21"/>
  <c r="AI93" i="21"/>
  <c r="AI97" i="21"/>
  <c r="AI96" i="21"/>
  <c r="AI98" i="21"/>
  <c r="AI92" i="21"/>
  <c r="AI84" i="21"/>
  <c r="AH126" i="21"/>
  <c r="AH268" i="21"/>
  <c r="C309" i="21"/>
  <c r="A313" i="21" a="1"/>
  <c r="A313" i="21" s="1"/>
  <c r="A398" i="21" a="1"/>
  <c r="A398" i="21" s="1"/>
  <c r="AH129" i="21"/>
  <c r="AH97" i="10"/>
  <c r="AH115" i="10" s="1"/>
  <c r="AG95" i="10"/>
  <c r="AG113" i="10" s="1"/>
  <c r="AG97" i="10"/>
  <c r="AG115" i="10" s="1"/>
  <c r="AG96" i="10"/>
  <c r="AG114" i="10" s="1"/>
  <c r="AG271" i="21"/>
  <c r="AH125" i="21"/>
  <c r="AH132" i="21"/>
  <c r="AH264" i="21"/>
  <c r="AH265" i="21"/>
  <c r="AH124" i="21"/>
  <c r="AH131" i="21"/>
  <c r="AH130" i="21"/>
  <c r="AH128" i="21"/>
  <c r="AH127" i="21"/>
  <c r="AH270" i="21"/>
  <c r="AH262" i="21"/>
  <c r="AH267" i="21"/>
  <c r="AH257" i="21"/>
  <c r="AH99" i="21"/>
  <c r="AH266" i="21"/>
  <c r="AH263" i="21"/>
  <c r="AH260" i="21"/>
  <c r="AH258" i="21"/>
  <c r="AH134" i="21"/>
  <c r="AH269" i="21"/>
  <c r="AH121" i="21"/>
  <c r="AH256" i="21"/>
  <c r="AH261" i="21"/>
  <c r="AH259" i="21"/>
  <c r="AH122" i="21"/>
  <c r="AJ237" i="21" a="1"/>
  <c r="AJ237" i="21" s="1"/>
  <c r="AJ255" i="21" a="1"/>
  <c r="AJ255" i="21" s="1"/>
  <c r="AH253" i="21"/>
  <c r="AH235" i="21"/>
  <c r="AJ101" i="21" a="1"/>
  <c r="AJ101" i="21" s="1"/>
  <c r="AJ116" i="21" s="1"/>
  <c r="AJ83" i="21" a="1"/>
  <c r="AJ83" i="21" s="1"/>
  <c r="AI259" i="21"/>
  <c r="AP138" i="11" a="1"/>
  <c r="AP138" i="11" s="1"/>
  <c r="AJ219" i="21" a="1"/>
  <c r="AJ219" i="21" s="1"/>
  <c r="AP35" i="11" a="1"/>
  <c r="AP35" i="11" s="1"/>
  <c r="AJ119" i="21" a="1"/>
  <c r="AJ119" i="21" s="1"/>
  <c r="A48" i="21"/>
  <c r="A399" i="21" s="1" a="1"/>
  <c r="A399" i="21" s="1"/>
  <c r="A184" i="21"/>
  <c r="AF127" i="10"/>
  <c r="AG94" i="10"/>
  <c r="AG112" i="10" s="1"/>
  <c r="AK119" i="21" a="1"/>
  <c r="AK119" i="21" s="1"/>
  <c r="CH37" i="10"/>
  <c r="D37" i="10"/>
  <c r="AH96" i="10" s="1"/>
  <c r="AH114" i="10" s="1"/>
  <c r="CT37" i="10"/>
  <c r="BR37" i="10"/>
  <c r="BQ37" i="10"/>
  <c r="CQ37" i="10"/>
  <c r="BL37" i="10"/>
  <c r="AH37" i="10"/>
  <c r="AJ37" i="10"/>
  <c r="CI37" i="10"/>
  <c r="AF109" i="10"/>
  <c r="AD37" i="10"/>
  <c r="AY37" i="10"/>
  <c r="U37" i="10"/>
  <c r="BE37" i="10"/>
  <c r="CK37" i="10"/>
  <c r="CA37" i="10"/>
  <c r="BF37" i="10"/>
  <c r="BB37" i="10"/>
  <c r="AZ37" i="10"/>
  <c r="J37" i="10"/>
  <c r="AB37" i="10"/>
  <c r="L37" i="10"/>
  <c r="AM37" i="10"/>
  <c r="CS37" i="10"/>
  <c r="AI37" i="10"/>
  <c r="G37" i="10"/>
  <c r="BU37" i="10"/>
  <c r="CV37" i="10"/>
  <c r="BC37" i="10"/>
  <c r="AW37" i="10"/>
  <c r="E37" i="10"/>
  <c r="CR37" i="10"/>
  <c r="BK37" i="10"/>
  <c r="BO37" i="10"/>
  <c r="AA37" i="10"/>
  <c r="AU37" i="10"/>
  <c r="AO37" i="10"/>
  <c r="BX37" i="10"/>
  <c r="AN37" i="10"/>
  <c r="AF37" i="10"/>
  <c r="CE37" i="10"/>
  <c r="AX37" i="10"/>
  <c r="CP37" i="10"/>
  <c r="Q37" i="10"/>
  <c r="AS37" i="10"/>
  <c r="BD37" i="10"/>
  <c r="AQ37" i="10"/>
  <c r="R37" i="10"/>
  <c r="AP37" i="10"/>
  <c r="V37" i="10"/>
  <c r="BM37" i="10"/>
  <c r="BS37" i="10"/>
  <c r="H37" i="10"/>
  <c r="K37" i="10"/>
  <c r="BN37" i="10"/>
  <c r="BZ37" i="10"/>
  <c r="AT37" i="10"/>
  <c r="CW37" i="10"/>
  <c r="S37" i="10"/>
  <c r="BJ37" i="10"/>
  <c r="F37" i="10"/>
  <c r="BP37" i="10"/>
  <c r="CJ37" i="10"/>
  <c r="AC37" i="10"/>
  <c r="CU37" i="10"/>
  <c r="O37" i="10"/>
  <c r="AE37" i="10"/>
  <c r="Y37" i="10"/>
  <c r="BT37" i="10"/>
  <c r="X37" i="10"/>
  <c r="T37" i="10"/>
  <c r="BV37" i="10"/>
  <c r="CO37" i="10"/>
  <c r="BI37" i="10"/>
  <c r="M37" i="10"/>
  <c r="AG37" i="10"/>
  <c r="AV37" i="10"/>
  <c r="CM37" i="10"/>
  <c r="CC37" i="10"/>
  <c r="CN37" i="10"/>
  <c r="AK37" i="10"/>
  <c r="CG37" i="10"/>
  <c r="Z37" i="10"/>
  <c r="BG37" i="10"/>
  <c r="H38" i="10"/>
  <c r="AH94" i="10"/>
  <c r="AH112" i="10" s="1"/>
  <c r="AH95" i="10"/>
  <c r="AH113" i="10" s="1"/>
  <c r="AH122"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6" i="10"/>
  <c r="AI80" i="10"/>
  <c r="AI79" i="10"/>
  <c r="AI100" i="10"/>
  <c r="AI104" i="10"/>
  <c r="AI103" i="10"/>
  <c r="AI102" i="10"/>
  <c r="AI105" i="10"/>
  <c r="AI108" i="10"/>
  <c r="AI107" i="10"/>
  <c r="AI101" i="10"/>
  <c r="AI106" i="10"/>
  <c r="AI99" i="10"/>
  <c r="AH119" i="10"/>
  <c r="AH118"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I126" i="21" l="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61" i="21" s="1"/>
  <c r="AJ231" i="21"/>
  <c r="AJ228" i="21"/>
  <c r="AJ232" i="21"/>
  <c r="AJ229" i="21"/>
  <c r="AJ233" i="21"/>
  <c r="AJ227" i="21"/>
  <c r="AJ221" i="21"/>
  <c r="AJ102" i="21"/>
  <c r="AJ103" i="21"/>
  <c r="AJ104" i="21"/>
  <c r="AJ105" i="21"/>
  <c r="AJ106" i="21"/>
  <c r="AJ107" i="21"/>
  <c r="AJ108" i="21"/>
  <c r="AJ109" i="21"/>
  <c r="AJ110" i="21"/>
  <c r="AJ111" i="21"/>
  <c r="AJ112" i="21"/>
  <c r="AJ113" i="21"/>
  <c r="AJ114" i="21"/>
  <c r="AJ115" i="21"/>
  <c r="AJ85" i="21"/>
  <c r="AJ86" i="21"/>
  <c r="AJ87" i="21"/>
  <c r="AJ88" i="21"/>
  <c r="AJ89" i="21"/>
  <c r="AJ90" i="21"/>
  <c r="AJ92" i="21"/>
  <c r="AJ96" i="21"/>
  <c r="AJ97" i="21"/>
  <c r="AJ91" i="21"/>
  <c r="AJ95" i="21"/>
  <c r="AJ94" i="21"/>
  <c r="AJ93" i="21"/>
  <c r="AJ98" i="21"/>
  <c r="AJ84" i="21"/>
  <c r="AI256" i="21"/>
  <c r="AI266" i="21"/>
  <c r="AI270" i="21"/>
  <c r="AI257" i="21"/>
  <c r="AI267" i="21"/>
  <c r="AI263" i="21"/>
  <c r="C310" i="21"/>
  <c r="AG127" i="10"/>
  <c r="AI258" i="21"/>
  <c r="AH271" i="21"/>
  <c r="AI262" i="21"/>
  <c r="AI269" i="21"/>
  <c r="AI260" i="21"/>
  <c r="AI268" i="21"/>
  <c r="AI265" i="21"/>
  <c r="AI122" i="21"/>
  <c r="AI264" i="21"/>
  <c r="AI261" i="21"/>
  <c r="AK255" i="21" a="1"/>
  <c r="AK255" i="21" s="1"/>
  <c r="A314" i="21" a="1"/>
  <c r="A314" i="21" s="1"/>
  <c r="AI253" i="21"/>
  <c r="AI130" i="21"/>
  <c r="AI129" i="21"/>
  <c r="AI131" i="21"/>
  <c r="AI124" i="21"/>
  <c r="AI133" i="21"/>
  <c r="AI128" i="21"/>
  <c r="AI132" i="21"/>
  <c r="AI123" i="21"/>
  <c r="AI235" i="21"/>
  <c r="AI125" i="21"/>
  <c r="AI121" i="21"/>
  <c r="AI134" i="21"/>
  <c r="AI127" i="21"/>
  <c r="AI99" i="21"/>
  <c r="AQ35" i="11" a="1"/>
  <c r="AQ35" i="11" s="1"/>
  <c r="AK237" i="21" a="1"/>
  <c r="AK237" i="21" s="1"/>
  <c r="AK101" i="21" a="1"/>
  <c r="AK101" i="21" s="1"/>
  <c r="AK116" i="21" s="1"/>
  <c r="AG109" i="10"/>
  <c r="AK83" i="21" a="1"/>
  <c r="AK83" i="21" s="1"/>
  <c r="AQ138" i="11" a="1"/>
  <c r="AQ138" i="11" s="1"/>
  <c r="AK219" i="21" a="1"/>
  <c r="AK219" i="21" s="1"/>
  <c r="A49" i="21"/>
  <c r="A185" i="21"/>
  <c r="J38" i="10"/>
  <c r="CB38" i="10"/>
  <c r="CS38" i="10"/>
  <c r="Z38" i="10"/>
  <c r="CN38" i="10"/>
  <c r="BB38" i="10"/>
  <c r="BW38" i="10"/>
  <c r="AA38" i="10"/>
  <c r="AW38" i="10"/>
  <c r="CV38" i="10"/>
  <c r="BS38" i="10"/>
  <c r="V38" i="10"/>
  <c r="BT38" i="10"/>
  <c r="CM38" i="10"/>
  <c r="AL38" i="10"/>
  <c r="AG38" i="10"/>
  <c r="O38" i="10"/>
  <c r="BZ38" i="10"/>
  <c r="BX38" i="10"/>
  <c r="CG38" i="10"/>
  <c r="L38" i="10"/>
  <c r="Y38" i="10"/>
  <c r="BN38" i="10"/>
  <c r="CD38" i="10"/>
  <c r="AI38" i="10"/>
  <c r="AO38" i="10"/>
  <c r="CJ38" i="10"/>
  <c r="AR38" i="10"/>
  <c r="AX38" i="10"/>
  <c r="AH38" i="10"/>
  <c r="S38" i="10"/>
  <c r="Q38" i="10"/>
  <c r="CU38" i="10"/>
  <c r="AT38" i="10"/>
  <c r="CI38" i="10"/>
  <c r="CC38" i="10"/>
  <c r="CF38" i="10"/>
  <c r="BI38" i="10"/>
  <c r="P38" i="10"/>
  <c r="BG38" i="10"/>
  <c r="CT38" i="10"/>
  <c r="AP38" i="10"/>
  <c r="U38" i="10"/>
  <c r="BH38" i="10"/>
  <c r="AK38" i="10"/>
  <c r="N38" i="10"/>
  <c r="BV38" i="10"/>
  <c r="B38" i="10"/>
  <c r="AI98" i="10" s="1"/>
  <c r="AI116" i="10" s="1"/>
  <c r="AM38" i="10"/>
  <c r="BQ38" i="10"/>
  <c r="AJ38" i="10"/>
  <c r="G38" i="10"/>
  <c r="BO38" i="10"/>
  <c r="CE38" i="10"/>
  <c r="BC38" i="10"/>
  <c r="AU38" i="10"/>
  <c r="X38" i="10"/>
  <c r="BR38" i="10"/>
  <c r="CW38" i="10"/>
  <c r="AF38" i="10"/>
  <c r="K38" i="10"/>
  <c r="R38" i="10"/>
  <c r="BD38" i="10"/>
  <c r="I38" i="10"/>
  <c r="E38" i="10"/>
  <c r="CK38" i="10"/>
  <c r="CA38" i="10"/>
  <c r="BE38" i="10"/>
  <c r="AY38" i="10"/>
  <c r="BM38" i="10"/>
  <c r="D38" i="10"/>
  <c r="M38" i="10"/>
  <c r="CH38" i="10"/>
  <c r="C38" i="10"/>
  <c r="W38" i="10"/>
  <c r="CL38" i="10"/>
  <c r="AD38" i="10"/>
  <c r="CO38" i="10"/>
  <c r="BP38" i="10"/>
  <c r="BU38" i="10"/>
  <c r="CQ38" i="10"/>
  <c r="BY38" i="10"/>
  <c r="AS38" i="10"/>
  <c r="AC38" i="10"/>
  <c r="BA38" i="10"/>
  <c r="BK38" i="10"/>
  <c r="AQ38" i="10"/>
  <c r="BJ38" i="10"/>
  <c r="AE38" i="10"/>
  <c r="T38" i="10"/>
  <c r="CP38" i="10"/>
  <c r="AZ38" i="10"/>
  <c r="AB38" i="10"/>
  <c r="BF38" i="10"/>
  <c r="F38" i="10"/>
  <c r="AN38" i="10"/>
  <c r="CR38" i="10"/>
  <c r="BL38" i="10"/>
  <c r="AV38" i="10"/>
  <c r="B39" i="10"/>
  <c r="AJ98" i="10" s="1"/>
  <c r="AH109" i="10"/>
  <c r="CI39" i="10"/>
  <c r="AB39" i="10"/>
  <c r="CJ39" i="10"/>
  <c r="X39" i="10"/>
  <c r="AK39" i="10"/>
  <c r="BU39" i="10"/>
  <c r="S39" i="10"/>
  <c r="BE39" i="10"/>
  <c r="CG39" i="10"/>
  <c r="R39" i="10"/>
  <c r="BQ39" i="10"/>
  <c r="K39" i="10"/>
  <c r="AA39" i="10"/>
  <c r="CQ39" i="10"/>
  <c r="P39" i="10"/>
  <c r="I39" i="10"/>
  <c r="AF39" i="10"/>
  <c r="AO39" i="10"/>
  <c r="BD39" i="10"/>
  <c r="M39" i="10"/>
  <c r="BT39" i="10"/>
  <c r="BM39" i="10"/>
  <c r="AH39" i="10"/>
  <c r="BB39" i="10"/>
  <c r="F39" i="10"/>
  <c r="BC39" i="10"/>
  <c r="CM39" i="10"/>
  <c r="AQ39" i="10"/>
  <c r="BK39" i="10"/>
  <c r="U39" i="10"/>
  <c r="AZ39" i="10"/>
  <c r="BO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101" i="10"/>
  <c r="AJ105" i="10"/>
  <c r="AJ100" i="10"/>
  <c r="AJ104" i="10"/>
  <c r="AJ103" i="10"/>
  <c r="AJ108" i="10"/>
  <c r="AJ107" i="10"/>
  <c r="AJ102" i="10"/>
  <c r="AJ106" i="10"/>
  <c r="AJ80" i="10"/>
  <c r="AJ79" i="10"/>
  <c r="AH127" i="10"/>
  <c r="AI119" i="10"/>
  <c r="AI122" i="10"/>
  <c r="AI117" i="10"/>
  <c r="AI118" i="10"/>
  <c r="AI121"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J122" i="21" l="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K87" i="21"/>
  <c r="AK91" i="21"/>
  <c r="AK92" i="21"/>
  <c r="AK93" i="21"/>
  <c r="AK94" i="21"/>
  <c r="AK95" i="21"/>
  <c r="AK86" i="21"/>
  <c r="AK89" i="21"/>
  <c r="AK96" i="21"/>
  <c r="AK97" i="21"/>
  <c r="AK85" i="21"/>
  <c r="AK88" i="21"/>
  <c r="AK98" i="21"/>
  <c r="AK90" i="21"/>
  <c r="AJ259" i="21"/>
  <c r="AK84" i="21"/>
  <c r="AJ267" i="21"/>
  <c r="AJ260" i="21"/>
  <c r="AJ268" i="21"/>
  <c r="AJ258" i="21"/>
  <c r="C311" i="21"/>
  <c r="A315" i="21" a="1"/>
  <c r="A315" i="21" s="1"/>
  <c r="A400" i="21" a="1"/>
  <c r="A400" i="21" s="1"/>
  <c r="AJ264" i="21"/>
  <c r="AJ256" i="21"/>
  <c r="AJ266" i="21"/>
  <c r="AJ257" i="21"/>
  <c r="AJ97" i="10"/>
  <c r="AJ115" i="10" s="1"/>
  <c r="AI96" i="10"/>
  <c r="AI114" i="10" s="1"/>
  <c r="AJ269" i="21"/>
  <c r="AJ262" i="21"/>
  <c r="AJ134" i="21"/>
  <c r="AI94" i="10"/>
  <c r="AI112" i="10" s="1"/>
  <c r="AI97" i="10"/>
  <c r="AI115" i="10" s="1"/>
  <c r="AJ130" i="21"/>
  <c r="AJ265" i="21"/>
  <c r="AJ253" i="21"/>
  <c r="AI271" i="21"/>
  <c r="AJ263" i="21"/>
  <c r="AJ133" i="21"/>
  <c r="AL101" i="21" a="1"/>
  <c r="AL101" i="21" s="1"/>
  <c r="AL116" i="21" s="1"/>
  <c r="AJ125" i="21"/>
  <c r="AJ123" i="21"/>
  <c r="AJ131" i="21"/>
  <c r="AJ124" i="21"/>
  <c r="AJ132" i="21"/>
  <c r="AR35" i="11" a="1"/>
  <c r="AR35" i="11" s="1"/>
  <c r="AL255" i="21" a="1"/>
  <c r="AL255" i="21" s="1"/>
  <c r="AJ121" i="21"/>
  <c r="AJ99" i="21"/>
  <c r="AJ126" i="21"/>
  <c r="AJ129" i="21"/>
  <c r="AJ128" i="21"/>
  <c r="AJ235" i="21"/>
  <c r="AJ127" i="21"/>
  <c r="AL83" i="21" a="1"/>
  <c r="AL83" i="21" s="1"/>
  <c r="AL119" i="21" a="1"/>
  <c r="AL119" i="21" s="1"/>
  <c r="AL237" i="21" a="1"/>
  <c r="AL237" i="21" s="1"/>
  <c r="AR138" i="11" a="1"/>
  <c r="AR138" i="11" s="1"/>
  <c r="AL219" i="21" a="1"/>
  <c r="AL219" i="21" s="1"/>
  <c r="AI95" i="10"/>
  <c r="AI113" i="10" s="1"/>
  <c r="A50" i="21"/>
  <c r="A186" i="21"/>
  <c r="AN39" i="10"/>
  <c r="CK39" i="10"/>
  <c r="W39" i="10"/>
  <c r="J39" i="10"/>
  <c r="BR39" i="10"/>
  <c r="BL39" i="10"/>
  <c r="CU39" i="10"/>
  <c r="BP39" i="10"/>
  <c r="O39" i="10"/>
  <c r="V39" i="10"/>
  <c r="CR39" i="10"/>
  <c r="AV39" i="10"/>
  <c r="T39" i="10"/>
  <c r="H39" i="10"/>
  <c r="BV39" i="10"/>
  <c r="C39" i="10"/>
  <c r="AJ95" i="10" s="1"/>
  <c r="AJ113" i="10" s="1"/>
  <c r="AD39" i="10"/>
  <c r="BI39" i="10"/>
  <c r="AJ39" i="10"/>
  <c r="AR39" i="10"/>
  <c r="AX39" i="10"/>
  <c r="AU39" i="10"/>
  <c r="BZ39" i="10"/>
  <c r="CF39" i="10"/>
  <c r="BX39" i="10"/>
  <c r="CN39" i="10"/>
  <c r="CA39" i="10"/>
  <c r="AM39" i="10"/>
  <c r="C40" i="10"/>
  <c r="AJ96" i="10"/>
  <c r="AJ114" i="10" s="1"/>
  <c r="AJ94" i="10"/>
  <c r="AJ112" i="10" s="1"/>
  <c r="BV40" i="10"/>
  <c r="AN40" i="10"/>
  <c r="AS40" i="10"/>
  <c r="AF40" i="10"/>
  <c r="AC40" i="10"/>
  <c r="V40" i="10"/>
  <c r="CI40" i="10"/>
  <c r="BO40" i="10"/>
  <c r="BH40" i="10"/>
  <c r="AV40" i="10"/>
  <c r="AG40" i="10"/>
  <c r="AP40" i="10"/>
  <c r="CM40" i="10"/>
  <c r="H40" i="10"/>
  <c r="I40" i="10"/>
  <c r="AK40" i="10"/>
  <c r="E40" i="10"/>
  <c r="AX40" i="10"/>
  <c r="BC40" i="10"/>
  <c r="CQ40" i="10"/>
  <c r="AO40" i="10"/>
  <c r="CN40" i="10"/>
  <c r="CV40" i="10"/>
  <c r="BA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AJ253" i="10"/>
  <c r="AJ250"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AK122" i="21" l="1"/>
  <c r="AL241" i="2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L85" i="21"/>
  <c r="AL86" i="21"/>
  <c r="AL87" i="21"/>
  <c r="AL88" i="21"/>
  <c r="AL89" i="21"/>
  <c r="AL90" i="21"/>
  <c r="AL93" i="21"/>
  <c r="AL92" i="21"/>
  <c r="AL91" i="21"/>
  <c r="AL95" i="21"/>
  <c r="AL96" i="21"/>
  <c r="AL97" i="21"/>
  <c r="AL98" i="21"/>
  <c r="AL94" i="21"/>
  <c r="AL130" i="21" s="1"/>
  <c r="AL84" i="21"/>
  <c r="AK260" i="21"/>
  <c r="AK264" i="21"/>
  <c r="AK265" i="21"/>
  <c r="AK267" i="21"/>
  <c r="C312" i="21"/>
  <c r="A316" i="21" a="1"/>
  <c r="A316" i="21" s="1"/>
  <c r="A401" i="21" a="1"/>
  <c r="A401" i="21" s="1"/>
  <c r="AJ271" i="21"/>
  <c r="AK258" i="21"/>
  <c r="AK270" i="21"/>
  <c r="AK262" i="21"/>
  <c r="AK268" i="21"/>
  <c r="AK259" i="21"/>
  <c r="AK257" i="21"/>
  <c r="AK125" i="21"/>
  <c r="AK266" i="21"/>
  <c r="AK256" i="21"/>
  <c r="AK261" i="21"/>
  <c r="AK269" i="21"/>
  <c r="AK263" i="21"/>
  <c r="AM237" i="21" a="1"/>
  <c r="AM237" i="21" s="1"/>
  <c r="AM255" i="21" a="1"/>
  <c r="AM255" i="21" s="1"/>
  <c r="AK253" i="21"/>
  <c r="AK127" i="21"/>
  <c r="AK235" i="21"/>
  <c r="AK129" i="21"/>
  <c r="AK124" i="21"/>
  <c r="AM101" i="21" a="1"/>
  <c r="AM101" i="21" s="1"/>
  <c r="AM116" i="21" s="1"/>
  <c r="AM83" i="21" a="1"/>
  <c r="AM83" i="21" s="1"/>
  <c r="AS35" i="11" a="1"/>
  <c r="AS35" i="11" s="1"/>
  <c r="AK130" i="21"/>
  <c r="AM119" i="21" a="1"/>
  <c r="AM119" i="21" s="1"/>
  <c r="AK131" i="21"/>
  <c r="AK134" i="21"/>
  <c r="AK99" i="21"/>
  <c r="AK128" i="21"/>
  <c r="AK126" i="21"/>
  <c r="AK132" i="21"/>
  <c r="AK133" i="21"/>
  <c r="AK121" i="21"/>
  <c r="AK123" i="21"/>
  <c r="AS138" i="11" a="1"/>
  <c r="AS138" i="11" s="1"/>
  <c r="AM219" i="21" a="1"/>
  <c r="AM219" i="21" s="1"/>
  <c r="AI127" i="10"/>
  <c r="AI109" i="10"/>
  <c r="A51" i="21"/>
  <c r="A402" i="21" s="1" a="1"/>
  <c r="A402" i="21" s="1"/>
  <c r="A187" i="21"/>
  <c r="F40" i="10"/>
  <c r="BE40" i="10"/>
  <c r="BZ40" i="10"/>
  <c r="S40" i="10"/>
  <c r="BS40" i="10"/>
  <c r="BG40" i="10"/>
  <c r="CD40" i="10"/>
  <c r="CL40" i="10"/>
  <c r="CJ40" i="10"/>
  <c r="CF40" i="10"/>
  <c r="Y40" i="10"/>
  <c r="CR40" i="10"/>
  <c r="BF40" i="10"/>
  <c r="AD40" i="10"/>
  <c r="BP40" i="10"/>
  <c r="Q40" i="10"/>
  <c r="AR40" i="10"/>
  <c r="CK40" i="10"/>
  <c r="W40" i="10"/>
  <c r="CG40" i="10"/>
  <c r="BL40" i="10"/>
  <c r="BT40" i="10"/>
  <c r="BX40" i="10"/>
  <c r="BK40" i="10"/>
  <c r="CA40" i="10"/>
  <c r="BN40" i="10"/>
  <c r="CC40" i="10"/>
  <c r="N40" i="10"/>
  <c r="BU40" i="10"/>
  <c r="D40" i="10"/>
  <c r="AQ40" i="10"/>
  <c r="BQ40" i="10"/>
  <c r="AH40" i="10"/>
  <c r="AT40" i="10"/>
  <c r="CP40" i="10"/>
  <c r="AJ40" i="10"/>
  <c r="CU40" i="10"/>
  <c r="K40" i="10"/>
  <c r="BY40" i="10"/>
  <c r="CB40" i="10"/>
  <c r="AY40" i="10"/>
  <c r="T40" i="10"/>
  <c r="CH40" i="10"/>
  <c r="AM40" i="10"/>
  <c r="CO40" i="10"/>
  <c r="BR40" i="10"/>
  <c r="AI40" i="10"/>
  <c r="AB40" i="10"/>
  <c r="L40" i="10"/>
  <c r="J40" i="10"/>
  <c r="M40" i="10"/>
  <c r="AW40" i="10"/>
  <c r="U40" i="10"/>
  <c r="X40" i="10"/>
  <c r="CT40" i="10"/>
  <c r="BB40" i="10"/>
  <c r="BM40" i="10"/>
  <c r="AZ40" i="10"/>
  <c r="CW40" i="10"/>
  <c r="BW40" i="10"/>
  <c r="O40" i="10"/>
  <c r="AU40" i="10"/>
  <c r="R40" i="10"/>
  <c r="AL40" i="10"/>
  <c r="BD40" i="10"/>
  <c r="G40" i="10"/>
  <c r="AA40" i="10"/>
  <c r="AE40" i="10"/>
  <c r="CS40" i="10"/>
  <c r="Z40" i="10"/>
  <c r="BI40" i="10"/>
  <c r="P40" i="10"/>
  <c r="CE40" i="10"/>
  <c r="B40" i="10"/>
  <c r="AK98" i="10" s="1"/>
  <c r="AK116" i="10" s="1"/>
  <c r="BJ40" i="10"/>
  <c r="W41" i="10"/>
  <c r="AJ109" i="10"/>
  <c r="AK118" i="10"/>
  <c r="CI41" i="10"/>
  <c r="X41" i="10"/>
  <c r="AL41" i="10"/>
  <c r="U41" i="10"/>
  <c r="CS41" i="10"/>
  <c r="E41" i="10"/>
  <c r="P41" i="10"/>
  <c r="BE41" i="10"/>
  <c r="V41" i="10"/>
  <c r="BC41" i="10"/>
  <c r="AB41" i="10"/>
  <c r="AZ41" i="10"/>
  <c r="BP41" i="10"/>
  <c r="BB41" i="10"/>
  <c r="AR41" i="10"/>
  <c r="BG41" i="10"/>
  <c r="Q41" i="10"/>
  <c r="BM41" i="10"/>
  <c r="BF41" i="10"/>
  <c r="AK123" i="10"/>
  <c r="AK122" i="10"/>
  <c r="AK121" i="10"/>
  <c r="AK126" i="10"/>
  <c r="AK124" i="10"/>
  <c r="AK119" i="10"/>
  <c r="AK253" i="10"/>
  <c r="AK117" i="10"/>
  <c r="AK125" i="10"/>
  <c r="AK120"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11" i="10"/>
  <c r="AL234" i="10"/>
  <c r="AL82" i="10"/>
  <c r="AL88" i="10"/>
  <c r="AL89" i="10"/>
  <c r="AL83" i="10"/>
  <c r="AL77" i="10"/>
  <c r="AL90" i="10"/>
  <c r="AL86" i="10"/>
  <c r="AL84" i="10"/>
  <c r="AL76" i="10"/>
  <c r="AL78" i="10"/>
  <c r="AL85" i="10"/>
  <c r="AL81" i="10"/>
  <c r="AL87" i="10"/>
  <c r="AK250" i="10"/>
  <c r="AK249" i="10"/>
  <c r="AK254" i="10"/>
  <c r="AL80" i="10"/>
  <c r="AL79"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M238" i="21" l="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AM85" i="21"/>
  <c r="AM86" i="21"/>
  <c r="AM87" i="21"/>
  <c r="AM88" i="21"/>
  <c r="AM89" i="21"/>
  <c r="AM90" i="21"/>
  <c r="AM94" i="21"/>
  <c r="AM93" i="21"/>
  <c r="AM92" i="21"/>
  <c r="AM96" i="21"/>
  <c r="AM98" i="21"/>
  <c r="AM95" i="21"/>
  <c r="AM97" i="21"/>
  <c r="AM91" i="21"/>
  <c r="AM127" i="21" s="1"/>
  <c r="AM84" i="21"/>
  <c r="AL132" i="21"/>
  <c r="AL122" i="21"/>
  <c r="AL125" i="21"/>
  <c r="C313" i="21"/>
  <c r="AL127" i="21"/>
  <c r="AK95" i="10"/>
  <c r="AK113" i="10" s="1"/>
  <c r="AK97" i="10"/>
  <c r="AK115" i="10" s="1"/>
  <c r="AK96" i="10"/>
  <c r="AK114" i="10" s="1"/>
  <c r="AK271" i="21"/>
  <c r="AL260" i="21"/>
  <c r="AL257" i="21"/>
  <c r="AL265" i="21"/>
  <c r="AL267" i="21"/>
  <c r="AL262" i="21"/>
  <c r="AL259" i="21"/>
  <c r="AL266" i="21"/>
  <c r="AL258" i="21"/>
  <c r="AL134" i="21"/>
  <c r="AL268" i="21"/>
  <c r="AL263" i="21"/>
  <c r="AL124" i="21"/>
  <c r="AL121" i="21"/>
  <c r="AN255" i="21" a="1"/>
  <c r="AN255" i="21" s="1"/>
  <c r="A317" i="21" a="1"/>
  <c r="A317" i="21" s="1"/>
  <c r="AL126" i="21"/>
  <c r="AL256" i="21"/>
  <c r="AL131" i="21"/>
  <c r="AL261" i="21"/>
  <c r="AL270" i="21"/>
  <c r="AL133" i="21"/>
  <c r="AL264" i="21"/>
  <c r="AL128" i="21"/>
  <c r="AL269" i="21"/>
  <c r="AL123" i="21"/>
  <c r="AL129" i="21"/>
  <c r="AL99" i="21"/>
  <c r="AL253" i="21"/>
  <c r="AL235" i="21"/>
  <c r="AN83" i="21" a="1"/>
  <c r="AN83" i="21" s="1"/>
  <c r="AN237" i="21" a="1"/>
  <c r="AN237" i="21" s="1"/>
  <c r="AL254" i="10"/>
  <c r="AN101" i="21" a="1"/>
  <c r="AN101" i="21" s="1"/>
  <c r="AN116" i="21" s="1"/>
  <c r="AM256" i="21"/>
  <c r="AT138" i="11" a="1"/>
  <c r="AT138" i="11" s="1"/>
  <c r="AN219" i="21" a="1"/>
  <c r="AN219" i="21" s="1"/>
  <c r="AT35" i="11" a="1"/>
  <c r="AT35" i="11" s="1"/>
  <c r="AN119" i="21" a="1"/>
  <c r="AN119" i="21" s="1"/>
  <c r="A52" i="21"/>
  <c r="A188" i="21"/>
  <c r="AK94" i="10"/>
  <c r="AI41" i="10"/>
  <c r="BJ41" i="10"/>
  <c r="BS41" i="10"/>
  <c r="CV41" i="10"/>
  <c r="AA41" i="10"/>
  <c r="AJ41" i="10"/>
  <c r="R41" i="10"/>
  <c r="J41" i="10"/>
  <c r="CK41" i="10"/>
  <c r="CP41" i="10"/>
  <c r="AV41" i="10"/>
  <c r="AQ41" i="10"/>
  <c r="AM41" i="10"/>
  <c r="CG41" i="10"/>
  <c r="G41" i="10"/>
  <c r="M41" i="10"/>
  <c r="D41" i="10"/>
  <c r="O41" i="10"/>
  <c r="K41" i="10"/>
  <c r="AE41" i="10"/>
  <c r="AT41" i="10"/>
  <c r="BH41" i="10"/>
  <c r="AC41" i="10"/>
  <c r="L41" i="10"/>
  <c r="AX41" i="10"/>
  <c r="BY41" i="10"/>
  <c r="CF41" i="10"/>
  <c r="AG41" i="10"/>
  <c r="H41" i="10"/>
  <c r="BI41" i="10"/>
  <c r="C41" i="10"/>
  <c r="CD41" i="10"/>
  <c r="AS41" i="10"/>
  <c r="S41" i="10"/>
  <c r="BL41" i="10"/>
  <c r="CR41" i="10"/>
  <c r="BV41" i="10"/>
  <c r="CC41" i="10"/>
  <c r="AW41" i="10"/>
  <c r="Y41" i="10"/>
  <c r="CJ41" i="10"/>
  <c r="CB41" i="10"/>
  <c r="CH41" i="10"/>
  <c r="BN41" i="10"/>
  <c r="AU41" i="10"/>
  <c r="BX41" i="10"/>
  <c r="Z41" i="10"/>
  <c r="BK41" i="10"/>
  <c r="CT41" i="10"/>
  <c r="AH41" i="10"/>
  <c r="AP41" i="10"/>
  <c r="N41" i="10"/>
  <c r="AY41" i="10"/>
  <c r="BD41" i="10"/>
  <c r="BW41" i="10"/>
  <c r="CL41" i="10"/>
  <c r="I41" i="10"/>
  <c r="CW41" i="10"/>
  <c r="AF41" i="10"/>
  <c r="BO41" i="10"/>
  <c r="CE41" i="10"/>
  <c r="F41" i="10"/>
  <c r="AO41" i="10"/>
  <c r="BR41" i="10"/>
  <c r="T41" i="10"/>
  <c r="CU41" i="10"/>
  <c r="CA41" i="10"/>
  <c r="BQ41" i="10"/>
  <c r="AK41" i="10"/>
  <c r="BZ41" i="10"/>
  <c r="BU41" i="10"/>
  <c r="AN41" i="10"/>
  <c r="CQ41" i="10"/>
  <c r="AD41" i="10"/>
  <c r="BA41" i="10"/>
  <c r="CN41" i="10"/>
  <c r="CO41" i="10"/>
  <c r="BT41" i="10"/>
  <c r="CM41" i="10"/>
  <c r="B41" i="10"/>
  <c r="O42" i="10"/>
  <c r="AL125" i="10"/>
  <c r="AL123" i="10"/>
  <c r="BW42" i="10"/>
  <c r="CB42" i="10"/>
  <c r="E42" i="10"/>
  <c r="CS42" i="10"/>
  <c r="AA42" i="10"/>
  <c r="BR42" i="10"/>
  <c r="BD42" i="10"/>
  <c r="AV42" i="10"/>
  <c r="AT42" i="10"/>
  <c r="BN42" i="10"/>
  <c r="CD42" i="10"/>
  <c r="H42" i="10"/>
  <c r="BG42" i="10"/>
  <c r="AZ42" i="10"/>
  <c r="G42" i="10"/>
  <c r="AE42" i="10"/>
  <c r="BJ42" i="10"/>
  <c r="X42" i="10"/>
  <c r="L42" i="10"/>
  <c r="AW42" i="10"/>
  <c r="N42" i="10"/>
  <c r="BY42" i="10"/>
  <c r="AX42" i="10"/>
  <c r="AL124" i="10"/>
  <c r="AL255" i="10"/>
  <c r="AL247" i="10"/>
  <c r="AL126" i="10"/>
  <c r="AL117" i="10"/>
  <c r="AL120" i="10"/>
  <c r="AL119" i="10"/>
  <c r="AL122" i="10"/>
  <c r="AL118" i="10"/>
  <c r="AL121" i="10"/>
  <c r="AL256"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M260" i="21" l="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N85" i="21"/>
  <c r="AN86" i="21"/>
  <c r="AN87" i="21"/>
  <c r="AN88" i="21"/>
  <c r="AN89" i="21"/>
  <c r="AN90" i="21"/>
  <c r="AN91" i="21"/>
  <c r="AN95" i="21"/>
  <c r="AN96" i="21"/>
  <c r="AN97" i="21"/>
  <c r="AN94" i="21"/>
  <c r="AN93" i="21"/>
  <c r="AN92" i="21"/>
  <c r="AN98" i="21"/>
  <c r="AN84" i="21"/>
  <c r="AM133" i="21"/>
  <c r="AM126" i="21"/>
  <c r="AM266" i="21"/>
  <c r="AM257" i="21"/>
  <c r="AM124" i="21"/>
  <c r="AM267" i="21"/>
  <c r="C314" i="21"/>
  <c r="A318" i="21" a="1"/>
  <c r="A318" i="21" s="1"/>
  <c r="A403" i="21" a="1"/>
  <c r="A403" i="21" s="1"/>
  <c r="AK109" i="10"/>
  <c r="AM269" i="21"/>
  <c r="AM262" i="21"/>
  <c r="AM263" i="21"/>
  <c r="AL97" i="10"/>
  <c r="AL115" i="10" s="1"/>
  <c r="AL98" i="10"/>
  <c r="AL116" i="10" s="1"/>
  <c r="AL96" i="10"/>
  <c r="AL114" i="10" s="1"/>
  <c r="AM261" i="21"/>
  <c r="AL271" i="21"/>
  <c r="AM128" i="21"/>
  <c r="AM270" i="21"/>
  <c r="AM258" i="21"/>
  <c r="AM123" i="21"/>
  <c r="AM121" i="21"/>
  <c r="AM259" i="21"/>
  <c r="AM253" i="21"/>
  <c r="AM134" i="21"/>
  <c r="AM122" i="21"/>
  <c r="AM265" i="21"/>
  <c r="AM264" i="21"/>
  <c r="AM268" i="21"/>
  <c r="AM129" i="21"/>
  <c r="AM125" i="21"/>
  <c r="AM130" i="21"/>
  <c r="AM99" i="21"/>
  <c r="AM131" i="21"/>
  <c r="AO101" i="21" a="1"/>
  <c r="AO101" i="21" s="1"/>
  <c r="AO116" i="21" s="1"/>
  <c r="AO255" i="21" a="1"/>
  <c r="AO255" i="21" s="1"/>
  <c r="AM132" i="21"/>
  <c r="AM235" i="21"/>
  <c r="AO83" i="21" a="1"/>
  <c r="AO83" i="21" s="1"/>
  <c r="AO119" i="21" a="1"/>
  <c r="AO119" i="21" s="1"/>
  <c r="AO237" i="21" a="1"/>
  <c r="AO237" i="21" s="1"/>
  <c r="AU35" i="11" a="1"/>
  <c r="AU35" i="11" s="1"/>
  <c r="AU138" i="11" a="1"/>
  <c r="AU138" i="11" s="1"/>
  <c r="AO219" i="21" a="1"/>
  <c r="AO219" i="21" s="1"/>
  <c r="AK112" i="10"/>
  <c r="AK127" i="10" s="1"/>
  <c r="A53" i="21"/>
  <c r="A189" i="21"/>
  <c r="AL95" i="10"/>
  <c r="AL113" i="10" s="1"/>
  <c r="BI42" i="10"/>
  <c r="AH42" i="10"/>
  <c r="CG42" i="10"/>
  <c r="U42" i="10"/>
  <c r="BT42" i="10"/>
  <c r="AB42" i="10"/>
  <c r="CQ42" i="10"/>
  <c r="W42" i="10"/>
  <c r="CC42" i="10"/>
  <c r="BU42" i="10"/>
  <c r="AG42" i="10"/>
  <c r="BS42" i="10"/>
  <c r="CM42" i="10"/>
  <c r="K42" i="10"/>
  <c r="AP42" i="10"/>
  <c r="CW42" i="10"/>
  <c r="AC42" i="10"/>
  <c r="BZ42" i="10"/>
  <c r="BO42" i="10"/>
  <c r="BC42" i="10"/>
  <c r="CL42" i="10"/>
  <c r="AL42" i="10"/>
  <c r="CO42" i="10"/>
  <c r="AF42" i="10"/>
  <c r="AN42" i="10"/>
  <c r="AL94" i="10"/>
  <c r="AL112" i="10" s="1"/>
  <c r="AO42" i="10"/>
  <c r="AI42" i="10"/>
  <c r="T42" i="10"/>
  <c r="BV42" i="10"/>
  <c r="R42" i="10"/>
  <c r="BM42" i="10"/>
  <c r="Q42" i="10"/>
  <c r="CN42" i="10"/>
  <c r="P42" i="10"/>
  <c r="CE42" i="10"/>
  <c r="F42" i="10"/>
  <c r="BE42" i="10"/>
  <c r="I42" i="10"/>
  <c r="CF42" i="10"/>
  <c r="BH42" i="10"/>
  <c r="CI42" i="10"/>
  <c r="BF42" i="10"/>
  <c r="J42" i="10"/>
  <c r="AS42" i="10"/>
  <c r="Y42" i="10"/>
  <c r="AR42" i="10"/>
  <c r="BK42" i="10"/>
  <c r="C42" i="10"/>
  <c r="BB42" i="10"/>
  <c r="BL42" i="10"/>
  <c r="AU42" i="10"/>
  <c r="CR42" i="10"/>
  <c r="CK42" i="10"/>
  <c r="CP42" i="10"/>
  <c r="CU42" i="10"/>
  <c r="CT42" i="10"/>
  <c r="AD42" i="10"/>
  <c r="AK42" i="10"/>
  <c r="CV42" i="10"/>
  <c r="S42" i="10"/>
  <c r="BX42" i="10"/>
  <c r="CH42" i="10"/>
  <c r="V42" i="10"/>
  <c r="M42" i="10"/>
  <c r="CJ42" i="10"/>
  <c r="Z42" i="10"/>
  <c r="D42" i="10"/>
  <c r="AQ42" i="10"/>
  <c r="BQ42" i="10"/>
  <c r="BA42" i="10"/>
  <c r="BP42" i="10"/>
  <c r="AY42" i="10"/>
  <c r="AJ42" i="10"/>
  <c r="CA42" i="10"/>
  <c r="AM42" i="10"/>
  <c r="B42" i="10"/>
  <c r="AM98" i="10" s="1"/>
  <c r="C43" i="10"/>
  <c r="AM117" i="10"/>
  <c r="AM250" i="10"/>
  <c r="BV43" i="10"/>
  <c r="CT43" i="10"/>
  <c r="BW43" i="10"/>
  <c r="D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M118" i="10"/>
  <c r="AM126" i="10"/>
  <c r="AM119" i="10"/>
  <c r="AM254" i="10"/>
  <c r="AM123"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101" i="10"/>
  <c r="AN105" i="10"/>
  <c r="AN100" i="10"/>
  <c r="AN104" i="10"/>
  <c r="AN103" i="10"/>
  <c r="AN102" i="10"/>
  <c r="AN108" i="10"/>
  <c r="AN107" i="10"/>
  <c r="AN106" i="10"/>
  <c r="AN79" i="10"/>
  <c r="AN80" i="10"/>
  <c r="AM120" i="10"/>
  <c r="AM121" i="10"/>
  <c r="AM116" i="10"/>
  <c r="AM125" i="10"/>
  <c r="AM122" i="10"/>
  <c r="I45" i="13"/>
  <c r="E46" i="7"/>
  <c r="A45" i="10"/>
  <c r="A43" i="20" s="1"/>
  <c r="A175" i="10"/>
  <c r="AM91" i="10"/>
  <c r="AO93" i="10" a="1"/>
  <c r="AO93" i="10" s="1"/>
  <c r="AO111" i="10" a="1"/>
  <c r="AO111" i="10" s="1"/>
  <c r="AO205" i="10" a="1"/>
  <c r="AO205" i="10" s="1"/>
  <c r="AO223" i="10" a="1"/>
  <c r="AO223" i="10" s="1"/>
  <c r="AO241" i="10" a="1"/>
  <c r="AO241" i="10" s="1"/>
  <c r="AO75" i="10" a="1"/>
  <c r="AO75" i="10" s="1"/>
  <c r="AN121" i="21" l="1"/>
  <c r="AO240" i="2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O86" i="21"/>
  <c r="AO90" i="21"/>
  <c r="AO91" i="21"/>
  <c r="AO92" i="21"/>
  <c r="AO93" i="21"/>
  <c r="AO94" i="21"/>
  <c r="AO95" i="21"/>
  <c r="AO88" i="21"/>
  <c r="AO96" i="21"/>
  <c r="AO97" i="21"/>
  <c r="AO87" i="21"/>
  <c r="AO89" i="21"/>
  <c r="AO85" i="21"/>
  <c r="AO98" i="21"/>
  <c r="AO84" i="21"/>
  <c r="AN267" i="21"/>
  <c r="AN262" i="21"/>
  <c r="AN126" i="21"/>
  <c r="AN269" i="21"/>
  <c r="C315" i="21"/>
  <c r="A319" i="21" a="1"/>
  <c r="A319" i="21" s="1"/>
  <c r="A404" i="21" a="1"/>
  <c r="A404" i="21" s="1"/>
  <c r="AM96" i="10"/>
  <c r="AM114" i="10" s="1"/>
  <c r="AM94" i="10"/>
  <c r="AM112" i="10" s="1"/>
  <c r="AM97" i="10"/>
  <c r="AM115" i="10" s="1"/>
  <c r="AM271" i="21"/>
  <c r="AN259" i="21"/>
  <c r="AN258" i="21"/>
  <c r="AN261" i="21"/>
  <c r="AN270" i="21"/>
  <c r="AN263" i="21"/>
  <c r="AN257" i="21"/>
  <c r="AN260" i="21"/>
  <c r="AN264" i="21"/>
  <c r="AN130" i="21"/>
  <c r="AN265" i="21"/>
  <c r="AN266" i="21"/>
  <c r="AN256" i="21"/>
  <c r="AN268" i="21"/>
  <c r="AN131" i="21"/>
  <c r="AP237" i="21" a="1"/>
  <c r="AP237" i="21" s="1"/>
  <c r="AP255" i="21" a="1"/>
  <c r="AP255" i="21" s="1"/>
  <c r="AN128" i="21"/>
  <c r="AN122" i="21"/>
  <c r="AN127" i="21"/>
  <c r="AN134" i="21"/>
  <c r="AN253" i="21"/>
  <c r="AN235" i="21"/>
  <c r="AO121" i="21"/>
  <c r="AN124" i="21"/>
  <c r="AN129" i="21"/>
  <c r="AN132" i="21"/>
  <c r="AN123" i="21"/>
  <c r="AN99" i="21"/>
  <c r="AN125" i="21"/>
  <c r="AN133" i="21"/>
  <c r="AV138" i="11" a="1"/>
  <c r="AV138" i="11" s="1"/>
  <c r="AP219" i="21" a="1"/>
  <c r="AP219" i="21" s="1"/>
  <c r="AP101" i="21" a="1"/>
  <c r="AP101" i="21" s="1"/>
  <c r="AP116" i="21" s="1"/>
  <c r="AL109" i="10"/>
  <c r="AL127" i="10"/>
  <c r="AP83" i="21" a="1"/>
  <c r="AP83" i="21" s="1"/>
  <c r="AV35" i="11" a="1"/>
  <c r="AV35" i="11" s="1"/>
  <c r="AM95" i="10"/>
  <c r="AM113" i="10" s="1"/>
  <c r="AP119" i="21" a="1"/>
  <c r="AP119" i="21" s="1"/>
  <c r="A54" i="21"/>
  <c r="A190" i="21"/>
  <c r="Y43" i="10"/>
  <c r="BD43" i="10"/>
  <c r="BZ43" i="10"/>
  <c r="BG43" i="10"/>
  <c r="CF43" i="10"/>
  <c r="Z43" i="10"/>
  <c r="B43" i="10"/>
  <c r="AN98" i="10" s="1"/>
  <c r="AN116" i="10" s="1"/>
  <c r="CE43" i="10"/>
  <c r="CD43" i="10"/>
  <c r="B44" i="10"/>
  <c r="AO97" i="10" s="1"/>
  <c r="C44" i="10"/>
  <c r="AN117" i="10"/>
  <c r="AN126" i="10"/>
  <c r="CI44" i="10"/>
  <c r="BG44"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O102" i="10"/>
  <c r="AO101" i="10"/>
  <c r="AO105" i="10"/>
  <c r="AO99" i="10"/>
  <c r="AO100" i="10"/>
  <c r="AO104" i="10"/>
  <c r="AO106" i="10"/>
  <c r="AO103" i="10"/>
  <c r="AO108" i="10"/>
  <c r="AO107" i="10"/>
  <c r="AO80" i="10"/>
  <c r="AO79" i="10"/>
  <c r="AP205" i="10" a="1"/>
  <c r="AP205" i="10" s="1"/>
  <c r="AP241" i="10" a="1"/>
  <c r="AP241" i="10" s="1"/>
  <c r="AP75" i="10" a="1"/>
  <c r="AP75" i="10" s="1"/>
  <c r="AP93" i="10" a="1"/>
  <c r="AP93" i="10" s="1"/>
  <c r="AP111" i="10" a="1"/>
  <c r="AP111" i="10" s="1"/>
  <c r="AP223" i="10" a="1"/>
  <c r="AP223" i="10" s="1"/>
  <c r="AN91" i="10"/>
  <c r="A176" i="10"/>
  <c r="E47" i="7"/>
  <c r="I46" i="13"/>
  <c r="A46" i="10"/>
  <c r="A44" i="20" s="1"/>
  <c r="AP241" i="21" l="1"/>
  <c r="AP240" i="21"/>
  <c r="AP239" i="21"/>
  <c r="AP243" i="21"/>
  <c r="AP242" i="21"/>
  <c r="AP246" i="21"/>
  <c r="AP238" i="21"/>
  <c r="AP245" i="21"/>
  <c r="AP244" i="21"/>
  <c r="AP248" i="21"/>
  <c r="AP247" i="21"/>
  <c r="AP251" i="21"/>
  <c r="AP250" i="21"/>
  <c r="AP249" i="21"/>
  <c r="AP252" i="21"/>
  <c r="AP221" i="21"/>
  <c r="AP257" i="21" s="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P85" i="21"/>
  <c r="AP86" i="21"/>
  <c r="AP87" i="21"/>
  <c r="AP88" i="21"/>
  <c r="AP89" i="21"/>
  <c r="AP90" i="21"/>
  <c r="AP92" i="21"/>
  <c r="AP91" i="21"/>
  <c r="AP95" i="21"/>
  <c r="AP94" i="21"/>
  <c r="AP96" i="21"/>
  <c r="AP97" i="21"/>
  <c r="AP98" i="21"/>
  <c r="AP93" i="21"/>
  <c r="AP84" i="21"/>
  <c r="AO269" i="21"/>
  <c r="C316" i="21"/>
  <c r="A320" i="21" a="1"/>
  <c r="A320" i="21" s="1"/>
  <c r="A405" i="21" a="1"/>
  <c r="A405" i="21" s="1"/>
  <c r="AO98" i="10"/>
  <c r="AO116" i="10" s="1"/>
  <c r="AM127" i="10"/>
  <c r="AN96" i="10"/>
  <c r="AN114" i="10" s="1"/>
  <c r="AN95" i="10"/>
  <c r="AN113" i="10" s="1"/>
  <c r="AN97" i="10"/>
  <c r="AN115" i="10" s="1"/>
  <c r="AN271" i="21"/>
  <c r="AO127" i="21"/>
  <c r="AO268" i="21"/>
  <c r="AO264" i="21"/>
  <c r="AO126" i="21"/>
  <c r="AO266" i="21"/>
  <c r="AO260" i="21"/>
  <c r="AO262" i="21"/>
  <c r="AO267" i="21"/>
  <c r="AO256" i="21"/>
  <c r="AO129" i="21"/>
  <c r="AO261" i="21"/>
  <c r="AO258" i="21"/>
  <c r="AO270" i="21"/>
  <c r="AO123" i="21"/>
  <c r="AO134" i="21"/>
  <c r="AO125" i="21"/>
  <c r="AO259" i="21"/>
  <c r="AO263" i="21"/>
  <c r="AO265" i="21"/>
  <c r="AO257" i="21"/>
  <c r="AO133" i="21"/>
  <c r="AO122" i="21"/>
  <c r="AO131" i="21"/>
  <c r="AQ237" i="21" a="1"/>
  <c r="AQ237" i="21" s="1"/>
  <c r="AQ255" i="21" a="1"/>
  <c r="AQ255" i="21" s="1"/>
  <c r="AO124" i="21"/>
  <c r="AO253" i="21"/>
  <c r="AO132" i="21"/>
  <c r="AO235" i="21"/>
  <c r="AM109" i="10"/>
  <c r="AO99" i="21"/>
  <c r="AO128" i="21"/>
  <c r="AO130" i="21"/>
  <c r="AN94" i="10"/>
  <c r="AN112" i="10" s="1"/>
  <c r="AP259" i="21"/>
  <c r="AW138" i="11" a="1"/>
  <c r="AW138" i="11" s="1"/>
  <c r="AQ219" i="21" a="1"/>
  <c r="AQ219" i="21" s="1"/>
  <c r="AQ101" i="21" a="1"/>
  <c r="AQ101" i="21" s="1"/>
  <c r="AQ116" i="21" s="1"/>
  <c r="AW35" i="11" a="1"/>
  <c r="AW35" i="11" s="1"/>
  <c r="AQ83" i="21" a="1"/>
  <c r="AQ83" i="21" s="1"/>
  <c r="AQ119" i="21" a="1"/>
  <c r="AQ119" i="21" s="1"/>
  <c r="A55" i="21"/>
  <c r="A191" i="21"/>
  <c r="BF44" i="10"/>
  <c r="AO95" i="10"/>
  <c r="AO113" i="10" s="1"/>
  <c r="C45" i="10"/>
  <c r="AO96" i="10"/>
  <c r="AO114" i="10" s="1"/>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CR45" i="10"/>
  <c r="Q45" i="10"/>
  <c r="CL45" i="10"/>
  <c r="F45" i="10"/>
  <c r="BN45" i="10"/>
  <c r="CO45" i="10"/>
  <c r="AU45" i="10"/>
  <c r="AO256" i="10"/>
  <c r="AO248"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9" i="10"/>
  <c r="AP103" i="10"/>
  <c r="AP102" i="10"/>
  <c r="AP101" i="10"/>
  <c r="AP107" i="10"/>
  <c r="AP106" i="10"/>
  <c r="AP104" i="10"/>
  <c r="AP100" i="10"/>
  <c r="AP105" i="10"/>
  <c r="AP108" i="10"/>
  <c r="AP80" i="10"/>
  <c r="AP79" i="10"/>
  <c r="AO120" i="10"/>
  <c r="AO126" i="10"/>
  <c r="AO119" i="10"/>
  <c r="AO122" i="10"/>
  <c r="AO121" i="10"/>
  <c r="AO118" i="10"/>
  <c r="AO125"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Q238" i="21" l="1"/>
  <c r="AQ242" i="21"/>
  <c r="AQ241" i="21"/>
  <c r="AQ240" i="21"/>
  <c r="AQ247" i="21"/>
  <c r="AQ246" i="21"/>
  <c r="AQ239" i="21"/>
  <c r="AQ243" i="21"/>
  <c r="AQ245" i="21"/>
  <c r="AQ244" i="21"/>
  <c r="AQ248" i="21"/>
  <c r="AQ252" i="21"/>
  <c r="AQ251" i="21"/>
  <c r="AQ250" i="21"/>
  <c r="AQ249" i="21"/>
  <c r="AP128"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Q85" i="21"/>
  <c r="AQ86" i="21"/>
  <c r="AQ87" i="21"/>
  <c r="AQ88" i="21"/>
  <c r="AQ89" i="21"/>
  <c r="AQ90" i="21"/>
  <c r="AQ93" i="21"/>
  <c r="AQ92" i="21"/>
  <c r="AQ91" i="21"/>
  <c r="AQ95" i="21"/>
  <c r="AQ94" i="21"/>
  <c r="AQ96" i="21"/>
  <c r="AQ98" i="21"/>
  <c r="AQ97" i="21"/>
  <c r="AQ84" i="21"/>
  <c r="AP263" i="21"/>
  <c r="AP262" i="21"/>
  <c r="C317" i="21"/>
  <c r="A321" i="21" a="1"/>
  <c r="A321" i="21" s="1"/>
  <c r="A406" i="21" a="1"/>
  <c r="A406" i="21" s="1"/>
  <c r="AN127" i="10"/>
  <c r="AP270" i="21"/>
  <c r="AP260" i="21"/>
  <c r="AP267" i="21"/>
  <c r="AO271" i="21"/>
  <c r="AP256" i="21"/>
  <c r="AP258" i="21"/>
  <c r="AP269" i="21"/>
  <c r="AP264" i="21"/>
  <c r="AP261" i="21"/>
  <c r="AP268" i="21"/>
  <c r="AP265" i="21"/>
  <c r="AP253" i="21"/>
  <c r="AP266" i="21"/>
  <c r="AP127" i="21"/>
  <c r="AR237" i="21" a="1"/>
  <c r="AR237" i="21" s="1"/>
  <c r="AR255" i="21" a="1"/>
  <c r="AR255" i="21" s="1"/>
  <c r="AP235" i="21"/>
  <c r="AN109" i="10"/>
  <c r="AP129" i="21"/>
  <c r="AP126" i="21"/>
  <c r="AP130" i="21"/>
  <c r="AP133" i="21"/>
  <c r="AX138" i="11" a="1"/>
  <c r="AX138" i="11" s="1"/>
  <c r="AR219" i="21" a="1"/>
  <c r="AR219" i="21" s="1"/>
  <c r="AR101" i="21" a="1"/>
  <c r="AR101" i="21" s="1"/>
  <c r="AR116" i="21" s="1"/>
  <c r="AR83" i="21" a="1"/>
  <c r="AR83" i="21" s="1"/>
  <c r="AP134" i="21"/>
  <c r="AP99" i="21"/>
  <c r="AP131" i="21"/>
  <c r="AP132" i="21"/>
  <c r="AP125" i="21"/>
  <c r="AX35" i="11" a="1"/>
  <c r="AX35" i="11" s="1"/>
  <c r="AR119" i="21" a="1"/>
  <c r="AR119" i="21" s="1"/>
  <c r="A56" i="21"/>
  <c r="A192" i="21"/>
  <c r="K45" i="10"/>
  <c r="C46" i="10"/>
  <c r="AO109" i="10"/>
  <c r="AO112" i="10"/>
  <c r="AO127" i="10" s="1"/>
  <c r="CA46" i="10"/>
  <c r="AC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100" i="10"/>
  <c r="AQ104" i="10"/>
  <c r="AQ103" i="10"/>
  <c r="AQ102" i="10"/>
  <c r="AQ99" i="10"/>
  <c r="AQ101" i="10"/>
  <c r="AQ105" i="10"/>
  <c r="AQ108" i="10"/>
  <c r="AQ107" i="10"/>
  <c r="AQ106" i="10"/>
  <c r="AP121" i="10"/>
  <c r="AP122" i="10"/>
  <c r="AP124" i="10"/>
  <c r="AP117" i="10"/>
  <c r="AP126" i="10"/>
  <c r="AP125" i="10"/>
  <c r="AP119" i="10"/>
  <c r="AP118" i="10"/>
  <c r="AP120" i="10"/>
  <c r="AP123" i="10"/>
  <c r="AR223" i="10" a="1"/>
  <c r="AR223" i="10" s="1"/>
  <c r="AR75" i="10" a="1"/>
  <c r="AR75" i="10" s="1"/>
  <c r="AR93" i="10" a="1"/>
  <c r="AR93" i="10" s="1"/>
  <c r="AR241" i="10" a="1"/>
  <c r="AR241" i="10" s="1"/>
  <c r="AR205" i="10" a="1"/>
  <c r="AR205" i="10" s="1"/>
  <c r="AR111" i="10" a="1"/>
  <c r="AR111" i="10" s="1"/>
  <c r="AP91" i="10"/>
  <c r="I48" i="13"/>
  <c r="A48" i="10"/>
  <c r="A46" i="20" s="1"/>
  <c r="A178" i="1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61" i="21" s="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AR85" i="21"/>
  <c r="AR86" i="21"/>
  <c r="AR87" i="21"/>
  <c r="AR88" i="21"/>
  <c r="AR89" i="21"/>
  <c r="AR90" i="21"/>
  <c r="AR94" i="21"/>
  <c r="AR96" i="21"/>
  <c r="AR97" i="21"/>
  <c r="AR93" i="21"/>
  <c r="AR92" i="21"/>
  <c r="AR98" i="21"/>
  <c r="AR91" i="21"/>
  <c r="AR95" i="21"/>
  <c r="AR84" i="21"/>
  <c r="C318" i="21"/>
  <c r="A322" i="21" a="1"/>
  <c r="A322" i="21" s="1"/>
  <c r="A407" i="21" a="1"/>
  <c r="A407" i="21" s="1"/>
  <c r="AP271" i="21"/>
  <c r="AQ257" i="21"/>
  <c r="AQ134" i="21"/>
  <c r="AQ266" i="21"/>
  <c r="AQ258" i="21"/>
  <c r="AQ269" i="21"/>
  <c r="AQ260" i="21"/>
  <c r="AQ256" i="21"/>
  <c r="AQ261" i="21"/>
  <c r="AQ270" i="21"/>
  <c r="AQ265" i="21"/>
  <c r="AQ259" i="21"/>
  <c r="AQ264" i="21"/>
  <c r="AQ267" i="21"/>
  <c r="AQ263" i="21"/>
  <c r="AQ268" i="21"/>
  <c r="AQ253" i="21"/>
  <c r="AS237" i="21" a="1"/>
  <c r="AS237" i="21" s="1"/>
  <c r="AS255" i="21" a="1"/>
  <c r="AS255" i="21" s="1"/>
  <c r="AQ127" i="21"/>
  <c r="AQ130" i="21"/>
  <c r="AQ235" i="21"/>
  <c r="AQ126" i="21"/>
  <c r="AQ99" i="21"/>
  <c r="AQ131" i="21"/>
  <c r="AQ129" i="21"/>
  <c r="AQ128" i="21"/>
  <c r="AQ133" i="21"/>
  <c r="AQ132" i="21"/>
  <c r="AQ125" i="21"/>
  <c r="AY138" i="11" a="1"/>
  <c r="AY138" i="11" s="1"/>
  <c r="AS219" i="21" a="1"/>
  <c r="AS219" i="21" s="1"/>
  <c r="AY35" i="11" a="1"/>
  <c r="AY35" i="11" s="1"/>
  <c r="AS83" i="21" a="1"/>
  <c r="AS83" i="21" s="1"/>
  <c r="AS101" i="21" a="1"/>
  <c r="AS101" i="21" s="1"/>
  <c r="AS116" i="21" s="1"/>
  <c r="AS119" i="21" a="1"/>
  <c r="AS119" i="21" s="1"/>
  <c r="A57" i="21"/>
  <c r="A193" i="21"/>
  <c r="BP46" i="10"/>
  <c r="BJ46" i="10"/>
  <c r="C47" i="10"/>
  <c r="AQ124" i="10"/>
  <c r="BO47" i="10"/>
  <c r="CI47" i="10"/>
  <c r="H47" i="10"/>
  <c r="CK47" i="10"/>
  <c r="AL47" i="10"/>
  <c r="G47" i="10"/>
  <c r="BP47" i="10"/>
  <c r="I47" i="10"/>
  <c r="AX47" i="10"/>
  <c r="V47" i="10"/>
  <c r="AE47" i="10"/>
  <c r="BC47" i="10"/>
  <c r="CP47" i="10"/>
  <c r="D47" i="10"/>
  <c r="AV47" i="10"/>
  <c r="BL47" i="10"/>
  <c r="T47" i="10"/>
  <c r="F47" i="10"/>
  <c r="AP47" i="10"/>
  <c r="CM47" i="10"/>
  <c r="AQ47" i="10"/>
  <c r="CQ47" i="10"/>
  <c r="X47" i="10"/>
  <c r="L47" i="10"/>
  <c r="Q47" i="10"/>
  <c r="AB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101" i="10"/>
  <c r="AR105" i="10"/>
  <c r="AR100" i="10"/>
  <c r="AR104" i="10"/>
  <c r="AR103" i="10"/>
  <c r="AR102" i="10"/>
  <c r="AR108" i="10"/>
  <c r="AR107" i="10"/>
  <c r="AR106" i="10"/>
  <c r="AR80" i="10"/>
  <c r="AR79" i="10"/>
  <c r="AQ125" i="10"/>
  <c r="AQ120"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AR125" i="21" l="1"/>
  <c r="AR133" i="2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S85" i="21"/>
  <c r="AS89" i="21"/>
  <c r="AS91" i="21"/>
  <c r="AS92" i="21"/>
  <c r="AS93" i="21"/>
  <c r="AS94" i="21"/>
  <c r="AS95" i="21"/>
  <c r="AS90" i="21"/>
  <c r="AS86" i="21"/>
  <c r="AS88" i="21"/>
  <c r="AS96" i="21"/>
  <c r="AS97" i="21"/>
  <c r="AS98" i="21"/>
  <c r="AS87" i="21"/>
  <c r="AR257" i="21"/>
  <c r="AS84" i="21"/>
  <c r="AR134" i="21"/>
  <c r="C319" i="21"/>
  <c r="A323" i="21" a="1"/>
  <c r="A323" i="21" s="1"/>
  <c r="A408" i="21" a="1"/>
  <c r="A408" i="21" s="1"/>
  <c r="AR269" i="21"/>
  <c r="AR266" i="21"/>
  <c r="AR129" i="21"/>
  <c r="AR259" i="21"/>
  <c r="AR268" i="21"/>
  <c r="AR263" i="21"/>
  <c r="AR256" i="21"/>
  <c r="AQ271" i="21"/>
  <c r="AR267" i="21"/>
  <c r="AR265" i="21"/>
  <c r="AR264" i="21"/>
  <c r="AR127" i="21"/>
  <c r="AR270" i="21"/>
  <c r="AR260" i="21"/>
  <c r="AR262" i="21"/>
  <c r="AR258" i="21"/>
  <c r="AR253" i="21"/>
  <c r="AR132" i="21"/>
  <c r="AR126" i="21"/>
  <c r="AT237" i="21" a="1"/>
  <c r="AT237" i="21" s="1"/>
  <c r="AT255" i="21" a="1"/>
  <c r="AT255" i="21" s="1"/>
  <c r="AR235" i="21"/>
  <c r="AR131" i="21"/>
  <c r="AR124" i="21"/>
  <c r="AR122" i="21"/>
  <c r="AR123" i="21"/>
  <c r="AR128" i="21"/>
  <c r="AR130" i="21"/>
  <c r="AR121" i="21"/>
  <c r="AR99" i="21"/>
  <c r="AZ138" i="11" a="1"/>
  <c r="AZ138" i="11" s="1"/>
  <c r="AT219" i="21" a="1"/>
  <c r="AT219" i="21" s="1"/>
  <c r="AT101" i="21" a="1"/>
  <c r="AT101" i="21" s="1"/>
  <c r="AT116" i="21" s="1"/>
  <c r="AZ35" i="11" a="1"/>
  <c r="AZ35" i="11" s="1"/>
  <c r="AT83" i="21" a="1"/>
  <c r="AT83" i="21" s="1"/>
  <c r="AT119" i="21" a="1"/>
  <c r="AT119" i="21" s="1"/>
  <c r="A58" i="21"/>
  <c r="A409" i="21" s="1" a="1"/>
  <c r="A409" i="21" s="1"/>
  <c r="A194" i="21"/>
  <c r="AM47" i="10"/>
  <c r="O47" i="10"/>
  <c r="BY47" i="10"/>
  <c r="AS47" i="10"/>
  <c r="CN47" i="10"/>
  <c r="AK47" i="10"/>
  <c r="E47" i="10"/>
  <c r="BM47" i="10"/>
  <c r="B47" i="10"/>
  <c r="AR98" i="10" s="1"/>
  <c r="AR116" i="10" s="1"/>
  <c r="AO47" i="10"/>
  <c r="CU47" i="10"/>
  <c r="CH47" i="10"/>
  <c r="M47" i="10"/>
  <c r="BR47" i="10"/>
  <c r="BF47" i="10"/>
  <c r="R47" i="10"/>
  <c r="AZ47" i="10"/>
  <c r="BD47" i="10"/>
  <c r="AF47" i="10"/>
  <c r="BG47" i="10"/>
  <c r="S47" i="10"/>
  <c r="CD47" i="10"/>
  <c r="C48" i="10"/>
  <c r="CM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S99" i="10"/>
  <c r="AS102" i="10"/>
  <c r="AS101" i="10"/>
  <c r="AS105" i="10"/>
  <c r="AS100" i="10"/>
  <c r="AS104" i="10"/>
  <c r="AS106" i="10"/>
  <c r="AS103" i="10"/>
  <c r="AS108" i="10"/>
  <c r="AS107" i="10"/>
  <c r="AS80" i="10"/>
  <c r="AS79"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AS257" i="21" l="1"/>
  <c r="AT241" i="21"/>
  <c r="AT240" i="21"/>
  <c r="AT239" i="21"/>
  <c r="AT243" i="21"/>
  <c r="AT246" i="21"/>
  <c r="AT242" i="21"/>
  <c r="AT245" i="21"/>
  <c r="AT238" i="21"/>
  <c r="AT244" i="21"/>
  <c r="AT248" i="21"/>
  <c r="AT247" i="21"/>
  <c r="AT251" i="21"/>
  <c r="AT250" i="21"/>
  <c r="AT249" i="21"/>
  <c r="AT252" i="21"/>
  <c r="AS121"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T85" i="21"/>
  <c r="AT86" i="21"/>
  <c r="AT87" i="21"/>
  <c r="AT88" i="21"/>
  <c r="AT89" i="21"/>
  <c r="AT90" i="21"/>
  <c r="AT91" i="21"/>
  <c r="AT95" i="21"/>
  <c r="AT94" i="21"/>
  <c r="AT93" i="21"/>
  <c r="AT96" i="21"/>
  <c r="AT97" i="21"/>
  <c r="AT98" i="21"/>
  <c r="AT92" i="21"/>
  <c r="AT84" i="21"/>
  <c r="AS264" i="21"/>
  <c r="AS260" i="21"/>
  <c r="C320" i="21"/>
  <c r="AS266" i="21"/>
  <c r="AR96" i="10"/>
  <c r="AR114" i="10" s="1"/>
  <c r="AS269" i="21"/>
  <c r="AR94" i="10"/>
  <c r="AR112" i="10" s="1"/>
  <c r="AR97" i="10"/>
  <c r="AR115" i="10" s="1"/>
  <c r="AR271" i="21"/>
  <c r="AS270" i="21"/>
  <c r="AS256" i="21"/>
  <c r="AS258" i="21"/>
  <c r="AS259" i="21"/>
  <c r="AS263" i="21"/>
  <c r="AS267" i="21"/>
  <c r="AS265" i="21"/>
  <c r="AS253" i="21"/>
  <c r="AS261" i="21"/>
  <c r="AS262" i="21"/>
  <c r="AS268" i="21"/>
  <c r="AU255" i="21" a="1"/>
  <c r="AU255" i="21" s="1"/>
  <c r="A324" i="21" a="1"/>
  <c r="A324" i="21" s="1"/>
  <c r="AS122" i="21"/>
  <c r="AS235" i="21"/>
  <c r="AS130" i="21"/>
  <c r="AS131" i="21"/>
  <c r="AS133" i="21"/>
  <c r="AS128" i="21"/>
  <c r="AS125" i="21"/>
  <c r="AS126" i="21"/>
  <c r="AS129" i="21"/>
  <c r="AU101" i="21" a="1"/>
  <c r="AU101" i="21" s="1"/>
  <c r="AU116" i="21" s="1"/>
  <c r="AU237" i="21" a="1"/>
  <c r="AU237" i="21" s="1"/>
  <c r="AS123" i="21"/>
  <c r="AU83" i="21" a="1"/>
  <c r="AU83" i="21" s="1"/>
  <c r="AS132" i="21"/>
  <c r="AS134" i="21"/>
  <c r="AS99" i="21"/>
  <c r="BA138" i="11" a="1"/>
  <c r="BA138" i="11" s="1"/>
  <c r="AU219" i="21" a="1"/>
  <c r="AU219" i="21" s="1"/>
  <c r="AR95" i="10"/>
  <c r="AS124" i="21"/>
  <c r="AU119" i="21" a="1"/>
  <c r="AU119" i="21" s="1"/>
  <c r="AS127" i="21"/>
  <c r="BA35" i="11" a="1"/>
  <c r="BA35" i="11" s="1"/>
  <c r="A59" i="21"/>
  <c r="A195" i="21"/>
  <c r="Q48" i="10"/>
  <c r="L48" i="10"/>
  <c r="P48" i="10"/>
  <c r="CI48" i="10"/>
  <c r="W48" i="10"/>
  <c r="B48" i="10"/>
  <c r="AS98" i="10" s="1"/>
  <c r="AS116" i="10" s="1"/>
  <c r="B49" i="10"/>
  <c r="AT94" i="10" s="1"/>
  <c r="BZ49" i="10"/>
  <c r="BP49" i="10"/>
  <c r="BU49" i="10"/>
  <c r="G49" i="10"/>
  <c r="BT49" i="10"/>
  <c r="BM49" i="10"/>
  <c r="BQ49" i="10"/>
  <c r="O49" i="10"/>
  <c r="AL49" i="10"/>
  <c r="BK49" i="10"/>
  <c r="CV49" i="10"/>
  <c r="M49" i="10"/>
  <c r="AH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AT81" i="10"/>
  <c r="AT77" i="10"/>
  <c r="AT76" i="10"/>
  <c r="AT78" i="10"/>
  <c r="AT87" i="10"/>
  <c r="AT89" i="10"/>
  <c r="AT82" i="10"/>
  <c r="AT90" i="10"/>
  <c r="AT86" i="10"/>
  <c r="AT88" i="10"/>
  <c r="AT83" i="10"/>
  <c r="AT85" i="10"/>
  <c r="AT84" i="10"/>
  <c r="AS247" i="10"/>
  <c r="AT98" i="10"/>
  <c r="AT97" i="10"/>
  <c r="AT99" i="10"/>
  <c r="AT103" i="10"/>
  <c r="AT102" i="10"/>
  <c r="AT101" i="10"/>
  <c r="AT100" i="10"/>
  <c r="AT107" i="10"/>
  <c r="AT105" i="10"/>
  <c r="AT106" i="10"/>
  <c r="AT104" i="10"/>
  <c r="AT108" i="10"/>
  <c r="AT80" i="10"/>
  <c r="AT79" i="10"/>
  <c r="AS123" i="10"/>
  <c r="AS120" i="10"/>
  <c r="AS124" i="10"/>
  <c r="AS126" i="10"/>
  <c r="AS125" i="10"/>
  <c r="AS121" i="10"/>
  <c r="AS118" i="10"/>
  <c r="AS119"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AT122" i="21" l="1"/>
  <c r="AT258" i="2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U85" i="21"/>
  <c r="AU86" i="21"/>
  <c r="AU87" i="21"/>
  <c r="AU88" i="21"/>
  <c r="AU89" i="21"/>
  <c r="AU90" i="21"/>
  <c r="AU92" i="21"/>
  <c r="AU91" i="21"/>
  <c r="AU95" i="21"/>
  <c r="AU94" i="21"/>
  <c r="AU93" i="21"/>
  <c r="AU97" i="21"/>
  <c r="AU96" i="21"/>
  <c r="AU98" i="21"/>
  <c r="AT132" i="21"/>
  <c r="AU84" i="21"/>
  <c r="AT123" i="21"/>
  <c r="AT257" i="21"/>
  <c r="C321" i="21"/>
  <c r="A325" i="21" a="1"/>
  <c r="A325" i="21" s="1"/>
  <c r="A410" i="21" a="1"/>
  <c r="A410" i="21" s="1"/>
  <c r="AR109" i="10"/>
  <c r="AS94" i="10"/>
  <c r="AS112" i="10" s="1"/>
  <c r="AS97" i="10"/>
  <c r="AS115" i="10" s="1"/>
  <c r="AS96" i="10"/>
  <c r="AS114" i="10" s="1"/>
  <c r="AT268" i="21"/>
  <c r="AT260" i="21"/>
  <c r="AT264" i="21"/>
  <c r="AS271" i="21"/>
  <c r="AT269" i="21"/>
  <c r="AT263" i="21"/>
  <c r="AT262" i="21"/>
  <c r="AT266" i="21"/>
  <c r="AT270" i="21"/>
  <c r="AT267" i="21"/>
  <c r="AT265" i="21"/>
  <c r="AT256" i="21"/>
  <c r="AT259" i="21"/>
  <c r="AT253" i="21"/>
  <c r="AT261" i="21"/>
  <c r="AV237" i="21" a="1"/>
  <c r="AV237" i="21" s="1"/>
  <c r="AV255" i="21" a="1"/>
  <c r="AV255" i="21" s="1"/>
  <c r="AT126" i="21"/>
  <c r="AT133" i="21"/>
  <c r="AT235" i="21"/>
  <c r="AT134" i="21"/>
  <c r="AT124" i="21"/>
  <c r="AR113" i="10"/>
  <c r="AR127" i="10" s="1"/>
  <c r="AT129" i="21"/>
  <c r="AT127" i="21"/>
  <c r="AT131" i="21"/>
  <c r="AT128" i="21"/>
  <c r="AT130" i="21"/>
  <c r="BB138" i="11" a="1"/>
  <c r="BB138" i="11" s="1"/>
  <c r="AV219" i="21" a="1"/>
  <c r="AV219" i="21" s="1"/>
  <c r="AT121" i="21"/>
  <c r="AT125" i="21"/>
  <c r="AT99" i="21"/>
  <c r="AV101" i="21" a="1"/>
  <c r="AV101" i="21" s="1"/>
  <c r="AV116" i="21" s="1"/>
  <c r="AV83" i="21" a="1"/>
  <c r="AV83" i="21" s="1"/>
  <c r="AV119" i="21" a="1"/>
  <c r="AV119" i="21" s="1"/>
  <c r="BB35" i="11" a="1"/>
  <c r="BB35" i="11" s="1"/>
  <c r="A60" i="21"/>
  <c r="A196" i="21"/>
  <c r="AU49" i="10"/>
  <c r="AC49" i="10"/>
  <c r="AA49" i="10"/>
  <c r="CO49" i="10"/>
  <c r="AQ49" i="10"/>
  <c r="CD49" i="10"/>
  <c r="BV49" i="10"/>
  <c r="BG49" i="10"/>
  <c r="AK49" i="10"/>
  <c r="CJ49" i="10"/>
  <c r="AT49" i="10"/>
  <c r="BF49" i="10"/>
  <c r="CC49" i="10"/>
  <c r="BI49" i="10"/>
  <c r="CB49" i="10"/>
  <c r="AB49" i="10"/>
  <c r="L49" i="10"/>
  <c r="BJ49" i="10"/>
  <c r="R49" i="10"/>
  <c r="CF49" i="10"/>
  <c r="CR49" i="10"/>
  <c r="I49" i="10"/>
  <c r="H49" i="10"/>
  <c r="AX49" i="10"/>
  <c r="F49" i="10"/>
  <c r="AY49" i="10"/>
  <c r="CN49" i="10"/>
  <c r="N49" i="10"/>
  <c r="AJ49" i="10"/>
  <c r="AP49" i="10"/>
  <c r="T49" i="10"/>
  <c r="BL49" i="10"/>
  <c r="K49" i="10"/>
  <c r="AR49" i="10"/>
  <c r="V49" i="10"/>
  <c r="BS49" i="10"/>
  <c r="BN49" i="10"/>
  <c r="U49" i="10"/>
  <c r="AW49" i="10"/>
  <c r="AS49" i="10"/>
  <c r="BD49" i="10"/>
  <c r="CU49" i="10"/>
  <c r="AM49" i="10"/>
  <c r="CL49" i="10"/>
  <c r="CW49" i="10"/>
  <c r="AO49" i="10"/>
  <c r="AV49" i="10"/>
  <c r="CM49" i="10"/>
  <c r="W49" i="10"/>
  <c r="BB49" i="10"/>
  <c r="CK49" i="10"/>
  <c r="CG49" i="10"/>
  <c r="BR49" i="10"/>
  <c r="BW49" i="10"/>
  <c r="CP49" i="10"/>
  <c r="CI49" i="10"/>
  <c r="BO49" i="10"/>
  <c r="CS49" i="10"/>
  <c r="P49" i="10"/>
  <c r="AZ49" i="10"/>
  <c r="AS95" i="10"/>
  <c r="AS113" i="10" s="1"/>
  <c r="J49" i="10"/>
  <c r="BY49" i="10"/>
  <c r="BX49" i="10"/>
  <c r="AN49" i="10"/>
  <c r="D49" i="10"/>
  <c r="AT96" i="10" s="1"/>
  <c r="AT114" i="10" s="1"/>
  <c r="CA49" i="10"/>
  <c r="AD49" i="10"/>
  <c r="Q49" i="10"/>
  <c r="Y49" i="10"/>
  <c r="X49" i="10"/>
  <c r="CQ49" i="10"/>
  <c r="CE49" i="10"/>
  <c r="AE49" i="10"/>
  <c r="S49" i="10"/>
  <c r="E49" i="10"/>
  <c r="AG49" i="10"/>
  <c r="AF49" i="10"/>
  <c r="CT49" i="10"/>
  <c r="BH49" i="10"/>
  <c r="BE49" i="10"/>
  <c r="AI49" i="10"/>
  <c r="Z49" i="10"/>
  <c r="CH49" i="10"/>
  <c r="BA49" i="10"/>
  <c r="C49" i="10"/>
  <c r="AT95" i="10" s="1"/>
  <c r="AT113" i="10" s="1"/>
  <c r="BC49" i="10"/>
  <c r="C50" i="10"/>
  <c r="AT117" i="10"/>
  <c r="BK50" i="10"/>
  <c r="BZ50" i="10"/>
  <c r="AH50" i="10"/>
  <c r="CU50" i="10"/>
  <c r="X50" i="10"/>
  <c r="AS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100" i="10"/>
  <c r="AU104" i="10"/>
  <c r="AU99" i="10"/>
  <c r="AU103" i="10"/>
  <c r="AU102" i="10"/>
  <c r="AU108" i="10"/>
  <c r="AU101" i="10"/>
  <c r="AU107" i="10"/>
  <c r="AU105" i="10"/>
  <c r="AU106" i="10"/>
  <c r="AU79" i="10"/>
  <c r="AU80" i="10"/>
  <c r="AT126" i="10"/>
  <c r="AT115" i="10"/>
  <c r="AT116" i="10"/>
  <c r="AT119" i="10"/>
  <c r="AT124" i="10"/>
  <c r="AT125" i="10"/>
  <c r="AT118" i="10"/>
  <c r="A182" i="10"/>
  <c r="E53" i="7"/>
  <c r="A52" i="10"/>
  <c r="A50" i="20" s="1"/>
  <c r="I52" i="13"/>
  <c r="AT112" i="10"/>
  <c r="AT91" i="10"/>
  <c r="AV223" i="10" a="1"/>
  <c r="AV223" i="10" s="1"/>
  <c r="AV75" i="10" a="1"/>
  <c r="AV75" i="10" s="1"/>
  <c r="AV241" i="10" a="1"/>
  <c r="AV241" i="10" s="1"/>
  <c r="AV93" i="10" a="1"/>
  <c r="AV93" i="10" s="1"/>
  <c r="AV111" i="10" a="1"/>
  <c r="AV111" i="10" s="1"/>
  <c r="AV205" i="10" a="1"/>
  <c r="AV205" i="10" s="1"/>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U123" i="21"/>
  <c r="AV102" i="21"/>
  <c r="AV103" i="21"/>
  <c r="AV104" i="21"/>
  <c r="AV105" i="21"/>
  <c r="AV106" i="21"/>
  <c r="AV107" i="21"/>
  <c r="AV108" i="21"/>
  <c r="AV109" i="21"/>
  <c r="AV110" i="21"/>
  <c r="AV111" i="21"/>
  <c r="AV112" i="21"/>
  <c r="AV113" i="21"/>
  <c r="AV114" i="21"/>
  <c r="AV115" i="21"/>
  <c r="AV85" i="21"/>
  <c r="AV86" i="21"/>
  <c r="AV87" i="21"/>
  <c r="AV88" i="21"/>
  <c r="AV89" i="21"/>
  <c r="AV90" i="21"/>
  <c r="AV93" i="21"/>
  <c r="AV96" i="21"/>
  <c r="AV97" i="21"/>
  <c r="AV92" i="21"/>
  <c r="AV91" i="21"/>
  <c r="AV95" i="21"/>
  <c r="AV94" i="21"/>
  <c r="AV130" i="21" s="1"/>
  <c r="AV98" i="21"/>
  <c r="AV84" i="21"/>
  <c r="AU262" i="21"/>
  <c r="C322" i="21"/>
  <c r="A326" i="21" a="1"/>
  <c r="A326" i="21" s="1"/>
  <c r="A411" i="21" a="1"/>
  <c r="A411" i="21" s="1"/>
  <c r="AU124" i="21"/>
  <c r="AU265" i="21"/>
  <c r="AU261" i="21"/>
  <c r="AS127" i="10"/>
  <c r="AU260" i="21"/>
  <c r="AT271" i="21"/>
  <c r="AU270" i="21"/>
  <c r="AU267" i="21"/>
  <c r="AU256" i="21"/>
  <c r="AU121" i="21"/>
  <c r="AU266" i="21"/>
  <c r="AU258" i="21"/>
  <c r="AU268" i="21"/>
  <c r="AU264" i="21"/>
  <c r="AU259" i="21"/>
  <c r="AU269" i="21"/>
  <c r="AU263" i="21"/>
  <c r="AW237" i="21" a="1"/>
  <c r="AW237" i="21" s="1"/>
  <c r="AW255" i="21" a="1"/>
  <c r="AW255" i="21" s="1"/>
  <c r="AU253" i="21"/>
  <c r="AU235" i="21"/>
  <c r="AU132" i="21"/>
  <c r="AU133" i="21"/>
  <c r="AW101" i="21" a="1"/>
  <c r="AW101" i="21" s="1"/>
  <c r="AW116" i="21" s="1"/>
  <c r="AU130" i="21"/>
  <c r="AW83" i="21" a="1"/>
  <c r="AW83" i="21" s="1"/>
  <c r="AU128" i="21"/>
  <c r="AU126" i="21"/>
  <c r="AU122" i="21"/>
  <c r="AU99" i="21"/>
  <c r="AU127" i="21"/>
  <c r="AU134" i="21"/>
  <c r="AU129" i="21"/>
  <c r="AU131" i="21"/>
  <c r="AU125" i="21"/>
  <c r="AV257" i="21"/>
  <c r="BC138" i="11" a="1"/>
  <c r="BC138" i="11" s="1"/>
  <c r="AW219" i="21" a="1"/>
  <c r="AW219" i="21" s="1"/>
  <c r="BC35" i="11" a="1"/>
  <c r="BC35" i="11" s="1"/>
  <c r="AW119" i="21" a="1"/>
  <c r="AW119" i="21" s="1"/>
  <c r="A61" i="21"/>
  <c r="A197" i="21"/>
  <c r="AS109" i="10"/>
  <c r="Y50" i="10"/>
  <c r="CV50" i="10"/>
  <c r="CM50" i="10"/>
  <c r="BY50" i="10"/>
  <c r="AR50" i="10"/>
  <c r="BA50" i="10"/>
  <c r="BC50" i="10"/>
  <c r="B50" i="10"/>
  <c r="AU98" i="10" s="1"/>
  <c r="AU116" i="10" s="1"/>
  <c r="AB51" i="10"/>
  <c r="AT109" i="10"/>
  <c r="E51" i="10"/>
  <c r="AE51" i="10"/>
  <c r="CD51" i="10"/>
  <c r="AH51" i="10"/>
  <c r="BD51" i="10"/>
  <c r="CV51" i="10"/>
  <c r="BL51" i="10"/>
  <c r="AY51" i="10"/>
  <c r="CK51" i="10"/>
  <c r="AS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V99" i="10"/>
  <c r="AV101" i="10"/>
  <c r="AV105" i="10"/>
  <c r="AV100" i="10"/>
  <c r="AV104" i="10"/>
  <c r="AV103" i="10"/>
  <c r="AV108" i="10"/>
  <c r="AV102" i="10"/>
  <c r="AV107" i="10"/>
  <c r="AV106" i="10"/>
  <c r="AV79" i="10"/>
  <c r="AV80" i="10"/>
  <c r="AT127" i="10"/>
  <c r="AU125" i="10"/>
  <c r="AU126" i="10"/>
  <c r="AU91" i="10"/>
  <c r="AW111" i="10" a="1"/>
  <c r="AW111" i="10" s="1"/>
  <c r="AW223" i="10" a="1"/>
  <c r="AW223" i="10" s="1"/>
  <c r="AW241" i="10" a="1"/>
  <c r="AW241" i="10" s="1"/>
  <c r="AW75" i="10" a="1"/>
  <c r="AW75" i="10" s="1"/>
  <c r="AW205" i="10" a="1"/>
  <c r="AW205" i="10" s="1"/>
  <c r="AW93" i="10" a="1"/>
  <c r="AW93" i="10" s="1"/>
  <c r="A53" i="10"/>
  <c r="A51" i="20" s="1"/>
  <c r="I53" i="13"/>
  <c r="E54" i="7"/>
  <c r="A183" i="10"/>
  <c r="AV12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W88" i="21"/>
  <c r="AW91" i="21"/>
  <c r="AW92" i="21"/>
  <c r="AW93" i="21"/>
  <c r="AW94" i="21"/>
  <c r="AW95" i="21"/>
  <c r="AW85" i="21"/>
  <c r="AW87" i="21"/>
  <c r="AW90" i="21"/>
  <c r="AW96" i="21"/>
  <c r="AW97" i="21"/>
  <c r="AW86" i="21"/>
  <c r="AW98" i="21"/>
  <c r="AW89" i="21"/>
  <c r="AW84" i="21"/>
  <c r="AV265" i="21"/>
  <c r="AV268" i="21"/>
  <c r="AV269" i="21"/>
  <c r="C323" i="21"/>
  <c r="A327" i="21" a="1"/>
  <c r="A327" i="21" s="1"/>
  <c r="A412" i="21" a="1"/>
  <c r="A412" i="21" s="1"/>
  <c r="AU96" i="10"/>
  <c r="AU114" i="10" s="1"/>
  <c r="AU94" i="10"/>
  <c r="AU112" i="10" s="1"/>
  <c r="AU97" i="10"/>
  <c r="AU115" i="10" s="1"/>
  <c r="AV260" i="21"/>
  <c r="AU271" i="21"/>
  <c r="AV267" i="21"/>
  <c r="AV256" i="21"/>
  <c r="AV264" i="21"/>
  <c r="AV262" i="21"/>
  <c r="AV128" i="21"/>
  <c r="AV270" i="21"/>
  <c r="AV259" i="21"/>
  <c r="AV266" i="21"/>
  <c r="AV261" i="21"/>
  <c r="AV122" i="21"/>
  <c r="AV258" i="21"/>
  <c r="AV263" i="21"/>
  <c r="AV253" i="21"/>
  <c r="AX83" i="21" a="1"/>
  <c r="AX83" i="21" s="1"/>
  <c r="AX255" i="21" a="1"/>
  <c r="AX255" i="21" s="1"/>
  <c r="AV235" i="21"/>
  <c r="AV121" i="21"/>
  <c r="AV129" i="21"/>
  <c r="AX101" i="21" a="1"/>
  <c r="AX101" i="21" s="1"/>
  <c r="AX116" i="21" s="1"/>
  <c r="AV134" i="21"/>
  <c r="AV123" i="21"/>
  <c r="AV124" i="21"/>
  <c r="AV133" i="21"/>
  <c r="AV132" i="21"/>
  <c r="AV99" i="21"/>
  <c r="AV131" i="21"/>
  <c r="BD35" i="11" a="1"/>
  <c r="BD35" i="11" s="1"/>
  <c r="AX237" i="21" a="1"/>
  <c r="AX237" i="21" s="1"/>
  <c r="AV126" i="21"/>
  <c r="AV125" i="21"/>
  <c r="AU95" i="10"/>
  <c r="AU113" i="10" s="1"/>
  <c r="BD138" i="11" a="1"/>
  <c r="BD138" i="11" s="1"/>
  <c r="AX219" i="21" a="1"/>
  <c r="AX219" i="21" s="1"/>
  <c r="AX119" i="21" a="1"/>
  <c r="AX119" i="21" s="1"/>
  <c r="A62" i="21"/>
  <c r="A198" i="21"/>
  <c r="AC51" i="10"/>
  <c r="BY51" i="10"/>
  <c r="AU51" i="10"/>
  <c r="AJ51" i="10"/>
  <c r="O51" i="10"/>
  <c r="BR51" i="10"/>
  <c r="H51" i="10"/>
  <c r="T51" i="10"/>
  <c r="CM51" i="10"/>
  <c r="X51" i="10"/>
  <c r="C51" i="10"/>
  <c r="B51" i="10"/>
  <c r="AV98" i="10" s="1"/>
  <c r="AV116" i="10" s="1"/>
  <c r="W51" i="10"/>
  <c r="CK52" i="10"/>
  <c r="BM52" i="10"/>
  <c r="D52" i="10"/>
  <c r="T52" i="10"/>
  <c r="CM52" i="10"/>
  <c r="AT52" i="10"/>
  <c r="F52" i="10"/>
  <c r="CI52" i="10"/>
  <c r="BU52" i="10"/>
  <c r="BI52" i="10"/>
  <c r="CV52" i="10"/>
  <c r="BA52" i="10"/>
  <c r="BB52" i="10"/>
  <c r="O52" i="10"/>
  <c r="AB52" i="10"/>
  <c r="S52" i="10"/>
  <c r="BT52" i="10"/>
  <c r="CG52" i="10"/>
  <c r="BN52" i="10"/>
  <c r="CA52" i="10"/>
  <c r="AR52" i="10"/>
  <c r="AG52" i="10"/>
  <c r="CF52" i="10"/>
  <c r="E52" i="10"/>
  <c r="AD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AW102" i="10"/>
  <c r="AW101" i="10"/>
  <c r="AW105" i="10"/>
  <c r="AW99" i="10"/>
  <c r="AW100" i="10"/>
  <c r="AW104" i="10"/>
  <c r="AW106" i="10"/>
  <c r="AW108" i="10"/>
  <c r="AW103" i="10"/>
  <c r="AW107" i="10"/>
  <c r="AW79" i="10"/>
  <c r="AW80" i="10"/>
  <c r="AV123" i="10"/>
  <c r="AV119" i="10"/>
  <c r="AV120" i="10"/>
  <c r="AV124" i="10"/>
  <c r="AV122" i="10"/>
  <c r="AV118" i="10"/>
  <c r="AV117"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AW261" i="21" l="1"/>
  <c r="AW127" i="21"/>
  <c r="AW133" i="21"/>
  <c r="AW131" i="2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68" i="21" s="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X85" i="21"/>
  <c r="AX86" i="21"/>
  <c r="AX87" i="21"/>
  <c r="AX88" i="21"/>
  <c r="AX89" i="21"/>
  <c r="AX90" i="21"/>
  <c r="AX94" i="21"/>
  <c r="AX93" i="21"/>
  <c r="AX92" i="21"/>
  <c r="AX96" i="21"/>
  <c r="AX97" i="21"/>
  <c r="AX98" i="21"/>
  <c r="AX91" i="21"/>
  <c r="AX95" i="21"/>
  <c r="AX131" i="21" s="1"/>
  <c r="AW122" i="21"/>
  <c r="AX84" i="21"/>
  <c r="AW130" i="21"/>
  <c r="AW260" i="21"/>
  <c r="AW263" i="21"/>
  <c r="AW265" i="21"/>
  <c r="AW264" i="21"/>
  <c r="AW132" i="21"/>
  <c r="AW126" i="21"/>
  <c r="AW134" i="21"/>
  <c r="C324" i="21"/>
  <c r="A328" i="21" a="1"/>
  <c r="A328" i="21" s="1"/>
  <c r="A413" i="21" a="1"/>
  <c r="A413" i="21" s="1"/>
  <c r="AW121" i="21"/>
  <c r="AW124" i="21"/>
  <c r="AW125" i="21"/>
  <c r="AU127" i="10"/>
  <c r="AV94" i="10"/>
  <c r="AV112" i="10" s="1"/>
  <c r="AV97" i="10"/>
  <c r="AV115" i="10" s="1"/>
  <c r="AV96" i="10"/>
  <c r="AV114" i="10" s="1"/>
  <c r="AW259" i="21"/>
  <c r="AW123" i="21"/>
  <c r="AV271" i="21"/>
  <c r="AW128" i="21"/>
  <c r="AW129" i="21"/>
  <c r="AW99" i="21"/>
  <c r="AW269" i="21"/>
  <c r="AW266" i="21"/>
  <c r="AW268" i="21"/>
  <c r="AW270" i="21"/>
  <c r="AW267" i="21"/>
  <c r="AW262" i="21"/>
  <c r="AW256" i="21"/>
  <c r="AW257" i="21"/>
  <c r="AW258" i="21"/>
  <c r="AW253" i="21"/>
  <c r="AY237" i="21" a="1"/>
  <c r="AY237" i="21" s="1"/>
  <c r="AY255" i="21" a="1"/>
  <c r="AY255" i="21" s="1"/>
  <c r="AW235" i="21"/>
  <c r="AX256" i="21"/>
  <c r="AU109" i="10"/>
  <c r="AY101" i="21" a="1"/>
  <c r="AY101" i="21" s="1"/>
  <c r="AY116" i="21" s="1"/>
  <c r="AY83" i="21" a="1"/>
  <c r="AY83" i="21" s="1"/>
  <c r="BE138" i="11" a="1"/>
  <c r="BE138" i="11" s="1"/>
  <c r="AY219" i="21" a="1"/>
  <c r="AY219" i="21" s="1"/>
  <c r="AY119" i="21" a="1"/>
  <c r="AY119" i="21" s="1"/>
  <c r="BE35" i="11" a="1"/>
  <c r="BE35" i="11" s="1"/>
  <c r="A63" i="21"/>
  <c r="A199" i="21"/>
  <c r="AV95" i="10"/>
  <c r="AV113" i="10" s="1"/>
  <c r="K52" i="10"/>
  <c r="AX52" i="10"/>
  <c r="AW52" i="10"/>
  <c r="I52" i="10"/>
  <c r="Y52" i="10"/>
  <c r="L52" i="10"/>
  <c r="BJ52" i="10"/>
  <c r="BY52" i="10"/>
  <c r="Z52" i="10"/>
  <c r="AV52" i="10"/>
  <c r="BG52" i="10"/>
  <c r="BW52" i="10"/>
  <c r="BC52" i="10"/>
  <c r="AU52" i="10"/>
  <c r="N52" i="10"/>
  <c r="AO52" i="10"/>
  <c r="BS52" i="10"/>
  <c r="AF52" i="10"/>
  <c r="CT52" i="10"/>
  <c r="CS52" i="10"/>
  <c r="AN52" i="10"/>
  <c r="AK52" i="10"/>
  <c r="U52" i="10"/>
  <c r="M52" i="10"/>
  <c r="CE52" i="10"/>
  <c r="C52" i="10"/>
  <c r="CC52" i="10"/>
  <c r="CL52" i="10"/>
  <c r="Q52" i="10"/>
  <c r="CN52" i="10"/>
  <c r="BZ52" i="10"/>
  <c r="AA52" i="10"/>
  <c r="AM52" i="10"/>
  <c r="AH52" i="10"/>
  <c r="AS52" i="10"/>
  <c r="BH52" i="10"/>
  <c r="AI52" i="10"/>
  <c r="CQ52" i="10"/>
  <c r="CD52" i="10"/>
  <c r="R52" i="10"/>
  <c r="AC52" i="10"/>
  <c r="BX52" i="10"/>
  <c r="CP52" i="10"/>
  <c r="BK52" i="10"/>
  <c r="W52" i="10"/>
  <c r="BE52" i="10"/>
  <c r="H52" i="10"/>
  <c r="BO52" i="10"/>
  <c r="BL52" i="10"/>
  <c r="CR52" i="10"/>
  <c r="AE52" i="10"/>
  <c r="AL52" i="10"/>
  <c r="AZ52" i="10"/>
  <c r="X52" i="10"/>
  <c r="G52" i="10"/>
  <c r="AQ52" i="10"/>
  <c r="V52" i="10"/>
  <c r="BP52" i="10"/>
  <c r="CB52" i="10"/>
  <c r="BR52" i="10"/>
  <c r="AJ52" i="10"/>
  <c r="BV52" i="10"/>
  <c r="J52" i="10"/>
  <c r="CJ52" i="10"/>
  <c r="AY52" i="10"/>
  <c r="CW52" i="10"/>
  <c r="P52" i="10"/>
  <c r="CH52" i="10"/>
  <c r="AP52" i="10"/>
  <c r="BD52" i="10"/>
  <c r="CO52" i="10"/>
  <c r="BQ52" i="10"/>
  <c r="CU52" i="10"/>
  <c r="B52" i="10"/>
  <c r="AW98" i="10" s="1"/>
  <c r="AW116" i="10" s="1"/>
  <c r="BF52" i="10"/>
  <c r="K53" i="10"/>
  <c r="C53" i="10"/>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W248" i="10"/>
  <c r="AX99" i="10"/>
  <c r="AX103" i="10"/>
  <c r="AX102" i="10"/>
  <c r="AX101" i="10"/>
  <c r="AX104" i="10"/>
  <c r="AX107" i="10"/>
  <c r="AX100" i="10"/>
  <c r="AX106" i="10"/>
  <c r="AX105" i="10"/>
  <c r="AX108" i="10"/>
  <c r="AX79" i="10"/>
  <c r="AX80" i="10"/>
  <c r="AW124" i="10"/>
  <c r="AW119" i="10"/>
  <c r="AW117" i="10"/>
  <c r="AW121" i="10"/>
  <c r="AW126" i="10"/>
  <c r="AW125" i="10"/>
  <c r="AW120" i="10"/>
  <c r="AW118" i="10"/>
  <c r="AW122" i="10"/>
  <c r="AW123" i="10"/>
  <c r="AW91" i="10"/>
  <c r="A185" i="10"/>
  <c r="I55" i="13"/>
  <c r="E56" i="7"/>
  <c r="A55" i="10"/>
  <c r="A53" i="20" s="1"/>
  <c r="AY223" i="10" a="1"/>
  <c r="AY223" i="10" s="1"/>
  <c r="AY93" i="10" a="1"/>
  <c r="AY93" i="10" s="1"/>
  <c r="AY75" i="10" a="1"/>
  <c r="AY75" i="10" s="1"/>
  <c r="AY205" i="10" a="1"/>
  <c r="AY205" i="10" s="1"/>
  <c r="AY111" i="10" a="1"/>
  <c r="AY111" i="10" s="1"/>
  <c r="AY241" i="10" a="1"/>
  <c r="AY241" i="10" s="1"/>
  <c r="AX269" i="21" l="1"/>
  <c r="AX125" i="21"/>
  <c r="AX121" i="21"/>
  <c r="AX261" i="21"/>
  <c r="AX266" i="21"/>
  <c r="AX122"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59" i="21" s="1"/>
  <c r="AY230" i="21"/>
  <c r="AY232" i="21"/>
  <c r="AY227" i="21"/>
  <c r="AY234" i="21"/>
  <c r="AY231" i="21"/>
  <c r="AY102" i="21"/>
  <c r="AY103" i="21"/>
  <c r="AY104" i="21"/>
  <c r="AY105" i="21"/>
  <c r="AY106" i="21"/>
  <c r="AY107" i="21"/>
  <c r="AY109" i="21"/>
  <c r="AY110" i="21"/>
  <c r="AY111" i="21"/>
  <c r="AY112" i="21"/>
  <c r="AY108" i="21"/>
  <c r="AY114" i="21"/>
  <c r="AY115" i="21"/>
  <c r="AY113" i="21"/>
  <c r="AX134" i="21"/>
  <c r="AY84" i="21"/>
  <c r="AY85" i="21"/>
  <c r="AY86" i="21"/>
  <c r="AY87" i="21"/>
  <c r="AY88" i="21"/>
  <c r="AY89" i="21"/>
  <c r="AY90" i="21"/>
  <c r="AY91" i="21"/>
  <c r="AY95" i="21"/>
  <c r="AY94" i="21"/>
  <c r="AY93" i="21"/>
  <c r="AY97" i="21"/>
  <c r="AY98" i="21"/>
  <c r="AY96" i="21"/>
  <c r="AY92" i="21"/>
  <c r="C325" i="21"/>
  <c r="A329" i="21" a="1"/>
  <c r="A329" i="21" s="1"/>
  <c r="A414" i="21" a="1"/>
  <c r="A414" i="21" s="1"/>
  <c r="AX124" i="21"/>
  <c r="AX133" i="21"/>
  <c r="AZ83" i="21" a="1"/>
  <c r="AZ83" i="21" s="1"/>
  <c r="AW96" i="10"/>
  <c r="AW114" i="10" s="1"/>
  <c r="AV127" i="10"/>
  <c r="AW94" i="10"/>
  <c r="AW112" i="10" s="1"/>
  <c r="AW97" i="10"/>
  <c r="AW115" i="10" s="1"/>
  <c r="AX129" i="21"/>
  <c r="AX123" i="21"/>
  <c r="AX128" i="21"/>
  <c r="AX132" i="21"/>
  <c r="AX126" i="21"/>
  <c r="AW271" i="21"/>
  <c r="AX130" i="21"/>
  <c r="AX99" i="21"/>
  <c r="AX263" i="21"/>
  <c r="AX127"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AV109" i="10"/>
  <c r="BF35" i="11" a="1"/>
  <c r="BF35" i="11" s="1"/>
  <c r="AZ119" i="21" a="1"/>
  <c r="AZ119" i="21" s="1"/>
  <c r="AW95" i="10"/>
  <c r="AW113" i="10" s="1"/>
  <c r="A64" i="21"/>
  <c r="A415" i="21" s="1" a="1"/>
  <c r="A415" i="21" s="1"/>
  <c r="A200" i="21"/>
  <c r="B53" i="10"/>
  <c r="AX98" i="10" s="1"/>
  <c r="AX116" i="10" s="1"/>
  <c r="AM54" i="10"/>
  <c r="B54" i="10"/>
  <c r="AY94" i="10" s="1"/>
  <c r="C5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X254" i="10"/>
  <c r="AX252" i="10"/>
  <c r="AX249" i="10"/>
  <c r="AY76" i="10"/>
  <c r="AY82" i="10"/>
  <c r="AY83" i="10"/>
  <c r="AY90" i="10"/>
  <c r="AY85" i="10"/>
  <c r="AY77" i="10"/>
  <c r="AY87" i="10"/>
  <c r="AY86" i="10"/>
  <c r="AY88" i="10"/>
  <c r="AY89" i="10"/>
  <c r="AY81" i="10"/>
  <c r="AY84" i="10"/>
  <c r="AY78" i="10"/>
  <c r="AX255" i="10"/>
  <c r="AY100" i="10"/>
  <c r="AY104" i="10"/>
  <c r="AY103" i="10"/>
  <c r="AY102" i="10"/>
  <c r="AY105" i="10"/>
  <c r="AY108" i="10"/>
  <c r="AY99" i="10"/>
  <c r="AY107" i="10"/>
  <c r="AY101" i="10"/>
  <c r="AY106" i="10"/>
  <c r="AY80" i="10"/>
  <c r="AY79" i="10"/>
  <c r="AX119" i="10"/>
  <c r="AX124" i="10"/>
  <c r="AX118" i="10"/>
  <c r="AX123" i="10"/>
  <c r="AX120" i="10"/>
  <c r="AX121"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AZ239" i="21" l="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61" i="21" s="1"/>
  <c r="AZ228" i="21"/>
  <c r="AZ221" i="21"/>
  <c r="AZ227" i="21"/>
  <c r="AZ229" i="21"/>
  <c r="AZ232" i="21"/>
  <c r="AZ233" i="21"/>
  <c r="AZ102" i="21"/>
  <c r="AZ103" i="21"/>
  <c r="AZ104" i="21"/>
  <c r="AZ105" i="21"/>
  <c r="AZ106" i="21"/>
  <c r="AZ107" i="21"/>
  <c r="AZ108" i="21"/>
  <c r="AZ109" i="21"/>
  <c r="AZ110" i="21"/>
  <c r="AZ111" i="21"/>
  <c r="AZ112" i="21"/>
  <c r="AZ113" i="21"/>
  <c r="AZ114" i="21"/>
  <c r="AZ115" i="21"/>
  <c r="AZ85" i="21"/>
  <c r="AZ86" i="21"/>
  <c r="AZ87" i="21"/>
  <c r="AZ88" i="21"/>
  <c r="AZ89" i="21"/>
  <c r="AZ90" i="21"/>
  <c r="AZ92" i="21"/>
  <c r="AZ96" i="21"/>
  <c r="AZ97" i="21"/>
  <c r="AZ91" i="21"/>
  <c r="AZ95" i="21"/>
  <c r="AZ94" i="21"/>
  <c r="AZ93" i="21"/>
  <c r="AZ98" i="21"/>
  <c r="AZ84" i="21"/>
  <c r="AY124" i="21"/>
  <c r="C326" i="21"/>
  <c r="AY121" i="21"/>
  <c r="AY262" i="21"/>
  <c r="AY257" i="21"/>
  <c r="AY256" i="21"/>
  <c r="AY261" i="21"/>
  <c r="AY130" i="21"/>
  <c r="AY98" i="10"/>
  <c r="AY116" i="10" s="1"/>
  <c r="AW127" i="10"/>
  <c r="AX96" i="10"/>
  <c r="AX114" i="10" s="1"/>
  <c r="AY122" i="21"/>
  <c r="AY265" i="21"/>
  <c r="AY97" i="10"/>
  <c r="AY115" i="10" s="1"/>
  <c r="AX95" i="10"/>
  <c r="AX113" i="10" s="1"/>
  <c r="AX97" i="10"/>
  <c r="AX115" i="10" s="1"/>
  <c r="AY131" i="21"/>
  <c r="AY133" i="21"/>
  <c r="AY264" i="21"/>
  <c r="AY268" i="21"/>
  <c r="AY127" i="21"/>
  <c r="AY126" i="21"/>
  <c r="AY123" i="21"/>
  <c r="AY134" i="21"/>
  <c r="AX271" i="21"/>
  <c r="AY267" i="21"/>
  <c r="AY260" i="21"/>
  <c r="AY132" i="21"/>
  <c r="AY99" i="21"/>
  <c r="AY128" i="21"/>
  <c r="AY125" i="21"/>
  <c r="AY266" i="21"/>
  <c r="AY269" i="21"/>
  <c r="AY129" i="21"/>
  <c r="AY263" i="21"/>
  <c r="BA255" i="21" a="1"/>
  <c r="BA255" i="21" s="1"/>
  <c r="A330" i="21" a="1"/>
  <c r="A330" i="21" s="1"/>
  <c r="AY253" i="21"/>
  <c r="AY270" i="21"/>
  <c r="AY258" i="21"/>
  <c r="AZ269" i="21"/>
  <c r="AY235" i="21"/>
  <c r="BA83" i="21" a="1"/>
  <c r="BA83" i="21" s="1"/>
  <c r="BA237" i="21" a="1"/>
  <c r="BA237" i="21" s="1"/>
  <c r="AZ257" i="21"/>
  <c r="BG138" i="11" a="1"/>
  <c r="BG138" i="11" s="1"/>
  <c r="BA219" i="21" a="1"/>
  <c r="BA219" i="21" s="1"/>
  <c r="BA101" i="21" a="1"/>
  <c r="BA101" i="21" s="1"/>
  <c r="BA116" i="21" s="1"/>
  <c r="AW109" i="10"/>
  <c r="BG35" i="11" a="1"/>
  <c r="BG35" i="11" s="1"/>
  <c r="B56" i="10" s="1"/>
  <c r="BA119" i="21" a="1"/>
  <c r="BA119" i="21" s="1"/>
  <c r="AX94" i="10"/>
  <c r="AX112" i="10" s="1"/>
  <c r="AY96" i="10"/>
  <c r="AY114" i="10" s="1"/>
  <c r="AY95" i="10"/>
  <c r="AY113" i="10" s="1"/>
  <c r="AY118" i="10"/>
  <c r="AY254" i="10"/>
  <c r="CE55" i="10"/>
  <c r="CT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251" i="10"/>
  <c r="AZ76" i="10"/>
  <c r="AZ77" i="10"/>
  <c r="AZ87" i="10"/>
  <c r="AZ85" i="10"/>
  <c r="AZ78" i="10"/>
  <c r="AZ81" i="10"/>
  <c r="AZ82" i="10"/>
  <c r="AZ83" i="10"/>
  <c r="AZ86" i="10"/>
  <c r="AZ84" i="10"/>
  <c r="AZ89" i="10"/>
  <c r="AZ88" i="10"/>
  <c r="AZ90" i="10"/>
  <c r="AY252" i="10"/>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Z99" i="10"/>
  <c r="AZ101" i="10"/>
  <c r="AZ105" i="10"/>
  <c r="AZ100" i="10"/>
  <c r="AZ104" i="10"/>
  <c r="AZ103" i="10"/>
  <c r="AZ108" i="10"/>
  <c r="AZ107" i="10"/>
  <c r="AZ102" i="10"/>
  <c r="AZ106" i="10"/>
  <c r="AZ80" i="10"/>
  <c r="AZ79" i="10"/>
  <c r="AY124" i="10"/>
  <c r="AY126" i="10"/>
  <c r="AY119" i="10"/>
  <c r="AY117" i="10"/>
  <c r="BA93" i="10" a="1"/>
  <c r="BA93" i="10" s="1"/>
  <c r="BA75" i="10" a="1"/>
  <c r="BA75" i="10" s="1"/>
  <c r="BA223" i="10" a="1"/>
  <c r="BA223" i="10" s="1"/>
  <c r="BA111" i="10" a="1"/>
  <c r="BA111" i="10" s="1"/>
  <c r="BA205" i="10" a="1"/>
  <c r="BA205" i="10" s="1"/>
  <c r="BA241" i="10" a="1"/>
  <c r="BA241" i="10" s="1"/>
  <c r="AY112" i="10"/>
  <c r="AY91" i="10"/>
  <c r="AZ124" i="21" l="1"/>
  <c r="AZ121" i="21"/>
  <c r="AZ125"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C436" i="21" s="1"/>
  <c r="C94" i="13" s="1"/>
  <c r="BA87" i="21"/>
  <c r="BA91" i="21"/>
  <c r="BA92" i="21"/>
  <c r="BA93" i="21"/>
  <c r="BA94" i="21"/>
  <c r="BA95" i="21"/>
  <c r="BA89" i="21"/>
  <c r="BA85" i="21"/>
  <c r="BA96" i="21"/>
  <c r="BA88" i="21"/>
  <c r="BA90" i="21"/>
  <c r="BA86" i="21"/>
  <c r="BA98" i="21"/>
  <c r="BA97" i="21"/>
  <c r="BA84" i="21"/>
  <c r="AZ264" i="21"/>
  <c r="AZ126" i="21"/>
  <c r="C327" i="21"/>
  <c r="AZ129" i="21"/>
  <c r="AZ270" i="21"/>
  <c r="AZ134" i="21"/>
  <c r="AZ130" i="21"/>
  <c r="AZ122" i="21"/>
  <c r="AZ127" i="21"/>
  <c r="AZ133" i="21"/>
  <c r="AZ131" i="21"/>
  <c r="AZ132" i="21"/>
  <c r="AZ99" i="21"/>
  <c r="AZ123" i="21"/>
  <c r="AZ128" i="21"/>
  <c r="AX127" i="10"/>
  <c r="AZ265" i="21"/>
  <c r="AZ259" i="21"/>
  <c r="AY271" i="21"/>
  <c r="AZ262" i="21"/>
  <c r="AZ258" i="21"/>
  <c r="AZ266" i="21"/>
  <c r="AZ263" i="21"/>
  <c r="AZ260" i="21"/>
  <c r="AZ256" i="21"/>
  <c r="AZ268" i="21"/>
  <c r="AZ267" i="21"/>
  <c r="AZ253" i="21"/>
  <c r="AZ235" i="21"/>
  <c r="AX109" i="10"/>
  <c r="AJ55" i="10"/>
  <c r="AM55" i="10"/>
  <c r="CA55" i="10"/>
  <c r="C55" i="10"/>
  <c r="B55" i="10"/>
  <c r="K11" i="10"/>
  <c r="AC11" i="10"/>
  <c r="CT11" i="10"/>
  <c r="BL11" i="10"/>
  <c r="BO11" i="10"/>
  <c r="CK11" i="10"/>
  <c r="BK11" i="10"/>
  <c r="BA11" i="10"/>
  <c r="N11" i="10"/>
  <c r="CD11" i="10"/>
  <c r="BJ11" i="10"/>
  <c r="AY11" i="10"/>
  <c r="J11" i="10"/>
  <c r="AT11" i="10"/>
  <c r="O11" i="10"/>
  <c r="BI11" i="10"/>
  <c r="X11" i="10"/>
  <c r="BE11" i="10"/>
  <c r="CR11" i="10"/>
  <c r="BP11" i="10"/>
  <c r="U11" i="10"/>
  <c r="R11" i="10"/>
  <c r="AS11" i="10"/>
  <c r="CP11"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AD11" i="10"/>
  <c r="P11" i="10"/>
  <c r="T11" i="10"/>
  <c r="CL11" i="10"/>
  <c r="F11" i="10"/>
  <c r="AG11" i="10"/>
  <c r="AR11" i="10"/>
  <c r="BC11" i="10"/>
  <c r="Y11" i="10"/>
  <c r="CG11" i="10"/>
  <c r="AQ11" i="10"/>
  <c r="CF11" i="10"/>
  <c r="CW11" i="10"/>
  <c r="C11" i="10"/>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CA56" i="10"/>
  <c r="CE56" i="10"/>
  <c r="CU56" i="10"/>
  <c r="Z56" i="10"/>
  <c r="P56" i="10"/>
  <c r="CP56" i="10"/>
  <c r="AJ56" i="10"/>
  <c r="AY56" i="10"/>
  <c r="AB56" i="10"/>
  <c r="BI56" i="10"/>
  <c r="G56" i="10"/>
  <c r="CG56" i="10"/>
  <c r="CB56" i="10"/>
  <c r="CV56" i="10"/>
  <c r="BX56" i="10"/>
  <c r="AP56" i="10"/>
  <c r="Y56" i="10"/>
  <c r="BE56" i="10"/>
  <c r="BB56" i="10"/>
  <c r="BQ56" i="10"/>
  <c r="AX56" i="10"/>
  <c r="AE56" i="10"/>
  <c r="K56" i="10"/>
  <c r="CH56" i="10"/>
  <c r="CI56" i="10"/>
  <c r="CQ56" i="10"/>
  <c r="BS56" i="10"/>
  <c r="BZ56" i="10"/>
  <c r="X56" i="10"/>
  <c r="AI56" i="10"/>
  <c r="CK56" i="10"/>
  <c r="Q56" i="10"/>
  <c r="AF56" i="10"/>
  <c r="N56" i="10"/>
  <c r="S56" i="10"/>
  <c r="AD56" i="10"/>
  <c r="CJ56" i="10"/>
  <c r="BL56" i="10"/>
  <c r="I56" i="10"/>
  <c r="T56" i="10"/>
  <c r="CF56" i="10"/>
  <c r="AC56" i="10"/>
  <c r="CO56" i="10"/>
  <c r="CL56" i="10"/>
  <c r="F56" i="10"/>
  <c r="CD56" i="10"/>
  <c r="CC56" i="10"/>
  <c r="W56" i="10"/>
  <c r="CT56" i="10"/>
  <c r="AA56" i="10"/>
  <c r="O56" i="10"/>
  <c r="H56" i="10"/>
  <c r="BG56" i="10"/>
  <c r="AN56" i="10"/>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A98" i="10"/>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8" i="10"/>
  <c r="AZ126" i="10"/>
  <c r="AZ91" i="10"/>
  <c r="BA123" i="21" l="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BA130" i="21"/>
  <c r="L419" i="21" s="1"/>
  <c r="L37" i="8" s="1"/>
  <c r="C434" i="21"/>
  <c r="C92" i="13" s="1"/>
  <c r="B432" i="21"/>
  <c r="B90" i="13" s="1"/>
  <c r="B430" i="21"/>
  <c r="B88" i="13" s="1"/>
  <c r="B431" i="21"/>
  <c r="B89" i="13" s="1"/>
  <c r="B426" i="21"/>
  <c r="B84" i="13" s="1"/>
  <c r="B437" i="21"/>
  <c r="B95" i="13" s="1"/>
  <c r="B428" i="21"/>
  <c r="B86" i="13" s="1"/>
  <c r="B436" i="21"/>
  <c r="B94" i="13" s="1"/>
  <c r="B429" i="21"/>
  <c r="B87" i="13" s="1"/>
  <c r="B438" i="21"/>
  <c r="B96" i="13" s="1"/>
  <c r="B434" i="21"/>
  <c r="B92" i="13" s="1"/>
  <c r="B433" i="21"/>
  <c r="B91" i="13" s="1"/>
  <c r="B425" i="21"/>
  <c r="B83" i="13" s="1"/>
  <c r="B435" i="21"/>
  <c r="B93" i="13" s="1"/>
  <c r="B427" i="21"/>
  <c r="B85" i="13" s="1"/>
  <c r="B424" i="21"/>
  <c r="B82" i="13" s="1"/>
  <c r="BA128" i="21"/>
  <c r="J419" i="21" s="1"/>
  <c r="J37" i="8" s="1"/>
  <c r="BA127" i="21"/>
  <c r="I419" i="21" s="1"/>
  <c r="I37" i="8" s="1"/>
  <c r="C328" i="21"/>
  <c r="AZ97" i="10"/>
  <c r="AZ115" i="10" s="1"/>
  <c r="AZ98" i="10"/>
  <c r="AZ116" i="10" s="1"/>
  <c r="BA270" i="21"/>
  <c r="P420" i="21" s="1"/>
  <c r="P38" i="8" s="1"/>
  <c r="BA260" i="21"/>
  <c r="F420" i="21" s="1"/>
  <c r="F38" i="8" s="1"/>
  <c r="AZ271" i="21"/>
  <c r="BA262" i="21"/>
  <c r="H420" i="21" s="1"/>
  <c r="H38" i="8" s="1"/>
  <c r="BA263" i="21"/>
  <c r="BA269" i="21"/>
  <c r="O420" i="21" s="1"/>
  <c r="O38" i="8" s="1"/>
  <c r="BA265" i="21"/>
  <c r="K420" i="21" s="1"/>
  <c r="K38" i="8" s="1"/>
  <c r="BA132" i="21"/>
  <c r="N419" i="21" s="1"/>
  <c r="N37" i="8" s="1"/>
  <c r="BA253" i="21"/>
  <c r="BA235" i="21"/>
  <c r="BA133" i="21"/>
  <c r="O419" i="21" s="1"/>
  <c r="O37" i="8" s="1"/>
  <c r="BA124" i="21"/>
  <c r="BA121" i="21"/>
  <c r="AZ95" i="10"/>
  <c r="AZ113" i="10" s="1"/>
  <c r="BA131" i="21"/>
  <c r="M419" i="21" s="1"/>
  <c r="M37" i="8" s="1"/>
  <c r="BA125" i="21"/>
  <c r="G419" i="21" s="1"/>
  <c r="G37" i="8" s="1"/>
  <c r="BA129" i="21"/>
  <c r="K419" i="21" s="1"/>
  <c r="K37" i="8" s="1"/>
  <c r="BA126" i="21"/>
  <c r="H419" i="21" s="1"/>
  <c r="H37" i="8" s="1"/>
  <c r="BA122" i="21"/>
  <c r="BA99" i="21"/>
  <c r="BA134" i="21"/>
  <c r="P419" i="21" s="1"/>
  <c r="P37" i="8" s="1"/>
  <c r="Q57" i="10"/>
  <c r="CG57" i="10"/>
  <c r="AN57" i="10"/>
  <c r="CE57" i="10"/>
  <c r="AZ94" i="10"/>
  <c r="AZ112" i="10" s="1"/>
  <c r="D57" i="10"/>
  <c r="CR57" i="10"/>
  <c r="AL57" i="10"/>
  <c r="I57" i="10"/>
  <c r="BS57" i="10"/>
  <c r="G57" i="10"/>
  <c r="AW57" i="10"/>
  <c r="BC57" i="10"/>
  <c r="CF57" i="10"/>
  <c r="CJ57" i="10"/>
  <c r="BJ57"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242" i="10"/>
  <c r="G239" i="10"/>
  <c r="F266" i="10"/>
  <c r="I266" i="10" s="1"/>
  <c r="F268" i="10"/>
  <c r="I268" i="10" s="1"/>
  <c r="BA224" i="10"/>
  <c r="BA242" i="10" s="1"/>
  <c r="F265" i="10"/>
  <c r="F264" i="10"/>
  <c r="F267" i="10"/>
  <c r="I267" i="10" s="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BC211" i="10"/>
  <c r="BA246" i="10"/>
  <c r="BA248" i="10"/>
  <c r="BC248" i="10" s="1"/>
  <c r="G267" i="10" s="1"/>
  <c r="BC212" i="10"/>
  <c r="BC208" i="10"/>
  <c r="BA253" i="10"/>
  <c r="BC253" i="10" s="1"/>
  <c r="G272" i="10" s="1"/>
  <c r="BC217" i="10"/>
  <c r="BA249" i="10"/>
  <c r="BC249" i="10" s="1"/>
  <c r="G268" i="10" s="1"/>
  <c r="BC213" i="10"/>
  <c r="BA250" i="10"/>
  <c r="BC250" i="10" s="1"/>
  <c r="G269" i="10" s="1"/>
  <c r="BC214" i="10"/>
  <c r="BA256" i="10"/>
  <c r="BC256" i="10" s="1"/>
  <c r="G275" i="10" s="1"/>
  <c r="BC220" i="10"/>
  <c r="BA252" i="10"/>
  <c r="BC252" i="10" s="1"/>
  <c r="G271" i="10" s="1"/>
  <c r="BC216" i="10"/>
  <c r="BA255" i="10"/>
  <c r="BC255" i="10" s="1"/>
  <c r="G274" i="10" s="1"/>
  <c r="BC219" i="10"/>
  <c r="BC207" i="10"/>
  <c r="BA254" i="10"/>
  <c r="BC254" i="10" s="1"/>
  <c r="G273" i="10" s="1"/>
  <c r="BC218" i="10"/>
  <c r="BA251" i="10"/>
  <c r="BC251" i="10" s="1"/>
  <c r="G270" i="10" s="1"/>
  <c r="BC215" i="10"/>
  <c r="BA221" i="10"/>
  <c r="BC206" i="10"/>
  <c r="BA245" i="10"/>
  <c r="BA125" i="10"/>
  <c r="BC125" i="10" s="1"/>
  <c r="D274" i="10" s="1"/>
  <c r="BA120" i="10"/>
  <c r="BC120" i="10" s="1"/>
  <c r="D269" i="10" s="1"/>
  <c r="BA118" i="10"/>
  <c r="BC118" i="10" s="1"/>
  <c r="D267" i="10" s="1"/>
  <c r="BA122" i="10"/>
  <c r="BC122" i="10" s="1"/>
  <c r="D271" i="10" s="1"/>
  <c r="BA121" i="10"/>
  <c r="BC121" i="10" s="1"/>
  <c r="D270" i="10" s="1"/>
  <c r="BA126" i="10"/>
  <c r="BC126" i="10" s="1"/>
  <c r="D275" i="10" s="1"/>
  <c r="BA123" i="10"/>
  <c r="BC123" i="10" s="1"/>
  <c r="D272" i="10" s="1"/>
  <c r="BA119" i="10"/>
  <c r="BC119" i="10" s="1"/>
  <c r="D268" i="10" s="1"/>
  <c r="BC90" i="10"/>
  <c r="B275" i="10" s="1"/>
  <c r="BC85" i="10"/>
  <c r="B270" i="10" s="1"/>
  <c r="BA117" i="10"/>
  <c r="BC117" i="10" s="1"/>
  <c r="D266" i="10" s="1"/>
  <c r="BA115" i="10"/>
  <c r="BA116" i="10"/>
  <c r="BA124" i="10"/>
  <c r="BC124" i="10" s="1"/>
  <c r="D273" i="10" s="1"/>
  <c r="BC82" i="10"/>
  <c r="B267" i="10" s="1"/>
  <c r="BC83" i="10"/>
  <c r="B268" i="10" s="1"/>
  <c r="BC79" i="10"/>
  <c r="B264" i="10" s="1"/>
  <c r="BC78" i="10"/>
  <c r="B263" i="10" s="1"/>
  <c r="BC84" i="10"/>
  <c r="B269" i="10" s="1"/>
  <c r="BC86" i="10"/>
  <c r="B271" i="10" s="1"/>
  <c r="BC89" i="10"/>
  <c r="B274" i="10" s="1"/>
  <c r="BA91" i="10"/>
  <c r="BC91" i="10" s="1"/>
  <c r="C356" i="21" l="1"/>
  <c r="B356" i="21"/>
  <c r="B353" i="21"/>
  <c r="C354" i="21"/>
  <c r="B354" i="21"/>
  <c r="C353" i="21"/>
  <c r="I420" i="21"/>
  <c r="I38" i="8" s="1"/>
  <c r="C329" i="21"/>
  <c r="B357" i="21"/>
  <c r="C357" i="21"/>
  <c r="B358" i="21"/>
  <c r="C358" i="21"/>
  <c r="B360" i="21"/>
  <c r="C360" i="21"/>
  <c r="B352" i="21"/>
  <c r="C352" i="21"/>
  <c r="B359" i="21"/>
  <c r="C359" i="21"/>
  <c r="B355" i="21"/>
  <c r="C355" i="21"/>
  <c r="B351" i="21"/>
  <c r="C351" i="21"/>
  <c r="BA271" i="21"/>
  <c r="B420" i="21" s="1"/>
  <c r="B38" i="8" s="1"/>
  <c r="AZ127" i="10"/>
  <c r="AZ109" i="10"/>
  <c r="G257" i="10"/>
  <c r="E271" i="10"/>
  <c r="H271" i="10" s="1"/>
  <c r="B73" i="12" s="1"/>
  <c r="E269" i="10"/>
  <c r="H269" i="10" s="1"/>
  <c r="B71" i="12" s="1"/>
  <c r="E272" i="10"/>
  <c r="H272" i="10" s="1"/>
  <c r="B74" i="12" s="1"/>
  <c r="E270" i="10"/>
  <c r="H270" i="10" s="1"/>
  <c r="B72" i="12" s="1"/>
  <c r="E262" i="10"/>
  <c r="H262" i="10" s="1"/>
  <c r="B64" i="12" s="1"/>
  <c r="E273" i="10"/>
  <c r="H273" i="10" s="1"/>
  <c r="B75" i="12" s="1"/>
  <c r="E267" i="10"/>
  <c r="H267" i="10" s="1"/>
  <c r="B69" i="12" s="1"/>
  <c r="E261" i="10"/>
  <c r="H261" i="10" s="1"/>
  <c r="B63" i="12" s="1"/>
  <c r="E274" i="10"/>
  <c r="H274" i="10" s="1"/>
  <c r="B76" i="12" s="1"/>
  <c r="E275" i="10"/>
  <c r="H275" i="10" s="1"/>
  <c r="B77" i="12" s="1"/>
  <c r="E268" i="10"/>
  <c r="H268" i="10" s="1"/>
  <c r="B70" i="12" s="1"/>
  <c r="E263" i="10"/>
  <c r="H263" i="10" s="1"/>
  <c r="B65" i="12" s="1"/>
  <c r="E266" i="10"/>
  <c r="H266" i="10" s="1"/>
  <c r="B68" i="12" s="1"/>
  <c r="G221"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69" i="12"/>
  <c r="C74" i="12"/>
  <c r="C76" i="12"/>
  <c r="C68" i="12"/>
  <c r="C73" i="12"/>
  <c r="C71" i="12"/>
  <c r="C75" i="12"/>
  <c r="C77" i="12"/>
  <c r="BC244" i="10"/>
  <c r="G263" i="10" s="1"/>
  <c r="BC225" i="10"/>
  <c r="BC224" i="10"/>
  <c r="AW242" i="10"/>
  <c r="AW239" i="10"/>
  <c r="Y239" i="10"/>
  <c r="Y242" i="10"/>
  <c r="AH239" i="10"/>
  <c r="AH242" i="10"/>
  <c r="AI242" i="10"/>
  <c r="AI239" i="10"/>
  <c r="BC226" i="10"/>
  <c r="O242" i="10"/>
  <c r="O239" i="10"/>
  <c r="M242" i="10"/>
  <c r="M239" i="10"/>
  <c r="U242" i="10"/>
  <c r="U239" i="10"/>
  <c r="AR239" i="10"/>
  <c r="AR242" i="10"/>
  <c r="J242" i="10"/>
  <c r="J239" i="10"/>
  <c r="AZ242" i="10"/>
  <c r="AZ257" i="10" s="1"/>
  <c r="AZ239" i="10"/>
  <c r="AB242" i="10"/>
  <c r="AB239" i="10"/>
  <c r="S242" i="10"/>
  <c r="S239" i="10"/>
  <c r="H242" i="10"/>
  <c r="H239" i="10"/>
  <c r="AS242" i="10"/>
  <c r="AS239" i="10"/>
  <c r="AE239" i="10"/>
  <c r="AE242" i="10"/>
  <c r="AY239" i="10"/>
  <c r="AY242" i="10"/>
  <c r="W242" i="10"/>
  <c r="W239" i="10"/>
  <c r="AX242" i="10"/>
  <c r="AX239" i="10"/>
  <c r="P239" i="10"/>
  <c r="P242" i="10"/>
  <c r="AN239" i="10"/>
  <c r="AN242" i="10"/>
  <c r="AT242" i="10"/>
  <c r="AT239" i="10"/>
  <c r="N239" i="10"/>
  <c r="N242" i="10"/>
  <c r="AU239" i="10"/>
  <c r="AU242" i="10"/>
  <c r="AQ239" i="10"/>
  <c r="AQ242" i="10"/>
  <c r="V239" i="10"/>
  <c r="V242" i="10"/>
  <c r="AP239" i="10"/>
  <c r="AP242" i="10"/>
  <c r="T239" i="10"/>
  <c r="T242" i="10"/>
  <c r="AD242" i="10"/>
  <c r="AD239" i="10"/>
  <c r="Z239" i="10"/>
  <c r="Z242" i="10"/>
  <c r="AL242" i="10"/>
  <c r="AL239" i="10"/>
  <c r="I242" i="10"/>
  <c r="I239" i="10"/>
  <c r="AG242" i="10"/>
  <c r="AG239" i="10"/>
  <c r="AK239" i="10"/>
  <c r="AK242" i="10"/>
  <c r="R239" i="10"/>
  <c r="R242" i="10"/>
  <c r="AA242" i="10"/>
  <c r="AA239" i="10"/>
  <c r="AC242" i="10"/>
  <c r="AC239" i="10"/>
  <c r="AF242" i="10"/>
  <c r="AF239" i="10"/>
  <c r="AM239" i="10"/>
  <c r="AM242" i="10"/>
  <c r="X242" i="10"/>
  <c r="X239" i="10"/>
  <c r="AV242" i="10"/>
  <c r="AV239" i="10"/>
  <c r="AJ239" i="10"/>
  <c r="AJ242" i="10"/>
  <c r="Q239" i="10"/>
  <c r="Q242" i="10"/>
  <c r="K239" i="10"/>
  <c r="K242" i="10"/>
  <c r="L239" i="10"/>
  <c r="L242" i="10"/>
  <c r="AO239" i="10"/>
  <c r="AO242" i="10"/>
  <c r="BA243" i="10"/>
  <c r="BC243" i="10" s="1"/>
  <c r="G262" i="10" s="1"/>
  <c r="BA239" i="10"/>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J274" i="10"/>
  <c r="B291" i="10" a="1"/>
  <c r="B291" i="10" s="1"/>
  <c r="J273" i="10"/>
  <c r="B290" i="10" a="1"/>
  <c r="B290" i="10" s="1"/>
  <c r="J271" i="10"/>
  <c r="B288" i="10" a="1"/>
  <c r="B288" i="10" s="1"/>
  <c r="B292" i="10" a="1"/>
  <c r="B292" i="10" s="1"/>
  <c r="J275" i="10"/>
  <c r="J267" i="10"/>
  <c r="B284" i="10" a="1"/>
  <c r="B284" i="10" s="1"/>
  <c r="B283" i="10" a="1"/>
  <c r="B283" i="10" s="1"/>
  <c r="J266" i="10"/>
  <c r="J270" i="10"/>
  <c r="B287" i="10" a="1"/>
  <c r="B287" i="10" s="1"/>
  <c r="B285" i="10" a="1"/>
  <c r="B285" i="10" s="1"/>
  <c r="J268" i="10"/>
  <c r="B289" i="10" a="1"/>
  <c r="B289" i="10" s="1"/>
  <c r="J272" i="10"/>
  <c r="B286" i="10" a="1"/>
  <c r="B286" i="10" s="1"/>
  <c r="J269" i="10"/>
  <c r="B276" i="10"/>
  <c r="D356" i="21" l="1"/>
  <c r="D354" i="21"/>
  <c r="D353" i="21"/>
  <c r="C330" i="21"/>
  <c r="D351" i="21"/>
  <c r="D359" i="21"/>
  <c r="D360" i="21"/>
  <c r="D357" i="21"/>
  <c r="D355" i="21"/>
  <c r="D352" i="21"/>
  <c r="D358" i="21"/>
  <c r="R257" i="10"/>
  <c r="AV257" i="10"/>
  <c r="K257" i="10"/>
  <c r="AK257" i="10"/>
  <c r="I257" i="10"/>
  <c r="AT257" i="10"/>
  <c r="H257" i="10"/>
  <c r="AB257" i="10"/>
  <c r="O257" i="10"/>
  <c r="AH257" i="10"/>
  <c r="D94" i="13"/>
  <c r="D93" i="13"/>
  <c r="D82" i="13"/>
  <c r="D87" i="13"/>
  <c r="D83" i="13"/>
  <c r="F263" i="10"/>
  <c r="E265" i="10"/>
  <c r="H265" i="10" s="1"/>
  <c r="B67" i="12" s="1"/>
  <c r="F261" i="10"/>
  <c r="E264" i="10"/>
  <c r="H264" i="10" s="1"/>
  <c r="B66" i="12" s="1"/>
  <c r="F262" i="10"/>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W257" i="10"/>
  <c r="E87" i="13"/>
  <c r="N257" i="10"/>
  <c r="AY257" i="10"/>
  <c r="E94" i="13"/>
  <c r="S257" i="10"/>
  <c r="BC221" i="10"/>
  <c r="BC245" i="10"/>
  <c r="G264" i="10" s="1"/>
  <c r="C282" i="10" a="1"/>
  <c r="C282" i="10" s="1"/>
  <c r="E89" i="13"/>
  <c r="C70" i="12"/>
  <c r="E91" i="13"/>
  <c r="C72" i="12"/>
  <c r="D90" i="13"/>
  <c r="D84" i="13"/>
  <c r="C279" i="10" a="1"/>
  <c r="C279" i="10" s="1"/>
  <c r="C280" i="10" a="1"/>
  <c r="C280" i="10" s="1"/>
  <c r="BA257" i="10"/>
  <c r="BC242" i="10"/>
  <c r="G261" i="10" s="1"/>
  <c r="BC239" i="10"/>
  <c r="D89" i="13"/>
  <c r="D92" i="13"/>
  <c r="D88" i="13"/>
  <c r="D95" i="13"/>
  <c r="D91" i="13"/>
  <c r="D96" i="13"/>
  <c r="F94" i="13" l="1"/>
  <c r="F93" i="13"/>
  <c r="H276" i="10"/>
  <c r="F87" i="13"/>
  <c r="F276" i="10"/>
  <c r="D86" i="13"/>
  <c r="D85" i="13"/>
  <c r="E276" i="10"/>
  <c r="F95" i="13"/>
  <c r="F96" i="13"/>
  <c r="F92" i="13"/>
  <c r="F90" i="13"/>
  <c r="F88" i="13"/>
  <c r="F89" i="13"/>
  <c r="BC257" i="10"/>
  <c r="C281" i="10" a="1"/>
  <c r="C281" i="10" s="1"/>
  <c r="F91" i="13"/>
  <c r="G276" i="10"/>
  <c r="C278" i="10" a="1"/>
  <c r="C278" i="10" s="1"/>
  <c r="E2" i="20" l="1"/>
  <c r="B13" i="10"/>
  <c r="J98" i="10" s="1"/>
  <c r="J116" i="10" s="1"/>
  <c r="B6" i="10"/>
  <c r="B7" i="21" a="1"/>
  <c r="B7" i="21" s="1"/>
  <c r="B8" i="21" s="1"/>
  <c r="F36" i="11" s="1" a="1"/>
  <c r="F36" i="11" s="1"/>
  <c r="B3" i="20" l="1"/>
  <c r="F2" i="20"/>
  <c r="C97" i="10"/>
  <c r="C115" i="10" s="1"/>
  <c r="C98" i="10"/>
  <c r="C116" i="10" s="1"/>
  <c r="J96" i="10"/>
  <c r="J114" i="10" s="1"/>
  <c r="J97" i="10"/>
  <c r="J115" i="10" s="1"/>
  <c r="C95" i="10"/>
  <c r="C113" i="10" s="1"/>
  <c r="C96" i="10"/>
  <c r="C114" i="10" s="1"/>
  <c r="J95" i="10"/>
  <c r="J113" i="10" s="1"/>
  <c r="J94" i="10"/>
  <c r="B9" i="21"/>
  <c r="B8" i="10"/>
  <c r="E98" i="10" s="1"/>
  <c r="E116" i="10" s="1"/>
  <c r="B14" i="10"/>
  <c r="K98" i="10" s="1"/>
  <c r="K116" i="10" s="1"/>
  <c r="B45" i="10"/>
  <c r="AP98" i="10" s="1"/>
  <c r="AP116" i="10" s="1"/>
  <c r="B5" i="10"/>
  <c r="B98" i="10" s="1"/>
  <c r="B9" i="10"/>
  <c r="F98" i="10" s="1"/>
  <c r="F116" i="10" s="1"/>
  <c r="B15" i="10"/>
  <c r="L98" i="10" s="1"/>
  <c r="L116" i="10" s="1"/>
  <c r="B46" i="10"/>
  <c r="AQ98" i="10" s="1"/>
  <c r="AQ116" i="10" s="1"/>
  <c r="B10" i="10"/>
  <c r="G98" i="10" s="1"/>
  <c r="G116" i="10" s="1"/>
  <c r="B7" i="10"/>
  <c r="D98" i="10" s="1"/>
  <c r="D116" i="10" s="1"/>
  <c r="B12" i="10"/>
  <c r="I98" i="10" s="1"/>
  <c r="I116" i="10" s="1"/>
  <c r="B11" i="10"/>
  <c r="H98" i="10" s="1"/>
  <c r="H116" i="10" s="1"/>
  <c r="C94" i="10"/>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16" i="10"/>
  <c r="BC116" i="10" s="1"/>
  <c r="D265" i="10" s="1"/>
  <c r="BC98" i="10"/>
  <c r="C265" i="10" s="1"/>
  <c r="I265" i="10" s="1"/>
  <c r="D96" i="10"/>
  <c r="D114" i="10" s="1"/>
  <c r="D97" i="10"/>
  <c r="D115" i="10" s="1"/>
  <c r="F96" i="10"/>
  <c r="F114" i="10" s="1"/>
  <c r="F97" i="10"/>
  <c r="F115" i="10" s="1"/>
  <c r="E96" i="10"/>
  <c r="E114" i="10" s="1"/>
  <c r="E97" i="10"/>
  <c r="E115" i="10" s="1"/>
  <c r="G96" i="10"/>
  <c r="G114" i="10" s="1"/>
  <c r="G97" i="10"/>
  <c r="G115" i="10" s="1"/>
  <c r="B96" i="10"/>
  <c r="B114" i="10" s="1"/>
  <c r="B97" i="10"/>
  <c r="AQ96" i="10"/>
  <c r="AQ114" i="10" s="1"/>
  <c r="AQ97" i="10"/>
  <c r="AQ115" i="10" s="1"/>
  <c r="AP96" i="10"/>
  <c r="AP114" i="10" s="1"/>
  <c r="AP97" i="10"/>
  <c r="AP115" i="10" s="1"/>
  <c r="H96" i="10"/>
  <c r="H114" i="10" s="1"/>
  <c r="H97" i="10"/>
  <c r="H115" i="10" s="1"/>
  <c r="I96" i="10"/>
  <c r="I114" i="10" s="1"/>
  <c r="I97" i="10"/>
  <c r="I115" i="10" s="1"/>
  <c r="L96" i="10"/>
  <c r="L114" i="10" s="1"/>
  <c r="L97" i="10"/>
  <c r="L115" i="10" s="1"/>
  <c r="K96" i="10"/>
  <c r="K114" i="10" s="1"/>
  <c r="K97" i="10"/>
  <c r="K115" i="10" s="1"/>
  <c r="C112" i="10"/>
  <c r="C127" i="10" s="1"/>
  <c r="C109" i="10"/>
  <c r="G94" i="10"/>
  <c r="G95" i="10"/>
  <c r="G113" i="10" s="1"/>
  <c r="B57" i="10"/>
  <c r="B94" i="10"/>
  <c r="B95" i="10"/>
  <c r="D95" i="10"/>
  <c r="D113" i="10" s="1"/>
  <c r="D94" i="10"/>
  <c r="H94" i="10"/>
  <c r="H95" i="10"/>
  <c r="H113" i="10" s="1"/>
  <c r="AQ94" i="10"/>
  <c r="AQ95" i="10"/>
  <c r="AQ113" i="10" s="1"/>
  <c r="AP95" i="10"/>
  <c r="AP113" i="10" s="1"/>
  <c r="AP94" i="10"/>
  <c r="B15" i="21" a="1"/>
  <c r="B15" i="21" s="1"/>
  <c r="D124" i="21" s="1"/>
  <c r="B14" i="21" a="1"/>
  <c r="B14" i="21" s="1"/>
  <c r="C124" i="21" s="1"/>
  <c r="B13" i="21" a="1"/>
  <c r="B13" i="21" s="1"/>
  <c r="B17" i="21" a="1"/>
  <c r="B17" i="21" s="1"/>
  <c r="F124" i="21" s="1"/>
  <c r="B54" i="21" a="1"/>
  <c r="B54" i="21" s="1"/>
  <c r="AQ124" i="21" s="1"/>
  <c r="B22" i="21" a="1"/>
  <c r="B22" i="21" s="1"/>
  <c r="K124" i="21" s="1"/>
  <c r="B18" i="21" a="1"/>
  <c r="B18" i="21" s="1"/>
  <c r="G124" i="21" s="1"/>
  <c r="B16" i="21" a="1"/>
  <c r="B16" i="21" s="1"/>
  <c r="E124" i="21" s="1"/>
  <c r="B53" i="21" a="1"/>
  <c r="B53" i="21" s="1"/>
  <c r="AP124" i="21" s="1"/>
  <c r="B23" i="21" a="1"/>
  <c r="B23" i="21" s="1"/>
  <c r="L124" i="21" s="1"/>
  <c r="B20" i="21" a="1"/>
  <c r="B20" i="21" s="1"/>
  <c r="I124" i="21" s="1"/>
  <c r="B19" i="21" a="1"/>
  <c r="B19" i="21" s="1"/>
  <c r="H124" i="21" s="1"/>
  <c r="B21" i="21" a="1"/>
  <c r="B21" i="21" s="1"/>
  <c r="J124" i="21" s="1"/>
  <c r="L94" i="10"/>
  <c r="L95" i="10"/>
  <c r="L113" i="10" s="1"/>
  <c r="K95" i="10"/>
  <c r="K113" i="10" s="1"/>
  <c r="K94" i="10"/>
  <c r="J112" i="10"/>
  <c r="J127" i="10" s="1"/>
  <c r="J109" i="10"/>
  <c r="I94" i="10"/>
  <c r="I95" i="10"/>
  <c r="I113" i="10" s="1"/>
  <c r="F94" i="10"/>
  <c r="F95" i="10"/>
  <c r="F113" i="10" s="1"/>
  <c r="E95" i="10"/>
  <c r="E113" i="10" s="1"/>
  <c r="E94" i="10"/>
  <c r="K2" i="20" l="1"/>
  <c r="A10" i="19" s="1"/>
  <c r="J2" i="20"/>
  <c r="AZ120" i="21"/>
  <c r="AZ117" i="21"/>
  <c r="AH120" i="21"/>
  <c r="AH117" i="21"/>
  <c r="R117" i="21"/>
  <c r="R120" i="21"/>
  <c r="S120" i="21"/>
  <c r="S117" i="21"/>
  <c r="AK117" i="21"/>
  <c r="AK120" i="21"/>
  <c r="U117" i="21"/>
  <c r="U120" i="21"/>
  <c r="AM120" i="21"/>
  <c r="AM117" i="21"/>
  <c r="AT120" i="21"/>
  <c r="AT117" i="21"/>
  <c r="AB117" i="21"/>
  <c r="AB120" i="21"/>
  <c r="AW120" i="21"/>
  <c r="AW117" i="21"/>
  <c r="AV117" i="21"/>
  <c r="AV120" i="21"/>
  <c r="AD120" i="21"/>
  <c r="AD117" i="21"/>
  <c r="N117" i="21"/>
  <c r="N120" i="21"/>
  <c r="AY120" i="21"/>
  <c r="AY117" i="21"/>
  <c r="AG117" i="21"/>
  <c r="AG120" i="21"/>
  <c r="Q120" i="21"/>
  <c r="Q117" i="21"/>
  <c r="AA120" i="21"/>
  <c r="AA117" i="21"/>
  <c r="AN120" i="21"/>
  <c r="AN117" i="21"/>
  <c r="X120" i="21"/>
  <c r="X117" i="21"/>
  <c r="AI117" i="21"/>
  <c r="AI120" i="21"/>
  <c r="AR117" i="21"/>
  <c r="AR120" i="21"/>
  <c r="Z117" i="21"/>
  <c r="Z120" i="21"/>
  <c r="AS120" i="21"/>
  <c r="AS117" i="21"/>
  <c r="AU120" i="21"/>
  <c r="AU117" i="21"/>
  <c r="AC120" i="21"/>
  <c r="AC117" i="21"/>
  <c r="M120" i="21"/>
  <c r="M117" i="21"/>
  <c r="O120" i="21"/>
  <c r="O117" i="21"/>
  <c r="AJ117" i="21"/>
  <c r="AJ120" i="21"/>
  <c r="T120" i="21"/>
  <c r="T117" i="21"/>
  <c r="W117" i="21"/>
  <c r="W120" i="21"/>
  <c r="AL120" i="21"/>
  <c r="AL117" i="21"/>
  <c r="V120" i="21"/>
  <c r="V117" i="21"/>
  <c r="AE120" i="21"/>
  <c r="AE117" i="21"/>
  <c r="AO117" i="21"/>
  <c r="AO120" i="21"/>
  <c r="Y117" i="21"/>
  <c r="Y120" i="21"/>
  <c r="BA120" i="21"/>
  <c r="BA117" i="21"/>
  <c r="AX120" i="21"/>
  <c r="AX117" i="21"/>
  <c r="AF120" i="21"/>
  <c r="AF117" i="21"/>
  <c r="P117" i="21"/>
  <c r="P120" i="21"/>
  <c r="C428" i="21"/>
  <c r="C86" i="13" s="1"/>
  <c r="C67" i="12" s="1"/>
  <c r="B124" i="21"/>
  <c r="C350" i="21" s="1"/>
  <c r="BC96" i="10"/>
  <c r="C263" i="10" s="1"/>
  <c r="I263" i="10" s="1"/>
  <c r="B282" i="10" a="1"/>
  <c r="B282" i="10" s="1"/>
  <c r="J265" i="10"/>
  <c r="J122" i="21"/>
  <c r="J123" i="21"/>
  <c r="AP122" i="21"/>
  <c r="AP123" i="21"/>
  <c r="AQ122" i="21"/>
  <c r="AQ123" i="21"/>
  <c r="D122" i="21"/>
  <c r="D123" i="21"/>
  <c r="BC114" i="10"/>
  <c r="D263" i="10" s="1"/>
  <c r="B280" i="10" s="1" a="1"/>
  <c r="B280" i="10" s="1"/>
  <c r="H122" i="21"/>
  <c r="H123" i="21"/>
  <c r="E122" i="21"/>
  <c r="E123" i="21"/>
  <c r="F122" i="21"/>
  <c r="F123" i="21"/>
  <c r="I122" i="21"/>
  <c r="I123" i="21"/>
  <c r="G122" i="21"/>
  <c r="G123" i="21"/>
  <c r="B115" i="10"/>
  <c r="BC115" i="10" s="1"/>
  <c r="D264" i="10" s="1"/>
  <c r="BC97" i="10"/>
  <c r="C264" i="10" s="1"/>
  <c r="I264" i="10" s="1"/>
  <c r="L122" i="21"/>
  <c r="L123" i="21"/>
  <c r="K122" i="21"/>
  <c r="K123" i="21"/>
  <c r="C122" i="21"/>
  <c r="C123" i="21"/>
  <c r="E112" i="10"/>
  <c r="E127" i="10" s="1"/>
  <c r="E109" i="10"/>
  <c r="K112" i="10"/>
  <c r="K127" i="10" s="1"/>
  <c r="K109" i="10"/>
  <c r="J121" i="21"/>
  <c r="AP121" i="21"/>
  <c r="AQ121" i="21"/>
  <c r="D121" i="21"/>
  <c r="AQ112" i="10"/>
  <c r="AQ127" i="10" s="1"/>
  <c r="AQ109" i="10"/>
  <c r="H121" i="21"/>
  <c r="E121" i="21"/>
  <c r="F121" i="21"/>
  <c r="AP112" i="10"/>
  <c r="AP127" i="10" s="1"/>
  <c r="AP109" i="10"/>
  <c r="B113" i="10"/>
  <c r="BC113" i="10" s="1"/>
  <c r="D262" i="10" s="1"/>
  <c r="BC95" i="10"/>
  <c r="C262" i="10" s="1"/>
  <c r="I262" i="10" s="1"/>
  <c r="G112" i="10"/>
  <c r="G127" i="10" s="1"/>
  <c r="G109" i="10"/>
  <c r="I121" i="21"/>
  <c r="G121" i="21"/>
  <c r="H109" i="10"/>
  <c r="H112" i="10"/>
  <c r="H127" i="10" s="1"/>
  <c r="BC94" i="10"/>
  <c r="C261" i="10" s="1"/>
  <c r="B112" i="10"/>
  <c r="B109" i="10"/>
  <c r="I112" i="10"/>
  <c r="I127" i="10" s="1"/>
  <c r="I109" i="10"/>
  <c r="F109" i="10"/>
  <c r="F112" i="10"/>
  <c r="F127" i="10" s="1"/>
  <c r="L109" i="10"/>
  <c r="L112" i="10"/>
  <c r="L127" i="10" s="1"/>
  <c r="L121" i="21"/>
  <c r="K121" i="21"/>
  <c r="C121" i="21"/>
  <c r="D112" i="10"/>
  <c r="D127" i="10" s="1"/>
  <c r="D109" i="10"/>
  <c r="AO135" i="21" l="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B135" i="21"/>
  <c r="B30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F86" i="13" s="1"/>
  <c r="C425" i="21"/>
  <c r="C83" i="13" s="1"/>
  <c r="E83" i="13" s="1"/>
  <c r="F83" i="13" s="1"/>
  <c r="C427" i="21"/>
  <c r="C85" i="13" s="1"/>
  <c r="C66" i="12" s="1"/>
  <c r="C426" i="21"/>
  <c r="C84" i="13" s="1"/>
  <c r="C65" i="12" s="1"/>
  <c r="C424" i="21"/>
  <c r="C82" i="13" s="1"/>
  <c r="B350" i="21"/>
  <c r="D350" i="21" s="1"/>
  <c r="F419" i="21"/>
  <c r="F37" i="8" s="1"/>
  <c r="B123" i="21"/>
  <c r="B349" i="21" s="1"/>
  <c r="B122" i="21"/>
  <c r="C348" i="21" s="1"/>
  <c r="B121" i="21"/>
  <c r="C347" i="21" s="1"/>
  <c r="J263" i="10"/>
  <c r="B281" i="10" a="1"/>
  <c r="B281" i="10" s="1"/>
  <c r="J264" i="10"/>
  <c r="F117" i="21"/>
  <c r="F120" i="21"/>
  <c r="F135" i="21" s="1"/>
  <c r="D120" i="21"/>
  <c r="D135" i="21" s="1"/>
  <c r="D117" i="21"/>
  <c r="AP117" i="21"/>
  <c r="AP120" i="21"/>
  <c r="AP135" i="21" s="1"/>
  <c r="B117" i="21"/>
  <c r="B120" i="21"/>
  <c r="I117" i="21"/>
  <c r="I120" i="21"/>
  <c r="I135" i="21" s="1"/>
  <c r="B279" i="10" a="1"/>
  <c r="B279" i="10" s="1"/>
  <c r="J262" i="10"/>
  <c r="H120" i="21"/>
  <c r="H135" i="21" s="1"/>
  <c r="H117" i="21"/>
  <c r="L117" i="21"/>
  <c r="L120" i="21"/>
  <c r="L135" i="21" s="1"/>
  <c r="BC112" i="10"/>
  <c r="D261" i="10" s="1"/>
  <c r="B127" i="10"/>
  <c r="BC127" i="10" s="1"/>
  <c r="C276" i="10"/>
  <c r="I261" i="10"/>
  <c r="K120" i="21"/>
  <c r="K135" i="21" s="1"/>
  <c r="K117" i="21"/>
  <c r="AQ120" i="21"/>
  <c r="AQ135" i="21" s="1"/>
  <c r="AQ117" i="21"/>
  <c r="J120" i="21"/>
  <c r="J135" i="21" s="1"/>
  <c r="J117" i="21"/>
  <c r="C120" i="21"/>
  <c r="C135" i="21" s="1"/>
  <c r="C117" i="21"/>
  <c r="BC109" i="10"/>
  <c r="G117" i="21"/>
  <c r="G120" i="21"/>
  <c r="G135" i="21" s="1"/>
  <c r="E117" i="21"/>
  <c r="E120" i="21"/>
  <c r="E135" i="21" s="1"/>
  <c r="B388" i="21" l="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D349" i="21"/>
  <c r="C346" i="21"/>
  <c r="B346" i="21"/>
  <c r="B135" i="21"/>
  <c r="J261" i="10"/>
  <c r="J276" i="10" s="1"/>
  <c r="B278" i="10" a="1"/>
  <c r="B278" i="10" s="1"/>
  <c r="D276" i="10"/>
  <c r="I276" i="10"/>
  <c r="B279" i="21" l="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<sst xmlns="http://schemas.openxmlformats.org/spreadsheetml/2006/main" count="943" uniqueCount="291">
  <si>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</si>
  <si>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</si>
  <si>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</si>
  <si>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</si>
  <si>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</si>
  <si>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</si>
  <si>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</si>
  <si>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</si>
  <si>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</si>
  <si>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</si>
  <si>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</si>
  <si>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</si>
  <si>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</si>
  <si>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</si>
  <si>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</si>
  <si>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</si>
  <si>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</si>
  <si>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</si>
  <si>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</si>
  <si>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</si>
  <si>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</si>
  <si>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</si>
  <si>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</si>
  <si>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</si>
  <si>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</si>
  <si>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</si>
  <si>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</si>
  <si>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</si>
  <si>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</si>
  <si>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</si>
  <si>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</si>
  <si>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</si>
  <si>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</si>
  <si>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</si>
  <si>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</si>
  <si>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</si>
  <si>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</si>
  <si>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</si>
  <si>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</si>
  <si>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</si>
  <si>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</si>
  <si>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</si>
  <si>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</si>
  <si>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</si>
  <si>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</si>
  <si>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</si>
  <si>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</si>
  <si>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</si>
  <si>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</si>
  <si>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</si>
  <si>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</si>
  <si>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</si>
  <si>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</si>
  <si>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</si>
  <si>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</si>
  <si>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</si>
  <si>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</si>
  <si>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</si>
  <si>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</si>
  <si>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</si>
  <si>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</si>
  <si>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</si>
  <si>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</si>
  <si>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</si>
  <si>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</si>
  <si>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</si>
  <si>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</si>
  <si>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</si>
  <si>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</si>
  <si>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</si>
  <si>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</si>
  <si>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</si>
  <si>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</si>
  <si>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</si>
  <si>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</si>
  <si>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</si>
  <si>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</si>
  <si>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</si>
  <si>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</si>
  <si>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</si>
  <si>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</si>
  <si>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</si>
  <si>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</si>
  <si>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</si>
  <si>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</si>
  <si>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</si>
  <si>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</si>
  <si>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</si>
  <si>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</si>
  <si>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</si>
  <si>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</si>
  <si>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</si>
  <si>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</si>
  <si>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</si>
  <si>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</si>
  <si>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</si>
  <si>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</si>
  <si>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</si>
  <si>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</si>
  <si>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</si>
  <si>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</si>
  <si>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</si>
  <si>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</si>
  <si>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</si>
  <si>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</si>
  <si>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</si>
  <si>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</si>
  <si>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</si>
  <si>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</si>
  <si>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</si>
  <si>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</si>
  <si>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</si>
  <si>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</si>
  <si>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</si>
  <si>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</si>
  <si>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</si>
  <si>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</si>
  <si>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</si>
  <si>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</si>
  <si>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</si>
  <si>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</si>
  <si>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</si>
  <si>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</si>
  <si>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</si>
  <si>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</si>
  <si>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</si>
  <si>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</si>
  <si>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</si>
  <si>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</si>
  <si>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</si>
  <si>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</si>
  <si>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</si>
  <si>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</si>
  <si>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</si>
  <si>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</si>
  <si>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</si>
  <si>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</si>
  <si>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</si>
  <si>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</si>
  <si>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</si>
  <si>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</si>
  <si>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</si>
  <si>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</si>
  <si>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</si>
  <si>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</si>
  <si>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</si>
  <si>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</si>
  <si>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</si>
  <si>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</si>
  <si>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</si>
  <si>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</si>
  <si>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</si>
  <si>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</si>
  <si>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</si>
  <si>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</si>
  <si>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</si>
  <si>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</si>
  <si>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</si>
  <si>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</si>
  <si>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</si>
  <si>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</si>
  <si>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</si>
  <si>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</si>
  <si>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</si>
  <si>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</si>
  <si>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</si>
  <si>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</si>
  <si>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</si>
  <si>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</si>
  <si>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</si>
  <si>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</si>
  <si>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</si>
  <si>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</si>
  <si>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</si>
  <si>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</si>
  <si>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</si>
  <si>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</si>
  <si>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</si>
  <si>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</si>
  <si>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</si>
  <si>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</si>
  <si>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</si>
  <si>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</si>
  <si>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</si>
  <si>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</si>
  <si>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</si>
  <si>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</si>
  <si>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</si>
  <si>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</si>
  <si>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</si>
  <si>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</si>
  <si>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</si>
  <si>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</si>
  <si>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</si>
  <si>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</si>
  <si>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</si>
  <si>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</si>
  <si>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</si>
  <si>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</si>
  <si>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</si>
  <si>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</si>
  <si>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</si>
  <si>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</si>
  <si>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</si>
  <si>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</si>
  <si>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</si>
  <si>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</si>
  <si>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</si>
  <si>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</si>
  <si>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</si>
  <si>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</si>
  <si>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</si>
  <si>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</si>
  <si>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</si>
  <si>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</si>
  <si>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</si>
  <si>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</si>
  <si>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</si>
  <si>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</si>
  <si>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</si>
  <si>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</si>
  <si>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</si>
  <si>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</si>
  <si>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</si>
  <si>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</si>
  <si>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</si>
  <si>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</si>
  <si>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</si>
  <si>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</si>
  <si>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</si>
  <si>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</si>
  <si>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</si>
  <si>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</si>
  <si>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</si>
  <si>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</si>
  <si>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</si>
  <si>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</si>
  <si>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</si>
  <si>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</si>
  <si>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</si>
  <si>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</si>
  <si>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</si>
  <si>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</si>
  <si>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</si>
  <si>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</si>
  <si>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</si>
  <si>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</si>
  <si>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</si>
  <si>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</si>
  <si>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</si>
  <si>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</si>
  <si>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</si>
  <si>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</si>
  <si>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</si>
  <si>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</si>
  <si>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</si>
  <si>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</si>
  <si>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</si>
  <si>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</si>
  <si>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</si>
  <si>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</si>
  <si>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</si>
  <si>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</si>
  <si>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</si>
  <si>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</si>
  <si>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</si>
  <si>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</si>
  <si>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</si>
  <si>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</si>
  <si>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</si>
  <si>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</si>
  <si>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</si>
  <si>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</si>
  <si>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</si>
  <si>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</si>
  <si>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</si>
  <si>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</si>
  <si>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</si>
  <si>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</si>
  <si>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</si>
  <si>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</si>
  <si>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</si>
  <si>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</si>
  <si>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</si>
  <si>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</si>
  <si>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</si>
  <si>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test</t>
  </si>
  <si>
    <t>test2</t>
  </si>
  <si>
    <t>test3</t>
  </si>
  <si>
    <t>Capacity Name Audit</t>
  </si>
  <si>
    <t>v0.14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</si>
</sst>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9">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xf numFmtId="14" fontId="7" fillId="0" borderId="0" xfId="0" applyNumberFormat="1" applyFont="1"/>
  </cellXfs>
  <cellStyles count="2">
    <cellStyle name="Normal" xfId="0" builtinId="0"/>
    <cellStyle name="Percent" xfId="1" builtinId="5"/>
  </cellStyles>
  <dxfs count="13">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(hours)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704851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163</v>
      </c>
      <c r="Z1" t="s">
        <v>182</v>
      </c>
      <c r="AB1" t="s">
        <v>189</v>
      </c>
      <c r="AD1" t="s">
        <v>196</v>
      </c>
    </row>
    <row r="2" spans="1:30" x14ac:dyDescent="0.35">
      <c r="B2" t="str">
        <f>Setup!A20</f>
        <v>Caseload 1</v>
      </c>
      <c r="D2">
        <v>1</v>
      </c>
      <c r="F2" t="s">
        <v>55</v>
      </c>
      <c r="H2" t="s">
        <v>73</v>
      </c>
      <c r="I2">
        <v>0.65</v>
      </c>
      <c r="K2" t="s">
        <v>113</v>
      </c>
      <c r="L2">
        <v>7</v>
      </c>
      <c r="N2" t="s">
        <v>86</v>
      </c>
      <c r="P2" t="s">
        <v>106</v>
      </c>
      <c r="R2" t="str" cm="1">
        <f t="array" ref="R2">IF(Setup!B11="Weekly",INDEX('SPC Backing (Hide)'!$B$4:$B$263,IF(Demand!$A$8&lt;51, 1, Demand!$A$8-51),1),INDEX('SPC Backing (Hide)'!E4:E263,Demand!A8-11,1))</f>
        <v/>
      </c>
      <c r="T2" t="str">
        <f>"All "&amp;Setup!$B$15</f>
        <v>All Clusters</v>
      </c>
      <c r="V2" t="s">
        <v>159</v>
      </c>
      <c r="X2" s="76" t="s">
        <v>11</v>
      </c>
      <c r="Z2" t="s">
        <v>183</v>
      </c>
      <c r="AB2" t="s">
        <v>91</v>
      </c>
      <c r="AD2" t="s">
        <v>197</v>
      </c>
    </row>
    <row r="3" spans="1:30" x14ac:dyDescent="0.35">
      <c r="B3" t="str">
        <f>Setup!A21</f>
        <v>Caseload 2</v>
      </c>
      <c r="D3">
        <v>2</v>
      </c>
      <c r="F3" t="s">
        <v>47</v>
      </c>
      <c r="H3" t="s">
        <v>74</v>
      </c>
      <c r="I3">
        <v>0.7</v>
      </c>
      <c r="K3" t="s">
        <v>112</v>
      </c>
      <c r="L3">
        <v>5</v>
      </c>
      <c r="N3" t="s">
        <v>87</v>
      </c>
      <c r="P3" t="s">
        <v>107</v>
      </c>
      <c r="R3" t="str" cm="1">
        <f t="array" ref="R3:R262">IF(Setup!B11="Weekly",INDEX('SPC Backing (Hide)'!$B$4:$B$263,Demand!A8,1),INDEX('SPC Backing (Hide)'!E4:E263,Demand!A8,1))</f>
        <v/>
      </c>
      <c r="T3" t="str">
        <f>Setup!A20</f>
        <v>Caseload 1</v>
      </c>
      <c r="V3" t="s">
        <v>160</v>
      </c>
      <c r="X3" s="76" t="s">
        <v>178</v>
      </c>
      <c r="Z3" t="s">
        <v>100</v>
      </c>
      <c r="AB3" t="s">
        <v>134</v>
      </c>
      <c r="AD3" t="s">
        <v>198</v>
      </c>
    </row>
    <row r="4" spans="1:30" x14ac:dyDescent="0.35">
      <c r="B4" t="str">
        <f>Setup!A22</f>
        <v>Caseload 3</v>
      </c>
      <c r="D4">
        <v>3</v>
      </c>
      <c r="F4" t="s">
        <v>60</v>
      </c>
      <c r="H4" t="s">
        <v>75</v>
      </c>
      <c r="I4">
        <v>0.75</v>
      </c>
      <c r="K4" t="s">
        <v>78</v>
      </c>
      <c r="L4">
        <v>2</v>
      </c>
      <c r="R4" t="str">
        <v/>
      </c>
      <c r="T4" t="str">
        <f>Setup!A21</f>
        <v>Caseload 2</v>
      </c>
      <c r="X4" s="76" t="s">
        <v>164</v>
      </c>
    </row>
    <row r="5" spans="1:30" x14ac:dyDescent="0.35">
      <c r="B5" t="str">
        <f>Setup!A23</f>
        <v>Caseload 4</v>
      </c>
      <c r="D5">
        <v>4</v>
      </c>
      <c r="H5" t="s">
        <v>76</v>
      </c>
      <c r="I5">
        <v>0.8</v>
      </c>
      <c r="K5" t="s">
        <v>79</v>
      </c>
      <c r="L5">
        <v>1</v>
      </c>
      <c r="R5" t="str">
        <v/>
      </c>
      <c r="T5" t="str">
        <f>Setup!A22</f>
        <v>Caseload 3</v>
      </c>
      <c r="X5" s="76" t="s">
        <v>165</v>
      </c>
    </row>
    <row r="6" spans="1:30" x14ac:dyDescent="0.35">
      <c r="B6" t="str">
        <f>Setup!A24</f>
        <v>Caseload 5</v>
      </c>
      <c r="D6">
        <v>5</v>
      </c>
      <c r="K6" t="s">
        <v>80</v>
      </c>
      <c r="L6">
        <v>0.5</v>
      </c>
      <c r="R6" t="str">
        <v/>
      </c>
      <c r="T6" t="str">
        <f>Setup!A23</f>
        <v>Caseload 4</v>
      </c>
      <c r="X6" s="76" t="s">
        <v>166</v>
      </c>
    </row>
    <row r="7" spans="1:30" x14ac:dyDescent="0.35">
      <c r="B7" t="str">
        <f>Setup!A25</f>
        <v>Caseload 6</v>
      </c>
      <c r="D7">
        <v>6</v>
      </c>
      <c r="K7" t="s">
        <v>81</v>
      </c>
      <c r="L7">
        <v>0.25</v>
      </c>
      <c r="R7" t="str">
        <v/>
      </c>
      <c r="T7" t="str">
        <f>Setup!A24</f>
        <v>Caseload 5</v>
      </c>
      <c r="X7" s="76" t="s">
        <v>167</v>
      </c>
    </row>
    <row r="8" spans="1:30" x14ac:dyDescent="0.35">
      <c r="B8" t="str">
        <f>Setup!A26</f>
        <v>Caseload 7</v>
      </c>
      <c r="D8">
        <v>7</v>
      </c>
      <c r="K8" t="s">
        <v>82</v>
      </c>
      <c r="L8">
        <v>3.7999999999999999E-2</v>
      </c>
      <c r="R8" t="str">
        <v/>
      </c>
      <c r="T8" t="str">
        <f>Setup!A25</f>
        <v>Caseload 6</v>
      </c>
      <c r="X8" s="76" t="s">
        <v>168</v>
      </c>
    </row>
    <row r="9" spans="1:30" x14ac:dyDescent="0.35">
      <c r="B9" t="str">
        <f>Setup!A27</f>
        <v>Caseload 8</v>
      </c>
      <c r="D9">
        <v>8</v>
      </c>
      <c r="K9" t="s">
        <v>83</v>
      </c>
      <c r="L9">
        <v>1.9E-2</v>
      </c>
      <c r="R9" t="str">
        <v/>
      </c>
      <c r="T9" t="str">
        <f>Setup!A26</f>
        <v>Caseload 7</v>
      </c>
    </row>
    <row r="10" spans="1:30" x14ac:dyDescent="0.35">
      <c r="B10" t="str">
        <f>Setup!A28</f>
        <v>Caseload 9</v>
      </c>
      <c r="D10">
        <v>9</v>
      </c>
      <c r="R10" t="str">
        <v/>
      </c>
      <c r="T10" t="str">
        <f>Setup!A27</f>
        <v>Caseload 8</v>
      </c>
    </row>
    <row r="11" spans="1:30" x14ac:dyDescent="0.35">
      <c r="B11" t="str">
        <f>Setup!A29</f>
        <v>Caseload 10</v>
      </c>
      <c r="D11">
        <v>10</v>
      </c>
      <c r="R11" t="str">
        <v/>
      </c>
      <c r="T11" t="str">
        <f>Setup!A28</f>
        <v>Caseload 9</v>
      </c>
    </row>
    <row r="12" spans="1:30" x14ac:dyDescent="0.35">
      <c r="B12" t="str">
        <f>Setup!A30</f>
        <v>Caseload 11</v>
      </c>
      <c r="D12">
        <v>11</v>
      </c>
      <c r="R12" t="str">
        <v/>
      </c>
      <c r="T12" t="str">
        <f>Setup!A29</f>
        <v>Caseload 10</v>
      </c>
    </row>
    <row r="13" spans="1:30" x14ac:dyDescent="0.35">
      <c r="B13" t="str">
        <f>Setup!A31</f>
        <v>Caseload 12</v>
      </c>
      <c r="D13">
        <v>12</v>
      </c>
      <c r="R13" t="str">
        <v/>
      </c>
      <c r="T13" t="str">
        <f>Setup!A30</f>
        <v>Caseload 11</v>
      </c>
    </row>
    <row r="14" spans="1:30" x14ac:dyDescent="0.35">
      <c r="B14" t="str">
        <f>Setup!A32</f>
        <v>Caseload 13</v>
      </c>
      <c r="D14">
        <v>13</v>
      </c>
      <c r="R14" t="str">
        <v/>
      </c>
      <c r="T14" t="str">
        <f>Setup!A31</f>
        <v>Caseload 12</v>
      </c>
    </row>
    <row r="15" spans="1:30" x14ac:dyDescent="0.35">
      <c r="B15" t="str">
        <f>Setup!A33</f>
        <v>Caseload 14</v>
      </c>
      <c r="D15">
        <v>14</v>
      </c>
      <c r="R15" t="str">
        <v/>
      </c>
      <c r="T15" t="str">
        <f>Setup!A32</f>
        <v>Caseload 13</v>
      </c>
    </row>
    <row r="16" spans="1:30" x14ac:dyDescent="0.35">
      <c r="B16" t="str">
        <f>Setup!A34</f>
        <v>Caseload 15</v>
      </c>
      <c r="D16">
        <v>15</v>
      </c>
      <c r="R16" t="str">
        <v/>
      </c>
      <c r="T16" t="str">
        <f>Setup!A33</f>
        <v>Caseload 14</v>
      </c>
    </row>
    <row r="17" spans="18:20" x14ac:dyDescent="0.35">
      <c r="R17" t="str">
        <v/>
      </c>
      <c r="T17" t="str">
        <f>Setup!A34</f>
        <v>Caseload 15</v>
      </c>
    </row>
    <row r="18" spans="18:20" x14ac:dyDescent="0.35">
      <c r="R18" t="str">
        <v/>
      </c>
    </row>
    <row r="19" spans="18:20" x14ac:dyDescent="0.35">
      <c r="R19" t="str">
        <v/>
      </c>
    </row>
    <row r="20" spans="18:20" x14ac:dyDescent="0.35">
      <c r="R20" t="str">
        <v/>
      </c>
    </row>
    <row r="21" spans="18:20" x14ac:dyDescent="0.35">
      <c r="R21" t="str">
        <v/>
      </c>
    </row>
    <row r="22" spans="18:20" x14ac:dyDescent="0.35">
      <c r="R22" t="str">
        <v/>
      </c>
    </row>
    <row r="23" spans="18:20" x14ac:dyDescent="0.35">
      <c r="R23" t="str">
        <v/>
      </c>
    </row>
    <row r="24" spans="18:20" x14ac:dyDescent="0.35">
      <c r="R24" t="str">
        <v/>
      </c>
    </row>
    <row r="25" spans="18:20" x14ac:dyDescent="0.35">
      <c r="R25" t="str">
        <v/>
      </c>
    </row>
    <row r="26" spans="18:20" x14ac:dyDescent="0.35">
      <c r="R26" t="str">
        <v/>
      </c>
    </row>
    <row r="27" spans="18:20" x14ac:dyDescent="0.35">
      <c r="R27" t="str">
        <v/>
      </c>
    </row>
    <row r="28" spans="18:20" x14ac:dyDescent="0.35">
      <c r="R28" t="str">
        <v/>
      </c>
    </row>
    <row r="29" spans="18:20" x14ac:dyDescent="0.35">
      <c r="R29" t="str">
        <v/>
      </c>
    </row>
    <row r="30" spans="18:20" x14ac:dyDescent="0.35">
      <c r="R30" t="str">
        <v/>
      </c>
    </row>
    <row r="31" spans="18:20" x14ac:dyDescent="0.35">
      <c r="R31" t="str">
        <v/>
      </c>
    </row>
    <row r="32" spans="18:20" x14ac:dyDescent="0.35">
      <c r="R32" t="str">
        <v/>
      </c>
    </row>
    <row r="33" spans="18:18" x14ac:dyDescent="0.35">
      <c r="R33" t="str">
        <v/>
      </c>
    </row>
    <row r="34" spans="18:18" x14ac:dyDescent="0.35">
      <c r="R34" t="str">
        <v/>
      </c>
    </row>
    <row r="35" spans="18:18" x14ac:dyDescent="0.35">
      <c r="R35" t="str">
        <v/>
      </c>
    </row>
    <row r="36" spans="18:18" x14ac:dyDescent="0.35">
      <c r="R36" t="str">
        <v/>
      </c>
    </row>
    <row r="37" spans="18:18" x14ac:dyDescent="0.35">
      <c r="R37" t="str">
        <v/>
      </c>
    </row>
    <row r="38" spans="18:18" x14ac:dyDescent="0.35">
      <c r="R38" t="str">
        <v/>
      </c>
    </row>
    <row r="39" spans="18:18" x14ac:dyDescent="0.35">
      <c r="R39" t="str">
        <v/>
      </c>
    </row>
    <row r="40" spans="18:18" x14ac:dyDescent="0.35">
      <c r="R40" t="str">
        <v/>
      </c>
    </row>
    <row r="41" spans="18:18" x14ac:dyDescent="0.35">
      <c r="R41" t="str">
        <v/>
      </c>
    </row>
    <row r="42" spans="18:18" x14ac:dyDescent="0.35">
      <c r="R42" t="str">
        <v/>
      </c>
    </row>
    <row r="43" spans="18:18" x14ac:dyDescent="0.35">
      <c r="R43" t="str">
        <v/>
      </c>
    </row>
    <row r="44" spans="18:18" x14ac:dyDescent="0.35">
      <c r="R44" t="str">
        <v/>
      </c>
    </row>
    <row r="45" spans="18:18" x14ac:dyDescent="0.35">
      <c r="R45" t="str">
        <v/>
      </c>
    </row>
    <row r="46" spans="18:18" x14ac:dyDescent="0.35">
      <c r="R46" t="str">
        <v/>
      </c>
    </row>
    <row r="47" spans="18:18" x14ac:dyDescent="0.35">
      <c r="R47" t="str">
        <v/>
      </c>
    </row>
    <row r="48" spans="18:18" x14ac:dyDescent="0.35">
      <c r="R48" t="str">
        <v/>
      </c>
    </row>
    <row r="49" spans="18:18" x14ac:dyDescent="0.35">
      <c r="R49" t="str">
        <v/>
      </c>
    </row>
    <row r="50" spans="18:18" x14ac:dyDescent="0.35">
      <c r="R50" t="str">
        <v/>
      </c>
    </row>
    <row r="51" spans="18:18" x14ac:dyDescent="0.35">
      <c r="R51" t="str">
        <v/>
      </c>
    </row>
    <row r="52" spans="18:18" x14ac:dyDescent="0.35">
      <c r="R52" t="str">
        <v/>
      </c>
    </row>
    <row r="53" spans="18:18" x14ac:dyDescent="0.35">
      <c r="R53" t="str">
        <v/>
      </c>
    </row>
    <row r="54" spans="18:18" x14ac:dyDescent="0.35">
      <c r="R54" t="str">
        <v/>
      </c>
    </row>
    <row r="55" spans="18:18" x14ac:dyDescent="0.35">
      <c r="R55" t="str">
        <v/>
      </c>
    </row>
    <row r="56" spans="18:18" x14ac:dyDescent="0.35">
      <c r="R56" t="str">
        <v/>
      </c>
    </row>
    <row r="57" spans="18:18" x14ac:dyDescent="0.35">
      <c r="R57" t="str">
        <v/>
      </c>
    </row>
    <row r="58" spans="18:18" x14ac:dyDescent="0.35">
      <c r="R58" t="str">
        <v/>
      </c>
    </row>
    <row r="59" spans="18:18" x14ac:dyDescent="0.35">
      <c r="R59" t="str">
        <v/>
      </c>
    </row>
    <row r="60" spans="18:18" x14ac:dyDescent="0.35">
      <c r="R60" t="str">
        <v/>
      </c>
    </row>
    <row r="61" spans="18:18" x14ac:dyDescent="0.35">
      <c r="R61" t="str">
        <v/>
      </c>
    </row>
    <row r="62" spans="18:18" x14ac:dyDescent="0.35">
      <c r="R62" t="str">
        <v/>
      </c>
    </row>
    <row r="63" spans="18:18" x14ac:dyDescent="0.35">
      <c r="R63" t="str">
        <v/>
      </c>
    </row>
    <row r="64" spans="18:18" x14ac:dyDescent="0.35">
      <c r="R64" t="str">
        <v/>
      </c>
    </row>
    <row r="65" spans="18:18" x14ac:dyDescent="0.35">
      <c r="R65" t="str">
        <v/>
      </c>
    </row>
    <row r="66" spans="18:18" x14ac:dyDescent="0.35">
      <c r="R66" t="str">
        <v/>
      </c>
    </row>
    <row r="67" spans="18:18" x14ac:dyDescent="0.35">
      <c r="R67" t="str">
        <v/>
      </c>
    </row>
    <row r="68" spans="18:18" x14ac:dyDescent="0.35">
      <c r="R68" t="str">
        <v/>
      </c>
    </row>
    <row r="69" spans="18:18" x14ac:dyDescent="0.35">
      <c r="R69" t="str">
        <v/>
      </c>
    </row>
    <row r="70" spans="18:18" x14ac:dyDescent="0.35">
      <c r="R70" t="str">
        <v/>
      </c>
    </row>
    <row r="71" spans="18:18" x14ac:dyDescent="0.35">
      <c r="R71" t="str">
        <v/>
      </c>
    </row>
    <row r="72" spans="18:18" x14ac:dyDescent="0.35">
      <c r="R72" t="str">
        <v/>
      </c>
    </row>
    <row r="73" spans="18:18" x14ac:dyDescent="0.35">
      <c r="R73" t="str">
        <v/>
      </c>
    </row>
    <row r="74" spans="18:18" x14ac:dyDescent="0.35">
      <c r="R74" t="str">
        <v/>
      </c>
    </row>
    <row r="75" spans="18:18" x14ac:dyDescent="0.35">
      <c r="R75" t="str">
        <v/>
      </c>
    </row>
    <row r="76" spans="18:18" x14ac:dyDescent="0.35">
      <c r="R76" t="str">
        <v/>
      </c>
    </row>
    <row r="77" spans="18:18" x14ac:dyDescent="0.35">
      <c r="R77" t="str">
        <v/>
      </c>
    </row>
    <row r="78" spans="18:18" x14ac:dyDescent="0.35">
      <c r="R78" t="str">
        <v/>
      </c>
    </row>
    <row r="79" spans="18:18" x14ac:dyDescent="0.35">
      <c r="R79" t="str">
        <v/>
      </c>
    </row>
    <row r="80" spans="18:18" x14ac:dyDescent="0.35">
      <c r="R80" t="str">
        <v/>
      </c>
    </row>
    <row r="81" spans="18:18" x14ac:dyDescent="0.35">
      <c r="R81" t="str">
        <v/>
      </c>
    </row>
    <row r="82" spans="18:18" x14ac:dyDescent="0.35">
      <c r="R82" t="str">
        <v/>
      </c>
    </row>
    <row r="83" spans="18:18" x14ac:dyDescent="0.35">
      <c r="R83" t="str">
        <v/>
      </c>
    </row>
    <row r="84" spans="18:18" x14ac:dyDescent="0.35">
      <c r="R84" t="str">
        <v/>
      </c>
    </row>
    <row r="85" spans="18:18" x14ac:dyDescent="0.35">
      <c r="R85" t="str">
        <v/>
      </c>
    </row>
    <row r="86" spans="18:18" x14ac:dyDescent="0.35">
      <c r="R86" t="str">
        <v/>
      </c>
    </row>
    <row r="87" spans="18:18" x14ac:dyDescent="0.35">
      <c r="R87" t="str">
        <v/>
      </c>
    </row>
    <row r="88" spans="18:18" x14ac:dyDescent="0.35">
      <c r="R88" t="str">
        <v/>
      </c>
    </row>
    <row r="89" spans="18:18" x14ac:dyDescent="0.35">
      <c r="R89" t="str">
        <v/>
      </c>
    </row>
    <row r="90" spans="18:18" x14ac:dyDescent="0.35">
      <c r="R90" t="str">
        <v/>
      </c>
    </row>
    <row r="91" spans="18:18" x14ac:dyDescent="0.35">
      <c r="R91" t="str">
        <v/>
      </c>
    </row>
    <row r="92" spans="18:18" x14ac:dyDescent="0.35">
      <c r="R92" t="str">
        <v/>
      </c>
    </row>
    <row r="93" spans="18:18" x14ac:dyDescent="0.35">
      <c r="R93" t="str">
        <v/>
      </c>
    </row>
    <row r="94" spans="18:18" x14ac:dyDescent="0.35">
      <c r="R94" t="str">
        <v/>
      </c>
    </row>
    <row r="95" spans="18:18" x14ac:dyDescent="0.35">
      <c r="R95" t="str">
        <v/>
      </c>
    </row>
    <row r="96" spans="18:18" x14ac:dyDescent="0.35">
      <c r="R96" t="str">
        <v/>
      </c>
    </row>
    <row r="97" spans="18:18" x14ac:dyDescent="0.35">
      <c r="R97" t="str">
        <v/>
      </c>
    </row>
    <row r="98" spans="18:18" x14ac:dyDescent="0.35">
      <c r="R98" t="str">
        <v/>
      </c>
    </row>
    <row r="99" spans="18:18" x14ac:dyDescent="0.35">
      <c r="R99" t="str">
        <v/>
      </c>
    </row>
    <row r="100" spans="18:18" x14ac:dyDescent="0.35">
      <c r="R100" t="str">
        <v/>
      </c>
    </row>
    <row r="101" spans="18:18" x14ac:dyDescent="0.35">
      <c r="R101" t="str">
        <v/>
      </c>
    </row>
    <row r="102" spans="18:18" x14ac:dyDescent="0.35">
      <c r="R102" t="str">
        <v/>
      </c>
    </row>
    <row r="103" spans="18:18" x14ac:dyDescent="0.35">
      <c r="R103" t="str">
        <v/>
      </c>
    </row>
    <row r="104" spans="18:18" x14ac:dyDescent="0.35">
      <c r="R104" t="str">
        <v/>
      </c>
    </row>
    <row r="105" spans="18:18" x14ac:dyDescent="0.35">
      <c r="R105" t="str">
        <v/>
      </c>
    </row>
    <row r="106" spans="18:18" x14ac:dyDescent="0.35">
      <c r="R106" t="str">
        <v/>
      </c>
    </row>
    <row r="107" spans="18:18" x14ac:dyDescent="0.35">
      <c r="R107" t="str">
        <v/>
      </c>
    </row>
    <row r="108" spans="18:18" x14ac:dyDescent="0.35">
      <c r="R108" t="str">
        <v/>
      </c>
    </row>
    <row r="109" spans="18:18" x14ac:dyDescent="0.35">
      <c r="R109" t="str">
        <v/>
      </c>
    </row>
    <row r="110" spans="18:18" x14ac:dyDescent="0.35">
      <c r="R110" t="str">
        <v/>
      </c>
    </row>
    <row r="111" spans="18:18" x14ac:dyDescent="0.35">
      <c r="R111" t="str">
        <v/>
      </c>
    </row>
    <row r="112" spans="18:18" x14ac:dyDescent="0.35">
      <c r="R112" t="str">
        <v/>
      </c>
    </row>
    <row r="113" spans="18:18" x14ac:dyDescent="0.35">
      <c r="R113" t="str">
        <v/>
      </c>
    </row>
    <row r="114" spans="18:18" x14ac:dyDescent="0.35">
      <c r="R114" t="str">
        <v/>
      </c>
    </row>
    <row r="115" spans="18:18" x14ac:dyDescent="0.35">
      <c r="R115" t="str">
        <v/>
      </c>
    </row>
    <row r="116" spans="18:18" x14ac:dyDescent="0.35">
      <c r="R116" t="str">
        <v/>
      </c>
    </row>
    <row r="117" spans="18:18" x14ac:dyDescent="0.35">
      <c r="R117" t="str">
        <v/>
      </c>
    </row>
    <row r="118" spans="18:18" x14ac:dyDescent="0.35">
      <c r="R118" t="str">
        <v/>
      </c>
    </row>
    <row r="119" spans="18:18" x14ac:dyDescent="0.35">
      <c r="R119" t="str">
        <v/>
      </c>
    </row>
    <row r="120" spans="18:18" x14ac:dyDescent="0.35">
      <c r="R120" t="str">
        <v/>
      </c>
    </row>
    <row r="121" spans="18:18" x14ac:dyDescent="0.35">
      <c r="R121" t="str">
        <v/>
      </c>
    </row>
    <row r="122" spans="18:18" x14ac:dyDescent="0.35">
      <c r="R122" t="str">
        <v/>
      </c>
    </row>
    <row r="123" spans="18:18" x14ac:dyDescent="0.35">
      <c r="R123" t="str">
        <v/>
      </c>
    </row>
    <row r="124" spans="18:18" x14ac:dyDescent="0.35">
      <c r="R124" t="str">
        <v/>
      </c>
    </row>
    <row r="125" spans="18:18" x14ac:dyDescent="0.35">
      <c r="R125" t="str">
        <v/>
      </c>
    </row>
    <row r="126" spans="18:18" x14ac:dyDescent="0.35">
      <c r="R126" t="str">
        <v/>
      </c>
    </row>
    <row r="127" spans="18:18" x14ac:dyDescent="0.35">
      <c r="R127" t="str">
        <v/>
      </c>
    </row>
    <row r="128" spans="18:18" x14ac:dyDescent="0.35">
      <c r="R128" t="str">
        <v/>
      </c>
    </row>
    <row r="129" spans="18:18" x14ac:dyDescent="0.35">
      <c r="R129" t="str">
        <v/>
      </c>
    </row>
    <row r="130" spans="18:18" x14ac:dyDescent="0.35">
      <c r="R130" t="str">
        <v/>
      </c>
    </row>
    <row r="131" spans="18:18" x14ac:dyDescent="0.35">
      <c r="R131" t="str">
        <v/>
      </c>
    </row>
    <row r="132" spans="18:18" x14ac:dyDescent="0.35">
      <c r="R132" t="str">
        <v/>
      </c>
    </row>
    <row r="133" spans="18:18" x14ac:dyDescent="0.35">
      <c r="R133" t="str">
        <v/>
      </c>
    </row>
    <row r="134" spans="18:18" x14ac:dyDescent="0.35">
      <c r="R134" t="str">
        <v/>
      </c>
    </row>
    <row r="135" spans="18:18" x14ac:dyDescent="0.35">
      <c r="R135" t="str">
        <v/>
      </c>
    </row>
    <row r="136" spans="18:18" x14ac:dyDescent="0.35">
      <c r="R136" t="str">
        <v/>
      </c>
    </row>
    <row r="137" spans="18:18" x14ac:dyDescent="0.35">
      <c r="R137" t="str">
        <v/>
      </c>
    </row>
    <row r="138" spans="18:18" x14ac:dyDescent="0.35">
      <c r="R138" t="str">
        <v/>
      </c>
    </row>
    <row r="139" spans="18:18" x14ac:dyDescent="0.35">
      <c r="R139" t="str">
        <v/>
      </c>
    </row>
    <row r="140" spans="18:18" x14ac:dyDescent="0.35">
      <c r="R140" t="str">
        <v/>
      </c>
    </row>
    <row r="141" spans="18:18" x14ac:dyDescent="0.35">
      <c r="R141" t="str">
        <v/>
      </c>
    </row>
    <row r="142" spans="18:18" x14ac:dyDescent="0.35">
      <c r="R142" t="str">
        <v/>
      </c>
    </row>
    <row r="143" spans="18:18" x14ac:dyDescent="0.35">
      <c r="R143" t="str">
        <v/>
      </c>
    </row>
    <row r="144" spans="18:18" x14ac:dyDescent="0.35">
      <c r="R144" t="str">
        <v/>
      </c>
    </row>
    <row r="145" spans="18:18" x14ac:dyDescent="0.35">
      <c r="R145" t="str">
        <v/>
      </c>
    </row>
    <row r="146" spans="18:18" x14ac:dyDescent="0.35">
      <c r="R146" t="str">
        <v/>
      </c>
    </row>
    <row r="147" spans="18:18" x14ac:dyDescent="0.35">
      <c r="R147" t="str">
        <v/>
      </c>
    </row>
    <row r="148" spans="18:18" x14ac:dyDescent="0.35">
      <c r="R148" t="str">
        <v/>
      </c>
    </row>
    <row r="149" spans="18:18" x14ac:dyDescent="0.35">
      <c r="R149" t="str">
        <v/>
      </c>
    </row>
    <row r="150" spans="18:18" x14ac:dyDescent="0.35">
      <c r="R150" t="str">
        <v/>
      </c>
    </row>
    <row r="151" spans="18:18" x14ac:dyDescent="0.35">
      <c r="R151" t="str">
        <v/>
      </c>
    </row>
    <row r="152" spans="18:18" x14ac:dyDescent="0.35">
      <c r="R152" t="str">
        <v/>
      </c>
    </row>
    <row r="153" spans="18:18" x14ac:dyDescent="0.35">
      <c r="R153" t="str">
        <v/>
      </c>
    </row>
    <row r="154" spans="18:18" x14ac:dyDescent="0.35">
      <c r="R154" t="str">
        <v/>
      </c>
    </row>
    <row r="155" spans="18:18" x14ac:dyDescent="0.35">
      <c r="R155" t="str">
        <v/>
      </c>
    </row>
    <row r="156" spans="18:18" x14ac:dyDescent="0.35">
      <c r="R156" t="str">
        <v/>
      </c>
    </row>
    <row r="157" spans="18:18" x14ac:dyDescent="0.35">
      <c r="R157" t="str">
        <v/>
      </c>
    </row>
    <row r="158" spans="18:18" x14ac:dyDescent="0.35">
      <c r="R158" t="str">
        <v/>
      </c>
    </row>
    <row r="159" spans="18:18" x14ac:dyDescent="0.35">
      <c r="R159" t="str">
        <v/>
      </c>
    </row>
    <row r="160" spans="18:18" x14ac:dyDescent="0.35">
      <c r="R160" t="str">
        <v/>
      </c>
    </row>
    <row r="161" spans="18:18" x14ac:dyDescent="0.35">
      <c r="R161" t="str">
        <v/>
      </c>
    </row>
    <row r="162" spans="18:18" x14ac:dyDescent="0.35">
      <c r="R162" t="str">
        <v/>
      </c>
    </row>
    <row r="163" spans="18:18" x14ac:dyDescent="0.35">
      <c r="R163" t="str">
        <v/>
      </c>
    </row>
    <row r="164" spans="18:18" x14ac:dyDescent="0.35">
      <c r="R164" t="str">
        <v/>
      </c>
    </row>
    <row r="165" spans="18:18" x14ac:dyDescent="0.35">
      <c r="R165" t="str">
        <v/>
      </c>
    </row>
    <row r="166" spans="18:18" x14ac:dyDescent="0.35">
      <c r="R166" t="str">
        <v/>
      </c>
    </row>
    <row r="167" spans="18:18" x14ac:dyDescent="0.35">
      <c r="R167" t="str">
        <v/>
      </c>
    </row>
    <row r="168" spans="18:18" x14ac:dyDescent="0.35">
      <c r="R168" t="str">
        <v/>
      </c>
    </row>
    <row r="169" spans="18:18" x14ac:dyDescent="0.35">
      <c r="R169" t="str">
        <v/>
      </c>
    </row>
    <row r="170" spans="18:18" x14ac:dyDescent="0.35">
      <c r="R170" t="str">
        <v/>
      </c>
    </row>
    <row r="171" spans="18:18" x14ac:dyDescent="0.35">
      <c r="R171" t="str">
        <v/>
      </c>
    </row>
    <row r="172" spans="18:18" x14ac:dyDescent="0.35">
      <c r="R172" t="str">
        <v/>
      </c>
    </row>
    <row r="173" spans="18:18" x14ac:dyDescent="0.35">
      <c r="R173" t="str">
        <v/>
      </c>
    </row>
    <row r="174" spans="18:18" x14ac:dyDescent="0.35">
      <c r="R174" t="str">
        <v/>
      </c>
    </row>
    <row r="175" spans="18:18" x14ac:dyDescent="0.35">
      <c r="R175" t="str">
        <v/>
      </c>
    </row>
    <row r="176" spans="18:18" x14ac:dyDescent="0.35">
      <c r="R176" t="str">
        <v/>
      </c>
    </row>
    <row r="177" spans="18:18" x14ac:dyDescent="0.35">
      <c r="R177" t="str">
        <v/>
      </c>
    </row>
    <row r="178" spans="18:18" x14ac:dyDescent="0.35">
      <c r="R178" t="str">
        <v/>
      </c>
    </row>
    <row r="179" spans="18:18" x14ac:dyDescent="0.35">
      <c r="R179" t="str">
        <v/>
      </c>
    </row>
    <row r="180" spans="18:18" x14ac:dyDescent="0.35">
      <c r="R180" t="str">
        <v/>
      </c>
    </row>
    <row r="181" spans="18:18" x14ac:dyDescent="0.35">
      <c r="R181" t="str">
        <v/>
      </c>
    </row>
    <row r="182" spans="18:18" x14ac:dyDescent="0.35">
      <c r="R182" t="str">
        <v/>
      </c>
    </row>
    <row r="183" spans="18:18" x14ac:dyDescent="0.35">
      <c r="R183" t="str">
        <v/>
      </c>
    </row>
    <row r="184" spans="18:18" x14ac:dyDescent="0.35">
      <c r="R184" t="str">
        <v/>
      </c>
    </row>
    <row r="185" spans="18:18" x14ac:dyDescent="0.35">
      <c r="R185" t="str">
        <v/>
      </c>
    </row>
    <row r="186" spans="18:18" x14ac:dyDescent="0.35">
      <c r="R186" t="str">
        <v/>
      </c>
    </row>
    <row r="187" spans="18:18" x14ac:dyDescent="0.35">
      <c r="R187" t="str">
        <v/>
      </c>
    </row>
    <row r="188" spans="18:18" x14ac:dyDescent="0.35">
      <c r="R188" t="str">
        <v/>
      </c>
    </row>
    <row r="189" spans="18:18" x14ac:dyDescent="0.35">
      <c r="R189" t="str">
        <v/>
      </c>
    </row>
    <row r="190" spans="18:18" x14ac:dyDescent="0.35">
      <c r="R190" t="str">
        <v/>
      </c>
    </row>
    <row r="191" spans="18:18" x14ac:dyDescent="0.35">
      <c r="R191" t="str">
        <v/>
      </c>
    </row>
    <row r="192" spans="18:18" x14ac:dyDescent="0.35">
      <c r="R192" t="str">
        <v/>
      </c>
    </row>
    <row r="193" spans="18:18" x14ac:dyDescent="0.35">
      <c r="R193" t="str">
        <v/>
      </c>
    </row>
    <row r="194" spans="18:18" x14ac:dyDescent="0.35">
      <c r="R194" t="str">
        <v/>
      </c>
    </row>
    <row r="195" spans="18:18" x14ac:dyDescent="0.35">
      <c r="R195" t="str">
        <v/>
      </c>
    </row>
    <row r="196" spans="18:18" x14ac:dyDescent="0.35">
      <c r="R196" t="str">
        <v/>
      </c>
    </row>
    <row r="197" spans="18:18" x14ac:dyDescent="0.35">
      <c r="R197" t="str">
        <v/>
      </c>
    </row>
    <row r="198" spans="18:18" x14ac:dyDescent="0.35">
      <c r="R198" t="str">
        <v/>
      </c>
    </row>
    <row r="199" spans="18:18" x14ac:dyDescent="0.35">
      <c r="R199" t="str">
        <v/>
      </c>
    </row>
    <row r="200" spans="18:18" x14ac:dyDescent="0.35">
      <c r="R200" t="str">
        <v/>
      </c>
    </row>
    <row r="201" spans="18:18" x14ac:dyDescent="0.35">
      <c r="R201" t="str">
        <v/>
      </c>
    </row>
    <row r="202" spans="18:18" x14ac:dyDescent="0.35">
      <c r="R202" t="str">
        <v/>
      </c>
    </row>
    <row r="203" spans="18:18" x14ac:dyDescent="0.35">
      <c r="R203" t="str">
        <v/>
      </c>
    </row>
    <row r="204" spans="18:18" x14ac:dyDescent="0.35">
      <c r="R204" t="str">
        <v/>
      </c>
    </row>
    <row r="205" spans="18:18" x14ac:dyDescent="0.35">
      <c r="R205" t="str">
        <v/>
      </c>
    </row>
    <row r="206" spans="18:18" x14ac:dyDescent="0.35">
      <c r="R206" t="str">
        <v/>
      </c>
    </row>
    <row r="207" spans="18:18" x14ac:dyDescent="0.35">
      <c r="R207" t="str">
        <v/>
      </c>
    </row>
    <row r="208" spans="18:18" x14ac:dyDescent="0.35">
      <c r="R208" t="str">
        <v/>
      </c>
    </row>
    <row r="209" spans="18:18" x14ac:dyDescent="0.35">
      <c r="R209" t="str">
        <v/>
      </c>
    </row>
    <row r="210" spans="18:18" x14ac:dyDescent="0.35">
      <c r="R210" t="str">
        <v/>
      </c>
    </row>
    <row r="211" spans="18:18" x14ac:dyDescent="0.35">
      <c r="R211" t="str">
        <v/>
      </c>
    </row>
    <row r="212" spans="18:18" x14ac:dyDescent="0.35">
      <c r="R212" t="str">
        <v/>
      </c>
    </row>
    <row r="213" spans="18:18" x14ac:dyDescent="0.35">
      <c r="R213" t="str">
        <v/>
      </c>
    </row>
    <row r="214" spans="18:18" x14ac:dyDescent="0.35">
      <c r="R214" t="str">
        <v/>
      </c>
    </row>
    <row r="215" spans="18:18" x14ac:dyDescent="0.35">
      <c r="R215" t="str">
        <v/>
      </c>
    </row>
    <row r="216" spans="18:18" x14ac:dyDescent="0.35">
      <c r="R216" t="str">
        <v/>
      </c>
    </row>
    <row r="217" spans="18:18" x14ac:dyDescent="0.35">
      <c r="R217" t="str">
        <v/>
      </c>
    </row>
    <row r="218" spans="18:18" x14ac:dyDescent="0.35">
      <c r="R218" t="str">
        <v/>
      </c>
    </row>
    <row r="219" spans="18:18" x14ac:dyDescent="0.35">
      <c r="R219" t="str">
        <v/>
      </c>
    </row>
    <row r="220" spans="18:18" x14ac:dyDescent="0.35">
      <c r="R220" t="str">
        <v/>
      </c>
    </row>
    <row r="221" spans="18:18" x14ac:dyDescent="0.35">
      <c r="R221" t="str">
        <v/>
      </c>
    </row>
    <row r="222" spans="18:18" x14ac:dyDescent="0.35">
      <c r="R222" t="str">
        <v/>
      </c>
    </row>
    <row r="223" spans="18:18" x14ac:dyDescent="0.35">
      <c r="R223" t="str">
        <v/>
      </c>
    </row>
    <row r="224" spans="18:18" x14ac:dyDescent="0.35">
      <c r="R224" t="str">
        <v/>
      </c>
    </row>
    <row r="225" spans="18:18" x14ac:dyDescent="0.35">
      <c r="R225" t="str">
        <v/>
      </c>
    </row>
    <row r="226" spans="18:18" x14ac:dyDescent="0.35">
      <c r="R226" t="str">
        <v/>
      </c>
    </row>
    <row r="227" spans="18:18" x14ac:dyDescent="0.35">
      <c r="R227" t="str">
        <v/>
      </c>
    </row>
    <row r="228" spans="18:18" x14ac:dyDescent="0.35">
      <c r="R228" t="str">
        <v/>
      </c>
    </row>
    <row r="229" spans="18:18" x14ac:dyDescent="0.35">
      <c r="R229" t="str">
        <v/>
      </c>
    </row>
    <row r="230" spans="18:18" x14ac:dyDescent="0.35">
      <c r="R230" t="str">
        <v/>
      </c>
    </row>
    <row r="231" spans="18:18" x14ac:dyDescent="0.35">
      <c r="R231" t="str">
        <v/>
      </c>
    </row>
    <row r="232" spans="18:18" x14ac:dyDescent="0.35">
      <c r="R232" t="str">
        <v/>
      </c>
    </row>
    <row r="233" spans="18:18" x14ac:dyDescent="0.35">
      <c r="R233" t="str">
        <v/>
      </c>
    </row>
    <row r="234" spans="18:18" x14ac:dyDescent="0.35">
      <c r="R234" t="str">
        <v/>
      </c>
    </row>
    <row r="235" spans="18:18" x14ac:dyDescent="0.35">
      <c r="R235" t="str">
        <v/>
      </c>
    </row>
    <row r="236" spans="18:18" x14ac:dyDescent="0.35">
      <c r="R236" t="str">
        <v/>
      </c>
    </row>
    <row r="237" spans="18:18" x14ac:dyDescent="0.35">
      <c r="R237" t="str">
        <v/>
      </c>
    </row>
    <row r="238" spans="18:18" x14ac:dyDescent="0.35">
      <c r="R238" t="str">
        <v/>
      </c>
    </row>
    <row r="239" spans="18:18" x14ac:dyDescent="0.35">
      <c r="R239" t="str">
        <v/>
      </c>
    </row>
    <row r="240" spans="18:18" x14ac:dyDescent="0.35">
      <c r="R240" t="str">
        <v/>
      </c>
    </row>
    <row r="241" spans="18:18" x14ac:dyDescent="0.35">
      <c r="R241" t="str">
        <v/>
      </c>
    </row>
    <row r="242" spans="18:18" x14ac:dyDescent="0.35">
      <c r="R242" t="str">
        <v/>
      </c>
    </row>
    <row r="243" spans="18:18" x14ac:dyDescent="0.35">
      <c r="R243" t="str">
        <v/>
      </c>
    </row>
    <row r="244" spans="18:18" x14ac:dyDescent="0.35">
      <c r="R244" t="str">
        <v/>
      </c>
    </row>
    <row r="245" spans="18:18" x14ac:dyDescent="0.35">
      <c r="R245" t="str">
        <v/>
      </c>
    </row>
    <row r="246" spans="18:18" x14ac:dyDescent="0.35">
      <c r="R246" t="str">
        <v/>
      </c>
    </row>
    <row r="247" spans="18:18" x14ac:dyDescent="0.35">
      <c r="R247" t="str">
        <v/>
      </c>
    </row>
    <row r="248" spans="18:18" x14ac:dyDescent="0.35">
      <c r="R248" t="str">
        <v/>
      </c>
    </row>
    <row r="249" spans="18:18" x14ac:dyDescent="0.35">
      <c r="R249" t="str">
        <v/>
      </c>
    </row>
    <row r="250" spans="18:18" x14ac:dyDescent="0.35">
      <c r="R250" t="str">
        <v/>
      </c>
    </row>
    <row r="251" spans="18:18" x14ac:dyDescent="0.35">
      <c r="R251" t="str">
        <v/>
      </c>
    </row>
    <row r="252" spans="18:18" x14ac:dyDescent="0.35">
      <c r="R252" t="str">
        <v/>
      </c>
    </row>
    <row r="253" spans="18:18" x14ac:dyDescent="0.35">
      <c r="R253" t="str">
        <v/>
      </c>
    </row>
    <row r="254" spans="18:18" x14ac:dyDescent="0.35">
      <c r="R254" t="str">
        <v/>
      </c>
    </row>
    <row r="255" spans="18:18" x14ac:dyDescent="0.35">
      <c r="R255" t="str">
        <v/>
      </c>
    </row>
    <row r="256" spans="18:18" x14ac:dyDescent="0.35">
      <c r="R256" t="str">
        <v/>
      </c>
    </row>
    <row r="257" spans="18:18" x14ac:dyDescent="0.35">
      <c r="R257" t="str">
        <v/>
      </c>
    </row>
    <row r="258" spans="18:18" x14ac:dyDescent="0.35">
      <c r="R258" t="str">
        <v/>
      </c>
    </row>
    <row r="259" spans="18:18" x14ac:dyDescent="0.35">
      <c r="R259" t="str">
        <v/>
      </c>
    </row>
    <row r="260" spans="18:18" x14ac:dyDescent="0.35">
      <c r="R260" t="str">
        <v/>
      </c>
    </row>
    <row r="261" spans="18:18" x14ac:dyDescent="0.35">
      <c r="R261" t="str">
        <v/>
      </c>
    </row>
    <row r="262" spans="18:18" x14ac:dyDescent="0.3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B10" sqref="B10"/>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211</v>
      </c>
      <c r="B1" s="172" t="s">
        <v>212</v>
      </c>
      <c r="C1" s="172" t="s">
        <v>213</v>
      </c>
    </row>
    <row r="2" spans="1:3" ht="58" x14ac:dyDescent="0.35">
      <c r="A2" s="170" t="s">
        <v>210</v>
      </c>
      <c r="B2" s="170" t="s">
        <v>214</v>
      </c>
      <c r="C2" s="171" t="s">
        <v>215</v>
      </c>
    </row>
    <row r="3" spans="1:3" ht="43.5" x14ac:dyDescent="0.35">
      <c r="A3" s="170" t="s">
        <v>216</v>
      </c>
      <c r="B3" s="170" t="s">
        <v>217</v>
      </c>
      <c r="C3" s="171" t="s">
        <v>218</v>
      </c>
    </row>
    <row r="4" spans="1:3" x14ac:dyDescent="0.35">
      <c r="A4" s="170" t="s">
        <v>219</v>
      </c>
      <c r="B4" s="170" t="s">
        <v>217</v>
      </c>
      <c r="C4" s="170" t="s">
        <v>220</v>
      </c>
    </row>
    <row r="5" spans="1:3" ht="29" x14ac:dyDescent="0.35">
      <c r="A5" s="170" t="s">
        <v>221</v>
      </c>
      <c r="B5" s="170" t="s">
        <v>214</v>
      </c>
      <c r="C5" s="171" t="s">
        <v>224</v>
      </c>
    </row>
    <row r="6" spans="1:3" ht="29" x14ac:dyDescent="0.35">
      <c r="A6" s="170" t="s">
        <v>227</v>
      </c>
      <c r="B6" s="170" t="s">
        <v>214</v>
      </c>
      <c r="C6" s="171" t="s">
        <v>228</v>
      </c>
    </row>
    <row r="7" spans="1:3" ht="43.5" x14ac:dyDescent="0.35">
      <c r="A7" s="170" t="s">
        <v>240</v>
      </c>
      <c r="B7" s="170" t="s">
        <v>214</v>
      </c>
      <c r="C7" s="171" t="s">
        <v>245</v>
      </c>
    </row>
    <row r="8" spans="1:3" ht="43.5" x14ac:dyDescent="0.35">
      <c r="A8" s="170" t="s">
        <v>248</v>
      </c>
      <c r="B8" s="170" t="s">
        <v>214</v>
      </c>
      <c r="C8" s="171" t="s">
        <v>249</v>
      </c>
    </row>
    <row r="9" spans="1:3" ht="29" x14ac:dyDescent="0.35">
      <c r="A9" s="170" t="s">
        <v>279</v>
      </c>
      <c r="B9" s="170" t="s">
        <v>214</v>
      </c>
      <c r="C9" s="171" t="s">
        <v>280</v>
      </c>
    </row>
    <row r="10" spans="1:3" x14ac:dyDescent="0.35">
      <c r="A10" s="170"/>
      <c r="B10" s="170"/>
      <c r="C10" s="170"/>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81" t="str">
        <f>"Demand and capacity analysis notes for "&amp;Setup!B5</f>
        <v xml:space="preserve">Demand and capacity analysis notes for </v>
      </c>
      <c r="C2" s="181"/>
      <c r="D2" s="181"/>
      <c r="E2" s="181"/>
      <c r="F2" s="181"/>
      <c r="G2" s="181"/>
      <c r="H2" s="181"/>
      <c r="I2" s="181"/>
      <c r="J2" s="181"/>
      <c r="K2" s="181"/>
      <c r="L2" s="181"/>
      <c r="M2" s="181"/>
      <c r="N2" s="181"/>
      <c r="O2" s="181"/>
      <c r="P2" s="181"/>
      <c r="Q2" s="181"/>
      <c r="R2" s="181"/>
      <c r="S2" s="181"/>
      <c r="T2" s="181"/>
      <c r="U2" s="181"/>
    </row>
    <row r="3" spans="2:21" ht="15" thickBot="1" x14ac:dyDescent="0.4">
      <c r="B3" s="173" t="s">
        <v>222</v>
      </c>
    </row>
    <row r="4" spans="2:21" ht="15" thickBot="1" x14ac:dyDescent="0.4">
      <c r="B4" s="178"/>
      <c r="C4" s="179"/>
      <c r="D4" s="179"/>
      <c r="E4" s="179"/>
      <c r="F4" s="179"/>
      <c r="G4" s="179"/>
      <c r="H4" s="179"/>
      <c r="I4" s="179"/>
      <c r="J4" s="179"/>
      <c r="K4" s="179"/>
      <c r="L4" s="179"/>
      <c r="M4" s="179"/>
      <c r="N4" s="179"/>
      <c r="O4" s="179"/>
      <c r="P4" s="179"/>
      <c r="Q4" s="179"/>
      <c r="R4" s="179"/>
      <c r="S4" s="179"/>
      <c r="T4" s="179"/>
      <c r="U4" s="180"/>
    </row>
    <row r="5" spans="2:21" x14ac:dyDescent="0.35">
      <c r="B5" s="182"/>
      <c r="C5" s="182"/>
      <c r="D5" s="182"/>
      <c r="E5" s="182"/>
      <c r="F5" s="182"/>
      <c r="G5" s="182"/>
      <c r="H5" s="182"/>
      <c r="I5" s="182"/>
      <c r="J5" s="182"/>
      <c r="K5" s="182"/>
      <c r="L5" s="182"/>
      <c r="M5" s="182"/>
      <c r="N5" s="182"/>
      <c r="O5" s="182"/>
      <c r="P5" s="182"/>
      <c r="Q5" s="182"/>
      <c r="R5" s="182"/>
      <c r="S5" s="182"/>
      <c r="T5" s="182"/>
      <c r="U5" s="182"/>
    </row>
    <row r="6" spans="2:21" x14ac:dyDescent="0.35">
      <c r="B6" s="183"/>
      <c r="C6" s="183"/>
      <c r="D6" s="183"/>
      <c r="E6" s="183"/>
      <c r="F6" s="183"/>
      <c r="G6" s="183"/>
      <c r="H6" s="183"/>
      <c r="I6" s="183"/>
      <c r="J6" s="183"/>
      <c r="K6" s="183"/>
      <c r="L6" s="183"/>
      <c r="M6" s="183"/>
      <c r="N6" s="183"/>
      <c r="O6" s="183"/>
      <c r="P6" s="183"/>
      <c r="Q6" s="183"/>
      <c r="R6" s="183"/>
      <c r="S6" s="183"/>
      <c r="T6" s="183"/>
      <c r="U6" s="183"/>
    </row>
    <row r="7" spans="2:21" x14ac:dyDescent="0.35">
      <c r="B7" s="183"/>
      <c r="C7" s="183"/>
      <c r="D7" s="183"/>
      <c r="E7" s="183"/>
      <c r="F7" s="183"/>
      <c r="G7" s="183"/>
      <c r="H7" s="183"/>
      <c r="I7" s="183"/>
      <c r="J7" s="183"/>
      <c r="K7" s="183"/>
      <c r="L7" s="183"/>
      <c r="M7" s="183"/>
      <c r="N7" s="183"/>
      <c r="O7" s="183"/>
      <c r="P7" s="183"/>
      <c r="Q7" s="183"/>
      <c r="R7" s="183"/>
      <c r="S7" s="183"/>
      <c r="T7" s="183"/>
      <c r="U7" s="183"/>
    </row>
    <row r="8" spans="2:21" x14ac:dyDescent="0.35">
      <c r="B8" s="183"/>
      <c r="C8" s="183"/>
      <c r="D8" s="183"/>
      <c r="E8" s="183"/>
      <c r="F8" s="183"/>
      <c r="G8" s="183"/>
      <c r="H8" s="183"/>
      <c r="I8" s="183"/>
      <c r="J8" s="183"/>
      <c r="K8" s="183"/>
      <c r="L8" s="183"/>
      <c r="M8" s="183"/>
      <c r="N8" s="183"/>
      <c r="O8" s="183"/>
      <c r="P8" s="183"/>
      <c r="Q8" s="183"/>
      <c r="R8" s="183"/>
      <c r="S8" s="183"/>
      <c r="T8" s="183"/>
      <c r="U8" s="183"/>
    </row>
    <row r="9" spans="2:21" x14ac:dyDescent="0.35">
      <c r="B9" s="183"/>
      <c r="C9" s="183"/>
      <c r="D9" s="183"/>
      <c r="E9" s="183"/>
      <c r="F9" s="183"/>
      <c r="G9" s="183"/>
      <c r="H9" s="183"/>
      <c r="I9" s="183"/>
      <c r="J9" s="183"/>
      <c r="K9" s="183"/>
      <c r="L9" s="183"/>
      <c r="M9" s="183"/>
      <c r="N9" s="183"/>
      <c r="O9" s="183"/>
      <c r="P9" s="183"/>
      <c r="Q9" s="183"/>
      <c r="R9" s="183"/>
      <c r="S9" s="183"/>
      <c r="T9" s="183"/>
      <c r="U9" s="183"/>
    </row>
    <row r="10" spans="2:21" x14ac:dyDescent="0.35">
      <c r="B10" s="183"/>
      <c r="C10" s="183"/>
      <c r="D10" s="183"/>
      <c r="E10" s="183"/>
      <c r="F10" s="183"/>
      <c r="G10" s="183"/>
      <c r="H10" s="183"/>
      <c r="I10" s="183"/>
      <c r="J10" s="183"/>
      <c r="K10" s="183"/>
      <c r="L10" s="183"/>
      <c r="M10" s="183"/>
      <c r="N10" s="183"/>
      <c r="O10" s="183"/>
      <c r="P10" s="183"/>
      <c r="Q10" s="183"/>
      <c r="R10" s="183"/>
      <c r="S10" s="183"/>
      <c r="T10" s="183"/>
      <c r="U10" s="183"/>
    </row>
    <row r="11" spans="2:21" x14ac:dyDescent="0.35">
      <c r="B11" s="183"/>
      <c r="C11" s="183"/>
      <c r="D11" s="183"/>
      <c r="E11" s="183"/>
      <c r="F11" s="183"/>
      <c r="G11" s="183"/>
      <c r="H11" s="183"/>
      <c r="I11" s="183"/>
      <c r="J11" s="183"/>
      <c r="K11" s="183"/>
      <c r="L11" s="183"/>
      <c r="M11" s="183"/>
      <c r="N11" s="183"/>
      <c r="O11" s="183"/>
      <c r="P11" s="183"/>
      <c r="Q11" s="183"/>
      <c r="R11" s="183"/>
      <c r="S11" s="183"/>
      <c r="T11" s="183"/>
      <c r="U11" s="183"/>
    </row>
    <row r="12" spans="2:21" x14ac:dyDescent="0.35">
      <c r="B12" s="183"/>
      <c r="C12" s="183"/>
      <c r="D12" s="183"/>
      <c r="E12" s="183"/>
      <c r="F12" s="183"/>
      <c r="G12" s="183"/>
      <c r="H12" s="183"/>
      <c r="I12" s="183"/>
      <c r="J12" s="183"/>
      <c r="K12" s="183"/>
      <c r="L12" s="183"/>
      <c r="M12" s="183"/>
      <c r="N12" s="183"/>
      <c r="O12" s="183"/>
      <c r="P12" s="183"/>
      <c r="Q12" s="183"/>
      <c r="R12" s="183"/>
      <c r="S12" s="183"/>
      <c r="T12" s="183"/>
      <c r="U12" s="183"/>
    </row>
    <row r="13" spans="2:21" x14ac:dyDescent="0.35">
      <c r="B13" s="183"/>
      <c r="C13" s="183"/>
      <c r="D13" s="183"/>
      <c r="E13" s="183"/>
      <c r="F13" s="183"/>
      <c r="G13" s="183"/>
      <c r="H13" s="183"/>
      <c r="I13" s="183"/>
      <c r="J13" s="183"/>
      <c r="K13" s="183"/>
      <c r="L13" s="183"/>
      <c r="M13" s="183"/>
      <c r="N13" s="183"/>
      <c r="O13" s="183"/>
      <c r="P13" s="183"/>
      <c r="Q13" s="183"/>
      <c r="R13" s="183"/>
      <c r="S13" s="183"/>
      <c r="T13" s="183"/>
      <c r="U13" s="183"/>
    </row>
    <row r="14" spans="2:21" x14ac:dyDescent="0.35">
      <c r="B14" s="183"/>
      <c r="C14" s="183"/>
      <c r="D14" s="183"/>
      <c r="E14" s="183"/>
      <c r="F14" s="183"/>
      <c r="G14" s="183"/>
      <c r="H14" s="183"/>
      <c r="I14" s="183"/>
      <c r="J14" s="183"/>
      <c r="K14" s="183"/>
      <c r="L14" s="183"/>
      <c r="M14" s="183"/>
      <c r="N14" s="183"/>
      <c r="O14" s="183"/>
      <c r="P14" s="183"/>
      <c r="Q14" s="183"/>
      <c r="R14" s="183"/>
      <c r="S14" s="183"/>
      <c r="T14" s="183"/>
      <c r="U14" s="183"/>
    </row>
    <row r="15" spans="2:21" x14ac:dyDescent="0.35">
      <c r="B15" s="183"/>
      <c r="C15" s="183"/>
      <c r="D15" s="183"/>
      <c r="E15" s="183"/>
      <c r="F15" s="183"/>
      <c r="G15" s="183"/>
      <c r="H15" s="183"/>
      <c r="I15" s="183"/>
      <c r="J15" s="183"/>
      <c r="K15" s="183"/>
      <c r="L15" s="183"/>
      <c r="M15" s="183"/>
      <c r="N15" s="183"/>
      <c r="O15" s="183"/>
      <c r="P15" s="183"/>
      <c r="Q15" s="183"/>
      <c r="R15" s="183"/>
      <c r="S15" s="183"/>
      <c r="T15" s="183"/>
      <c r="U15" s="183"/>
    </row>
    <row r="16" spans="2:21" x14ac:dyDescent="0.35">
      <c r="B16" s="183"/>
      <c r="C16" s="183"/>
      <c r="D16" s="183"/>
      <c r="E16" s="183"/>
      <c r="F16" s="183"/>
      <c r="G16" s="183"/>
      <c r="H16" s="183"/>
      <c r="I16" s="183"/>
      <c r="J16" s="183"/>
      <c r="K16" s="183"/>
      <c r="L16" s="183"/>
      <c r="M16" s="183"/>
      <c r="N16" s="183"/>
      <c r="O16" s="183"/>
      <c r="P16" s="183"/>
      <c r="Q16" s="183"/>
      <c r="R16" s="183"/>
      <c r="S16" s="183"/>
      <c r="T16" s="183"/>
      <c r="U16" s="183"/>
    </row>
    <row r="17" spans="2:21" x14ac:dyDescent="0.35">
      <c r="B17" s="183"/>
      <c r="C17" s="183"/>
      <c r="D17" s="183"/>
      <c r="E17" s="183"/>
      <c r="F17" s="183"/>
      <c r="G17" s="183"/>
      <c r="H17" s="183"/>
      <c r="I17" s="183"/>
      <c r="J17" s="183"/>
      <c r="K17" s="183"/>
      <c r="L17" s="183"/>
      <c r="M17" s="183"/>
      <c r="N17" s="183"/>
      <c r="O17" s="183"/>
      <c r="P17" s="183"/>
      <c r="Q17" s="183"/>
      <c r="R17" s="183"/>
      <c r="S17" s="183"/>
      <c r="T17" s="183"/>
      <c r="U17" s="183"/>
    </row>
    <row r="18" spans="2:21" x14ac:dyDescent="0.35">
      <c r="B18" s="183"/>
      <c r="C18" s="183"/>
      <c r="D18" s="183"/>
      <c r="E18" s="183"/>
      <c r="F18" s="183"/>
      <c r="G18" s="183"/>
      <c r="H18" s="183"/>
      <c r="I18" s="183"/>
      <c r="J18" s="183"/>
      <c r="K18" s="183"/>
      <c r="L18" s="183"/>
      <c r="M18" s="183"/>
      <c r="N18" s="183"/>
      <c r="O18" s="183"/>
      <c r="P18" s="183"/>
      <c r="Q18" s="183"/>
      <c r="R18" s="183"/>
      <c r="S18" s="183"/>
      <c r="T18" s="183"/>
      <c r="U18" s="183"/>
    </row>
    <row r="19" spans="2:21" x14ac:dyDescent="0.35">
      <c r="B19" s="183"/>
      <c r="C19" s="183"/>
      <c r="D19" s="183"/>
      <c r="E19" s="183"/>
      <c r="F19" s="183"/>
      <c r="G19" s="183"/>
      <c r="H19" s="183"/>
      <c r="I19" s="183"/>
      <c r="J19" s="183"/>
      <c r="K19" s="183"/>
      <c r="L19" s="183"/>
      <c r="M19" s="183"/>
      <c r="N19" s="183"/>
      <c r="O19" s="183"/>
      <c r="P19" s="183"/>
      <c r="Q19" s="183"/>
      <c r="R19" s="183"/>
      <c r="S19" s="183"/>
      <c r="T19" s="183"/>
      <c r="U19" s="183"/>
    </row>
    <row r="20" spans="2:21" x14ac:dyDescent="0.35">
      <c r="B20" s="183"/>
      <c r="C20" s="183"/>
      <c r="D20" s="183"/>
      <c r="E20" s="183"/>
      <c r="F20" s="183"/>
      <c r="G20" s="183"/>
      <c r="H20" s="183"/>
      <c r="I20" s="183"/>
      <c r="J20" s="183"/>
      <c r="K20" s="183"/>
      <c r="L20" s="183"/>
      <c r="M20" s="183"/>
      <c r="N20" s="183"/>
      <c r="O20" s="183"/>
      <c r="P20" s="183"/>
      <c r="Q20" s="183"/>
      <c r="R20" s="183"/>
      <c r="S20" s="183"/>
      <c r="T20" s="183"/>
      <c r="U20" s="183"/>
    </row>
    <row r="21" spans="2:21" x14ac:dyDescent="0.35">
      <c r="B21" s="183"/>
      <c r="C21" s="183"/>
      <c r="D21" s="183"/>
      <c r="E21" s="183"/>
      <c r="F21" s="183"/>
      <c r="G21" s="183"/>
      <c r="H21" s="183"/>
      <c r="I21" s="183"/>
      <c r="J21" s="183"/>
      <c r="K21" s="183"/>
      <c r="L21" s="183"/>
      <c r="M21" s="183"/>
      <c r="N21" s="183"/>
      <c r="O21" s="183"/>
      <c r="P21" s="183"/>
      <c r="Q21" s="183"/>
      <c r="R21" s="183"/>
      <c r="S21" s="183"/>
      <c r="T21" s="183"/>
      <c r="U21" s="183"/>
    </row>
    <row r="22" spans="2:21" x14ac:dyDescent="0.35">
      <c r="B22" s="183"/>
      <c r="C22" s="183"/>
      <c r="D22" s="183"/>
      <c r="E22" s="183"/>
      <c r="F22" s="183"/>
      <c r="G22" s="183"/>
      <c r="H22" s="183"/>
      <c r="I22" s="183"/>
      <c r="J22" s="183"/>
      <c r="K22" s="183"/>
      <c r="L22" s="183"/>
      <c r="M22" s="183"/>
      <c r="N22" s="183"/>
      <c r="O22" s="183"/>
      <c r="P22" s="183"/>
      <c r="Q22" s="183"/>
      <c r="R22" s="183"/>
      <c r="S22" s="183"/>
      <c r="T22" s="183"/>
      <c r="U22" s="183"/>
    </row>
    <row r="23" spans="2:21" x14ac:dyDescent="0.35">
      <c r="B23" s="183"/>
      <c r="C23" s="183"/>
      <c r="D23" s="183"/>
      <c r="E23" s="183"/>
      <c r="F23" s="183"/>
      <c r="G23" s="183"/>
      <c r="H23" s="183"/>
      <c r="I23" s="183"/>
      <c r="J23" s="183"/>
      <c r="K23" s="183"/>
      <c r="L23" s="183"/>
      <c r="M23" s="183"/>
      <c r="N23" s="183"/>
      <c r="O23" s="183"/>
      <c r="P23" s="183"/>
      <c r="Q23" s="183"/>
      <c r="R23" s="183"/>
      <c r="S23" s="183"/>
      <c r="T23" s="183"/>
      <c r="U23" s="183"/>
    </row>
    <row r="24" spans="2:21" x14ac:dyDescent="0.35">
      <c r="B24" s="183"/>
      <c r="C24" s="183"/>
      <c r="D24" s="183"/>
      <c r="E24" s="183"/>
      <c r="F24" s="183"/>
      <c r="G24" s="183"/>
      <c r="H24" s="183"/>
      <c r="I24" s="183"/>
      <c r="J24" s="183"/>
      <c r="K24" s="183"/>
      <c r="L24" s="183"/>
      <c r="M24" s="183"/>
      <c r="N24" s="183"/>
      <c r="O24" s="183"/>
      <c r="P24" s="183"/>
      <c r="Q24" s="183"/>
      <c r="R24" s="183"/>
      <c r="S24" s="183"/>
      <c r="T24" s="183"/>
      <c r="U24" s="183"/>
    </row>
    <row r="25" spans="2:21" x14ac:dyDescent="0.35">
      <c r="B25" s="183"/>
      <c r="C25" s="183"/>
      <c r="D25" s="183"/>
      <c r="E25" s="183"/>
      <c r="F25" s="183"/>
      <c r="G25" s="183"/>
      <c r="H25" s="183"/>
      <c r="I25" s="183"/>
      <c r="J25" s="183"/>
      <c r="K25" s="183"/>
      <c r="L25" s="183"/>
      <c r="M25" s="183"/>
      <c r="N25" s="183"/>
      <c r="O25" s="183"/>
      <c r="P25" s="183"/>
      <c r="Q25" s="183"/>
      <c r="R25" s="183"/>
      <c r="S25" s="183"/>
      <c r="T25" s="183"/>
      <c r="U25" s="183"/>
    </row>
    <row r="26" spans="2:21" x14ac:dyDescent="0.35">
      <c r="B26" s="183"/>
      <c r="C26" s="183"/>
      <c r="D26" s="183"/>
      <c r="E26" s="183"/>
      <c r="F26" s="183"/>
      <c r="G26" s="183"/>
      <c r="H26" s="183"/>
      <c r="I26" s="183"/>
      <c r="J26" s="183"/>
      <c r="K26" s="183"/>
      <c r="L26" s="183"/>
      <c r="M26" s="183"/>
      <c r="N26" s="183"/>
      <c r="O26" s="183"/>
      <c r="P26" s="183"/>
      <c r="Q26" s="183"/>
      <c r="R26" s="183"/>
      <c r="S26" s="183"/>
      <c r="T26" s="183"/>
      <c r="U26" s="183"/>
    </row>
    <row r="27" spans="2:21" x14ac:dyDescent="0.35">
      <c r="B27" s="183"/>
      <c r="C27" s="183"/>
      <c r="D27" s="183"/>
      <c r="E27" s="183"/>
      <c r="F27" s="183"/>
      <c r="G27" s="183"/>
      <c r="H27" s="183"/>
      <c r="I27" s="183"/>
      <c r="J27" s="183"/>
      <c r="K27" s="183"/>
      <c r="L27" s="183"/>
      <c r="M27" s="183"/>
      <c r="N27" s="183"/>
      <c r="O27" s="183"/>
      <c r="P27" s="183"/>
      <c r="Q27" s="183"/>
      <c r="R27" s="183"/>
      <c r="S27" s="183"/>
      <c r="T27" s="183"/>
      <c r="U27" s="183"/>
    </row>
    <row r="28" spans="2:21" x14ac:dyDescent="0.35">
      <c r="B28" s="183"/>
      <c r="C28" s="183"/>
      <c r="D28" s="183"/>
      <c r="E28" s="183"/>
      <c r="F28" s="183"/>
      <c r="G28" s="183"/>
      <c r="H28" s="183"/>
      <c r="I28" s="183"/>
      <c r="J28" s="183"/>
      <c r="K28" s="183"/>
      <c r="L28" s="183"/>
      <c r="M28" s="183"/>
      <c r="N28" s="183"/>
      <c r="O28" s="183"/>
      <c r="P28" s="183"/>
      <c r="Q28" s="183"/>
      <c r="R28" s="183"/>
      <c r="S28" s="183"/>
      <c r="T28" s="183"/>
      <c r="U28" s="183"/>
    </row>
    <row r="29" spans="2:21" x14ac:dyDescent="0.35">
      <c r="B29" s="183"/>
      <c r="C29" s="183"/>
      <c r="D29" s="183"/>
      <c r="E29" s="183"/>
      <c r="F29" s="183"/>
      <c r="G29" s="183"/>
      <c r="H29" s="183"/>
      <c r="I29" s="183"/>
      <c r="J29" s="183"/>
      <c r="K29" s="183"/>
      <c r="L29" s="183"/>
      <c r="M29" s="183"/>
      <c r="N29" s="183"/>
      <c r="O29" s="183"/>
      <c r="P29" s="183"/>
      <c r="Q29" s="183"/>
      <c r="R29" s="183"/>
      <c r="S29" s="183"/>
      <c r="T29" s="183"/>
      <c r="U29" s="183"/>
    </row>
    <row r="30" spans="2:21" x14ac:dyDescent="0.35">
      <c r="B30" s="183"/>
      <c r="C30" s="183"/>
      <c r="D30" s="183"/>
      <c r="E30" s="183"/>
      <c r="F30" s="183"/>
      <c r="G30" s="183"/>
      <c r="H30" s="183"/>
      <c r="I30" s="183"/>
      <c r="J30" s="183"/>
      <c r="K30" s="183"/>
      <c r="L30" s="183"/>
      <c r="M30" s="183"/>
      <c r="N30" s="183"/>
      <c r="O30" s="183"/>
      <c r="P30" s="183"/>
      <c r="Q30" s="183"/>
      <c r="R30" s="183"/>
      <c r="S30" s="183"/>
      <c r="T30" s="183"/>
      <c r="U30" s="183"/>
    </row>
    <row r="31" spans="2:21" x14ac:dyDescent="0.35">
      <c r="B31" s="183"/>
      <c r="C31" s="183"/>
      <c r="D31" s="183"/>
      <c r="E31" s="183"/>
      <c r="F31" s="183"/>
      <c r="G31" s="183"/>
      <c r="H31" s="183"/>
      <c r="I31" s="183"/>
      <c r="J31" s="183"/>
      <c r="K31" s="183"/>
      <c r="L31" s="183"/>
      <c r="M31" s="183"/>
      <c r="N31" s="183"/>
      <c r="O31" s="183"/>
      <c r="P31" s="183"/>
      <c r="Q31" s="183"/>
      <c r="R31" s="183"/>
      <c r="S31" s="183"/>
      <c r="T31" s="183"/>
      <c r="U31" s="183"/>
    </row>
    <row r="32" spans="2:21" x14ac:dyDescent="0.35">
      <c r="B32" s="183"/>
      <c r="C32" s="183"/>
      <c r="D32" s="183"/>
      <c r="E32" s="183"/>
      <c r="F32" s="183"/>
      <c r="G32" s="183"/>
      <c r="H32" s="183"/>
      <c r="I32" s="183"/>
      <c r="J32" s="183"/>
      <c r="K32" s="183"/>
      <c r="L32" s="183"/>
      <c r="M32" s="183"/>
      <c r="N32" s="183"/>
      <c r="O32" s="183"/>
      <c r="P32" s="183"/>
      <c r="Q32" s="183"/>
      <c r="R32" s="183"/>
      <c r="S32" s="183"/>
      <c r="T32" s="183"/>
      <c r="U32" s="183"/>
    </row>
    <row r="33" spans="2:21" x14ac:dyDescent="0.35">
      <c r="B33" s="183"/>
      <c r="C33" s="183"/>
      <c r="D33" s="183"/>
      <c r="E33" s="183"/>
      <c r="F33" s="183"/>
      <c r="G33" s="183"/>
      <c r="H33" s="183"/>
      <c r="I33" s="183"/>
      <c r="J33" s="183"/>
      <c r="K33" s="183"/>
      <c r="L33" s="183"/>
      <c r="M33" s="183"/>
      <c r="N33" s="183"/>
      <c r="O33" s="183"/>
      <c r="P33" s="183"/>
      <c r="Q33" s="183"/>
      <c r="R33" s="183"/>
      <c r="S33" s="183"/>
      <c r="T33" s="183"/>
      <c r="U33" s="183"/>
    </row>
    <row r="34" spans="2:21" x14ac:dyDescent="0.35">
      <c r="B34" s="183"/>
      <c r="C34" s="183"/>
      <c r="D34" s="183"/>
      <c r="E34" s="183"/>
      <c r="F34" s="183"/>
      <c r="G34" s="183"/>
      <c r="H34" s="183"/>
      <c r="I34" s="183"/>
      <c r="J34" s="183"/>
      <c r="K34" s="183"/>
      <c r="L34" s="183"/>
      <c r="M34" s="183"/>
      <c r="N34" s="183"/>
      <c r="O34" s="183"/>
      <c r="P34" s="183"/>
      <c r="Q34" s="183"/>
      <c r="R34" s="183"/>
      <c r="S34" s="183"/>
      <c r="T34" s="183"/>
      <c r="U34" s="183"/>
    </row>
    <row r="35" spans="2:21" x14ac:dyDescent="0.35">
      <c r="B35" s="183"/>
      <c r="C35" s="183"/>
      <c r="D35" s="183"/>
      <c r="E35" s="183"/>
      <c r="F35" s="183"/>
      <c r="G35" s="183"/>
      <c r="H35" s="183"/>
      <c r="I35" s="183"/>
      <c r="J35" s="183"/>
      <c r="K35" s="183"/>
      <c r="L35" s="183"/>
      <c r="M35" s="183"/>
      <c r="N35" s="183"/>
      <c r="O35" s="183"/>
      <c r="P35" s="183"/>
      <c r="Q35" s="183"/>
      <c r="R35" s="183"/>
      <c r="S35" s="183"/>
      <c r="T35" s="183"/>
      <c r="U35" s="183"/>
    </row>
    <row r="36" spans="2:21" x14ac:dyDescent="0.35">
      <c r="B36" s="183"/>
      <c r="C36" s="183"/>
      <c r="D36" s="183"/>
      <c r="E36" s="183"/>
      <c r="F36" s="183"/>
      <c r="G36" s="183"/>
      <c r="H36" s="183"/>
      <c r="I36" s="183"/>
      <c r="J36" s="183"/>
      <c r="K36" s="183"/>
      <c r="L36" s="183"/>
      <c r="M36" s="183"/>
      <c r="N36" s="183"/>
      <c r="O36" s="183"/>
      <c r="P36" s="183"/>
      <c r="Q36" s="183"/>
      <c r="R36" s="183"/>
      <c r="S36" s="183"/>
      <c r="T36" s="183"/>
      <c r="U36" s="183"/>
    </row>
    <row r="37" spans="2:21" x14ac:dyDescent="0.35">
      <c r="B37" s="183"/>
      <c r="C37" s="183"/>
      <c r="D37" s="183"/>
      <c r="E37" s="183"/>
      <c r="F37" s="183"/>
      <c r="G37" s="183"/>
      <c r="H37" s="183"/>
      <c r="I37" s="183"/>
      <c r="J37" s="183"/>
      <c r="K37" s="183"/>
      <c r="L37" s="183"/>
      <c r="M37" s="183"/>
      <c r="N37" s="183"/>
      <c r="O37" s="183"/>
      <c r="P37" s="183"/>
      <c r="Q37" s="183"/>
      <c r="R37" s="183"/>
      <c r="S37" s="183"/>
      <c r="T37" s="183"/>
      <c r="U37" s="183"/>
    </row>
    <row r="38" spans="2:21" x14ac:dyDescent="0.35">
      <c r="B38" s="183"/>
      <c r="C38" s="183"/>
      <c r="D38" s="183"/>
      <c r="E38" s="183"/>
      <c r="F38" s="183"/>
      <c r="G38" s="183"/>
      <c r="H38" s="183"/>
      <c r="I38" s="183"/>
      <c r="J38" s="183"/>
      <c r="K38" s="183"/>
      <c r="L38" s="183"/>
      <c r="M38" s="183"/>
      <c r="N38" s="183"/>
      <c r="O38" s="183"/>
      <c r="P38" s="183"/>
      <c r="Q38" s="183"/>
      <c r="R38" s="183"/>
      <c r="S38" s="183"/>
      <c r="T38" s="183"/>
      <c r="U38" s="183"/>
    </row>
    <row r="39" spans="2:21" x14ac:dyDescent="0.35">
      <c r="B39" s="183"/>
      <c r="C39" s="183"/>
      <c r="D39" s="183"/>
      <c r="E39" s="183"/>
      <c r="F39" s="183"/>
      <c r="G39" s="183"/>
      <c r="H39" s="183"/>
      <c r="I39" s="183"/>
      <c r="J39" s="183"/>
      <c r="K39" s="183"/>
      <c r="L39" s="183"/>
      <c r="M39" s="183"/>
      <c r="N39" s="183"/>
      <c r="O39" s="183"/>
      <c r="P39" s="183"/>
      <c r="Q39" s="183"/>
      <c r="R39" s="183"/>
      <c r="S39" s="183"/>
      <c r="T39" s="183"/>
      <c r="U39" s="183"/>
    </row>
    <row r="40" spans="2:21" x14ac:dyDescent="0.35">
      <c r="B40" s="183"/>
      <c r="C40" s="183"/>
      <c r="D40" s="183"/>
      <c r="E40" s="183"/>
      <c r="F40" s="183"/>
      <c r="G40" s="183"/>
      <c r="H40" s="183"/>
      <c r="I40" s="183"/>
      <c r="J40" s="183"/>
      <c r="K40" s="183"/>
      <c r="L40" s="183"/>
      <c r="M40" s="183"/>
      <c r="N40" s="183"/>
      <c r="O40" s="183"/>
      <c r="P40" s="183"/>
      <c r="Q40" s="183"/>
      <c r="R40" s="183"/>
      <c r="S40" s="183"/>
      <c r="T40" s="183"/>
      <c r="U40" s="183"/>
    </row>
    <row r="41" spans="2:21" x14ac:dyDescent="0.35">
      <c r="B41" s="183"/>
      <c r="C41" s="183"/>
      <c r="D41" s="183"/>
      <c r="E41" s="183"/>
      <c r="F41" s="183"/>
      <c r="G41" s="183"/>
      <c r="H41" s="183"/>
      <c r="I41" s="183"/>
      <c r="J41" s="183"/>
      <c r="K41" s="183"/>
      <c r="L41" s="183"/>
      <c r="M41" s="183"/>
      <c r="N41" s="183"/>
      <c r="O41" s="183"/>
      <c r="P41" s="183"/>
      <c r="Q41" s="183"/>
      <c r="R41" s="183"/>
      <c r="S41" s="183"/>
      <c r="T41" s="183"/>
      <c r="U41" s="183"/>
    </row>
    <row r="42" spans="2:21" x14ac:dyDescent="0.35">
      <c r="B42" s="183"/>
      <c r="C42" s="183"/>
      <c r="D42" s="183"/>
      <c r="E42" s="183"/>
      <c r="F42" s="183"/>
      <c r="G42" s="183"/>
      <c r="H42" s="183"/>
      <c r="I42" s="183"/>
      <c r="J42" s="183"/>
      <c r="K42" s="183"/>
      <c r="L42" s="183"/>
      <c r="M42" s="183"/>
      <c r="N42" s="183"/>
      <c r="O42" s="183"/>
      <c r="P42" s="183"/>
      <c r="Q42" s="183"/>
      <c r="R42" s="183"/>
      <c r="S42" s="183"/>
      <c r="T42" s="183"/>
      <c r="U42" s="183"/>
    </row>
    <row r="43" spans="2:21" x14ac:dyDescent="0.35">
      <c r="B43" s="183"/>
      <c r="C43" s="183"/>
      <c r="D43" s="183"/>
      <c r="E43" s="183"/>
      <c r="F43" s="183"/>
      <c r="G43" s="183"/>
      <c r="H43" s="183"/>
      <c r="I43" s="183"/>
      <c r="J43" s="183"/>
      <c r="K43" s="183"/>
      <c r="L43" s="183"/>
      <c r="M43" s="183"/>
      <c r="N43" s="183"/>
      <c r="O43" s="183"/>
      <c r="P43" s="183"/>
      <c r="Q43" s="183"/>
      <c r="R43" s="183"/>
      <c r="S43" s="183"/>
      <c r="T43" s="183"/>
      <c r="U43" s="183"/>
    </row>
    <row r="44" spans="2:21" x14ac:dyDescent="0.35">
      <c r="B44" s="183"/>
      <c r="C44" s="183"/>
      <c r="D44" s="183"/>
      <c r="E44" s="183"/>
      <c r="F44" s="183"/>
      <c r="G44" s="183"/>
      <c r="H44" s="183"/>
      <c r="I44" s="183"/>
      <c r="J44" s="183"/>
      <c r="K44" s="183"/>
      <c r="L44" s="183"/>
      <c r="M44" s="183"/>
      <c r="N44" s="183"/>
      <c r="O44" s="183"/>
      <c r="P44" s="183"/>
      <c r="Q44" s="183"/>
      <c r="R44" s="183"/>
      <c r="S44" s="183"/>
      <c r="T44" s="183"/>
      <c r="U44" s="183"/>
    </row>
    <row r="45" spans="2:21" x14ac:dyDescent="0.35">
      <c r="B45" s="183"/>
      <c r="C45" s="183"/>
      <c r="D45" s="183"/>
      <c r="E45" s="183"/>
      <c r="F45" s="183"/>
      <c r="G45" s="183"/>
      <c r="H45" s="183"/>
      <c r="I45" s="183"/>
      <c r="J45" s="183"/>
      <c r="K45" s="183"/>
      <c r="L45" s="183"/>
      <c r="M45" s="183"/>
      <c r="N45" s="183"/>
      <c r="O45" s="183"/>
      <c r="P45" s="183"/>
      <c r="Q45" s="183"/>
      <c r="R45" s="183"/>
      <c r="S45" s="183"/>
      <c r="T45" s="183"/>
      <c r="U45" s="183"/>
    </row>
    <row r="46" spans="2:21" x14ac:dyDescent="0.35">
      <c r="B46" s="183"/>
      <c r="C46" s="183"/>
      <c r="D46" s="183"/>
      <c r="E46" s="183"/>
      <c r="F46" s="183"/>
      <c r="G46" s="183"/>
      <c r="H46" s="183"/>
      <c r="I46" s="183"/>
      <c r="J46" s="183"/>
      <c r="K46" s="183"/>
      <c r="L46" s="183"/>
      <c r="M46" s="183"/>
      <c r="N46" s="183"/>
      <c r="O46" s="183"/>
      <c r="P46" s="183"/>
      <c r="Q46" s="183"/>
      <c r="R46" s="183"/>
      <c r="S46" s="183"/>
      <c r="T46" s="183"/>
      <c r="U46" s="183"/>
    </row>
    <row r="47" spans="2:21" x14ac:dyDescent="0.35">
      <c r="B47" s="183"/>
      <c r="C47" s="183"/>
      <c r="D47" s="183"/>
      <c r="E47" s="183"/>
      <c r="F47" s="183"/>
      <c r="G47" s="183"/>
      <c r="H47" s="183"/>
      <c r="I47" s="183"/>
      <c r="J47" s="183"/>
      <c r="K47" s="183"/>
      <c r="L47" s="183"/>
      <c r="M47" s="183"/>
      <c r="N47" s="183"/>
      <c r="O47" s="183"/>
      <c r="P47" s="183"/>
      <c r="Q47" s="183"/>
      <c r="R47" s="183"/>
      <c r="S47" s="183"/>
      <c r="T47" s="183"/>
      <c r="U47" s="183"/>
    </row>
    <row r="48" spans="2:21" x14ac:dyDescent="0.35">
      <c r="B48" s="183"/>
      <c r="C48" s="183"/>
      <c r="D48" s="183"/>
      <c r="E48" s="183"/>
      <c r="F48" s="183"/>
      <c r="G48" s="183"/>
      <c r="H48" s="183"/>
      <c r="I48" s="183"/>
      <c r="J48" s="183"/>
      <c r="K48" s="183"/>
      <c r="L48" s="183"/>
      <c r="M48" s="183"/>
      <c r="N48" s="183"/>
      <c r="O48" s="183"/>
      <c r="P48" s="183"/>
      <c r="Q48" s="183"/>
      <c r="R48" s="183"/>
      <c r="S48" s="183"/>
      <c r="T48" s="183"/>
      <c r="U48" s="183"/>
    </row>
    <row r="49" spans="2:21" x14ac:dyDescent="0.35">
      <c r="B49" s="183"/>
      <c r="C49" s="183"/>
      <c r="D49" s="183"/>
      <c r="E49" s="183"/>
      <c r="F49" s="183"/>
      <c r="G49" s="183"/>
      <c r="H49" s="183"/>
      <c r="I49" s="183"/>
      <c r="J49" s="183"/>
      <c r="K49" s="183"/>
      <c r="L49" s="183"/>
      <c r="M49" s="183"/>
      <c r="N49" s="183"/>
      <c r="O49" s="183"/>
      <c r="P49" s="183"/>
      <c r="Q49" s="183"/>
      <c r="R49" s="183"/>
      <c r="S49" s="183"/>
      <c r="T49" s="183"/>
      <c r="U49" s="183"/>
    </row>
    <row r="50" spans="2:21" x14ac:dyDescent="0.35">
      <c r="B50" s="183"/>
      <c r="C50" s="183"/>
      <c r="D50" s="183"/>
      <c r="E50" s="183"/>
      <c r="F50" s="183"/>
      <c r="G50" s="183"/>
      <c r="H50" s="183"/>
      <c r="I50" s="183"/>
      <c r="J50" s="183"/>
      <c r="K50" s="183"/>
      <c r="L50" s="183"/>
      <c r="M50" s="183"/>
      <c r="N50" s="183"/>
      <c r="O50" s="183"/>
      <c r="P50" s="183"/>
      <c r="Q50" s="183"/>
      <c r="R50" s="183"/>
      <c r="S50" s="183"/>
      <c r="T50" s="183"/>
      <c r="U50" s="183"/>
    </row>
    <row r="51" spans="2:21" x14ac:dyDescent="0.35">
      <c r="B51" s="183"/>
      <c r="C51" s="183"/>
      <c r="D51" s="183"/>
      <c r="E51" s="183"/>
      <c r="F51" s="183"/>
      <c r="G51" s="183"/>
      <c r="H51" s="183"/>
      <c r="I51" s="183"/>
      <c r="J51" s="183"/>
      <c r="K51" s="183"/>
      <c r="L51" s="183"/>
      <c r="M51" s="183"/>
      <c r="N51" s="183"/>
      <c r="O51" s="183"/>
      <c r="P51" s="183"/>
      <c r="Q51" s="183"/>
      <c r="R51" s="183"/>
      <c r="S51" s="183"/>
      <c r="T51" s="183"/>
      <c r="U51" s="183"/>
    </row>
    <row r="52" spans="2:21" x14ac:dyDescent="0.35">
      <c r="B52" s="183"/>
      <c r="C52" s="183"/>
      <c r="D52" s="183"/>
      <c r="E52" s="183"/>
      <c r="F52" s="183"/>
      <c r="G52" s="183"/>
      <c r="H52" s="183"/>
      <c r="I52" s="183"/>
      <c r="J52" s="183"/>
      <c r="K52" s="183"/>
      <c r="L52" s="183"/>
      <c r="M52" s="183"/>
      <c r="N52" s="183"/>
      <c r="O52" s="183"/>
      <c r="P52" s="183"/>
      <c r="Q52" s="183"/>
      <c r="R52" s="183"/>
      <c r="S52" s="183"/>
      <c r="T52" s="183"/>
      <c r="U52" s="183"/>
    </row>
    <row r="53" spans="2:21" x14ac:dyDescent="0.35">
      <c r="B53" s="183"/>
      <c r="C53" s="183"/>
      <c r="D53" s="183"/>
      <c r="E53" s="183"/>
      <c r="F53" s="183"/>
      <c r="G53" s="183"/>
      <c r="H53" s="183"/>
      <c r="I53" s="183"/>
      <c r="J53" s="183"/>
      <c r="K53" s="183"/>
      <c r="L53" s="183"/>
      <c r="M53" s="183"/>
      <c r="N53" s="183"/>
      <c r="O53" s="183"/>
      <c r="P53" s="183"/>
      <c r="Q53" s="183"/>
      <c r="R53" s="183"/>
      <c r="S53" s="183"/>
      <c r="T53" s="183"/>
      <c r="U53" s="183"/>
    </row>
    <row r="54" spans="2:21" x14ac:dyDescent="0.35">
      <c r="B54" s="183"/>
      <c r="C54" s="183"/>
      <c r="D54" s="183"/>
      <c r="E54" s="183"/>
      <c r="F54" s="183"/>
      <c r="G54" s="183"/>
      <c r="H54" s="183"/>
      <c r="I54" s="183"/>
      <c r="J54" s="183"/>
      <c r="K54" s="183"/>
      <c r="L54" s="183"/>
      <c r="M54" s="183"/>
      <c r="N54" s="183"/>
      <c r="O54" s="183"/>
      <c r="P54" s="183"/>
      <c r="Q54" s="183"/>
      <c r="R54" s="183"/>
      <c r="S54" s="183"/>
      <c r="T54" s="183"/>
      <c r="U54" s="183"/>
    </row>
    <row r="55" spans="2:21" x14ac:dyDescent="0.35">
      <c r="B55" s="183"/>
      <c r="C55" s="183"/>
      <c r="D55" s="183"/>
      <c r="E55" s="183"/>
      <c r="F55" s="183"/>
      <c r="G55" s="183"/>
      <c r="H55" s="183"/>
      <c r="I55" s="183"/>
      <c r="J55" s="183"/>
      <c r="K55" s="183"/>
      <c r="L55" s="183"/>
      <c r="M55" s="183"/>
      <c r="N55" s="183"/>
      <c r="O55" s="183"/>
      <c r="P55" s="183"/>
      <c r="Q55" s="183"/>
      <c r="R55" s="183"/>
      <c r="S55" s="183"/>
      <c r="T55" s="183"/>
      <c r="U55" s="183"/>
    </row>
    <row r="56" spans="2:21" x14ac:dyDescent="0.35">
      <c r="B56" s="183"/>
      <c r="C56" s="183"/>
      <c r="D56" s="183"/>
      <c r="E56" s="183"/>
      <c r="F56" s="183"/>
      <c r="G56" s="183"/>
      <c r="H56" s="183"/>
      <c r="I56" s="183"/>
      <c r="J56" s="183"/>
      <c r="K56" s="183"/>
      <c r="L56" s="183"/>
      <c r="M56" s="183"/>
      <c r="N56" s="183"/>
      <c r="O56" s="183"/>
      <c r="P56" s="183"/>
      <c r="Q56" s="183"/>
      <c r="R56" s="183"/>
      <c r="S56" s="183"/>
      <c r="T56" s="183"/>
      <c r="U56" s="183"/>
    </row>
    <row r="57" spans="2:21" x14ac:dyDescent="0.35">
      <c r="B57" s="183"/>
      <c r="C57" s="183"/>
      <c r="D57" s="183"/>
      <c r="E57" s="183"/>
      <c r="F57" s="183"/>
      <c r="G57" s="183"/>
      <c r="H57" s="183"/>
      <c r="I57" s="183"/>
      <c r="J57" s="183"/>
      <c r="K57" s="183"/>
      <c r="L57" s="183"/>
      <c r="M57" s="183"/>
      <c r="N57" s="183"/>
      <c r="O57" s="183"/>
      <c r="P57" s="183"/>
      <c r="Q57" s="183"/>
      <c r="R57" s="183"/>
      <c r="S57" s="183"/>
      <c r="T57" s="183"/>
      <c r="U57" s="183"/>
    </row>
    <row r="58" spans="2:21" x14ac:dyDescent="0.35">
      <c r="B58" s="183"/>
      <c r="C58" s="183"/>
      <c r="D58" s="183"/>
      <c r="E58" s="183"/>
      <c r="F58" s="183"/>
      <c r="G58" s="183"/>
      <c r="H58" s="183"/>
      <c r="I58" s="183"/>
      <c r="J58" s="183"/>
      <c r="K58" s="183"/>
      <c r="L58" s="183"/>
      <c r="M58" s="183"/>
      <c r="N58" s="183"/>
      <c r="O58" s="183"/>
      <c r="P58" s="183"/>
      <c r="Q58" s="183"/>
      <c r="R58" s="183"/>
      <c r="S58" s="183"/>
      <c r="T58" s="183"/>
      <c r="U58" s="183"/>
    </row>
    <row r="59" spans="2:21" x14ac:dyDescent="0.35">
      <c r="B59" s="183"/>
      <c r="C59" s="183"/>
      <c r="D59" s="183"/>
      <c r="E59" s="183"/>
      <c r="F59" s="183"/>
      <c r="G59" s="183"/>
      <c r="H59" s="183"/>
      <c r="I59" s="183"/>
      <c r="J59" s="183"/>
      <c r="K59" s="183"/>
      <c r="L59" s="183"/>
      <c r="M59" s="183"/>
      <c r="N59" s="183"/>
      <c r="O59" s="183"/>
      <c r="P59" s="183"/>
      <c r="Q59" s="183"/>
      <c r="R59" s="183"/>
      <c r="S59" s="183"/>
      <c r="T59" s="183"/>
      <c r="U59" s="183"/>
    </row>
    <row r="60" spans="2:21" x14ac:dyDescent="0.35">
      <c r="B60" s="183"/>
      <c r="C60" s="183"/>
      <c r="D60" s="183"/>
      <c r="E60" s="183"/>
      <c r="F60" s="183"/>
      <c r="G60" s="183"/>
      <c r="H60" s="183"/>
      <c r="I60" s="183"/>
      <c r="J60" s="183"/>
      <c r="K60" s="183"/>
      <c r="L60" s="183"/>
      <c r="M60" s="183"/>
      <c r="N60" s="183"/>
      <c r="O60" s="183"/>
      <c r="P60" s="183"/>
      <c r="Q60" s="183"/>
      <c r="R60" s="183"/>
      <c r="S60" s="183"/>
      <c r="T60" s="183"/>
      <c r="U60" s="183"/>
    </row>
    <row r="61" spans="2:21" x14ac:dyDescent="0.35">
      <c r="B61" s="183"/>
      <c r="C61" s="183"/>
      <c r="D61" s="183"/>
      <c r="E61" s="183"/>
      <c r="F61" s="183"/>
      <c r="G61" s="183"/>
      <c r="H61" s="183"/>
      <c r="I61" s="183"/>
      <c r="J61" s="183"/>
      <c r="K61" s="183"/>
      <c r="L61" s="183"/>
      <c r="M61" s="183"/>
      <c r="N61" s="183"/>
      <c r="O61" s="183"/>
      <c r="P61" s="183"/>
      <c r="Q61" s="183"/>
      <c r="R61" s="183"/>
      <c r="S61" s="183"/>
      <c r="T61" s="183"/>
      <c r="U61" s="183"/>
    </row>
    <row r="62" spans="2:21" x14ac:dyDescent="0.35">
      <c r="B62" s="183"/>
      <c r="C62" s="183"/>
      <c r="D62" s="183"/>
      <c r="E62" s="183"/>
      <c r="F62" s="183"/>
      <c r="G62" s="183"/>
      <c r="H62" s="183"/>
      <c r="I62" s="183"/>
      <c r="J62" s="183"/>
      <c r="K62" s="183"/>
      <c r="L62" s="183"/>
      <c r="M62" s="183"/>
      <c r="N62" s="183"/>
      <c r="O62" s="183"/>
      <c r="P62" s="183"/>
      <c r="Q62" s="183"/>
      <c r="R62" s="183"/>
      <c r="S62" s="183"/>
      <c r="T62" s="183"/>
      <c r="U62" s="183"/>
    </row>
    <row r="63" spans="2:21" x14ac:dyDescent="0.35">
      <c r="B63" s="183"/>
      <c r="C63" s="183"/>
      <c r="D63" s="183"/>
      <c r="E63" s="183"/>
      <c r="F63" s="183"/>
      <c r="G63" s="183"/>
      <c r="H63" s="183"/>
      <c r="I63" s="183"/>
      <c r="J63" s="183"/>
      <c r="K63" s="183"/>
      <c r="L63" s="183"/>
      <c r="M63" s="183"/>
      <c r="N63" s="183"/>
      <c r="O63" s="183"/>
      <c r="P63" s="183"/>
      <c r="Q63" s="183"/>
      <c r="R63" s="183"/>
      <c r="S63" s="183"/>
      <c r="T63" s="183"/>
      <c r="U63" s="183"/>
    </row>
    <row r="64" spans="2:21" x14ac:dyDescent="0.35">
      <c r="B64" s="183"/>
      <c r="C64" s="183"/>
      <c r="D64" s="183"/>
      <c r="E64" s="183"/>
      <c r="F64" s="183"/>
      <c r="G64" s="183"/>
      <c r="H64" s="183"/>
      <c r="I64" s="183"/>
      <c r="J64" s="183"/>
      <c r="K64" s="183"/>
      <c r="L64" s="183"/>
      <c r="M64" s="183"/>
      <c r="N64" s="183"/>
      <c r="O64" s="183"/>
      <c r="P64" s="183"/>
      <c r="Q64" s="183"/>
      <c r="R64" s="183"/>
      <c r="S64" s="183"/>
      <c r="T64" s="183"/>
      <c r="U64" s="183"/>
    </row>
    <row r="65" spans="2:21" x14ac:dyDescent="0.35">
      <c r="B65" s="183"/>
      <c r="C65" s="183"/>
      <c r="D65" s="183"/>
      <c r="E65" s="183"/>
      <c r="F65" s="183"/>
      <c r="G65" s="183"/>
      <c r="H65" s="183"/>
      <c r="I65" s="183"/>
      <c r="J65" s="183"/>
      <c r="K65" s="183"/>
      <c r="L65" s="183"/>
      <c r="M65" s="183"/>
      <c r="N65" s="183"/>
      <c r="O65" s="183"/>
      <c r="P65" s="183"/>
      <c r="Q65" s="183"/>
      <c r="R65" s="183"/>
      <c r="S65" s="183"/>
      <c r="T65" s="183"/>
      <c r="U65" s="183"/>
    </row>
    <row r="66" spans="2:21" x14ac:dyDescent="0.35">
      <c r="B66" s="183"/>
      <c r="C66" s="183"/>
      <c r="D66" s="183"/>
      <c r="E66" s="183"/>
      <c r="F66" s="183"/>
      <c r="G66" s="183"/>
      <c r="H66" s="183"/>
      <c r="I66" s="183"/>
      <c r="J66" s="183"/>
      <c r="K66" s="183"/>
      <c r="L66" s="183"/>
      <c r="M66" s="183"/>
      <c r="N66" s="183"/>
      <c r="O66" s="183"/>
      <c r="P66" s="183"/>
      <c r="Q66" s="183"/>
      <c r="R66" s="183"/>
      <c r="S66" s="183"/>
      <c r="T66" s="183"/>
      <c r="U66" s="183"/>
    </row>
    <row r="67" spans="2:21" x14ac:dyDescent="0.35">
      <c r="B67" s="183"/>
      <c r="C67" s="183"/>
      <c r="D67" s="183"/>
      <c r="E67" s="183"/>
      <c r="F67" s="183"/>
      <c r="G67" s="183"/>
      <c r="H67" s="183"/>
      <c r="I67" s="183"/>
      <c r="J67" s="183"/>
      <c r="K67" s="183"/>
      <c r="L67" s="183"/>
      <c r="M67" s="183"/>
      <c r="N67" s="183"/>
      <c r="O67" s="183"/>
      <c r="P67" s="183"/>
      <c r="Q67" s="183"/>
      <c r="R67" s="183"/>
      <c r="S67" s="183"/>
      <c r="T67" s="183"/>
      <c r="U67" s="183"/>
    </row>
    <row r="68" spans="2:21" x14ac:dyDescent="0.35">
      <c r="B68" s="183"/>
      <c r="C68" s="183"/>
      <c r="D68" s="183"/>
      <c r="E68" s="183"/>
      <c r="F68" s="183"/>
      <c r="G68" s="183"/>
      <c r="H68" s="183"/>
      <c r="I68" s="183"/>
      <c r="J68" s="183"/>
      <c r="K68" s="183"/>
      <c r="L68" s="183"/>
      <c r="M68" s="183"/>
      <c r="N68" s="183"/>
      <c r="O68" s="183"/>
      <c r="P68" s="183"/>
      <c r="Q68" s="183"/>
      <c r="R68" s="183"/>
      <c r="S68" s="183"/>
      <c r="T68" s="183"/>
      <c r="U68" s="183"/>
    </row>
    <row r="69" spans="2:21" x14ac:dyDescent="0.35">
      <c r="B69" s="183"/>
      <c r="C69" s="183"/>
      <c r="D69" s="183"/>
      <c r="E69" s="183"/>
      <c r="F69" s="183"/>
      <c r="G69" s="183"/>
      <c r="H69" s="183"/>
      <c r="I69" s="183"/>
      <c r="J69" s="183"/>
      <c r="K69" s="183"/>
      <c r="L69" s="183"/>
      <c r="M69" s="183"/>
      <c r="N69" s="183"/>
      <c r="O69" s="183"/>
      <c r="P69" s="183"/>
      <c r="Q69" s="183"/>
      <c r="R69" s="183"/>
      <c r="S69" s="183"/>
      <c r="T69" s="183"/>
      <c r="U69" s="183"/>
    </row>
    <row r="70" spans="2:21" x14ac:dyDescent="0.35">
      <c r="B70" s="183"/>
      <c r="C70" s="183"/>
      <c r="D70" s="183"/>
      <c r="E70" s="183"/>
      <c r="F70" s="183"/>
      <c r="G70" s="183"/>
      <c r="H70" s="183"/>
      <c r="I70" s="183"/>
      <c r="J70" s="183"/>
      <c r="K70" s="183"/>
      <c r="L70" s="183"/>
      <c r="M70" s="183"/>
      <c r="N70" s="183"/>
      <c r="O70" s="183"/>
      <c r="P70" s="183"/>
      <c r="Q70" s="183"/>
      <c r="R70" s="183"/>
      <c r="S70" s="183"/>
      <c r="T70" s="183"/>
      <c r="U70" s="183"/>
    </row>
    <row r="71" spans="2:21" x14ac:dyDescent="0.35">
      <c r="B71" s="183"/>
      <c r="C71" s="183"/>
      <c r="D71" s="183"/>
      <c r="E71" s="183"/>
      <c r="F71" s="183"/>
      <c r="G71" s="183"/>
      <c r="H71" s="183"/>
      <c r="I71" s="183"/>
      <c r="J71" s="183"/>
      <c r="K71" s="183"/>
      <c r="L71" s="183"/>
      <c r="M71" s="183"/>
      <c r="N71" s="183"/>
      <c r="O71" s="183"/>
      <c r="P71" s="183"/>
      <c r="Q71" s="183"/>
      <c r="R71" s="183"/>
      <c r="S71" s="183"/>
      <c r="T71" s="183"/>
      <c r="U71" s="183"/>
    </row>
    <row r="72" spans="2:21" x14ac:dyDescent="0.35">
      <c r="B72" s="183"/>
      <c r="C72" s="183"/>
      <c r="D72" s="183"/>
      <c r="E72" s="183"/>
      <c r="F72" s="183"/>
      <c r="G72" s="183"/>
      <c r="H72" s="183"/>
      <c r="I72" s="183"/>
      <c r="J72" s="183"/>
      <c r="K72" s="183"/>
      <c r="L72" s="183"/>
      <c r="M72" s="183"/>
      <c r="N72" s="183"/>
      <c r="O72" s="183"/>
      <c r="P72" s="183"/>
      <c r="Q72" s="183"/>
      <c r="R72" s="183"/>
      <c r="S72" s="183"/>
      <c r="T72" s="183"/>
      <c r="U72" s="183"/>
    </row>
    <row r="73" spans="2:21" x14ac:dyDescent="0.35">
      <c r="B73" s="183"/>
      <c r="C73" s="183"/>
      <c r="D73" s="183"/>
      <c r="E73" s="183"/>
      <c r="F73" s="183"/>
      <c r="G73" s="183"/>
      <c r="H73" s="183"/>
      <c r="I73" s="183"/>
      <c r="J73" s="183"/>
      <c r="K73" s="183"/>
      <c r="L73" s="183"/>
      <c r="M73" s="183"/>
      <c r="N73" s="183"/>
      <c r="O73" s="183"/>
      <c r="P73" s="183"/>
      <c r="Q73" s="183"/>
      <c r="R73" s="183"/>
      <c r="S73" s="183"/>
      <c r="T73" s="183"/>
      <c r="U73" s="183"/>
    </row>
    <row r="74" spans="2:21" x14ac:dyDescent="0.35">
      <c r="B74" s="183"/>
      <c r="C74" s="183"/>
      <c r="D74" s="183"/>
      <c r="E74" s="183"/>
      <c r="F74" s="183"/>
      <c r="G74" s="183"/>
      <c r="H74" s="183"/>
      <c r="I74" s="183"/>
      <c r="J74" s="183"/>
      <c r="K74" s="183"/>
      <c r="L74" s="183"/>
      <c r="M74" s="183"/>
      <c r="N74" s="183"/>
      <c r="O74" s="183"/>
      <c r="P74" s="183"/>
      <c r="Q74" s="183"/>
      <c r="R74" s="183"/>
      <c r="S74" s="183"/>
      <c r="T74" s="183"/>
      <c r="U74" s="183"/>
    </row>
    <row r="75" spans="2:21" x14ac:dyDescent="0.35">
      <c r="B75" s="183"/>
      <c r="C75" s="183"/>
      <c r="D75" s="183"/>
      <c r="E75" s="183"/>
      <c r="F75" s="183"/>
      <c r="G75" s="183"/>
      <c r="H75" s="183"/>
      <c r="I75" s="183"/>
      <c r="J75" s="183"/>
      <c r="K75" s="183"/>
      <c r="L75" s="183"/>
      <c r="M75" s="183"/>
      <c r="N75" s="183"/>
      <c r="O75" s="183"/>
      <c r="P75" s="183"/>
      <c r="Q75" s="183"/>
      <c r="R75" s="183"/>
      <c r="S75" s="183"/>
      <c r="T75" s="183"/>
      <c r="U75" s="183"/>
    </row>
    <row r="76" spans="2:21" x14ac:dyDescent="0.35">
      <c r="B76" s="183"/>
      <c r="C76" s="183"/>
      <c r="D76" s="183"/>
      <c r="E76" s="183"/>
      <c r="F76" s="183"/>
      <c r="G76" s="183"/>
      <c r="H76" s="183"/>
      <c r="I76" s="183"/>
      <c r="J76" s="183"/>
      <c r="K76" s="183"/>
      <c r="L76" s="183"/>
      <c r="M76" s="183"/>
      <c r="N76" s="183"/>
      <c r="O76" s="183"/>
      <c r="P76" s="183"/>
      <c r="Q76" s="183"/>
      <c r="R76" s="183"/>
      <c r="S76" s="183"/>
      <c r="T76" s="183"/>
      <c r="U76" s="183"/>
    </row>
    <row r="77" spans="2:21" x14ac:dyDescent="0.35">
      <c r="B77" s="183"/>
      <c r="C77" s="183"/>
      <c r="D77" s="183"/>
      <c r="E77" s="183"/>
      <c r="F77" s="183"/>
      <c r="G77" s="183"/>
      <c r="H77" s="183"/>
      <c r="I77" s="183"/>
      <c r="J77" s="183"/>
      <c r="K77" s="183"/>
      <c r="L77" s="183"/>
      <c r="M77" s="183"/>
      <c r="N77" s="183"/>
      <c r="O77" s="183"/>
      <c r="P77" s="183"/>
      <c r="Q77" s="183"/>
      <c r="R77" s="183"/>
      <c r="S77" s="183"/>
      <c r="T77" s="183"/>
      <c r="U77" s="183"/>
    </row>
    <row r="78" spans="2:21" x14ac:dyDescent="0.35">
      <c r="B78" s="183"/>
      <c r="C78" s="183"/>
      <c r="D78" s="183"/>
      <c r="E78" s="183"/>
      <c r="F78" s="183"/>
      <c r="G78" s="183"/>
      <c r="H78" s="183"/>
      <c r="I78" s="183"/>
      <c r="J78" s="183"/>
      <c r="K78" s="183"/>
      <c r="L78" s="183"/>
      <c r="M78" s="183"/>
      <c r="N78" s="183"/>
      <c r="O78" s="183"/>
      <c r="P78" s="183"/>
      <c r="Q78" s="183"/>
      <c r="R78" s="183"/>
      <c r="S78" s="183"/>
      <c r="T78" s="183"/>
      <c r="U78" s="183"/>
    </row>
    <row r="79" spans="2:21" x14ac:dyDescent="0.35">
      <c r="B79" s="183"/>
      <c r="C79" s="183"/>
      <c r="D79" s="183"/>
      <c r="E79" s="183"/>
      <c r="F79" s="183"/>
      <c r="G79" s="183"/>
      <c r="H79" s="183"/>
      <c r="I79" s="183"/>
      <c r="J79" s="183"/>
      <c r="K79" s="183"/>
      <c r="L79" s="183"/>
      <c r="M79" s="183"/>
      <c r="N79" s="183"/>
      <c r="O79" s="183"/>
      <c r="P79" s="183"/>
      <c r="Q79" s="183"/>
      <c r="R79" s="183"/>
      <c r="S79" s="183"/>
      <c r="T79" s="183"/>
      <c r="U79" s="183"/>
    </row>
    <row r="80" spans="2:21" x14ac:dyDescent="0.35">
      <c r="B80" s="183"/>
      <c r="C80" s="183"/>
      <c r="D80" s="183"/>
      <c r="E80" s="183"/>
      <c r="F80" s="183"/>
      <c r="G80" s="183"/>
      <c r="H80" s="183"/>
      <c r="I80" s="183"/>
      <c r="J80" s="183"/>
      <c r="K80" s="183"/>
      <c r="L80" s="183"/>
      <c r="M80" s="183"/>
      <c r="N80" s="183"/>
      <c r="O80" s="183"/>
      <c r="P80" s="183"/>
      <c r="Q80" s="183"/>
      <c r="R80" s="183"/>
      <c r="S80" s="183"/>
      <c r="T80" s="183"/>
      <c r="U80" s="183"/>
    </row>
    <row r="81" spans="2:21" x14ac:dyDescent="0.35">
      <c r="B81" s="183"/>
      <c r="C81" s="183"/>
      <c r="D81" s="183"/>
      <c r="E81" s="183"/>
      <c r="F81" s="183"/>
      <c r="G81" s="183"/>
      <c r="H81" s="183"/>
      <c r="I81" s="183"/>
      <c r="J81" s="183"/>
      <c r="K81" s="183"/>
      <c r="L81" s="183"/>
      <c r="M81" s="183"/>
      <c r="N81" s="183"/>
      <c r="O81" s="183"/>
      <c r="P81" s="183"/>
      <c r="Q81" s="183"/>
      <c r="R81" s="183"/>
      <c r="S81" s="183"/>
      <c r="T81" s="183"/>
      <c r="U81" s="183"/>
    </row>
    <row r="82" spans="2:21" x14ac:dyDescent="0.35">
      <c r="B82" s="183"/>
      <c r="C82" s="183"/>
      <c r="D82" s="183"/>
      <c r="E82" s="183"/>
      <c r="F82" s="183"/>
      <c r="G82" s="183"/>
      <c r="H82" s="183"/>
      <c r="I82" s="183"/>
      <c r="J82" s="183"/>
      <c r="K82" s="183"/>
      <c r="L82" s="183"/>
      <c r="M82" s="183"/>
      <c r="N82" s="183"/>
      <c r="O82" s="183"/>
      <c r="P82" s="183"/>
      <c r="Q82" s="183"/>
      <c r="R82" s="183"/>
      <c r="S82" s="183"/>
      <c r="T82" s="183"/>
      <c r="U82" s="183"/>
    </row>
    <row r="83" spans="2:21" x14ac:dyDescent="0.35">
      <c r="B83" s="183"/>
      <c r="C83" s="183"/>
      <c r="D83" s="183"/>
      <c r="E83" s="183"/>
      <c r="F83" s="183"/>
      <c r="G83" s="183"/>
      <c r="H83" s="183"/>
      <c r="I83" s="183"/>
      <c r="J83" s="183"/>
      <c r="K83" s="183"/>
      <c r="L83" s="183"/>
      <c r="M83" s="183"/>
      <c r="N83" s="183"/>
      <c r="O83" s="183"/>
      <c r="P83" s="183"/>
      <c r="Q83" s="183"/>
      <c r="R83" s="183"/>
      <c r="S83" s="183"/>
      <c r="T83" s="183"/>
      <c r="U83" s="183"/>
    </row>
    <row r="84" spans="2:21" x14ac:dyDescent="0.35">
      <c r="B84" s="183"/>
      <c r="C84" s="183"/>
      <c r="D84" s="183"/>
      <c r="E84" s="183"/>
      <c r="F84" s="183"/>
      <c r="G84" s="183"/>
      <c r="H84" s="183"/>
      <c r="I84" s="183"/>
      <c r="J84" s="183"/>
      <c r="K84" s="183"/>
      <c r="L84" s="183"/>
      <c r="M84" s="183"/>
      <c r="N84" s="183"/>
      <c r="O84" s="183"/>
      <c r="P84" s="183"/>
      <c r="Q84" s="183"/>
      <c r="R84" s="183"/>
      <c r="S84" s="183"/>
      <c r="T84" s="183"/>
      <c r="U84" s="183"/>
    </row>
    <row r="85" spans="2:21" x14ac:dyDescent="0.35">
      <c r="B85" s="183"/>
      <c r="C85" s="183"/>
      <c r="D85" s="183"/>
      <c r="E85" s="183"/>
      <c r="F85" s="183"/>
      <c r="G85" s="183"/>
      <c r="H85" s="183"/>
      <c r="I85" s="183"/>
      <c r="J85" s="183"/>
      <c r="K85" s="183"/>
      <c r="L85" s="183"/>
      <c r="M85" s="183"/>
      <c r="N85" s="183"/>
      <c r="O85" s="183"/>
      <c r="P85" s="183"/>
      <c r="Q85" s="183"/>
      <c r="R85" s="183"/>
      <c r="S85" s="183"/>
      <c r="T85" s="183"/>
      <c r="U85" s="183"/>
    </row>
    <row r="86" spans="2:21" x14ac:dyDescent="0.35">
      <c r="B86" s="183"/>
      <c r="C86" s="183"/>
      <c r="D86" s="183"/>
      <c r="E86" s="183"/>
      <c r="F86" s="183"/>
      <c r="G86" s="183"/>
      <c r="H86" s="183"/>
      <c r="I86" s="183"/>
      <c r="J86" s="183"/>
      <c r="K86" s="183"/>
      <c r="L86" s="183"/>
      <c r="M86" s="183"/>
      <c r="N86" s="183"/>
      <c r="O86" s="183"/>
      <c r="P86" s="183"/>
      <c r="Q86" s="183"/>
      <c r="R86" s="183"/>
      <c r="S86" s="183"/>
      <c r="T86" s="183"/>
      <c r="U86" s="183"/>
    </row>
    <row r="87" spans="2:21" x14ac:dyDescent="0.35">
      <c r="B87" s="183"/>
      <c r="C87" s="183"/>
      <c r="D87" s="183"/>
      <c r="E87" s="183"/>
      <c r="F87" s="183"/>
      <c r="G87" s="183"/>
      <c r="H87" s="183"/>
      <c r="I87" s="183"/>
      <c r="J87" s="183"/>
      <c r="K87" s="183"/>
      <c r="L87" s="183"/>
      <c r="M87" s="183"/>
      <c r="N87" s="183"/>
      <c r="O87" s="183"/>
      <c r="P87" s="183"/>
      <c r="Q87" s="183"/>
      <c r="R87" s="183"/>
      <c r="S87" s="183"/>
      <c r="T87" s="183"/>
      <c r="U87" s="183"/>
    </row>
    <row r="88" spans="2:21" x14ac:dyDescent="0.35">
      <c r="B88" s="183"/>
      <c r="C88" s="183"/>
      <c r="D88" s="183"/>
      <c r="E88" s="183"/>
      <c r="F88" s="183"/>
      <c r="G88" s="183"/>
      <c r="H88" s="183"/>
      <c r="I88" s="183"/>
      <c r="J88" s="183"/>
      <c r="K88" s="183"/>
      <c r="L88" s="183"/>
      <c r="M88" s="183"/>
      <c r="N88" s="183"/>
      <c r="O88" s="183"/>
      <c r="P88" s="183"/>
      <c r="Q88" s="183"/>
      <c r="R88" s="183"/>
      <c r="S88" s="183"/>
      <c r="T88" s="183"/>
      <c r="U88" s="183"/>
    </row>
    <row r="89" spans="2:21" x14ac:dyDescent="0.35">
      <c r="B89" s="183"/>
      <c r="C89" s="183"/>
      <c r="D89" s="183"/>
      <c r="E89" s="183"/>
      <c r="F89" s="183"/>
      <c r="G89" s="183"/>
      <c r="H89" s="183"/>
      <c r="I89" s="183"/>
      <c r="J89" s="183"/>
      <c r="K89" s="183"/>
      <c r="L89" s="183"/>
      <c r="M89" s="183"/>
      <c r="N89" s="183"/>
      <c r="O89" s="183"/>
      <c r="P89" s="183"/>
      <c r="Q89" s="183"/>
      <c r="R89" s="183"/>
      <c r="S89" s="183"/>
      <c r="T89" s="183"/>
      <c r="U89" s="183"/>
    </row>
    <row r="90" spans="2:21" x14ac:dyDescent="0.35">
      <c r="B90" s="183"/>
      <c r="C90" s="183"/>
      <c r="D90" s="183"/>
      <c r="E90" s="183"/>
      <c r="F90" s="183"/>
      <c r="G90" s="183"/>
      <c r="H90" s="183"/>
      <c r="I90" s="183"/>
      <c r="J90" s="183"/>
      <c r="K90" s="183"/>
      <c r="L90" s="183"/>
      <c r="M90" s="183"/>
      <c r="N90" s="183"/>
      <c r="O90" s="183"/>
      <c r="P90" s="183"/>
      <c r="Q90" s="183"/>
      <c r="R90" s="183"/>
      <c r="S90" s="183"/>
      <c r="T90" s="183"/>
      <c r="U90" s="183"/>
    </row>
    <row r="91" spans="2:21" x14ac:dyDescent="0.35">
      <c r="B91" s="183"/>
      <c r="C91" s="183"/>
      <c r="D91" s="183"/>
      <c r="E91" s="183"/>
      <c r="F91" s="183"/>
      <c r="G91" s="183"/>
      <c r="H91" s="183"/>
      <c r="I91" s="183"/>
      <c r="J91" s="183"/>
      <c r="K91" s="183"/>
      <c r="L91" s="183"/>
      <c r="M91" s="183"/>
      <c r="N91" s="183"/>
      <c r="O91" s="183"/>
      <c r="P91" s="183"/>
      <c r="Q91" s="183"/>
      <c r="R91" s="183"/>
      <c r="S91" s="183"/>
      <c r="T91" s="183"/>
      <c r="U91" s="183"/>
    </row>
    <row r="92" spans="2:21" x14ac:dyDescent="0.35">
      <c r="B92" s="183"/>
      <c r="C92" s="183"/>
      <c r="D92" s="183"/>
      <c r="E92" s="183"/>
      <c r="F92" s="183"/>
      <c r="G92" s="183"/>
      <c r="H92" s="183"/>
      <c r="I92" s="183"/>
      <c r="J92" s="183"/>
      <c r="K92" s="183"/>
      <c r="L92" s="183"/>
      <c r="M92" s="183"/>
      <c r="N92" s="183"/>
      <c r="O92" s="183"/>
      <c r="P92" s="183"/>
      <c r="Q92" s="183"/>
      <c r="R92" s="183"/>
      <c r="S92" s="183"/>
      <c r="T92" s="183"/>
      <c r="U92" s="183"/>
    </row>
    <row r="93" spans="2:21" x14ac:dyDescent="0.35">
      <c r="B93" s="183"/>
      <c r="C93" s="183"/>
      <c r="D93" s="183"/>
      <c r="E93" s="183"/>
      <c r="F93" s="183"/>
      <c r="G93" s="183"/>
      <c r="H93" s="183"/>
      <c r="I93" s="183"/>
      <c r="J93" s="183"/>
      <c r="K93" s="183"/>
      <c r="L93" s="183"/>
      <c r="M93" s="183"/>
      <c r="N93" s="183"/>
      <c r="O93" s="183"/>
      <c r="P93" s="183"/>
      <c r="Q93" s="183"/>
      <c r="R93" s="183"/>
      <c r="S93" s="183"/>
      <c r="T93" s="183"/>
      <c r="U93" s="183"/>
    </row>
    <row r="94" spans="2:21" x14ac:dyDescent="0.35">
      <c r="B94" s="183"/>
      <c r="C94" s="183"/>
      <c r="D94" s="183"/>
      <c r="E94" s="183"/>
      <c r="F94" s="183"/>
      <c r="G94" s="183"/>
      <c r="H94" s="183"/>
      <c r="I94" s="183"/>
      <c r="J94" s="183"/>
      <c r="K94" s="183"/>
      <c r="L94" s="183"/>
      <c r="M94" s="183"/>
      <c r="N94" s="183"/>
      <c r="O94" s="183"/>
      <c r="P94" s="183"/>
      <c r="Q94" s="183"/>
      <c r="R94" s="183"/>
      <c r="S94" s="183"/>
      <c r="T94" s="183"/>
      <c r="U94" s="183"/>
    </row>
    <row r="95" spans="2:21" x14ac:dyDescent="0.35">
      <c r="B95" s="183"/>
      <c r="C95" s="183"/>
      <c r="D95" s="183"/>
      <c r="E95" s="183"/>
      <c r="F95" s="183"/>
      <c r="G95" s="183"/>
      <c r="H95" s="183"/>
      <c r="I95" s="183"/>
      <c r="J95" s="183"/>
      <c r="K95" s="183"/>
      <c r="L95" s="183"/>
      <c r="M95" s="183"/>
      <c r="N95" s="183"/>
      <c r="O95" s="183"/>
      <c r="P95" s="183"/>
      <c r="Q95" s="183"/>
      <c r="R95" s="183"/>
      <c r="S95" s="183"/>
      <c r="T95" s="183"/>
      <c r="U95" s="183"/>
    </row>
    <row r="96" spans="2:21" x14ac:dyDescent="0.35">
      <c r="B96" s="183"/>
      <c r="C96" s="183"/>
      <c r="D96" s="183"/>
      <c r="E96" s="183"/>
      <c r="F96" s="183"/>
      <c r="G96" s="183"/>
      <c r="H96" s="183"/>
      <c r="I96" s="183"/>
      <c r="J96" s="183"/>
      <c r="K96" s="183"/>
      <c r="L96" s="183"/>
      <c r="M96" s="183"/>
      <c r="N96" s="183"/>
      <c r="O96" s="183"/>
      <c r="P96" s="183"/>
      <c r="Q96" s="183"/>
      <c r="R96" s="183"/>
      <c r="S96" s="183"/>
      <c r="T96" s="183"/>
      <c r="U96" s="183"/>
    </row>
    <row r="97" spans="2:21" x14ac:dyDescent="0.35">
      <c r="B97" s="183"/>
      <c r="C97" s="183"/>
      <c r="D97" s="183"/>
      <c r="E97" s="183"/>
      <c r="F97" s="183"/>
      <c r="G97" s="183"/>
      <c r="H97" s="183"/>
      <c r="I97" s="183"/>
      <c r="J97" s="183"/>
      <c r="K97" s="183"/>
      <c r="L97" s="183"/>
      <c r="M97" s="183"/>
      <c r="N97" s="183"/>
      <c r="O97" s="183"/>
      <c r="P97" s="183"/>
      <c r="Q97" s="183"/>
      <c r="R97" s="183"/>
      <c r="S97" s="183"/>
      <c r="T97" s="183"/>
      <c r="U97" s="183"/>
    </row>
    <row r="98" spans="2:21" x14ac:dyDescent="0.35">
      <c r="B98" s="183"/>
      <c r="C98" s="183"/>
      <c r="D98" s="183"/>
      <c r="E98" s="183"/>
      <c r="F98" s="183"/>
      <c r="G98" s="183"/>
      <c r="H98" s="183"/>
      <c r="I98" s="183"/>
      <c r="J98" s="183"/>
      <c r="K98" s="183"/>
      <c r="L98" s="183"/>
      <c r="M98" s="183"/>
      <c r="N98" s="183"/>
      <c r="O98" s="183"/>
      <c r="P98" s="183"/>
      <c r="Q98" s="183"/>
      <c r="R98" s="183"/>
      <c r="S98" s="183"/>
      <c r="T98" s="183"/>
      <c r="U98" s="183"/>
    </row>
    <row r="99" spans="2:21" x14ac:dyDescent="0.35">
      <c r="B99" s="183"/>
      <c r="C99" s="183"/>
      <c r="D99" s="183"/>
      <c r="E99" s="183"/>
      <c r="F99" s="183"/>
      <c r="G99" s="183"/>
      <c r="H99" s="183"/>
      <c r="I99" s="183"/>
      <c r="J99" s="183"/>
      <c r="K99" s="183"/>
      <c r="L99" s="183"/>
      <c r="M99" s="183"/>
      <c r="N99" s="183"/>
      <c r="O99" s="183"/>
      <c r="P99" s="183"/>
      <c r="Q99" s="183"/>
      <c r="R99" s="183"/>
      <c r="S99" s="183"/>
      <c r="T99" s="183"/>
      <c r="U99" s="183"/>
    </row>
    <row r="100" spans="2:21" x14ac:dyDescent="0.35">
      <c r="B100" s="183"/>
      <c r="C100" s="183"/>
      <c r="D100" s="183"/>
      <c r="E100" s="183"/>
      <c r="F100" s="183"/>
      <c r="G100" s="183"/>
      <c r="H100" s="183"/>
      <c r="I100" s="183"/>
      <c r="J100" s="183"/>
      <c r="K100" s="183"/>
      <c r="L100" s="183"/>
      <c r="M100" s="183"/>
      <c r="N100" s="183"/>
      <c r="O100" s="183"/>
      <c r="P100" s="183"/>
      <c r="Q100" s="183"/>
      <c r="R100" s="183"/>
      <c r="S100" s="183"/>
      <c r="T100" s="183"/>
      <c r="U100" s="183"/>
    </row>
    <row r="101" spans="2:21" x14ac:dyDescent="0.35">
      <c r="B101" s="183"/>
      <c r="C101" s="183"/>
      <c r="D101" s="183"/>
      <c r="E101" s="183"/>
      <c r="F101" s="183"/>
      <c r="G101" s="183"/>
      <c r="H101" s="183"/>
      <c r="I101" s="183"/>
      <c r="J101" s="183"/>
      <c r="K101" s="183"/>
      <c r="L101" s="183"/>
      <c r="M101" s="183"/>
      <c r="N101" s="183"/>
      <c r="O101" s="183"/>
      <c r="P101" s="183"/>
      <c r="Q101" s="183"/>
      <c r="R101" s="183"/>
      <c r="S101" s="183"/>
      <c r="T101" s="183"/>
      <c r="U101" s="183"/>
    </row>
    <row r="102" spans="2:21" x14ac:dyDescent="0.35">
      <c r="B102" s="183"/>
      <c r="C102" s="183"/>
      <c r="D102" s="183"/>
      <c r="E102" s="183"/>
      <c r="F102" s="183"/>
      <c r="G102" s="183"/>
      <c r="H102" s="183"/>
      <c r="I102" s="183"/>
      <c r="J102" s="183"/>
      <c r="K102" s="183"/>
      <c r="L102" s="183"/>
      <c r="M102" s="183"/>
      <c r="N102" s="183"/>
      <c r="O102" s="183"/>
      <c r="P102" s="183"/>
      <c r="Q102" s="183"/>
      <c r="R102" s="183"/>
      <c r="S102" s="183"/>
      <c r="T102" s="183"/>
      <c r="U102" s="183"/>
    </row>
    <row r="103" spans="2:21" x14ac:dyDescent="0.35">
      <c r="B103" s="183"/>
      <c r="C103" s="183"/>
      <c r="D103" s="183"/>
      <c r="E103" s="183"/>
      <c r="F103" s="183"/>
      <c r="G103" s="183"/>
      <c r="H103" s="183"/>
      <c r="I103" s="183"/>
      <c r="J103" s="183"/>
      <c r="K103" s="183"/>
      <c r="L103" s="183"/>
      <c r="M103" s="183"/>
      <c r="N103" s="183"/>
      <c r="O103" s="183"/>
      <c r="P103" s="183"/>
      <c r="Q103" s="183"/>
      <c r="R103" s="183"/>
      <c r="S103" s="183"/>
      <c r="T103" s="183"/>
      <c r="U103" s="183"/>
    </row>
    <row r="104" spans="2:21" x14ac:dyDescent="0.35">
      <c r="B104" s="183"/>
      <c r="C104" s="183"/>
      <c r="D104" s="183"/>
      <c r="E104" s="183"/>
      <c r="F104" s="183"/>
      <c r="G104" s="183"/>
      <c r="H104" s="183"/>
      <c r="I104" s="183"/>
      <c r="J104" s="183"/>
      <c r="K104" s="183"/>
      <c r="L104" s="183"/>
      <c r="M104" s="183"/>
      <c r="N104" s="183"/>
      <c r="O104" s="183"/>
      <c r="P104" s="183"/>
      <c r="Q104" s="183"/>
      <c r="R104" s="183"/>
      <c r="S104" s="183"/>
      <c r="T104" s="183"/>
      <c r="U104" s="183"/>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2"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A3" sqref="A3"/>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199</v>
      </c>
    </row>
    <row r="2" spans="1:19" x14ac:dyDescent="0.35">
      <c r="A2" s="148" t="s">
        <v>290</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4"/>
      <c r="C5" s="185"/>
      <c r="D5" s="185"/>
      <c r="E5" s="185"/>
      <c r="F5" s="185"/>
      <c r="G5" s="186"/>
    </row>
    <row r="6" spans="1:19" ht="15" thickBot="1" x14ac:dyDescent="0.4"/>
    <row r="7" spans="1:19" ht="15" thickBot="1" x14ac:dyDescent="0.4">
      <c r="A7" s="56" t="s">
        <v>1</v>
      </c>
      <c r="B7" s="184"/>
      <c r="C7" s="185"/>
      <c r="D7" s="185"/>
      <c r="E7" s="185"/>
      <c r="F7" s="185"/>
      <c r="G7" s="186"/>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106</v>
      </c>
    </row>
    <row r="12" spans="1:19" ht="15" thickBot="1" x14ac:dyDescent="0.4"/>
    <row r="13" spans="1:19" ht="15" thickBot="1" x14ac:dyDescent="0.4">
      <c r="A13" s="56" t="s">
        <v>71</v>
      </c>
      <c r="B13" s="120" t="s">
        <v>73</v>
      </c>
    </row>
    <row r="14" spans="1:19" ht="15" thickBot="1" x14ac:dyDescent="0.4"/>
    <row r="15" spans="1:19" ht="15" thickBot="1" x14ac:dyDescent="0.4">
      <c r="A15" s="56" t="s">
        <v>162</v>
      </c>
      <c r="B15" s="120" t="s">
        <v>178</v>
      </c>
    </row>
    <row r="16" spans="1:19" ht="15" thickBot="1" x14ac:dyDescent="0.4"/>
    <row r="17" spans="1:2" ht="15" thickBot="1" x14ac:dyDescent="0.4">
      <c r="A17" s="56" t="str">
        <f>"Number of "&amp;B15&amp;":"</f>
        <v>Number of Clusters:</v>
      </c>
      <c r="B17" s="120">
        <v>15</v>
      </c>
    </row>
    <row r="18" spans="1:2" ht="15" thickBot="1" x14ac:dyDescent="0.4"/>
    <row r="19" spans="1:2" ht="15" thickBot="1" x14ac:dyDescent="0.4">
      <c r="A19" s="56" t="str">
        <f>B15&amp;" Names:"</f>
        <v>Clusters Names:</v>
      </c>
      <c r="B19" s="56" t="str">
        <f>B15&amp;" Description:"</f>
        <v>Clusters Description:</v>
      </c>
    </row>
    <row r="20" spans="1:2" x14ac:dyDescent="0.35">
      <c r="A20" s="121" t="s">
        <v>281</v>
      </c>
      <c r="B20" s="121"/>
    </row>
    <row r="21" spans="1:2" x14ac:dyDescent="0.35">
      <c r="A21" s="122" t="s">
        <v>282</v>
      </c>
      <c r="B21" s="122"/>
    </row>
    <row r="22" spans="1:2" x14ac:dyDescent="0.35">
      <c r="A22" s="122" t="s">
        <v>283</v>
      </c>
      <c r="B22" s="122"/>
    </row>
    <row r="23" spans="1:2" x14ac:dyDescent="0.35">
      <c r="A23" s="122" t="s">
        <v>284</v>
      </c>
      <c r="B23" s="122"/>
    </row>
    <row r="24" spans="1:2" x14ac:dyDescent="0.35">
      <c r="A24" s="122" t="s">
        <v>285</v>
      </c>
      <c r="B24" s="122"/>
    </row>
    <row r="25" spans="1:2" x14ac:dyDescent="0.35">
      <c r="A25" s="122" t="s">
        <v>195</v>
      </c>
      <c r="B25" s="122"/>
    </row>
    <row r="26" spans="1:2" x14ac:dyDescent="0.35">
      <c r="A26" s="122" t="s">
        <v>2</v>
      </c>
      <c r="B26" s="122"/>
    </row>
    <row r="27" spans="1:2" x14ac:dyDescent="0.35">
      <c r="A27" s="122" t="s">
        <v>3</v>
      </c>
      <c r="B27" s="122"/>
    </row>
    <row r="28" spans="1:2" x14ac:dyDescent="0.35">
      <c r="A28" s="122" t="s">
        <v>4</v>
      </c>
      <c r="B28" s="122"/>
    </row>
    <row r="29" spans="1:2" x14ac:dyDescent="0.35">
      <c r="A29" s="122" t="s">
        <v>5</v>
      </c>
      <c r="B29" s="122"/>
    </row>
    <row r="30" spans="1:2" x14ac:dyDescent="0.35">
      <c r="A30" s="122" t="s">
        <v>6</v>
      </c>
      <c r="B30" s="122"/>
    </row>
    <row r="31" spans="1:2" x14ac:dyDescent="0.35">
      <c r="A31" s="122" t="s">
        <v>7</v>
      </c>
      <c r="B31" s="122"/>
    </row>
    <row r="32" spans="1:2" x14ac:dyDescent="0.35">
      <c r="A32" s="122" t="s">
        <v>8</v>
      </c>
      <c r="B32" s="122"/>
    </row>
    <row r="33" spans="1:19" x14ac:dyDescent="0.35">
      <c r="A33" s="122" t="s">
        <v>9</v>
      </c>
      <c r="B33" s="122"/>
    </row>
    <row r="34" spans="1:19" ht="15"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J1" sqref="J1"/>
    </sheetView>
  </sheetViews>
  <sheetFormatPr defaultColWidth="0" defaultRowHeight="14.5" zeroHeight="1" x14ac:dyDescent="0.35"/>
  <cols>
    <col min="1" max="1" width="11.6328125" bestFit="1" customWidth="1"/>
    <col min="2" max="2" width="11.7265625" customWidth="1"/>
    <col min="3" max="3" width="13.6328125" customWidth="1"/>
    <col min="4" max="5" width="10.453125" hidden="1" customWidth="1"/>
    <col min="6" max="21" width="8.7265625" customWidth="1"/>
    <col min="22" max="16384" width="8.7265625" hidden="1"/>
  </cols>
  <sheetData>
    <row r="1" spans="1:21" ht="23.5" x14ac:dyDescent="0.55000000000000004">
      <c r="A1" s="25" t="s">
        <v>128</v>
      </c>
    </row>
    <row r="2" spans="1:21" ht="15" thickBot="1" x14ac:dyDescent="0.4"/>
    <row r="3" spans="1:21" ht="15" thickBot="1" x14ac:dyDescent="0.4">
      <c r="A3" s="56" t="s">
        <v>14</v>
      </c>
      <c r="B3" s="123"/>
    </row>
    <row r="4" spans="1:21" ht="15" hidden="1" thickBot="1" x14ac:dyDescent="0.4"/>
    <row r="5" spans="1:21" ht="15" hidden="1" thickBot="1" x14ac:dyDescent="0.4">
      <c r="A5" s="56" t="s">
        <v>102</v>
      </c>
      <c r="B5" s="169" t="s">
        <v>135</v>
      </c>
    </row>
    <row r="6" spans="1:21" ht="15" hidden="1" thickBot="1" x14ac:dyDescent="0.4">
      <c r="A6" s="56" t="s">
        <v>103</v>
      </c>
      <c r="B6" s="126">
        <v>2019</v>
      </c>
    </row>
    <row r="7" spans="1:21" ht="15" thickBot="1" x14ac:dyDescent="0.4"/>
    <row r="8" spans="1:21" ht="28.5" customHeight="1" thickBot="1" x14ac:dyDescent="0.4">
      <c r="A8" s="24">
        <f>MAX(A9:A268)</f>
        <v>0</v>
      </c>
      <c r="C8" s="62" t="s">
        <v>15</v>
      </c>
      <c r="D8" s="50" t="s">
        <v>108</v>
      </c>
      <c r="E8" s="50" t="s">
        <v>109</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t="str">
        <f>IF(COUNTBLANK(F9:T9)=15,"",1)</f>
        <v/>
      </c>
      <c r="C9" s="38" t="str">
        <f>IF(A9="","",B3)</f>
        <v/>
      </c>
      <c r="D9" s="59" t="str">
        <f>IF(A9="","",B6)</f>
        <v/>
      </c>
      <c r="E9" s="59" t="str">
        <f>IF(A9="","",MONTH(DATEVALUE(B5&amp;" 1")))</f>
        <v/>
      </c>
      <c r="F9" s="124"/>
      <c r="G9" s="124"/>
      <c r="H9" s="124"/>
      <c r="I9" s="124"/>
      <c r="J9" s="124"/>
      <c r="K9" s="124"/>
      <c r="L9" s="124"/>
      <c r="M9" s="124"/>
      <c r="N9" s="124"/>
      <c r="O9" s="124"/>
      <c r="P9" s="124"/>
      <c r="Q9" s="124"/>
      <c r="R9" s="124"/>
      <c r="S9" s="124"/>
      <c r="T9" s="124"/>
      <c r="U9" s="7"/>
    </row>
    <row r="10" spans="1:21" x14ac:dyDescent="0.35">
      <c r="A10" s="24" t="str">
        <f t="shared" ref="A10:A73" si="0">IF(COUNTBLANK(F10:T10)=15,"",A9+1)</f>
        <v/>
      </c>
      <c r="C10" s="38" t="str">
        <f t="shared" ref="C10:C73" si="1">IF(A10="","",C9+7)</f>
        <v/>
      </c>
      <c r="D10" s="60" t="str">
        <f>IF(E10=1,MAX($D$9:D9)+1,"")</f>
        <v/>
      </c>
      <c r="E10" s="60" t="str">
        <f>IF(A10="","",IF(E9=12,1,E9+1))</f>
        <v/>
      </c>
      <c r="F10" s="124"/>
      <c r="G10" s="124"/>
      <c r="H10" s="124"/>
      <c r="I10" s="124"/>
      <c r="J10" s="124"/>
      <c r="K10" s="124"/>
      <c r="L10" s="124"/>
      <c r="M10" s="124"/>
      <c r="N10" s="124"/>
      <c r="O10" s="124"/>
      <c r="P10" s="124"/>
      <c r="Q10" s="124"/>
      <c r="R10" s="124"/>
      <c r="S10" s="124"/>
      <c r="T10" s="124"/>
      <c r="U10" s="7"/>
    </row>
    <row r="11" spans="1:21" x14ac:dyDescent="0.35">
      <c r="A11" s="24" t="str">
        <f t="shared" si="0"/>
        <v/>
      </c>
      <c r="C11" s="38" t="str">
        <f t="shared" si="1"/>
        <v/>
      </c>
      <c r="D11" s="60" t="str">
        <f>IF(E11=1,MAX($D$9:D10)+1,"")</f>
        <v/>
      </c>
      <c r="E11" s="60" t="str">
        <f t="shared" ref="E11:E74" si="2">IF(A11="","",IF(E10=12,1,E10+1))</f>
        <v/>
      </c>
      <c r="F11" s="124"/>
      <c r="G11" s="124"/>
      <c r="H11" s="124"/>
      <c r="I11" s="124"/>
      <c r="J11" s="124"/>
      <c r="K11" s="124"/>
      <c r="L11" s="124"/>
      <c r="M11" s="124"/>
      <c r="N11" s="124"/>
      <c r="O11" s="124"/>
      <c r="P11" s="124"/>
      <c r="Q11" s="124"/>
      <c r="R11" s="124"/>
      <c r="S11" s="124"/>
      <c r="T11" s="124"/>
      <c r="U11" s="7"/>
    </row>
    <row r="12" spans="1:21" x14ac:dyDescent="0.35">
      <c r="A12" s="24" t="str">
        <f t="shared" si="0"/>
        <v/>
      </c>
      <c r="C12" s="38" t="str">
        <f t="shared" si="1"/>
        <v/>
      </c>
      <c r="D12" s="60" t="str">
        <f>IF(E12=1,MAX($D$9:D11)+1,"")</f>
        <v/>
      </c>
      <c r="E12" s="60" t="str">
        <f t="shared" si="2"/>
        <v/>
      </c>
      <c r="F12" s="124"/>
      <c r="G12" s="124"/>
      <c r="H12" s="124"/>
      <c r="I12" s="124"/>
      <c r="J12" s="124"/>
      <c r="K12" s="124"/>
      <c r="L12" s="124"/>
      <c r="M12" s="124"/>
      <c r="N12" s="124"/>
      <c r="O12" s="124"/>
      <c r="P12" s="124"/>
      <c r="Q12" s="124"/>
      <c r="R12" s="124"/>
      <c r="S12" s="124"/>
      <c r="T12" s="124"/>
      <c r="U12" s="7"/>
    </row>
    <row r="13" spans="1:21" x14ac:dyDescent="0.35">
      <c r="A13" s="24" t="str">
        <f t="shared" si="0"/>
        <v/>
      </c>
      <c r="C13" s="38" t="str">
        <f t="shared" si="1"/>
        <v/>
      </c>
      <c r="D13" s="60" t="str">
        <f>IF(E13=1,MAX($D$9:D12)+1,"")</f>
        <v/>
      </c>
      <c r="E13" s="60" t="str">
        <f t="shared" si="2"/>
        <v/>
      </c>
      <c r="F13" s="124"/>
      <c r="G13" s="124"/>
      <c r="H13" s="124"/>
      <c r="I13" s="124"/>
      <c r="J13" s="124"/>
      <c r="K13" s="124"/>
      <c r="L13" s="124"/>
      <c r="M13" s="124"/>
      <c r="N13" s="124"/>
      <c r="O13" s="124"/>
      <c r="P13" s="124"/>
      <c r="Q13" s="124"/>
      <c r="R13" s="124"/>
      <c r="S13" s="124"/>
      <c r="T13" s="124"/>
      <c r="U13" s="7"/>
    </row>
    <row r="14" spans="1:21" x14ac:dyDescent="0.35">
      <c r="A14" s="24" t="str">
        <f t="shared" si="0"/>
        <v/>
      </c>
      <c r="C14" s="38" t="str">
        <f t="shared" si="1"/>
        <v/>
      </c>
      <c r="D14" s="60" t="str">
        <f>IF(E14=1,MAX($D$9:D13)+1,"")</f>
        <v/>
      </c>
      <c r="E14" s="60" t="str">
        <f t="shared" si="2"/>
        <v/>
      </c>
      <c r="F14" s="124"/>
      <c r="G14" s="124"/>
      <c r="H14" s="124"/>
      <c r="I14" s="124"/>
      <c r="J14" s="124"/>
      <c r="K14" s="124"/>
      <c r="L14" s="124"/>
      <c r="M14" s="124"/>
      <c r="N14" s="124"/>
      <c r="O14" s="124"/>
      <c r="P14" s="124"/>
      <c r="Q14" s="124"/>
      <c r="R14" s="124"/>
      <c r="S14" s="124"/>
      <c r="T14" s="124"/>
      <c r="U14" s="7"/>
    </row>
    <row r="15" spans="1:21" x14ac:dyDescent="0.35">
      <c r="A15" s="24" t="str">
        <f t="shared" si="0"/>
        <v/>
      </c>
      <c r="C15" s="38" t="str">
        <f t="shared" si="1"/>
        <v/>
      </c>
      <c r="D15" s="60" t="str">
        <f>IF(E15=1,MAX($D$9:D14)+1,"")</f>
        <v/>
      </c>
      <c r="E15" s="60" t="str">
        <f t="shared" si="2"/>
        <v/>
      </c>
      <c r="F15" s="124"/>
      <c r="G15" s="124"/>
      <c r="H15" s="124"/>
      <c r="I15" s="124"/>
      <c r="J15" s="124"/>
      <c r="K15" s="124"/>
      <c r="L15" s="124"/>
      <c r="M15" s="124"/>
      <c r="N15" s="124"/>
      <c r="O15" s="124"/>
      <c r="P15" s="124"/>
      <c r="Q15" s="124"/>
      <c r="R15" s="124"/>
      <c r="S15" s="124"/>
      <c r="T15" s="124"/>
      <c r="U15" s="7"/>
    </row>
    <row r="16" spans="1:21" x14ac:dyDescent="0.35">
      <c r="A16" s="24" t="str">
        <f t="shared" si="0"/>
        <v/>
      </c>
      <c r="C16" s="38" t="str">
        <f t="shared" si="1"/>
        <v/>
      </c>
      <c r="D16" s="60" t="str">
        <f>IF(E16=1,MAX($D$9:D15)+1,"")</f>
        <v/>
      </c>
      <c r="E16" s="60" t="str">
        <f t="shared" si="2"/>
        <v/>
      </c>
      <c r="F16" s="124"/>
      <c r="G16" s="124"/>
      <c r="H16" s="124"/>
      <c r="I16" s="124"/>
      <c r="J16" s="124"/>
      <c r="K16" s="124"/>
      <c r="L16" s="124"/>
      <c r="M16" s="124"/>
      <c r="N16" s="124"/>
      <c r="O16" s="124"/>
      <c r="P16" s="124"/>
      <c r="Q16" s="124"/>
      <c r="R16" s="124"/>
      <c r="S16" s="124"/>
      <c r="T16" s="124"/>
      <c r="U16" s="7"/>
    </row>
    <row r="17" spans="1:21" x14ac:dyDescent="0.35">
      <c r="A17" s="24" t="str">
        <f t="shared" si="0"/>
        <v/>
      </c>
      <c r="C17" s="38" t="str">
        <f t="shared" si="1"/>
        <v/>
      </c>
      <c r="D17" s="60" t="str">
        <f>IF(E17=1,MAX($D$9:D16)+1,"")</f>
        <v/>
      </c>
      <c r="E17" s="60" t="str">
        <f t="shared" si="2"/>
        <v/>
      </c>
      <c r="F17" s="124"/>
      <c r="G17" s="124"/>
      <c r="H17" s="124"/>
      <c r="I17" s="124"/>
      <c r="J17" s="124"/>
      <c r="K17" s="124"/>
      <c r="L17" s="124"/>
      <c r="M17" s="124"/>
      <c r="N17" s="124"/>
      <c r="O17" s="124"/>
      <c r="P17" s="124"/>
      <c r="Q17" s="124"/>
      <c r="R17" s="124"/>
      <c r="S17" s="124"/>
      <c r="T17" s="124"/>
      <c r="U17" s="7"/>
    </row>
    <row r="18" spans="1:21" x14ac:dyDescent="0.35">
      <c r="A18" s="24" t="str">
        <f t="shared" si="0"/>
        <v/>
      </c>
      <c r="C18" s="38" t="str">
        <f t="shared" si="1"/>
        <v/>
      </c>
      <c r="D18" s="60" t="str">
        <f>IF(E18=1,MAX($D$9:D17)+1,"")</f>
        <v/>
      </c>
      <c r="E18" s="60" t="str">
        <f t="shared" si="2"/>
        <v/>
      </c>
      <c r="F18" s="124"/>
      <c r="G18" s="124"/>
      <c r="H18" s="124"/>
      <c r="I18" s="124"/>
      <c r="J18" s="124"/>
      <c r="K18" s="124"/>
      <c r="L18" s="124"/>
      <c r="M18" s="124"/>
      <c r="N18" s="124"/>
      <c r="O18" s="124"/>
      <c r="P18" s="124"/>
      <c r="Q18" s="124"/>
      <c r="R18" s="124"/>
      <c r="S18" s="124"/>
      <c r="T18" s="124"/>
      <c r="U18" s="7"/>
    </row>
    <row r="19" spans="1:21" x14ac:dyDescent="0.35">
      <c r="A19" s="24" t="str">
        <f t="shared" si="0"/>
        <v/>
      </c>
      <c r="C19" s="38" t="str">
        <f t="shared" si="1"/>
        <v/>
      </c>
      <c r="D19" s="60" t="str">
        <f>IF(E19=1,MAX($D$9:D18)+1,"")</f>
        <v/>
      </c>
      <c r="E19" s="60" t="str">
        <f t="shared" si="2"/>
        <v/>
      </c>
      <c r="F19" s="124"/>
      <c r="G19" s="124"/>
      <c r="H19" s="124"/>
      <c r="I19" s="124"/>
      <c r="J19" s="124"/>
      <c r="K19" s="124"/>
      <c r="L19" s="124"/>
      <c r="M19" s="124"/>
      <c r="N19" s="124"/>
      <c r="O19" s="124"/>
      <c r="P19" s="124"/>
      <c r="Q19" s="124"/>
      <c r="R19" s="124"/>
      <c r="S19" s="124"/>
      <c r="T19" s="124"/>
      <c r="U19" s="7"/>
    </row>
    <row r="20" spans="1:21" x14ac:dyDescent="0.35">
      <c r="A20" s="24" t="str">
        <f t="shared" si="0"/>
        <v/>
      </c>
      <c r="C20" s="38" t="str">
        <f t="shared" si="1"/>
        <v/>
      </c>
      <c r="D20" s="60" t="str">
        <f>IF(E20=1,MAX($D$9:D19)+1,"")</f>
        <v/>
      </c>
      <c r="E20" s="60" t="str">
        <f t="shared" si="2"/>
        <v/>
      </c>
      <c r="F20" s="124"/>
      <c r="G20" s="124"/>
      <c r="H20" s="124"/>
      <c r="I20" s="124"/>
      <c r="J20" s="124"/>
      <c r="K20" s="124"/>
      <c r="L20" s="124"/>
      <c r="M20" s="124"/>
      <c r="N20" s="124"/>
      <c r="O20" s="124"/>
      <c r="P20" s="124"/>
      <c r="Q20" s="124"/>
      <c r="R20" s="124"/>
      <c r="S20" s="124"/>
      <c r="T20" s="124"/>
      <c r="U20" s="7"/>
    </row>
    <row r="21" spans="1:21" x14ac:dyDescent="0.35">
      <c r="A21" s="24" t="str">
        <f t="shared" si="0"/>
        <v/>
      </c>
      <c r="C21" s="38" t="str">
        <f t="shared" si="1"/>
        <v/>
      </c>
      <c r="D21" s="60" t="str">
        <f>IF(E21=1,MAX($D$9:D20)+1,"")</f>
        <v/>
      </c>
      <c r="E21" s="60" t="str">
        <f t="shared" si="2"/>
        <v/>
      </c>
      <c r="F21" s="124"/>
      <c r="G21" s="124"/>
      <c r="H21" s="124"/>
      <c r="I21" s="124"/>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281</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134</v>
      </c>
    </row>
    <row r="7" spans="1:4" ht="15" thickBot="1" x14ac:dyDescent="0.4">
      <c r="A7" s="47" t="s">
        <v>89</v>
      </c>
      <c r="B7" s="126" t="s">
        <v>134</v>
      </c>
    </row>
    <row r="8" spans="1:4" ht="15" thickBot="1" x14ac:dyDescent="0.4">
      <c r="A8" s="47" t="s">
        <v>90</v>
      </c>
      <c r="B8" s="126" t="s">
        <v>134</v>
      </c>
    </row>
    <row r="9" spans="1:4" ht="15" thickBot="1" x14ac:dyDescent="0.4">
      <c r="A9" s="48" t="s">
        <v>29</v>
      </c>
      <c r="B9" s="127" t="s">
        <v>134</v>
      </c>
    </row>
    <row r="10" spans="1:4" ht="15" thickBot="1" x14ac:dyDescent="0.4"/>
    <row r="11" spans="1:4" ht="15" thickBot="1" x14ac:dyDescent="0.4">
      <c r="A11" s="34" t="s">
        <v>92</v>
      </c>
    </row>
    <row r="12" spans="1:4" ht="15" thickBot="1" x14ac:dyDescent="0.4">
      <c r="A12" s="34" t="s">
        <v>95</v>
      </c>
      <c r="B12" s="126" t="s">
        <v>134</v>
      </c>
    </row>
    <row r="13" spans="1:4" ht="15" thickBot="1" x14ac:dyDescent="0.4">
      <c r="A13" s="34" t="s">
        <v>93</v>
      </c>
      <c r="B13" s="123"/>
    </row>
    <row r="14" spans="1:4" ht="15" thickBot="1" x14ac:dyDescent="0.4">
      <c r="A14" s="48" t="s">
        <v>94</v>
      </c>
      <c r="B14" s="123"/>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225</v>
      </c>
    </row>
    <row r="29" spans="1:2" ht="15" thickBot="1" x14ac:dyDescent="0.4">
      <c r="A29" s="44"/>
      <c r="B29" t="s">
        <v>226</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1" priority="3">
      <formula>IF($B$8="No",TRUE,FALSE)</formula>
    </cfRule>
  </conditionalFormatting>
  <conditionalFormatting sqref="B13">
    <cfRule type="expression" dxfId="10" priority="2">
      <formula>IF($B$12="Yes",TRUE,FALSE)</formula>
    </cfRule>
  </conditionalFormatting>
  <conditionalFormatting sqref="B14">
    <cfRule type="expression" dxfId="9"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7" max="27" width="0" hidden="1" customWidth="1"/>
    <col min="28" max="28" width="6.81640625" hidden="1" customWidth="1"/>
    <col min="29" max="30" width="8" hidden="1" customWidth="1"/>
    <col min="31" max="32" width="8.26953125" hidden="1" customWidth="1"/>
    <col min="33" max="33" width="7.08984375" hidden="1" customWidth="1"/>
    <col min="34" max="34" width="8.7265625" hidden="1" customWidth="1"/>
    <col min="35" max="35" width="13.6328125" hidden="1" customWidth="1"/>
    <col min="36" max="42" width="8.7265625" hidden="1" customWidth="1"/>
    <col min="43" max="43" width="8.7265625" customWidth="1"/>
  </cols>
  <sheetData>
    <row r="1" spans="1:43" x14ac:dyDescent="0.35">
      <c r="A1" t="s">
        <v>16</v>
      </c>
      <c r="B1"/>
      <c r="C1"/>
      <c r="D1"/>
      <c r="E1"/>
      <c r="W1" t="s">
        <v>17</v>
      </c>
      <c r="AO1" t="s">
        <v>40</v>
      </c>
    </row>
    <row r="2" spans="1:43" ht="15" thickBot="1" x14ac:dyDescent="0.4">
      <c r="B2"/>
      <c r="C2"/>
      <c r="D2"/>
      <c r="E2"/>
      <c r="W2" t="s">
        <v>18</v>
      </c>
      <c r="X2" t="str">
        <f>SPC!B3</f>
        <v>Caseload 1</v>
      </c>
      <c r="AH2" t="s">
        <v>29</v>
      </c>
    </row>
    <row r="3" spans="1:43" x14ac:dyDescent="0.35">
      <c r="B3" s="11" t="s">
        <v>15</v>
      </c>
      <c r="C3" s="3" t="s">
        <v>108</v>
      </c>
      <c r="D3" s="3" t="s">
        <v>109</v>
      </c>
      <c r="E3" s="3" t="s">
        <v>110</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3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3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3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3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3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3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3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3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3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3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3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3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C5" sqref="C5"/>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style="24"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179</v>
      </c>
      <c r="D4" s="89" t="s">
        <v>172</v>
      </c>
      <c r="E4" s="88" t="s">
        <v>156</v>
      </c>
      <c r="F4" s="88" t="s">
        <v>157</v>
      </c>
      <c r="G4" s="88" t="s">
        <v>84</v>
      </c>
      <c r="H4" s="89" t="s">
        <v>247</v>
      </c>
      <c r="I4" s="88" t="s">
        <v>171</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Caseload 1</v>
      </c>
      <c r="C5" s="128"/>
      <c r="D5" s="128"/>
      <c r="E5" s="129"/>
      <c r="F5" s="129"/>
      <c r="G5" s="121"/>
      <c r="H5" s="99">
        <f t="shared" ref="H5:H20" si="0">IF(G5="Weeks",C5*((E5*7)+(F5*7-E5*7)/2),C5*(E5+(F5-E5)/2))</f>
        <v>0</v>
      </c>
      <c r="I5" s="73" t="str">
        <f>IF(H5&lt;&gt;0,TEXT(H5-(H5/100*5),"#")&amp;" - "&amp;TEXT(H5+(H5/100*5),"#"),"")</f>
        <v/>
      </c>
      <c r="J5" s="24">
        <f>H5-(H5/100*5)</f>
        <v>0</v>
      </c>
      <c r="K5" s="24">
        <f>H5+(H5/100*5)</f>
        <v>0</v>
      </c>
      <c r="L5" s="24">
        <f>K5-J5</f>
        <v>0</v>
      </c>
      <c r="M5" s="175">
        <f>MAX(0,D5-J5)</f>
        <v>0</v>
      </c>
      <c r="N5" s="175">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4" customFormat="1" x14ac:dyDescent="0.35">
      <c r="A6"/>
      <c r="B6" s="47" t="str">
        <f>Setup!A21</f>
        <v>Caseload 2</v>
      </c>
      <c r="C6" s="130"/>
      <c r="D6" s="130"/>
      <c r="E6" s="131"/>
      <c r="F6" s="131"/>
      <c r="G6" s="122"/>
      <c r="H6" s="100">
        <f t="shared" si="0"/>
        <v>0</v>
      </c>
      <c r="I6" s="74" t="str">
        <f t="shared" ref="I6:I20" si="1">IF(H6&lt;&gt;0,TEXT(H6-(H6/100*5),"#")&amp;" - "&amp;TEXT(H6+(H6/100*5),"#"),"")</f>
        <v/>
      </c>
      <c r="J6" s="24">
        <f t="shared" ref="J6:J19" si="2">H6-(H6/100*5)</f>
        <v>0</v>
      </c>
      <c r="K6" s="24">
        <f t="shared" ref="K6:K19" si="3">H6+(H6/100*5)</f>
        <v>0</v>
      </c>
      <c r="L6" s="24">
        <f t="shared" ref="L6:L19" si="4">K6-J6</f>
        <v>0</v>
      </c>
      <c r="M6" s="175">
        <f t="shared" ref="M6:M20" si="5">MAX(0,D6-J6)</f>
        <v>0</v>
      </c>
      <c r="N6" s="175">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Caseload 3</v>
      </c>
      <c r="C7" s="130"/>
      <c r="D7" s="130"/>
      <c r="E7" s="131"/>
      <c r="F7" s="131"/>
      <c r="G7" s="122"/>
      <c r="H7" s="100">
        <f t="shared" si="0"/>
        <v>0</v>
      </c>
      <c r="I7" s="74" t="str">
        <f t="shared" si="1"/>
        <v/>
      </c>
      <c r="J7" s="24">
        <f t="shared" si="2"/>
        <v>0</v>
      </c>
      <c r="K7" s="24">
        <f t="shared" si="3"/>
        <v>0</v>
      </c>
      <c r="L7" s="24">
        <f t="shared" si="4"/>
        <v>0</v>
      </c>
      <c r="M7" s="175">
        <f t="shared" si="5"/>
        <v>0</v>
      </c>
      <c r="N7" s="175">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Caseload 4</v>
      </c>
      <c r="C8" s="130"/>
      <c r="D8" s="130"/>
      <c r="E8" s="131"/>
      <c r="F8" s="131"/>
      <c r="G8" s="122"/>
      <c r="H8" s="100">
        <f t="shared" si="0"/>
        <v>0</v>
      </c>
      <c r="I8" s="74" t="str">
        <f t="shared" si="1"/>
        <v/>
      </c>
      <c r="J8" s="24">
        <f t="shared" si="2"/>
        <v>0</v>
      </c>
      <c r="K8" s="24">
        <f t="shared" si="3"/>
        <v>0</v>
      </c>
      <c r="L8" s="24">
        <f t="shared" si="4"/>
        <v>0</v>
      </c>
      <c r="M8" s="175">
        <f t="shared" si="5"/>
        <v>0</v>
      </c>
      <c r="N8" s="175">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4" customFormat="1" x14ac:dyDescent="0.35">
      <c r="A9"/>
      <c r="B9" s="47" t="str">
        <f>Setup!A24</f>
        <v>Caseload 5</v>
      </c>
      <c r="C9" s="130"/>
      <c r="D9" s="130"/>
      <c r="E9" s="131"/>
      <c r="F9" s="131"/>
      <c r="G9" s="122"/>
      <c r="H9" s="100">
        <f t="shared" si="0"/>
        <v>0</v>
      </c>
      <c r="I9" s="74" t="str">
        <f t="shared" si="1"/>
        <v/>
      </c>
      <c r="J9" s="24">
        <f t="shared" si="2"/>
        <v>0</v>
      </c>
      <c r="K9" s="24">
        <f t="shared" si="3"/>
        <v>0</v>
      </c>
      <c r="L9" s="24">
        <f t="shared" si="4"/>
        <v>0</v>
      </c>
      <c r="M9" s="175">
        <f t="shared" si="5"/>
        <v>0</v>
      </c>
      <c r="N9" s="175">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4" customFormat="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75">
        <f t="shared" si="5"/>
        <v>0</v>
      </c>
      <c r="N10" s="175">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75">
        <f t="shared" si="5"/>
        <v>0</v>
      </c>
      <c r="N11" s="175">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75">
        <f t="shared" si="5"/>
        <v>0</v>
      </c>
      <c r="N12" s="175">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75">
        <f t="shared" si="5"/>
        <v>0</v>
      </c>
      <c r="N13" s="175">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75">
        <f t="shared" si="5"/>
        <v>0</v>
      </c>
      <c r="N14" s="175">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75">
        <f t="shared" si="5"/>
        <v>0</v>
      </c>
      <c r="N15" s="175">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75">
        <f t="shared" si="5"/>
        <v>0</v>
      </c>
      <c r="N16" s="175">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75">
        <f t="shared" si="5"/>
        <v>0</v>
      </c>
      <c r="N17" s="175">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75">
        <f t="shared" si="5"/>
        <v>0</v>
      </c>
      <c r="N18" s="175">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75">
        <f t="shared" si="5"/>
        <v>0</v>
      </c>
      <c r="N19" s="175">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173</v>
      </c>
      <c r="C20" s="120"/>
      <c r="D20" s="120"/>
      <c r="E20" s="120"/>
      <c r="F20" s="120"/>
      <c r="G20" s="126"/>
      <c r="H20" s="102">
        <f t="shared" si="0"/>
        <v>0</v>
      </c>
      <c r="I20" s="90" t="str">
        <f t="shared" si="1"/>
        <v/>
      </c>
      <c r="J20" s="24">
        <f>H20-(H20/100*5)</f>
        <v>0</v>
      </c>
      <c r="K20" s="24">
        <f>H20+(H20/100*5)</f>
        <v>0</v>
      </c>
      <c r="L20" s="24">
        <f>K20-J20</f>
        <v>0</v>
      </c>
      <c r="M20" s="175">
        <f t="shared" si="5"/>
        <v>0</v>
      </c>
      <c r="N20" s="175">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c r="J21" s="24"/>
      <c r="K21" s="24"/>
      <c r="L21" s="24"/>
      <c r="M21" s="24"/>
      <c r="N21" s="24"/>
      <c r="O21" s="24"/>
      <c r="P21" s="24"/>
      <c r="Q21" s="24"/>
      <c r="R21" s="24"/>
      <c r="S21" s="24"/>
      <c r="T21" s="24"/>
      <c r="U21" s="24"/>
      <c r="V21" s="24"/>
      <c r="W21" s="24"/>
      <c r="X21" s="24"/>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187</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Caseload 1</v>
      </c>
      <c r="C6" s="136"/>
      <c r="D6" s="137"/>
      <c r="E6" s="137"/>
      <c r="F6" s="138"/>
      <c r="G6" s="4" t="e">
        <f>INDEX('Data Validation (Hide)'!$K$2:$L$9,MATCH(Service!F6,'Data Validation (Hide)'!$K$2:$K$9,0),2)</f>
        <v>#N/A</v>
      </c>
      <c r="H6" s="70" t="str">
        <f>IFERROR((G6*D6)/E6,"")</f>
        <v/>
      </c>
      <c r="I6" s="190">
        <f>SUMIF($E$6:$E$10,1,$H$6:$H$10)</f>
        <v>0</v>
      </c>
      <c r="J6" s="193">
        <f>SUMIF($E$6:$E$10,"&gt;"&amp;1,$H$6:$H$10)</f>
        <v>0</v>
      </c>
    </row>
    <row r="7" spans="1:10" x14ac:dyDescent="0.35">
      <c r="B7" s="95" t="str" cm="1">
        <f t="array" ref="B7">INDEX('Data Validation (Hide)'!$B$2:$B$16,ROUNDUP(ROW(A2)/5,0),1)</f>
        <v>Caseload 1</v>
      </c>
      <c r="C7" s="139"/>
      <c r="D7" s="140"/>
      <c r="E7" s="140"/>
      <c r="F7" s="141"/>
      <c r="G7" s="18" t="e">
        <f>INDEX('Data Validation (Hide)'!$K$2:$L$9,MATCH(Service!F7,'Data Validation (Hide)'!$K$2:$K$9,0),2)</f>
        <v>#N/A</v>
      </c>
      <c r="H7" s="71" t="str">
        <f t="shared" ref="H7:H37" si="0">IFERROR((G7*D7)/E7,"")</f>
        <v/>
      </c>
      <c r="I7" s="191"/>
      <c r="J7" s="194"/>
    </row>
    <row r="8" spans="1:10" x14ac:dyDescent="0.35">
      <c r="B8" s="93" t="str" cm="1">
        <f t="array" ref="B8">INDEX('Data Validation (Hide)'!$B$2:$B$16,ROUNDUP(ROW(A3)/5,0),1)</f>
        <v>Caseload 1</v>
      </c>
      <c r="C8" s="139"/>
      <c r="D8" s="140"/>
      <c r="E8" s="140"/>
      <c r="F8" s="141"/>
      <c r="G8" s="5" t="e">
        <f>INDEX('Data Validation (Hide)'!$K$2:$L$9,MATCH(Service!F8,'Data Validation (Hide)'!$K$2:$K$9,0),2)</f>
        <v>#N/A</v>
      </c>
      <c r="H8" s="71" t="str">
        <f t="shared" si="0"/>
        <v/>
      </c>
      <c r="I8" s="191"/>
      <c r="J8" s="194"/>
    </row>
    <row r="9" spans="1:10" x14ac:dyDescent="0.35">
      <c r="B9" s="107" t="str" cm="1">
        <f t="array" ref="B9">INDEX('Data Validation (Hide)'!$B$2:$B$16,ROUNDUP(ROW(A4)/5,0),1)</f>
        <v>Caseload 1</v>
      </c>
      <c r="C9" s="139"/>
      <c r="D9" s="140"/>
      <c r="E9" s="140"/>
      <c r="F9" s="141"/>
      <c r="G9" s="5" t="e">
        <f>INDEX('Data Validation (Hide)'!$K$2:$L$9,MATCH(Service!F9,'Data Validation (Hide)'!$K$2:$K$9,0),2)</f>
        <v>#N/A</v>
      </c>
      <c r="H9" s="71" t="str">
        <f t="shared" si="0"/>
        <v/>
      </c>
      <c r="I9" s="191"/>
      <c r="J9" s="194"/>
    </row>
    <row r="10" spans="1:10" ht="15" thickBot="1" x14ac:dyDescent="0.4">
      <c r="B10" s="96" t="str" cm="1">
        <f t="array" ref="B10">INDEX('Data Validation (Hide)'!$B$2:$B$16,ROUNDUP(ROW(A5)/5,0),1)</f>
        <v>Caseload 1</v>
      </c>
      <c r="C10" s="142"/>
      <c r="D10" s="143"/>
      <c r="E10" s="143"/>
      <c r="F10" s="144"/>
      <c r="G10" s="9" t="e">
        <f>INDEX('Data Validation (Hide)'!$K$2:$L$9,MATCH(Service!F10,'Data Validation (Hide)'!$K$2:$K$9,0),2)</f>
        <v>#N/A</v>
      </c>
      <c r="H10" s="72" t="str">
        <f t="shared" si="0"/>
        <v/>
      </c>
      <c r="I10" s="192"/>
      <c r="J10" s="195"/>
    </row>
    <row r="11" spans="1:10" x14ac:dyDescent="0.35">
      <c r="B11" s="94" t="str" cm="1">
        <f t="array" ref="B11">INDEX('Data Validation (Hide)'!$B$2:$B$16,ROUNDUP(ROW(A6)/5,0),1)</f>
        <v>Caseload 2</v>
      </c>
      <c r="C11" s="136"/>
      <c r="D11" s="137"/>
      <c r="E11" s="137"/>
      <c r="F11" s="138"/>
      <c r="G11" s="4" t="e">
        <f>INDEX('Data Validation (Hide)'!$K$2:$L$9,MATCH(Service!F11,'Data Validation (Hide)'!$K$2:$K$9,0),2)</f>
        <v>#N/A</v>
      </c>
      <c r="H11" s="70" t="str">
        <f t="shared" si="0"/>
        <v/>
      </c>
      <c r="I11" s="190">
        <f>SUMIF($E$11:$E$15,1,$H$11:$H$15)</f>
        <v>0</v>
      </c>
      <c r="J11" s="190">
        <f>SUMIF($E$11:$E$15,"&gt;"&amp;1,$H$11:$H$15)</f>
        <v>0</v>
      </c>
    </row>
    <row r="12" spans="1:10" x14ac:dyDescent="0.35">
      <c r="B12" s="95" t="str" cm="1">
        <f t="array" ref="B12">INDEX('Data Validation (Hide)'!$B$2:$B$16,ROUNDUP(ROW(A7)/5,0),1)</f>
        <v>Caseload 2</v>
      </c>
      <c r="C12" s="139"/>
      <c r="D12" s="140"/>
      <c r="E12" s="140"/>
      <c r="F12" s="141"/>
      <c r="G12" s="5" t="e">
        <f>INDEX('Data Validation (Hide)'!$K$2:$L$9,MATCH(Service!F12,'Data Validation (Hide)'!$K$2:$K$9,0),2)</f>
        <v>#N/A</v>
      </c>
      <c r="H12" s="71" t="str">
        <f t="shared" si="0"/>
        <v/>
      </c>
      <c r="I12" s="191"/>
      <c r="J12" s="191"/>
    </row>
    <row r="13" spans="1:10" x14ac:dyDescent="0.35">
      <c r="B13" s="93" t="str" cm="1">
        <f t="array" ref="B13">INDEX('Data Validation (Hide)'!$B$2:$B$16,ROUNDUP(ROW(A8)/5,0),1)</f>
        <v>Caseload 2</v>
      </c>
      <c r="C13" s="139"/>
      <c r="D13" s="140"/>
      <c r="E13" s="140"/>
      <c r="F13" s="141"/>
      <c r="G13" s="5" t="e">
        <f>INDEX('Data Validation (Hide)'!$K$2:$L$9,MATCH(Service!F13,'Data Validation (Hide)'!$K$2:$K$9,0),2)</f>
        <v>#N/A</v>
      </c>
      <c r="H13" s="71" t="str">
        <f t="shared" si="0"/>
        <v/>
      </c>
      <c r="I13" s="191"/>
      <c r="J13" s="191"/>
    </row>
    <row r="14" spans="1:10" x14ac:dyDescent="0.35">
      <c r="B14" s="95" t="str" cm="1">
        <f t="array" ref="B14">INDEX('Data Validation (Hide)'!$B$2:$B$16,ROUNDUP(ROW(A9)/5,0),1)</f>
        <v>Caseload 2</v>
      </c>
      <c r="C14" s="139"/>
      <c r="D14" s="140"/>
      <c r="E14" s="140"/>
      <c r="F14" s="141"/>
      <c r="G14" s="5" t="e">
        <f>INDEX('Data Validation (Hide)'!$K$2:$L$9,MATCH(Service!F14,'Data Validation (Hide)'!$K$2:$K$9,0),2)</f>
        <v>#N/A</v>
      </c>
      <c r="H14" s="71" t="str">
        <f t="shared" si="0"/>
        <v/>
      </c>
      <c r="I14" s="191"/>
      <c r="J14" s="191"/>
    </row>
    <row r="15" spans="1:10" ht="15" thickBot="1" x14ac:dyDescent="0.4">
      <c r="B15" s="96" t="str" cm="1">
        <f t="array" ref="B15">INDEX('Data Validation (Hide)'!$B$2:$B$16,ROUNDUP(ROW(A10)/5,0),1)</f>
        <v>Caseload 2</v>
      </c>
      <c r="C15" s="142"/>
      <c r="D15" s="143"/>
      <c r="E15" s="143"/>
      <c r="F15" s="144"/>
      <c r="G15" s="9" t="e">
        <f>INDEX('Data Validation (Hide)'!$K$2:$L$9,MATCH(Service!F15,'Data Validation (Hide)'!$K$2:$K$9,0),2)</f>
        <v>#N/A</v>
      </c>
      <c r="H15" s="72" t="str">
        <f t="shared" si="0"/>
        <v/>
      </c>
      <c r="I15" s="192"/>
      <c r="J15" s="192"/>
    </row>
    <row r="16" spans="1:10" x14ac:dyDescent="0.35">
      <c r="B16" s="94" t="str" cm="1">
        <f t="array" ref="B16">INDEX('Data Validation (Hide)'!$B$2:$B$16,ROUNDUP(ROW(A11)/5,0),1)</f>
        <v>Caseload 3</v>
      </c>
      <c r="C16" s="136"/>
      <c r="D16" s="137"/>
      <c r="E16" s="137"/>
      <c r="F16" s="138"/>
      <c r="G16" s="4" t="e">
        <f>INDEX('Data Validation (Hide)'!$K$2:$L$9,MATCH(Service!F16,'Data Validation (Hide)'!$K$2:$K$9,0),2)</f>
        <v>#N/A</v>
      </c>
      <c r="H16" s="70" t="str">
        <f t="shared" si="0"/>
        <v/>
      </c>
      <c r="I16" s="190">
        <f>SUMIF($E$16:$E$20,1,$H$16:$H$20)</f>
        <v>0</v>
      </c>
      <c r="J16" s="190">
        <f>SUMIF($E$16:$E$20,"&gt;"&amp;1,$H$16:$H$20)</f>
        <v>0</v>
      </c>
    </row>
    <row r="17" spans="2:10" x14ac:dyDescent="0.35">
      <c r="B17" s="95" t="str" cm="1">
        <f t="array" ref="B17">INDEX('Data Validation (Hide)'!$B$2:$B$16,ROUNDUP(ROW(A12)/5,0),1)</f>
        <v>Caseload 3</v>
      </c>
      <c r="C17" s="139"/>
      <c r="D17" s="140"/>
      <c r="E17" s="140"/>
      <c r="F17" s="141"/>
      <c r="G17" s="5" t="e">
        <f>INDEX('Data Validation (Hide)'!$K$2:$L$9,MATCH(Service!F17,'Data Validation (Hide)'!$K$2:$K$9,0),2)</f>
        <v>#N/A</v>
      </c>
      <c r="H17" s="71" t="str">
        <f t="shared" si="0"/>
        <v/>
      </c>
      <c r="I17" s="191"/>
      <c r="J17" s="191"/>
    </row>
    <row r="18" spans="2:10" x14ac:dyDescent="0.35">
      <c r="B18" s="93" t="str" cm="1">
        <f t="array" ref="B18">INDEX('Data Validation (Hide)'!$B$2:$B$16,ROUNDUP(ROW(A13)/5,0),1)</f>
        <v>Caseload 3</v>
      </c>
      <c r="C18" s="139"/>
      <c r="D18" s="140"/>
      <c r="E18" s="140"/>
      <c r="F18" s="141"/>
      <c r="G18" s="5" t="e">
        <f>INDEX('Data Validation (Hide)'!$K$2:$L$9,MATCH(Service!F18,'Data Validation (Hide)'!$K$2:$K$9,0),2)</f>
        <v>#N/A</v>
      </c>
      <c r="H18" s="71" t="str">
        <f t="shared" si="0"/>
        <v/>
      </c>
      <c r="I18" s="191"/>
      <c r="J18" s="191"/>
    </row>
    <row r="19" spans="2:10" x14ac:dyDescent="0.35">
      <c r="B19" s="95" t="str" cm="1">
        <f t="array" ref="B19">INDEX('Data Validation (Hide)'!$B$2:$B$16,ROUNDUP(ROW(A14)/5,0),1)</f>
        <v>Caseload 3</v>
      </c>
      <c r="C19" s="139"/>
      <c r="D19" s="140"/>
      <c r="E19" s="140"/>
      <c r="F19" s="141"/>
      <c r="G19" s="5" t="e">
        <f>INDEX('Data Validation (Hide)'!$K$2:$L$9,MATCH(Service!F19,'Data Validation (Hide)'!$K$2:$K$9,0),2)</f>
        <v>#N/A</v>
      </c>
      <c r="H19" s="71" t="str">
        <f t="shared" si="0"/>
        <v/>
      </c>
      <c r="I19" s="191"/>
      <c r="J19" s="191"/>
    </row>
    <row r="20" spans="2:10" ht="15" thickBot="1" x14ac:dyDescent="0.4">
      <c r="B20" s="96" t="str" cm="1">
        <f t="array" ref="B20">INDEX('Data Validation (Hide)'!$B$2:$B$16,ROUNDUP(ROW(A15)/5,0),1)</f>
        <v>Caseload 3</v>
      </c>
      <c r="C20" s="142"/>
      <c r="D20" s="143"/>
      <c r="E20" s="143"/>
      <c r="F20" s="144"/>
      <c r="G20" s="9" t="e">
        <f>INDEX('Data Validation (Hide)'!$K$2:$L$9,MATCH(Service!F20,'Data Validation (Hide)'!$K$2:$K$9,0),2)</f>
        <v>#N/A</v>
      </c>
      <c r="H20" s="72" t="str">
        <f t="shared" si="0"/>
        <v/>
      </c>
      <c r="I20" s="192"/>
      <c r="J20" s="192"/>
    </row>
    <row r="21" spans="2:10" x14ac:dyDescent="0.35">
      <c r="B21" s="94" t="str" cm="1">
        <f t="array" ref="B21">INDEX('Data Validation (Hide)'!$B$2:$B$16,ROUNDUP(ROW(A16)/5,0),1)</f>
        <v>Caseload 4</v>
      </c>
      <c r="C21" s="136"/>
      <c r="D21" s="137"/>
      <c r="E21" s="137"/>
      <c r="F21" s="138"/>
      <c r="G21" s="4" t="e">
        <f>INDEX('Data Validation (Hide)'!$K$2:$L$9,MATCH(Service!F21,'Data Validation (Hide)'!$K$2:$K$9,0),2)</f>
        <v>#N/A</v>
      </c>
      <c r="H21" s="70" t="str">
        <f t="shared" si="0"/>
        <v/>
      </c>
      <c r="I21" s="190">
        <f>SUMIF($E$21:$E$25,1,$H$21:$H$25)</f>
        <v>0</v>
      </c>
      <c r="J21" s="190">
        <f>SUMIF($E$21:$E$25,"&gt;"&amp;1,$H$21:$H$25)</f>
        <v>0</v>
      </c>
    </row>
    <row r="22" spans="2:10" x14ac:dyDescent="0.35">
      <c r="B22" s="95" t="str" cm="1">
        <f t="array" ref="B22">INDEX('Data Validation (Hide)'!$B$2:$B$16,ROUNDUP(ROW(A17)/5,0),1)</f>
        <v>Caseload 4</v>
      </c>
      <c r="C22" s="139"/>
      <c r="D22" s="140"/>
      <c r="E22" s="140"/>
      <c r="F22" s="141"/>
      <c r="G22" s="5" t="e">
        <f>INDEX('Data Validation (Hide)'!$K$2:$L$9,MATCH(Service!F22,'Data Validation (Hide)'!$K$2:$K$9,0),2)</f>
        <v>#N/A</v>
      </c>
      <c r="H22" s="71" t="str">
        <f t="shared" si="0"/>
        <v/>
      </c>
      <c r="I22" s="191"/>
      <c r="J22" s="191"/>
    </row>
    <row r="23" spans="2:10" x14ac:dyDescent="0.35">
      <c r="B23" s="93" t="str" cm="1">
        <f t="array" ref="B23">INDEX('Data Validation (Hide)'!$B$2:$B$16,ROUNDUP(ROW(A18)/5,0),1)</f>
        <v>Caseload 4</v>
      </c>
      <c r="C23" s="139"/>
      <c r="D23" s="140"/>
      <c r="E23" s="140"/>
      <c r="F23" s="141"/>
      <c r="G23" s="5" t="e">
        <f>INDEX('Data Validation (Hide)'!$K$2:$L$9,MATCH(Service!F23,'Data Validation (Hide)'!$K$2:$K$9,0),2)</f>
        <v>#N/A</v>
      </c>
      <c r="H23" s="71" t="str">
        <f t="shared" si="0"/>
        <v/>
      </c>
      <c r="I23" s="191"/>
      <c r="J23" s="191"/>
    </row>
    <row r="24" spans="2:10" x14ac:dyDescent="0.35">
      <c r="B24" s="95" t="str" cm="1">
        <f t="array" ref="B24">INDEX('Data Validation (Hide)'!$B$2:$B$16,ROUNDUP(ROW(A19)/5,0),1)</f>
        <v>Caseload 4</v>
      </c>
      <c r="C24" s="139"/>
      <c r="D24" s="140"/>
      <c r="E24" s="140"/>
      <c r="F24" s="141"/>
      <c r="G24" s="5" t="e">
        <f>INDEX('Data Validation (Hide)'!$K$2:$L$9,MATCH(Service!F24,'Data Validation (Hide)'!$K$2:$K$9,0),2)</f>
        <v>#N/A</v>
      </c>
      <c r="H24" s="71" t="str">
        <f t="shared" si="0"/>
        <v/>
      </c>
      <c r="I24" s="191"/>
      <c r="J24" s="191"/>
    </row>
    <row r="25" spans="2:10" ht="15" thickBot="1" x14ac:dyDescent="0.4">
      <c r="B25" s="96" t="str" cm="1">
        <f t="array" ref="B25">INDEX('Data Validation (Hide)'!$B$2:$B$16,ROUNDUP(ROW(A20)/5,0),1)</f>
        <v>Caseload 4</v>
      </c>
      <c r="C25" s="142"/>
      <c r="D25" s="143"/>
      <c r="E25" s="143"/>
      <c r="F25" s="144"/>
      <c r="G25" s="9" t="e">
        <f>INDEX('Data Validation (Hide)'!$K$2:$L$9,MATCH(Service!F25,'Data Validation (Hide)'!$K$2:$K$9,0),2)</f>
        <v>#N/A</v>
      </c>
      <c r="H25" s="72" t="str">
        <f t="shared" si="0"/>
        <v/>
      </c>
      <c r="I25" s="192"/>
      <c r="J25" s="192"/>
    </row>
    <row r="26" spans="2:10" x14ac:dyDescent="0.35">
      <c r="B26" s="94" t="str" cm="1">
        <f t="array" ref="B26">INDEX('Data Validation (Hide)'!$B$2:$B$16,ROUNDUP(ROW(A21)/5,0),1)</f>
        <v>Caseload 5</v>
      </c>
      <c r="C26" s="136"/>
      <c r="D26" s="137"/>
      <c r="E26" s="137"/>
      <c r="F26" s="138"/>
      <c r="G26" s="4" t="e">
        <f>INDEX('Data Validation (Hide)'!$K$2:$L$9,MATCH(Service!F26,'Data Validation (Hide)'!$K$2:$K$9,0),2)</f>
        <v>#N/A</v>
      </c>
      <c r="H26" s="70" t="str">
        <f t="shared" si="0"/>
        <v/>
      </c>
      <c r="I26" s="190">
        <f>SUMIF($E$26:$E$30,1,$H$26:$H$30)</f>
        <v>0</v>
      </c>
      <c r="J26" s="190">
        <f>SUMIF($E$26:$E$30,"&gt;"&amp;1,$H$26:$H$30)</f>
        <v>0</v>
      </c>
    </row>
    <row r="27" spans="2:10" x14ac:dyDescent="0.35">
      <c r="B27" s="95" t="str" cm="1">
        <f t="array" ref="B27">INDEX('Data Validation (Hide)'!$B$2:$B$16,ROUNDUP(ROW(A22)/5,0),1)</f>
        <v>Caseload 5</v>
      </c>
      <c r="C27" s="139"/>
      <c r="D27" s="140"/>
      <c r="E27" s="140"/>
      <c r="F27" s="141"/>
      <c r="G27" s="5" t="e">
        <f>INDEX('Data Validation (Hide)'!$K$2:$L$9,MATCH(Service!F27,'Data Validation (Hide)'!$K$2:$K$9,0),2)</f>
        <v>#N/A</v>
      </c>
      <c r="H27" s="71" t="str">
        <f t="shared" si="0"/>
        <v/>
      </c>
      <c r="I27" s="191"/>
      <c r="J27" s="191"/>
    </row>
    <row r="28" spans="2:10" x14ac:dyDescent="0.35">
      <c r="B28" s="93" t="str" cm="1">
        <f t="array" ref="B28">INDEX('Data Validation (Hide)'!$B$2:$B$16,ROUNDUP(ROW(A23)/5,0),1)</f>
        <v>Caseload 5</v>
      </c>
      <c r="C28" s="139"/>
      <c r="D28" s="140"/>
      <c r="E28" s="140"/>
      <c r="F28" s="141"/>
      <c r="G28" s="5" t="e">
        <f>INDEX('Data Validation (Hide)'!$K$2:$L$9,MATCH(Service!F28,'Data Validation (Hide)'!$K$2:$K$9,0),2)</f>
        <v>#N/A</v>
      </c>
      <c r="H28" s="71" t="str">
        <f t="shared" si="0"/>
        <v/>
      </c>
      <c r="I28" s="191"/>
      <c r="J28" s="191"/>
    </row>
    <row r="29" spans="2:10" x14ac:dyDescent="0.35">
      <c r="B29" s="95" t="str" cm="1">
        <f t="array" ref="B29">INDEX('Data Validation (Hide)'!$B$2:$B$16,ROUNDUP(ROW(A24)/5,0),1)</f>
        <v>Caseload 5</v>
      </c>
      <c r="C29" s="139"/>
      <c r="D29" s="140"/>
      <c r="E29" s="140"/>
      <c r="F29" s="141"/>
      <c r="G29" s="5" t="e">
        <f>INDEX('Data Validation (Hide)'!$K$2:$L$9,MATCH(Service!F29,'Data Validation (Hide)'!$K$2:$K$9,0),2)</f>
        <v>#N/A</v>
      </c>
      <c r="H29" s="71" t="str">
        <f t="shared" si="0"/>
        <v/>
      </c>
      <c r="I29" s="191"/>
      <c r="J29" s="191"/>
    </row>
    <row r="30" spans="2:10" ht="15" thickBot="1" x14ac:dyDescent="0.4">
      <c r="B30" s="96" t="str" cm="1">
        <f t="array" ref="B30">INDEX('Data Validation (Hide)'!$B$2:$B$16,ROUNDUP(ROW(A25)/5,0),1)</f>
        <v>Caseload 5</v>
      </c>
      <c r="C30" s="142"/>
      <c r="D30" s="143"/>
      <c r="E30" s="143"/>
      <c r="F30" s="144"/>
      <c r="G30" s="9" t="e">
        <f>INDEX('Data Validation (Hide)'!$K$2:$L$9,MATCH(Service!F30,'Data Validation (Hide)'!$K$2:$K$9,0),2)</f>
        <v>#N/A</v>
      </c>
      <c r="H30" s="72" t="str">
        <f t="shared" si="0"/>
        <v/>
      </c>
      <c r="I30" s="192"/>
      <c r="J30" s="192"/>
    </row>
    <row r="31" spans="2:10"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7">
        <f>SUMIF($E$31:$E$35,1,$H$31:$H$35)</f>
        <v>0</v>
      </c>
      <c r="J31" s="187">
        <f>SUMIF($E$31:$E$35,"&gt;"&amp;1,$H$31:$H$35)</f>
        <v>0</v>
      </c>
    </row>
    <row r="32" spans="2:10"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8"/>
      <c r="J32" s="188"/>
    </row>
    <row r="33" spans="2:10"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8"/>
      <c r="J33" s="188"/>
    </row>
    <row r="34" spans="2:10"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8"/>
      <c r="J34" s="188"/>
    </row>
    <row r="35" spans="2:10" ht="15"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9"/>
      <c r="J35" s="189"/>
    </row>
    <row r="36" spans="2:10"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7">
        <f>SUMIF($E$36:$E$40,1,$H$36:$H$40)</f>
        <v>0</v>
      </c>
      <c r="J36" s="187">
        <f>SUMIF($E$36:$E$40,"&gt;"&amp;1,$H$36:$H$40)</f>
        <v>0</v>
      </c>
    </row>
    <row r="37" spans="2:10"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8"/>
      <c r="J37" s="188"/>
    </row>
    <row r="38" spans="2:10"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8"/>
      <c r="J38" s="188"/>
    </row>
    <row r="39" spans="2:10"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8"/>
      <c r="J39" s="188"/>
    </row>
    <row r="40" spans="2:10" ht="15"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9"/>
      <c r="J40" s="189"/>
    </row>
    <row r="41" spans="2:10"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7">
        <f>SUMIF($E$41:$E$45,1,$H$41:$H$45)</f>
        <v>0</v>
      </c>
      <c r="J41" s="187">
        <f>SUMIF($E$41:$E$45,"&gt;"&amp;1,$H$41:$H$45)</f>
        <v>0</v>
      </c>
    </row>
    <row r="42" spans="2:10"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8"/>
      <c r="J42" s="188"/>
    </row>
    <row r="43" spans="2:10"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8"/>
      <c r="J43" s="188"/>
    </row>
    <row r="44" spans="2:10"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8"/>
      <c r="J44" s="188"/>
    </row>
    <row r="45" spans="2:10" ht="15"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9"/>
      <c r="J45" s="189"/>
    </row>
    <row r="46" spans="2:10"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7">
        <f>SUMIF($E$46:$E$50,1,$H$46:$H$50)</f>
        <v>0</v>
      </c>
      <c r="J46" s="187">
        <f>SUMIF($E$46:$E$50,"&gt;"&amp;1,$H$46:$H$50)</f>
        <v>0</v>
      </c>
    </row>
    <row r="47" spans="2:10"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8"/>
      <c r="J47" s="188"/>
    </row>
    <row r="48" spans="2:10"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8"/>
      <c r="J48" s="188"/>
    </row>
    <row r="49" spans="2:10"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8"/>
      <c r="J49" s="188"/>
    </row>
    <row r="50" spans="2:10" ht="15"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9"/>
      <c r="J50" s="189"/>
    </row>
    <row r="51" spans="2:10"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7">
        <f>SUMIF($E$51:$E$55,1,$H$51:$H$55)</f>
        <v>0</v>
      </c>
      <c r="J51" s="187">
        <f>SUMIF($E$51:$E$55,"&gt;"&amp;1,$H$51:$H$55)</f>
        <v>0</v>
      </c>
    </row>
    <row r="52" spans="2:10"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8"/>
      <c r="J52" s="188"/>
    </row>
    <row r="53" spans="2:10"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8"/>
      <c r="J53" s="188"/>
    </row>
    <row r="54" spans="2:10"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8"/>
      <c r="J54" s="188"/>
    </row>
    <row r="55" spans="2:10" ht="15"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9"/>
      <c r="J55" s="189"/>
    </row>
    <row r="56" spans="2:10"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7">
        <f>SUMIF($E$56:$E$60,1,$H$56:$H$60)</f>
        <v>0</v>
      </c>
      <c r="J56" s="187">
        <f>SUMIF($E$56:$E$60,"&gt;"&amp;1,$H$56:$H$60)</f>
        <v>0</v>
      </c>
    </row>
    <row r="57" spans="2:10"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8"/>
      <c r="J57" s="188"/>
    </row>
    <row r="58" spans="2:10"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8"/>
      <c r="J58" s="188"/>
    </row>
    <row r="59" spans="2:10"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8"/>
      <c r="J59" s="188"/>
    </row>
    <row r="60" spans="2:10" ht="15"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9"/>
      <c r="J60" s="189"/>
    </row>
    <row r="61" spans="2:10"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7">
        <f>SUMIF($E$61:$E$65,1,$H$61:$H$65)</f>
        <v>0</v>
      </c>
      <c r="J61" s="187">
        <f>SUMIF($E$61:$E$65,"&gt;"&amp;1,$H$61:$H$65)</f>
        <v>0</v>
      </c>
    </row>
    <row r="62" spans="2:10"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8"/>
      <c r="J62" s="188"/>
    </row>
    <row r="63" spans="2:10"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8"/>
      <c r="J63" s="188"/>
    </row>
    <row r="64" spans="2:10"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8"/>
      <c r="J64" s="188"/>
    </row>
    <row r="65" spans="2:10" ht="15"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9"/>
      <c r="J65" s="189"/>
    </row>
    <row r="66" spans="2:10"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7">
        <f>SUMIF($E$66:$E$70,1,$H$66:$H$70)</f>
        <v>0</v>
      </c>
      <c r="J66" s="187">
        <f>SUMIF($E$66:$E$70,"&gt;"&amp;1,$H$66:$H$70)</f>
        <v>0</v>
      </c>
    </row>
    <row r="67" spans="2:10"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8"/>
      <c r="J67" s="188"/>
    </row>
    <row r="68" spans="2:10"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8"/>
      <c r="J68" s="188"/>
    </row>
    <row r="69" spans="2:10"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8"/>
      <c r="J69" s="188"/>
    </row>
    <row r="70" spans="2:10" ht="15"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9"/>
      <c r="J70" s="189"/>
    </row>
    <row r="71" spans="2:10"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7">
        <f>SUMIF($E$71:$E$75,1,$H$71:$H$75)</f>
        <v>0</v>
      </c>
      <c r="J71" s="187">
        <f>SUMIF($E$71:$E$75,"&gt;"&amp;1,$H$71:$H$75)</f>
        <v>0</v>
      </c>
    </row>
    <row r="72" spans="2:10"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8"/>
      <c r="J72" s="188"/>
    </row>
    <row r="73" spans="2:10"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8"/>
      <c r="J73" s="188"/>
    </row>
    <row r="74" spans="2:10"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8"/>
      <c r="J74" s="188"/>
    </row>
    <row r="75" spans="2:10" ht="15"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9"/>
      <c r="J75" s="189"/>
    </row>
    <row r="76" spans="2:10"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7">
        <f>SUMIF($E$76:$E$80,1,$H$76:$H$80)</f>
        <v>0</v>
      </c>
      <c r="J76" s="187">
        <f>SUMIF($E$76:$E$80,"&gt;"&amp;1,$H$76:$H$80)</f>
        <v>0</v>
      </c>
    </row>
    <row r="77" spans="2:10"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8"/>
      <c r="J77" s="188"/>
    </row>
    <row r="78" spans="2:10"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8"/>
      <c r="J78" s="188"/>
    </row>
    <row r="79" spans="2:10"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8"/>
      <c r="J79" s="188"/>
    </row>
    <row r="80" spans="2:10" ht="15"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9"/>
      <c r="J80" s="189"/>
    </row>
    <row r="81" spans="5:10" x14ac:dyDescent="0.35">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186</v>
      </c>
      <c r="H1" t="s">
        <v>188</v>
      </c>
    </row>
    <row r="2" spans="2:9" x14ac:dyDescent="0.35">
      <c r="B2" t="str">
        <f>Service!B5</f>
        <v>Clusters</v>
      </c>
      <c r="C2" t="str">
        <f>Service!D5</f>
        <v>Resource required (minutes)</v>
      </c>
      <c r="D2" t="str">
        <f>Service!E5</f>
        <v>Group size</v>
      </c>
      <c r="E2" t="s">
        <v>244</v>
      </c>
      <c r="F2" t="s">
        <v>184</v>
      </c>
      <c r="G2" t="s">
        <v>185</v>
      </c>
      <c r="H2" t="s">
        <v>184</v>
      </c>
      <c r="I2" t="s">
        <v>185</v>
      </c>
    </row>
    <row r="3" spans="2:9" x14ac:dyDescent="0.3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3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3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3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3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3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Caseload 1</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44228</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35">
      <c r="A6" s="7" t="str">
        <f>'Data Validation (Hide)'!B3</f>
        <v>Caseload 2</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44235</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35">
      <c r="A7" s="7" t="str">
        <f>'Data Validation (Hide)'!B4</f>
        <v>Caseload 3</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44242</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35">
      <c r="A8" s="7" t="str">
        <f>'Data Validation (Hide)'!B5</f>
        <v>Caseload 4</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44249</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35">
      <c r="A9" s="7" t="str">
        <f>'Data Validation (Hide)'!B6</f>
        <v>Caseload 5</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44256</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35">
      <c r="A10" s="7" t="str">
        <f>'Data Validation (Hide)'!B7</f>
        <v>Caseload 6</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44263</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35">
      <c r="A11" s="7" t="str">
        <f>'Data Validation (Hide)'!B8</f>
        <v>Caseload 7</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44270</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35">
      <c r="A12" s="7" t="str">
        <f>'Data Validation (Hide)'!B9</f>
        <v>Caseload 8</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44277</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35">
      <c r="A13" s="7" t="str">
        <f>'Data Validation (Hide)'!B10</f>
        <v>Caseload 9</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44284</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35">
      <c r="A14" s="7" t="str">
        <f>'Data Validation (Hide)'!B11</f>
        <v>Caseload 10</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44291</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35">
      <c r="A15" s="7" t="str">
        <f>'Data Validation (Hide)'!B12</f>
        <v>Caseload 11</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44298</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35">
      <c r="A16" s="7" t="str">
        <f>'Data Validation (Hide)'!B13</f>
        <v>Caseload 12</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44305</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35">
      <c r="A17" s="7" t="str">
        <f>'Data Validation (Hide)'!B14</f>
        <v>Caseload 13</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44312</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35">
      <c r="A18" s="7" t="str">
        <f>'Data Validation (Hide)'!B15</f>
        <v>Caseload 14</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44319</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 thickBot="1" x14ac:dyDescent="0.4">
      <c r="A19" s="8" t="str">
        <f>'Data Validation (Hide)'!B16</f>
        <v>Caseload 15</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44326</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35">
      <c r="B20" s="14"/>
      <c r="E20" s="12">
        <f t="shared" ca="1" si="93"/>
        <v>44333</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35">
      <c r="B21" s="14"/>
      <c r="E21" s="12">
        <f t="shared" ca="1" si="93"/>
        <v>44340</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35">
      <c r="B22" s="14"/>
      <c r="E22" s="12">
        <f t="shared" ca="1" si="93"/>
        <v>44347</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35">
      <c r="B23" s="14"/>
      <c r="E23" s="12">
        <f t="shared" ca="1" si="93"/>
        <v>44354</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35">
      <c r="B24" s="14"/>
      <c r="E24" s="12">
        <f t="shared" ca="1" si="93"/>
        <v>44361</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35">
      <c r="B25" s="14"/>
      <c r="E25" s="12">
        <f t="shared" ca="1" si="93"/>
        <v>44368</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35">
      <c r="B26" s="14"/>
      <c r="E26" s="12">
        <f t="shared" ca="1" si="93"/>
        <v>44375</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35">
      <c r="B27" s="14"/>
      <c r="E27" s="12">
        <f t="shared" ca="1" si="93"/>
        <v>44382</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35">
      <c r="B28" s="14"/>
      <c r="E28" s="12">
        <f t="shared" ca="1" si="93"/>
        <v>44389</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35">
      <c r="B29" s="14"/>
      <c r="E29" s="12">
        <f t="shared" ca="1" si="93"/>
        <v>44396</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35">
      <c r="B30" s="14"/>
      <c r="E30" s="12">
        <f t="shared" ca="1" si="93"/>
        <v>44403</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35">
      <c r="B31" s="14"/>
      <c r="E31" s="12">
        <f t="shared" ca="1" si="93"/>
        <v>44410</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35">
      <c r="B32" s="14"/>
      <c r="E32" s="12">
        <f t="shared" ca="1" si="93"/>
        <v>44417</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35">
      <c r="B33" s="14"/>
      <c r="E33" s="12">
        <f t="shared" ca="1" si="93"/>
        <v>44424</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35">
      <c r="B34" s="14"/>
      <c r="E34" s="12">
        <f t="shared" ca="1" si="93"/>
        <v>44431</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35">
      <c r="B35" s="14"/>
      <c r="E35" s="12">
        <f t="shared" ca="1" si="93"/>
        <v>44438</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35">
      <c r="B36" s="14"/>
      <c r="E36" s="12">
        <f t="shared" ca="1" si="93"/>
        <v>44445</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35">
      <c r="B37" s="14"/>
      <c r="E37" s="12">
        <f t="shared" ca="1" si="93"/>
        <v>44452</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35">
      <c r="B38" s="14"/>
      <c r="E38" s="12">
        <f t="shared" ca="1" si="93"/>
        <v>44459</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35">
      <c r="B39" s="14"/>
      <c r="E39" s="12">
        <f t="shared" ca="1" si="93"/>
        <v>44466</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35">
      <c r="B40" s="14"/>
      <c r="E40" s="12">
        <f t="shared" ca="1" si="93"/>
        <v>44473</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35">
      <c r="B41" s="14"/>
      <c r="E41" s="12">
        <f t="shared" ca="1" si="93"/>
        <v>44480</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35">
      <c r="B42" s="14"/>
      <c r="E42" s="12">
        <f t="shared" ca="1" si="93"/>
        <v>44487</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35">
      <c r="B43" s="14"/>
      <c r="E43" s="12">
        <f t="shared" ca="1" si="93"/>
        <v>44494</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35">
      <c r="B44" s="14"/>
      <c r="E44" s="12">
        <f t="shared" ca="1" si="93"/>
        <v>44501</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35">
      <c r="B45" s="14"/>
      <c r="E45" s="12">
        <f t="shared" ca="1" si="93"/>
        <v>44508</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35">
      <c r="B46" s="14"/>
      <c r="E46" s="12">
        <f t="shared" ca="1" si="93"/>
        <v>44515</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35">
      <c r="B47" s="14"/>
      <c r="E47" s="12">
        <f t="shared" ca="1" si="93"/>
        <v>44522</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35">
      <c r="B48" s="14"/>
      <c r="E48" s="12">
        <f t="shared" ca="1" si="93"/>
        <v>44529</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35">
      <c r="B49" s="14"/>
      <c r="E49" s="12">
        <f t="shared" ca="1" si="93"/>
        <v>44536</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35">
      <c r="B50" s="14"/>
      <c r="E50" s="12">
        <f t="shared" ca="1" si="93"/>
        <v>44543</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35">
      <c r="B51" s="14"/>
      <c r="E51" s="12">
        <f t="shared" ca="1" si="93"/>
        <v>44550</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35">
      <c r="B52" s="14"/>
      <c r="E52" s="12">
        <f t="shared" ca="1" si="93"/>
        <v>44557</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35">
      <c r="B53" s="14"/>
      <c r="E53" s="12">
        <f t="shared" ca="1" si="93"/>
        <v>44564</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35">
      <c r="B54" s="14"/>
      <c r="E54" s="12">
        <f t="shared" ca="1" si="93"/>
        <v>44571</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35">
      <c r="B55" s="14"/>
      <c r="E55" s="12">
        <f t="shared" ca="1" si="93"/>
        <v>44578</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 thickBot="1" x14ac:dyDescent="0.4">
      <c r="B56" s="14"/>
      <c r="E56" s="13">
        <f t="shared" ca="1" si="93"/>
        <v>44585</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Caseload 1</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Caseload 2</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5">
      <c r="B65" s="14"/>
      <c r="E65" s="14" t="str">
        <f>'Data Validation (Hide)'!B4</f>
        <v>Caseload 3</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5">
      <c r="B66" s="14"/>
      <c r="E66" s="14" t="str">
        <f>'Data Validation (Hide)'!B5</f>
        <v>Caseload 4</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5">
      <c r="B67" s="14"/>
      <c r="E67" s="14" t="str">
        <f>'Data Validation (Hide)'!B6</f>
        <v>Caseload 5</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35">
      <c r="B68" s="14"/>
      <c r="E68" s="14" t="str">
        <f>'Data Validation (Hide)'!B7</f>
        <v>Caseload 6</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35">
      <c r="B69" s="14"/>
      <c r="E69" s="14" t="str">
        <f>'Data Validation (Hide)'!B8</f>
        <v>Caseload 7</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35">
      <c r="B70" s="14"/>
      <c r="E70" s="14" t="str">
        <f>'Data Validation (Hide)'!B9</f>
        <v>Caseload 8</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35">
      <c r="B71" s="14"/>
      <c r="E71" s="14" t="str">
        <f>'Data Validation (Hide)'!B10</f>
        <v>Caseload 9</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35">
      <c r="B72" s="14"/>
      <c r="E72" s="14" t="str">
        <f>'Data Validation (Hide)'!B11</f>
        <v>Caseload 10</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35">
      <c r="B73" s="14"/>
      <c r="E73" s="14" t="str">
        <f>'Data Validation (Hide)'!B12</f>
        <v>Caseload 11</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x14ac:dyDescent="0.35">
      <c r="B74" s="14"/>
      <c r="E74" s="14" t="str">
        <f>'Data Validation (Hide)'!B13</f>
        <v>Caseload 12</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35">
      <c r="B75" s="14"/>
      <c r="E75" s="14" t="str">
        <f>'Data Validation (Hide)'!B14</f>
        <v>Caseload 13</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35">
      <c r="B76" s="14"/>
      <c r="E76" s="14" t="str">
        <f>'Data Validation (Hide)'!B15</f>
        <v>Caseload 14</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35">
      <c r="B77" s="14"/>
      <c r="E77" s="14" t="str">
        <f>'Data Validation (Hide)'!B16</f>
        <v>Caseload 15</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workbookViewId="0">
      <selection activeCell="R4" sqref="R4"/>
    </sheetView>
  </sheetViews>
  <sheetFormatPr defaultColWidth="0" defaultRowHeight="14.5" zeroHeight="1" x14ac:dyDescent="0.35"/>
  <cols>
    <col min="1" max="1" width="8.7265625" customWidth="1"/>
    <col min="2" max="2" width="17.6328125" bestFit="1" customWidth="1"/>
    <col min="3" max="17" width="3.36328125" customWidth="1"/>
    <col min="18" max="18" width="13.7265625" bestFit="1" customWidth="1"/>
    <col min="19" max="22" width="8.7265625" customWidth="1"/>
    <col min="23" max="23" width="12" customWidth="1"/>
    <col min="24" max="24" width="8.7265625" customWidth="1"/>
    <col min="25" max="25" width="18.36328125" customWidth="1"/>
    <col min="26" max="40" width="3.36328125"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207</v>
      </c>
    </row>
    <row r="4" spans="1:46" ht="16.5" customHeight="1" thickBot="1" x14ac:dyDescent="0.6">
      <c r="A4" s="25"/>
      <c r="B4" s="167">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206</v>
      </c>
      <c r="W9" s="77" t="str">
        <f>"Avg. mins per week (52 weeks) per "&amp;LEFT(LOWER(GroupName),LEN(GroupName)-1)</f>
        <v>Avg. mins per week (52 weeks) per cluster</v>
      </c>
      <c r="X9" s="5"/>
      <c r="Y9" s="77" t="s">
        <v>97</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206</v>
      </c>
      <c r="AT9" s="77" t="str">
        <f>"Avg. mins per week (52 weeks) per "&amp;LEFT(LOWER(GroupName),LEN(GroupName)-1)</f>
        <v>Avg. mins per week (52 weeks) per cluster</v>
      </c>
    </row>
    <row r="10" spans="1:46" x14ac:dyDescent="0.35">
      <c r="B10" s="121"/>
      <c r="C10" s="136"/>
      <c r="D10" s="145"/>
      <c r="E10" s="145"/>
      <c r="F10" s="145"/>
      <c r="G10" s="145"/>
      <c r="H10" s="145"/>
      <c r="I10" s="145"/>
      <c r="J10" s="145"/>
      <c r="K10" s="145"/>
      <c r="L10" s="145"/>
      <c r="M10" s="145"/>
      <c r="N10" s="145"/>
      <c r="O10" s="145"/>
      <c r="P10" s="145"/>
      <c r="Q10" s="138"/>
      <c r="R10" s="121"/>
      <c r="S10" s="121"/>
      <c r="T10" s="121"/>
      <c r="U10" s="37" t="str">
        <f>IF(T10*S10=0,"",T10*S10)</f>
        <v/>
      </c>
      <c r="V10" s="161" t="str">
        <f>IFERROR(U10/52,"")</f>
        <v/>
      </c>
      <c r="W10" s="161" t="str">
        <f>IFERROR(V10/COUNTIF(C10:Q10,"="&amp;"x"),"")</f>
        <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c r="C11" s="139"/>
      <c r="D11" s="124"/>
      <c r="E11" s="124"/>
      <c r="F11" s="124"/>
      <c r="G11" s="124"/>
      <c r="H11" s="124"/>
      <c r="I11" s="124"/>
      <c r="J11" s="124"/>
      <c r="K11" s="124"/>
      <c r="L11" s="124"/>
      <c r="M11" s="124"/>
      <c r="N11" s="124"/>
      <c r="O11" s="124"/>
      <c r="P11" s="124"/>
      <c r="Q11" s="141"/>
      <c r="R11" s="122"/>
      <c r="S11" s="122"/>
      <c r="T11" s="122"/>
      <c r="U11" s="47" t="str">
        <f t="shared" ref="U11:U74" si="1">IF(T11*S11=0,"",T11*S11)</f>
        <v/>
      </c>
      <c r="V11" s="162" t="str">
        <f t="shared" ref="V11:V73" si="2">IFERROR(U11/52,"")</f>
        <v/>
      </c>
      <c r="W11" s="162" t="str">
        <f t="shared" ref="W11:W74" si="3">IFERROR(V11/COUNTIF(C11:Q11,"="&amp;"x"),"")</f>
        <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c r="C12" s="139"/>
      <c r="D12" s="124"/>
      <c r="E12" s="124"/>
      <c r="F12" s="124"/>
      <c r="G12" s="124"/>
      <c r="H12" s="124"/>
      <c r="I12" s="124"/>
      <c r="J12" s="124"/>
      <c r="K12" s="124"/>
      <c r="L12" s="124"/>
      <c r="M12" s="124"/>
      <c r="N12" s="124"/>
      <c r="O12" s="124"/>
      <c r="P12" s="124"/>
      <c r="Q12" s="141"/>
      <c r="R12" s="122"/>
      <c r="S12" s="122"/>
      <c r="T12" s="122"/>
      <c r="U12" s="47" t="str">
        <f t="shared" si="1"/>
        <v/>
      </c>
      <c r="V12" s="162" t="str">
        <f t="shared" si="2"/>
        <v/>
      </c>
      <c r="W12" s="162" t="str">
        <f t="shared" si="3"/>
        <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algorithmName="SHA-512" hashValue="+AfkNPvsZUaLrwczv0x4RfREoCbl4Or1XuPbKG36augZuLiyo03u0Z/Knv7r/+2iRbk4fGLtc9TTg/JB9OkgKA==" saltValue="cvxtvCSU2Ap/n5RyAejuSg==" spinCount="100000" sheet="1"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showRowColHeaders="0" zoomScaleNormal="100" workbookViewId="0">
      <selection activeCell="B32" sqref="B32"/>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0.08984375" customWidth="1"/>
    <col min="7" max="7" width="11.36328125" customWidth="1"/>
    <col min="8" max="59" width="2.6328125" customWidth="1"/>
    <col min="60" max="62" width="2.36328125" customWidth="1"/>
    <col min="63" max="67" width="3.1796875" customWidth="1"/>
    <col min="68" max="68" width="3.1796875" hidden="1" customWidth="1"/>
    <col min="69" max="69" width="2.90625" hidden="1" customWidth="1"/>
    <col min="70" max="70" width="2.54296875" hidden="1" customWidth="1"/>
    <col min="71" max="71" width="12.08984375" hidden="1" customWidth="1"/>
    <col min="72" max="73" width="2.90625" hidden="1" customWidth="1"/>
    <col min="74" max="16384" width="8.7265625" hidden="1"/>
  </cols>
  <sheetData>
    <row r="1" spans="1:8" ht="23.5" x14ac:dyDescent="0.55000000000000004">
      <c r="A1" s="25" t="s">
        <v>132</v>
      </c>
    </row>
    <row r="2" spans="1:8" ht="15" thickBot="1" x14ac:dyDescent="0.4"/>
    <row r="3" spans="1:8" ht="15" thickBot="1" x14ac:dyDescent="0.4">
      <c r="A3" s="56" t="s">
        <v>58</v>
      </c>
      <c r="B3" s="126" t="s">
        <v>281</v>
      </c>
      <c r="C3" s="5"/>
      <c r="D3" s="5"/>
      <c r="E3" s="5"/>
      <c r="F3" s="5"/>
      <c r="G3" s="5"/>
      <c r="H3" t="str">
        <f>"Capacity summary ("&amp;LOWER(B5)&amp;") for "&amp;LOWER(B3)&amp;", "&amp;IF(B4="Total","all types of session", LOWER(B4)&amp;" sessions")</f>
        <v>Capacity summary (hours) for caseload 1, all types of session</v>
      </c>
    </row>
    <row r="4" spans="1:8" ht="15" thickBot="1" x14ac:dyDescent="0.4">
      <c r="A4" s="56" t="s">
        <v>59</v>
      </c>
      <c r="B4" s="126" t="s">
        <v>60</v>
      </c>
      <c r="C4" s="5"/>
      <c r="D4" s="5"/>
      <c r="E4" s="5"/>
      <c r="F4" s="5"/>
      <c r="G4" s="5"/>
      <c r="H4" t="str">
        <f>B5&amp;" per week"</f>
        <v>Hours per week</v>
      </c>
    </row>
    <row r="5" spans="1:8" ht="15" thickBot="1" x14ac:dyDescent="0.4">
      <c r="A5" s="56" t="s">
        <v>262</v>
      </c>
      <c r="B5" s="17" t="s">
        <v>87</v>
      </c>
    </row>
    <row r="6" spans="1:8" x14ac:dyDescent="0.35"/>
    <row r="7" spans="1:8" x14ac:dyDescent="0.35"/>
    <row r="8" spans="1:8" x14ac:dyDescent="0.35"/>
    <row r="9" spans="1:8" x14ac:dyDescent="0.35"/>
    <row r="10" spans="1:8" x14ac:dyDescent="0.35"/>
    <row r="11" spans="1:8" x14ac:dyDescent="0.35"/>
    <row r="12" spans="1:8" x14ac:dyDescent="0.35"/>
    <row r="13" spans="1:8" x14ac:dyDescent="0.35"/>
    <row r="14" spans="1:8" x14ac:dyDescent="0.35"/>
    <row r="15" spans="1:8" x14ac:dyDescent="0.35"/>
    <row r="16" spans="1:8"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197</v>
      </c>
    </row>
    <row r="33" spans="1:70" ht="15" thickBot="1" x14ac:dyDescent="0.4"/>
    <row r="34" spans="1:70" ht="15" thickBot="1" x14ac:dyDescent="0.4">
      <c r="C34" s="196" t="s">
        <v>192</v>
      </c>
      <c r="D34" s="197"/>
      <c r="E34" s="196" t="s">
        <v>193</v>
      </c>
      <c r="F34" s="197"/>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57" customHeight="1" thickBot="1" x14ac:dyDescent="0.4">
      <c r="A35" s="118" t="s">
        <v>197</v>
      </c>
      <c r="B35" s="88" t="s">
        <v>190</v>
      </c>
      <c r="C35" s="89" t="s">
        <v>191</v>
      </c>
      <c r="D35" s="89" t="s">
        <v>263</v>
      </c>
      <c r="E35" s="168" t="s">
        <v>191</v>
      </c>
      <c r="F35" s="89" t="s">
        <v>264</v>
      </c>
      <c r="H35" s="110" cm="1">
        <f t="array" aca="1" ref="H35" ca="1">IFERROR(INDEX('Capacity Backing (Hide)2'!$A$13:$A$64,COLUMN(A1),1),"")</f>
        <v>44228</v>
      </c>
      <c r="I35" s="111" cm="1">
        <f t="array" aca="1" ref="I35" ca="1">IFERROR(INDEX('Capacity Backing (Hide)2'!$A$13:$A$64,COLUMN(B1),1),"")</f>
        <v>44235</v>
      </c>
      <c r="J35" s="111" cm="1">
        <f t="array" aca="1" ref="J35" ca="1">IFERROR(INDEX('Capacity Backing (Hide)2'!$A$13:$A$64,COLUMN(C1),1),"")</f>
        <v>44242</v>
      </c>
      <c r="K35" s="111" cm="1">
        <f t="array" aca="1" ref="K35" ca="1">IFERROR(INDEX('Capacity Backing (Hide)2'!$A$13:$A$64,COLUMN(D1),1),"")</f>
        <v>44249</v>
      </c>
      <c r="L35" s="111" cm="1">
        <f t="array" aca="1" ref="L35" ca="1">IFERROR(INDEX('Capacity Backing (Hide)2'!$A$13:$A$64,COLUMN(E1),1),"")</f>
        <v>44256</v>
      </c>
      <c r="M35" s="111" cm="1">
        <f t="array" aca="1" ref="M35" ca="1">IFERROR(INDEX('Capacity Backing (Hide)2'!$A$13:$A$64,COLUMN(F1),1),"")</f>
        <v>44263</v>
      </c>
      <c r="N35" s="111" cm="1">
        <f t="array" aca="1" ref="N35" ca="1">IFERROR(INDEX('Capacity Backing (Hide)2'!$A$13:$A$64,COLUMN(G1),1),"")</f>
        <v>44270</v>
      </c>
      <c r="O35" s="111" cm="1">
        <f t="array" aca="1" ref="O35" ca="1">IFERROR(INDEX('Capacity Backing (Hide)2'!$A$13:$A$64,COLUMN(H1),1),"")</f>
        <v>44277</v>
      </c>
      <c r="P35" s="111" cm="1">
        <f t="array" aca="1" ref="P35" ca="1">IFERROR(INDEX('Capacity Backing (Hide)2'!$A$13:$A$64,COLUMN(I1),1),"")</f>
        <v>44284</v>
      </c>
      <c r="Q35" s="111" cm="1">
        <f t="array" aca="1" ref="Q35" ca="1">IFERROR(INDEX('Capacity Backing (Hide)2'!$A$13:$A$64,COLUMN(J1),1),"")</f>
        <v>44291</v>
      </c>
      <c r="R35" s="111" cm="1">
        <f t="array" aca="1" ref="R35" ca="1">IFERROR(INDEX('Capacity Backing (Hide)2'!$A$13:$A$64,COLUMN(K1),1),"")</f>
        <v>44298</v>
      </c>
      <c r="S35" s="111" cm="1">
        <f t="array" aca="1" ref="S35" ca="1">IFERROR(INDEX('Capacity Backing (Hide)2'!$A$13:$A$64,COLUMN(L1),1),"")</f>
        <v>44305</v>
      </c>
      <c r="T35" s="111" cm="1">
        <f t="array" aca="1" ref="T35" ca="1">IFERROR(INDEX('Capacity Backing (Hide)2'!$A$13:$A$64,COLUMN(M1),1),"")</f>
        <v>44312</v>
      </c>
      <c r="U35" s="111" cm="1">
        <f t="array" aca="1" ref="U35" ca="1">IFERROR(INDEX('Capacity Backing (Hide)2'!$A$13:$A$64,COLUMN(N1),1),"")</f>
        <v>44319</v>
      </c>
      <c r="V35" s="111" cm="1">
        <f t="array" aca="1" ref="V35" ca="1">IFERROR(INDEX('Capacity Backing (Hide)2'!$A$13:$A$64,COLUMN(O1),1),"")</f>
        <v>44326</v>
      </c>
      <c r="W35" s="111" cm="1">
        <f t="array" aca="1" ref="W35" ca="1">IFERROR(INDEX('Capacity Backing (Hide)2'!$A$13:$A$64,COLUMN(P1),1),"")</f>
        <v>44333</v>
      </c>
      <c r="X35" s="111" cm="1">
        <f t="array" aca="1" ref="X35" ca="1">IFERROR(INDEX('Capacity Backing (Hide)2'!$A$13:$A$64,COLUMN(Q1),1),"")</f>
        <v>44340</v>
      </c>
      <c r="Y35" s="111" cm="1">
        <f t="array" aca="1" ref="Y35" ca="1">IFERROR(INDEX('Capacity Backing (Hide)2'!$A$13:$A$64,COLUMN(R1),1),"")</f>
        <v>44347</v>
      </c>
      <c r="Z35" s="111" cm="1">
        <f t="array" aca="1" ref="Z35" ca="1">IFERROR(INDEX('Capacity Backing (Hide)2'!$A$13:$A$64,COLUMN(S1),1),"")</f>
        <v>44354</v>
      </c>
      <c r="AA35" s="111" cm="1">
        <f t="array" aca="1" ref="AA35" ca="1">IFERROR(INDEX('Capacity Backing (Hide)2'!$A$13:$A$64,COLUMN(T1),1),"")</f>
        <v>44361</v>
      </c>
      <c r="AB35" s="111" cm="1">
        <f t="array" aca="1" ref="AB35" ca="1">IFERROR(INDEX('Capacity Backing (Hide)2'!$A$13:$A$64,COLUMN(U1),1),"")</f>
        <v>44368</v>
      </c>
      <c r="AC35" s="111" cm="1">
        <f t="array" aca="1" ref="AC35" ca="1">IFERROR(INDEX('Capacity Backing (Hide)2'!$A$13:$A$64,COLUMN(V1),1),"")</f>
        <v>44375</v>
      </c>
      <c r="AD35" s="111" cm="1">
        <f t="array" aca="1" ref="AD35" ca="1">IFERROR(INDEX('Capacity Backing (Hide)2'!$A$13:$A$64,COLUMN(W1),1),"")</f>
        <v>44382</v>
      </c>
      <c r="AE35" s="111" cm="1">
        <f t="array" aca="1" ref="AE35" ca="1">IFERROR(INDEX('Capacity Backing (Hide)2'!$A$13:$A$64,COLUMN(X1),1),"")</f>
        <v>44389</v>
      </c>
      <c r="AF35" s="111" cm="1">
        <f t="array" aca="1" ref="AF35" ca="1">IFERROR(INDEX('Capacity Backing (Hide)2'!$A$13:$A$64,COLUMN(Y1),1),"")</f>
        <v>44396</v>
      </c>
      <c r="AG35" s="111" cm="1">
        <f t="array" aca="1" ref="AG35" ca="1">IFERROR(INDEX('Capacity Backing (Hide)2'!$A$13:$A$64,COLUMN(Z1),1),"")</f>
        <v>44403</v>
      </c>
      <c r="AH35" s="111" cm="1">
        <f t="array" aca="1" ref="AH35" ca="1">IFERROR(INDEX('Capacity Backing (Hide)2'!$A$13:$A$64,COLUMN(AA1),1),"")</f>
        <v>44410</v>
      </c>
      <c r="AI35" s="111" cm="1">
        <f t="array" aca="1" ref="AI35" ca="1">IFERROR(INDEX('Capacity Backing (Hide)2'!$A$13:$A$64,COLUMN(AB1),1),"")</f>
        <v>44417</v>
      </c>
      <c r="AJ35" s="111" cm="1">
        <f t="array" aca="1" ref="AJ35" ca="1">IFERROR(INDEX('Capacity Backing (Hide)2'!$A$13:$A$64,COLUMN(AC1),1),"")</f>
        <v>44424</v>
      </c>
      <c r="AK35" s="111" cm="1">
        <f t="array" aca="1" ref="AK35" ca="1">IFERROR(INDEX('Capacity Backing (Hide)2'!$A$13:$A$64,COLUMN(AD1),1),"")</f>
        <v>44431</v>
      </c>
      <c r="AL35" s="111" cm="1">
        <f t="array" aca="1" ref="AL35" ca="1">IFERROR(INDEX('Capacity Backing (Hide)2'!$A$13:$A$64,COLUMN(AE1),1),"")</f>
        <v>44438</v>
      </c>
      <c r="AM35" s="111" cm="1">
        <f t="array" aca="1" ref="AM35" ca="1">IFERROR(INDEX('Capacity Backing (Hide)2'!$A$13:$A$64,COLUMN(AF1),1),"")</f>
        <v>44445</v>
      </c>
      <c r="AN35" s="111" cm="1">
        <f t="array" aca="1" ref="AN35" ca="1">IFERROR(INDEX('Capacity Backing (Hide)2'!$A$13:$A$64,COLUMN(AG1),1),"")</f>
        <v>44452</v>
      </c>
      <c r="AO35" s="111" cm="1">
        <f t="array" aca="1" ref="AO35" ca="1">IFERROR(INDEX('Capacity Backing (Hide)2'!$A$13:$A$64,COLUMN(AH1),1),"")</f>
        <v>44459</v>
      </c>
      <c r="AP35" s="111" cm="1">
        <f t="array" aca="1" ref="AP35" ca="1">IFERROR(INDEX('Capacity Backing (Hide)2'!$A$13:$A$64,COLUMN(AI1),1),"")</f>
        <v>44466</v>
      </c>
      <c r="AQ35" s="111" cm="1">
        <f t="array" aca="1" ref="AQ35" ca="1">IFERROR(INDEX('Capacity Backing (Hide)2'!$A$13:$A$64,COLUMN(AJ1),1),"")</f>
        <v>44473</v>
      </c>
      <c r="AR35" s="111" cm="1">
        <f t="array" aca="1" ref="AR35" ca="1">IFERROR(INDEX('Capacity Backing (Hide)2'!$A$13:$A$64,COLUMN(AK1),1),"")</f>
        <v>44480</v>
      </c>
      <c r="AS35" s="111" cm="1">
        <f t="array" aca="1" ref="AS35" ca="1">IFERROR(INDEX('Capacity Backing (Hide)2'!$A$13:$A$64,COLUMN(AL1),1),"")</f>
        <v>44487</v>
      </c>
      <c r="AT35" s="111" cm="1">
        <f t="array" aca="1" ref="AT35" ca="1">IFERROR(INDEX('Capacity Backing (Hide)2'!$A$13:$A$64,COLUMN(AM1),1),"")</f>
        <v>44494</v>
      </c>
      <c r="AU35" s="111" cm="1">
        <f t="array" aca="1" ref="AU35" ca="1">IFERROR(INDEX('Capacity Backing (Hide)2'!$A$13:$A$64,COLUMN(AN1),1),"")</f>
        <v>44501</v>
      </c>
      <c r="AV35" s="111" cm="1">
        <f t="array" aca="1" ref="AV35" ca="1">IFERROR(INDEX('Capacity Backing (Hide)2'!$A$13:$A$64,COLUMN(AO1),1),"")</f>
        <v>44508</v>
      </c>
      <c r="AW35" s="111" cm="1">
        <f t="array" aca="1" ref="AW35" ca="1">IFERROR(INDEX('Capacity Backing (Hide)2'!$A$13:$A$64,COLUMN(AP1),1),"")</f>
        <v>44515</v>
      </c>
      <c r="AX35" s="111" cm="1">
        <f t="array" aca="1" ref="AX35" ca="1">IFERROR(INDEX('Capacity Backing (Hide)2'!$A$13:$A$64,COLUMN(AQ1),1),"")</f>
        <v>44522</v>
      </c>
      <c r="AY35" s="111" cm="1">
        <f t="array" aca="1" ref="AY35" ca="1">IFERROR(INDEX('Capacity Backing (Hide)2'!$A$13:$A$64,COLUMN(AR1),1),"")</f>
        <v>44529</v>
      </c>
      <c r="AZ35" s="111" cm="1">
        <f t="array" aca="1" ref="AZ35" ca="1">IFERROR(INDEX('Capacity Backing (Hide)2'!$A$13:$A$64,COLUMN(AS1),1),"")</f>
        <v>44536</v>
      </c>
      <c r="BA35" s="111" cm="1">
        <f t="array" aca="1" ref="BA35" ca="1">IFERROR(INDEX('Capacity Backing (Hide)2'!$A$13:$A$64,COLUMN(AT1),1),"")</f>
        <v>44543</v>
      </c>
      <c r="BB35" s="111" cm="1">
        <f t="array" aca="1" ref="BB35" ca="1">IFERROR(INDEX('Capacity Backing (Hide)2'!$A$13:$A$64,COLUMN(AU1),1),"")</f>
        <v>44550</v>
      </c>
      <c r="BC35" s="111" cm="1">
        <f t="array" aca="1" ref="BC35" ca="1">IFERROR(INDEX('Capacity Backing (Hide)2'!$A$13:$A$64,COLUMN(AV1),1),"")</f>
        <v>44557</v>
      </c>
      <c r="BD35" s="111" cm="1">
        <f t="array" aca="1" ref="BD35" ca="1">IFERROR(INDEX('Capacity Backing (Hide)2'!$A$13:$A$64,COLUMN(AW1),1),"")</f>
        <v>44564</v>
      </c>
      <c r="BE35" s="111" cm="1">
        <f t="array" aca="1" ref="BE35" ca="1">IFERROR(INDEX('Capacity Backing (Hide)2'!$A$13:$A$64,COLUMN(AX1),1),"")</f>
        <v>44571</v>
      </c>
      <c r="BF35" s="111" cm="1">
        <f t="array" aca="1" ref="BF35" ca="1">IFERROR(INDEX('Capacity Backing (Hide)2'!$A$13:$A$64,COLUMN(AY1),1),"")</f>
        <v>44578</v>
      </c>
      <c r="BG35" s="112" cm="1">
        <f t="array" aca="1" ref="BG35" ca="1">IFERROR(INDEX('Capacity Backing (Hide)2'!$A$13:$A$64,COLUMN(AZ1),1),"")</f>
        <v>44585</v>
      </c>
      <c r="BH35" s="108"/>
      <c r="BI35" s="108"/>
      <c r="BJ35" s="108"/>
      <c r="BK35" s="108"/>
      <c r="BL35" s="108"/>
      <c r="BM35" s="108"/>
      <c r="BN35" s="108"/>
      <c r="BO35" s="108"/>
      <c r="BP35" s="108"/>
      <c r="BQ35" s="108"/>
      <c r="BR35" s="108"/>
    </row>
    <row r="36" spans="1:70" x14ac:dyDescent="0.35">
      <c r="B36" t="str">
        <f>IF(Capacity!B10="","",Capacity!B10)</f>
        <v/>
      </c>
      <c r="C36" s="29" t="str">
        <f>IF(Capacity!S10="","",Capacity!S10)</f>
        <v/>
      </c>
      <c r="D36" s="113" t="str">
        <f>IF(C36="","",Capacity!T10/IF($B$5="minutes",1,60))</f>
        <v/>
      </c>
      <c r="E36" s="29" t="str">
        <f>IF(B36="","",IF(COUNTBLANK($H36:$BG36)=52,52,COUNTA($H$36:$BG$36)))</f>
        <v/>
      </c>
      <c r="F36" s="113" t="str" cm="1">
        <f t="array" ref="F36">IFERROR(INDEX('Capacity Backing (Hide)2'!$B$8:$M$8,1,ROW(A1))/IF($B$5="Minutes",1,60),"")</f>
        <v/>
      </c>
      <c r="H36" s="147"/>
      <c r="I36" s="147"/>
      <c r="J36" s="147"/>
      <c r="K36" s="147"/>
      <c r="L36" s="147"/>
      <c r="M36" s="147"/>
      <c r="N36" s="147"/>
      <c r="O36" s="147"/>
      <c r="P36" s="147"/>
      <c r="Q36" s="147"/>
      <c r="R36" s="147"/>
      <c r="S36" s="147"/>
      <c r="T36" s="147"/>
      <c r="U36" s="147"/>
      <c r="V36" s="147"/>
      <c r="W36" s="147"/>
      <c r="X36" s="147"/>
      <c r="Y36" s="147"/>
      <c r="Z36" s="147"/>
      <c r="AA36" s="147"/>
      <c r="AB36" s="147"/>
      <c r="AC36" s="147"/>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row>
    <row r="37" spans="1:70" x14ac:dyDescent="0.35">
      <c r="B37" t="str">
        <f>IF(Capacity!B11="","",Capacity!B11)</f>
        <v/>
      </c>
      <c r="C37" s="29" t="str">
        <f>IF(Capacity!S11="","",Capacity!S11)</f>
        <v/>
      </c>
      <c r="D37" s="113" t="str">
        <f>IF(C37="","",Capacity!T11/IF($B$5="minutes",1,60))</f>
        <v/>
      </c>
      <c r="E37" s="29" t="str">
        <f t="shared" ref="E37:E68" si="0">IF(B37="","",IF(COUNTBLANK($H37:$BG37)=52,52,COUNTA(H37:BG37)))</f>
        <v/>
      </c>
      <c r="F37" s="113" t="str" cm="1">
        <f t="array" ref="F37">IFERROR(INDEX('Capacity Backing (Hide)2'!$B$8:$M$8,1,ROW(A2))/IF($B$5="Minutes",1,60),"")</f>
        <v/>
      </c>
      <c r="H37" s="147"/>
      <c r="I37" s="147"/>
      <c r="J37" s="147"/>
      <c r="K37" s="147"/>
      <c r="L37" s="147"/>
      <c r="M37" s="147"/>
      <c r="N37" s="147"/>
      <c r="O37" s="147"/>
      <c r="P37" s="147"/>
      <c r="Q37" s="147"/>
      <c r="R37" s="147"/>
      <c r="S37" s="147"/>
      <c r="T37" s="147"/>
      <c r="U37" s="147"/>
      <c r="V37" s="147"/>
      <c r="W37" s="147"/>
      <c r="X37" s="147"/>
      <c r="Y37" s="147"/>
      <c r="Z37" s="147"/>
      <c r="AA37" s="147"/>
      <c r="AB37" s="147"/>
      <c r="AC37" s="147"/>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row>
    <row r="38" spans="1:70" x14ac:dyDescent="0.35">
      <c r="B38" t="str">
        <f>IF(Capacity!B12="","",Capacity!B12)</f>
        <v/>
      </c>
      <c r="C38" s="29" t="str">
        <f>IF(Capacity!S12="","",Capacity!S12)</f>
        <v/>
      </c>
      <c r="D38" s="113" t="str">
        <f>IF(C38="","",Capacity!T12/IF($B$5="minutes",1,60))</f>
        <v/>
      </c>
      <c r="E38" s="29" t="str">
        <f t="shared" si="0"/>
        <v/>
      </c>
      <c r="F38" s="113" t="str" cm="1">
        <f t="array" ref="F38">IFERROR(INDEX('Capacity Backing (Hide)2'!$B$8:$M$8,1,ROW(A3))/IF($B$5="Minutes",1,60),"")</f>
        <v/>
      </c>
      <c r="H38" s="147"/>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row>
    <row r="39" spans="1:70" x14ac:dyDescent="0.35">
      <c r="B39" t="str">
        <f>IF(Capacity!B13="","",Capacity!B13)</f>
        <v/>
      </c>
      <c r="C39" s="29" t="str">
        <f>IF(Capacity!S13="","",Capacity!S13)</f>
        <v/>
      </c>
      <c r="D39" s="113" t="str">
        <f>IF(C39="","",Capacity!T13/IF($B$5="minutes",1,60))</f>
        <v/>
      </c>
      <c r="E39" s="29" t="str">
        <f t="shared" si="0"/>
        <v/>
      </c>
      <c r="F39" s="113" t="str" cm="1">
        <f t="array" ref="F39">IFERROR(INDEX('Capacity Backing (Hide)2'!$B$8:$M$8,1,ROW(A4))/IF($B$5="Minutes",1,60),"")</f>
        <v/>
      </c>
      <c r="H39" s="147"/>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row>
    <row r="40" spans="1:70" x14ac:dyDescent="0.35">
      <c r="B40" t="str">
        <f>IF(Capacity!B14="","",Capacity!B14)</f>
        <v/>
      </c>
      <c r="C40" s="29" t="str">
        <f>IF(Capacity!S14="","",Capacity!S14)</f>
        <v/>
      </c>
      <c r="D40" s="113" t="str">
        <f>IF(C40="","",Capacity!T14/IF($B$5="minutes",1,60))</f>
        <v/>
      </c>
      <c r="E40" s="29" t="str">
        <f t="shared" si="0"/>
        <v/>
      </c>
      <c r="F40" s="113" t="str" cm="1">
        <f t="array" ref="F40">IFERROR(INDEX('Capacity Backing (Hide)2'!$B$8:$M$8,1,ROW(A5))/IF($B$5="Minutes",1,60),"")</f>
        <v/>
      </c>
      <c r="H40" s="147"/>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row>
    <row r="41" spans="1:70" x14ac:dyDescent="0.35">
      <c r="B41" t="str">
        <f>IF(Capacity!B15="","",Capacity!B15)</f>
        <v/>
      </c>
      <c r="C41" s="29" t="str">
        <f>IF(Capacity!S15="","",Capacity!S15)</f>
        <v/>
      </c>
      <c r="D41" s="113" t="str">
        <f>IF(C41="","",Capacity!T15/IF($B$5="minutes",1,60))</f>
        <v/>
      </c>
      <c r="E41" s="29" t="str">
        <f t="shared" si="0"/>
        <v/>
      </c>
      <c r="F41" s="113" t="str" cm="1">
        <f t="array" ref="F41">IFERROR(INDEX('Capacity Backing (Hide)2'!$B$8:$M$8,1,ROW(A6))/IF($B$5="Minutes",1,60),"")</f>
        <v/>
      </c>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row>
    <row r="42" spans="1:70" x14ac:dyDescent="0.35">
      <c r="B42" t="str">
        <f>IF(Capacity!B16="","",Capacity!B16)</f>
        <v/>
      </c>
      <c r="C42" s="29" t="str">
        <f>IF(Capacity!S16="","",Capacity!S16)</f>
        <v/>
      </c>
      <c r="D42" s="113" t="str">
        <f>IF(C42="","",Capacity!T16/IF($B$5="minutes",1,60))</f>
        <v/>
      </c>
      <c r="E42" s="29" t="str">
        <f t="shared" si="0"/>
        <v/>
      </c>
      <c r="F42" s="113" t="str" cm="1">
        <f t="array" ref="F42">IFERROR(INDEX('Capacity Backing (Hide)2'!$B$8:$M$8,1,ROW(A7))/IF($B$5="Minutes",1,60),"")</f>
        <v/>
      </c>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row>
    <row r="43" spans="1:70" x14ac:dyDescent="0.35">
      <c r="B43" t="str">
        <f>IF(Capacity!B17="","",Capacity!B17)</f>
        <v/>
      </c>
      <c r="C43" s="29" t="str">
        <f>IF(Capacity!S17="","",Capacity!S17)</f>
        <v/>
      </c>
      <c r="D43" s="113" t="str">
        <f>IF(C43="","",Capacity!T17/IF($B$5="minutes",1,60))</f>
        <v/>
      </c>
      <c r="E43" s="29" t="str">
        <f t="shared" si="0"/>
        <v/>
      </c>
      <c r="F43" s="113" t="str" cm="1">
        <f t="array" ref="F43">IFERROR(INDEX('Capacity Backing (Hide)2'!$B$8:$M$8,1,ROW(A8))/IF($B$5="Minutes",1,60),"")</f>
        <v/>
      </c>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row>
    <row r="44" spans="1:70" x14ac:dyDescent="0.35">
      <c r="B44" t="str">
        <f>IF(Capacity!B18="","",Capacity!B18)</f>
        <v/>
      </c>
      <c r="C44" s="29" t="str">
        <f>IF(Capacity!S18="","",Capacity!S18)</f>
        <v/>
      </c>
      <c r="D44" s="113" t="str">
        <f>IF(C44="","",Capacity!T18/IF($B$5="minutes",1,60))</f>
        <v/>
      </c>
      <c r="E44" s="29" t="str">
        <f t="shared" si="0"/>
        <v/>
      </c>
      <c r="F44" s="113" t="str" cm="1">
        <f t="array" ref="F44">IFERROR(INDEX('Capacity Backing (Hide)2'!$B$8:$M$8,1,ROW(A9))/IF($B$5="Minutes",1,60),"")</f>
        <v/>
      </c>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row>
    <row r="45" spans="1:70" x14ac:dyDescent="0.35">
      <c r="B45" t="str">
        <f>IF(Capacity!B19="","",Capacity!B19)</f>
        <v/>
      </c>
      <c r="C45" s="29" t="str">
        <f>IF(Capacity!S19="","",Capacity!S19)</f>
        <v/>
      </c>
      <c r="D45" s="113" t="str">
        <f>IF(C45="","",Capacity!T19/IF($B$5="minutes",1,60))</f>
        <v/>
      </c>
      <c r="E45" s="29" t="str">
        <f t="shared" si="0"/>
        <v/>
      </c>
      <c r="F45" s="113" t="str" cm="1">
        <f t="array" ref="F45">IFERROR(INDEX('Capacity Backing (Hide)2'!$B$8:$M$8,1,ROW(A10))/IF($B$5="Minutes",1,60),"")</f>
        <v/>
      </c>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row>
    <row r="46" spans="1:70" x14ac:dyDescent="0.35">
      <c r="B46" t="str">
        <f>IF(Capacity!B20="","",Capacity!B20)</f>
        <v/>
      </c>
      <c r="C46" s="29" t="str">
        <f>IF(Capacity!S20="","",Capacity!S20)</f>
        <v/>
      </c>
      <c r="D46" s="113" t="str">
        <f>IF(C46="","",Capacity!T20/IF($B$5="minutes",1,60))</f>
        <v/>
      </c>
      <c r="E46" s="29" t="str">
        <f t="shared" si="0"/>
        <v/>
      </c>
      <c r="F46" s="113" t="str" cm="1">
        <f t="array" ref="F46">IFERROR(INDEX('Capacity Backing (Hide)2'!$B$8:$M$8,1,ROW(A11))/IF($B$5="Minutes",1,60),"")</f>
        <v/>
      </c>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row>
    <row r="47" spans="1:70" x14ac:dyDescent="0.35">
      <c r="B47" t="str">
        <f>IF(Capacity!B21="","",Capacity!B21)</f>
        <v/>
      </c>
      <c r="C47" s="29" t="str">
        <f>IF(Capacity!S21="","",Capacity!S21)</f>
        <v/>
      </c>
      <c r="D47" s="113" t="str">
        <f>IF(C47="","",Capacity!T21/IF($B$5="minutes",1,60))</f>
        <v/>
      </c>
      <c r="E47" s="29" t="str">
        <f t="shared" si="0"/>
        <v/>
      </c>
      <c r="F47" s="113" t="str" cm="1">
        <f t="array" ref="F47">IFERROR(INDEX('Capacity Backing (Hide)2'!$B$8:$M$8,1,ROW(A12))/IF($B$5="Minutes",1,60),"")</f>
        <v/>
      </c>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row>
    <row r="48" spans="1:70" x14ac:dyDescent="0.35">
      <c r="B48" t="str">
        <f>IF(Capacity!B22="","",Capacity!B22)</f>
        <v/>
      </c>
      <c r="C48" s="29" t="str">
        <f>IF(Capacity!S22="","",Capacity!S22)</f>
        <v/>
      </c>
      <c r="D48" s="113" t="str">
        <f>IF(C48="","",Capacity!T22/IF($B$5="minutes",1,60))</f>
        <v/>
      </c>
      <c r="E48" s="29" t="str">
        <f t="shared" si="0"/>
        <v/>
      </c>
      <c r="F48" s="113" t="str" cm="1">
        <f t="array" ref="F48">IFERROR(INDEX('Capacity Backing (Hide)2'!$B$8:$M$8,1,ROW(A13))/IF($B$5="Minutes",1,60),"")</f>
        <v/>
      </c>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row>
    <row r="49" spans="2:59" x14ac:dyDescent="0.35">
      <c r="B49" t="str">
        <f>IF(Capacity!B23="","",Capacity!B23)</f>
        <v/>
      </c>
      <c r="C49" s="29" t="str">
        <f>IF(Capacity!S23="","",Capacity!S23)</f>
        <v/>
      </c>
      <c r="D49" s="113" t="str">
        <f>IF(C49="","",Capacity!T23/IF($B$5="minutes",1,60))</f>
        <v/>
      </c>
      <c r="E49" s="29" t="str">
        <f t="shared" si="0"/>
        <v/>
      </c>
      <c r="F49" s="113" t="str" cm="1">
        <f t="array" ref="F49">IFERROR(INDEX('Capacity Backing (Hide)2'!$B$8:$M$8,1,ROW(A14))/IF($B$5="Minutes",1,60),"")</f>
        <v/>
      </c>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row>
    <row r="50" spans="2:59" x14ac:dyDescent="0.35">
      <c r="B50" t="str">
        <f>IF(Capacity!B24="","",Capacity!B24)</f>
        <v/>
      </c>
      <c r="C50" s="29" t="str">
        <f>IF(Capacity!S24="","",Capacity!S24)</f>
        <v/>
      </c>
      <c r="D50" s="113" t="str">
        <f>IF(C50="","",Capacity!T24/IF($B$5="minutes",1,60))</f>
        <v/>
      </c>
      <c r="E50" s="29" t="str">
        <f t="shared" si="0"/>
        <v/>
      </c>
      <c r="F50" s="113" t="str" cm="1">
        <f t="array" ref="F50">IFERROR(INDEX('Capacity Backing (Hide)2'!$B$8:$M$8,1,ROW(A15))/IF($B$5="Minutes",1,60),"")</f>
        <v/>
      </c>
      <c r="H50" s="147"/>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row>
    <row r="51" spans="2:59" x14ac:dyDescent="0.35">
      <c r="B51" t="str">
        <f>IF(Capacity!B25="","",Capacity!B25)</f>
        <v/>
      </c>
      <c r="C51" s="29" t="str">
        <f>IF(Capacity!S25="","",Capacity!S25)</f>
        <v/>
      </c>
      <c r="D51" s="113" t="str">
        <f>IF(C51="","",Capacity!T25/IF($B$5="minutes",1,60))</f>
        <v/>
      </c>
      <c r="E51" s="29" t="str">
        <f t="shared" si="0"/>
        <v/>
      </c>
      <c r="F51" s="113" t="str" cm="1">
        <f t="array" ref="F51">IFERROR(INDEX('Capacity Backing (Hide)2'!$B$8:$M$8,1,ROW(A16))/IF($B$5="Minutes",1,60),"")</f>
        <v/>
      </c>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row>
    <row r="52" spans="2:59" x14ac:dyDescent="0.35">
      <c r="B52" t="str">
        <f>IF(Capacity!B26="","",Capacity!B26)</f>
        <v/>
      </c>
      <c r="C52" s="29" t="str">
        <f>IF(Capacity!S26="","",Capacity!S26)</f>
        <v/>
      </c>
      <c r="D52" s="113" t="str">
        <f>IF(C52="","",Capacity!T26/IF($B$5="minutes",1,60))</f>
        <v/>
      </c>
      <c r="E52" s="29" t="str">
        <f t="shared" si="0"/>
        <v/>
      </c>
      <c r="F52" s="113" t="str" cm="1">
        <f t="array" ref="F52">IFERROR(INDEX('Capacity Backing (Hide)2'!$B$8:$M$8,1,ROW(A17))/IF($B$5="Minutes",1,60),"")</f>
        <v/>
      </c>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row>
    <row r="53" spans="2:59" x14ac:dyDescent="0.35">
      <c r="B53" t="str">
        <f>IF(Capacity!B27="","",Capacity!B27)</f>
        <v/>
      </c>
      <c r="C53" s="29" t="str">
        <f>IF(Capacity!S27="","",Capacity!S27)</f>
        <v/>
      </c>
      <c r="D53" s="113" t="str">
        <f>IF(C53="","",Capacity!T27/IF($B$5="minutes",1,60))</f>
        <v/>
      </c>
      <c r="E53" s="29" t="str">
        <f t="shared" si="0"/>
        <v/>
      </c>
      <c r="F53" s="113" t="str" cm="1">
        <f t="array" ref="F53">IFERROR(INDEX('Capacity Backing (Hide)2'!$B$8:$M$8,1,ROW(A18))/IF($B$5="Minutes",1,60),"")</f>
        <v/>
      </c>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row>
    <row r="54" spans="2:59" x14ac:dyDescent="0.35">
      <c r="B54" t="str">
        <f>IF(Capacity!B28="","",Capacity!B28)</f>
        <v/>
      </c>
      <c r="C54" s="29" t="str">
        <f>IF(Capacity!S28="","",Capacity!S28)</f>
        <v/>
      </c>
      <c r="D54" s="113" t="str">
        <f>IF(C54="","",Capacity!T28/IF($B$5="minutes",1,60))</f>
        <v/>
      </c>
      <c r="E54" s="29" t="str">
        <f t="shared" si="0"/>
        <v/>
      </c>
      <c r="F54" s="113" t="str" cm="1">
        <f t="array" ref="F54">IFERROR(INDEX('Capacity Backing (Hide)2'!$B$8:$M$8,1,ROW(A19))/IF($B$5="Minutes",1,60),"")</f>
        <v/>
      </c>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row>
    <row r="55" spans="2:59" x14ac:dyDescent="0.35">
      <c r="B55" t="str">
        <f>IF(Capacity!B29="","",Capacity!B29)</f>
        <v/>
      </c>
      <c r="C55" s="29" t="str">
        <f>IF(Capacity!S29="","",Capacity!S29)</f>
        <v/>
      </c>
      <c r="D55" s="113" t="str">
        <f>IF(C55="","",Capacity!T29/IF($B$5="minutes",1,60))</f>
        <v/>
      </c>
      <c r="E55" s="29" t="str">
        <f t="shared" si="0"/>
        <v/>
      </c>
      <c r="F55" s="113" t="str" cm="1">
        <f t="array" ref="F55">IFERROR(INDEX('Capacity Backing (Hide)2'!$B$8:$M$8,1,ROW(A20))/IF($B$5="Minutes",1,60),"")</f>
        <v/>
      </c>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row>
    <row r="56" spans="2:59" x14ac:dyDescent="0.35">
      <c r="B56" t="str">
        <f>IF(Capacity!B30="","",Capacity!B30)</f>
        <v/>
      </c>
      <c r="C56" s="29" t="str">
        <f>IF(Capacity!S30="","",Capacity!S30)</f>
        <v/>
      </c>
      <c r="D56" s="113" t="str">
        <f>IF(C56="","",Capacity!T30/IF($B$5="minutes",1,60))</f>
        <v/>
      </c>
      <c r="E56" s="29" t="str">
        <f t="shared" si="0"/>
        <v/>
      </c>
      <c r="F56" s="113" t="str" cm="1">
        <f t="array" ref="F56">IFERROR(INDEX('Capacity Backing (Hide)2'!$B$8:$M$8,1,ROW(A21))/IF($B$5="Minutes",1,60),"")</f>
        <v/>
      </c>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row>
    <row r="57" spans="2:59" x14ac:dyDescent="0.35">
      <c r="B57" t="str">
        <f>IF(Capacity!B31="","",Capacity!B31)</f>
        <v/>
      </c>
      <c r="C57" s="29" t="str">
        <f>IF(Capacity!S31="","",Capacity!S31)</f>
        <v/>
      </c>
      <c r="D57" s="113" t="str">
        <f>IF(C57="","",Capacity!T31/IF($B$5="minutes",1,60))</f>
        <v/>
      </c>
      <c r="E57" s="29" t="str">
        <f t="shared" si="0"/>
        <v/>
      </c>
      <c r="F57" s="113" t="str" cm="1">
        <f t="array" ref="F57">IFERROR(INDEX('Capacity Backing (Hide)2'!$B$8:$M$8,1,ROW(A22))/IF($B$5="Minutes",1,60),"")</f>
        <v/>
      </c>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row>
    <row r="58" spans="2:59" x14ac:dyDescent="0.35">
      <c r="B58" t="str">
        <f>IF(Capacity!B32="","",Capacity!B32)</f>
        <v/>
      </c>
      <c r="C58" s="29" t="str">
        <f>IF(Capacity!S32="","",Capacity!S32)</f>
        <v/>
      </c>
      <c r="D58" s="113" t="str">
        <f>IF(C58="","",Capacity!T32/IF($B$5="minutes",1,60))</f>
        <v/>
      </c>
      <c r="E58" s="29" t="str">
        <f t="shared" si="0"/>
        <v/>
      </c>
      <c r="F58" s="113" t="str" cm="1">
        <f t="array" ref="F58">IFERROR(INDEX('Capacity Backing (Hide)2'!$B$8:$M$8,1,ROW(A23))/IF($B$5="Minutes",1,60),"")</f>
        <v/>
      </c>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row>
    <row r="59" spans="2:59" x14ac:dyDescent="0.35">
      <c r="B59" t="str">
        <f>IF(Capacity!B33="","",Capacity!B33)</f>
        <v/>
      </c>
      <c r="C59" s="29" t="str">
        <f>IF(Capacity!S33="","",Capacity!S33)</f>
        <v/>
      </c>
      <c r="D59" s="113" t="str">
        <f>IF(C59="","",Capacity!T33/IF($B$5="minutes",1,60))</f>
        <v/>
      </c>
      <c r="E59" s="29" t="str">
        <f t="shared" si="0"/>
        <v/>
      </c>
      <c r="F59" s="113" t="str" cm="1">
        <f t="array" ref="F59">IFERROR(INDEX('Capacity Backing (Hide)2'!$B$8:$M$8,1,ROW(A24))/IF($B$5="Minutes",1,60),"")</f>
        <v/>
      </c>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row>
    <row r="60" spans="2:59" x14ac:dyDescent="0.35">
      <c r="B60" t="str">
        <f>IF(Capacity!B34="","",Capacity!B34)</f>
        <v/>
      </c>
      <c r="C60" s="29" t="str">
        <f>IF(Capacity!S34="","",Capacity!S34)</f>
        <v/>
      </c>
      <c r="D60" s="113" t="str">
        <f>IF(C60="","",Capacity!T34/IF($B$5="minutes",1,60))</f>
        <v/>
      </c>
      <c r="E60" s="29" t="str">
        <f t="shared" si="0"/>
        <v/>
      </c>
      <c r="F60" s="113" t="str" cm="1">
        <f t="array" ref="F60">IFERROR(INDEX('Capacity Backing (Hide)2'!$B$8:$M$8,1,ROW(A25))/IF($B$5="Minutes",1,60),"")</f>
        <v/>
      </c>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row>
    <row r="61" spans="2:59" x14ac:dyDescent="0.35">
      <c r="B61" t="str">
        <f>IF(Capacity!B35="","",Capacity!B35)</f>
        <v/>
      </c>
      <c r="C61" s="29" t="str">
        <f>IF(Capacity!S35="","",Capacity!S35)</f>
        <v/>
      </c>
      <c r="D61" s="113" t="str">
        <f>IF(C61="","",Capacity!T35/IF($B$5="minutes",1,60))</f>
        <v/>
      </c>
      <c r="E61" s="29" t="str">
        <f t="shared" si="0"/>
        <v/>
      </c>
      <c r="F61" s="113" t="str" cm="1">
        <f t="array" ref="F61">IFERROR(INDEX('Capacity Backing (Hide)2'!$B$8:$M$8,1,ROW(A26))/IF($B$5="Minutes",1,60),"")</f>
        <v/>
      </c>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row>
    <row r="62" spans="2:59" x14ac:dyDescent="0.35">
      <c r="B62" t="str">
        <f>IF(Capacity!B36="","",Capacity!B36)</f>
        <v/>
      </c>
      <c r="C62" s="29" t="str">
        <f>IF(Capacity!S36="","",Capacity!S36)</f>
        <v/>
      </c>
      <c r="D62" s="113" t="str">
        <f>IF(C62="","",Capacity!T36/IF($B$5="minutes",1,60))</f>
        <v/>
      </c>
      <c r="E62" s="29" t="str">
        <f t="shared" si="0"/>
        <v/>
      </c>
      <c r="F62" s="113" t="str" cm="1">
        <f t="array" ref="F62">IFERROR(INDEX('Capacity Backing (Hide)2'!$B$8:$M$8,1,ROW(A27))/IF($B$5="Minutes",1,60),"")</f>
        <v/>
      </c>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row>
    <row r="63" spans="2:59" x14ac:dyDescent="0.35">
      <c r="B63" t="str">
        <f>IF(Capacity!B37="","",Capacity!B37)</f>
        <v/>
      </c>
      <c r="C63" s="29" t="str">
        <f>IF(Capacity!S37="","",Capacity!S37)</f>
        <v/>
      </c>
      <c r="D63" s="113" t="str">
        <f>IF(C63="","",Capacity!T37/IF($B$5="minutes",1,60))</f>
        <v/>
      </c>
      <c r="E63" s="29" t="str">
        <f t="shared" si="0"/>
        <v/>
      </c>
      <c r="F63" s="113" t="str" cm="1">
        <f t="array" ref="F63">IFERROR(INDEX('Capacity Backing (Hide)2'!$B$8:$M$8,1,ROW(A28))/IF($B$5="Minutes",1,60),"")</f>
        <v/>
      </c>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row>
    <row r="64" spans="2:59" x14ac:dyDescent="0.35">
      <c r="B64" t="str">
        <f>IF(Capacity!B38="","",Capacity!B38)</f>
        <v/>
      </c>
      <c r="C64" s="29" t="str">
        <f>IF(Capacity!S38="","",Capacity!S38)</f>
        <v/>
      </c>
      <c r="D64" s="113" t="str">
        <f>IF(C64="","",Capacity!T38/IF($B$5="minutes",1,60))</f>
        <v/>
      </c>
      <c r="E64" s="29" t="str">
        <f t="shared" si="0"/>
        <v/>
      </c>
      <c r="F64" s="113" t="str" cm="1">
        <f t="array" ref="F64">IFERROR(INDEX('Capacity Backing (Hide)2'!$B$8:$M$8,1,ROW(A29))/IF($B$5="Minutes",1,60),"")</f>
        <v/>
      </c>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row>
    <row r="65" spans="2:59" x14ac:dyDescent="0.35">
      <c r="B65" t="str">
        <f>IF(Capacity!B39="","",Capacity!B39)</f>
        <v/>
      </c>
      <c r="C65" s="29" t="str">
        <f>IF(Capacity!S39="","",Capacity!S39)</f>
        <v/>
      </c>
      <c r="D65" s="113" t="str">
        <f>IF(C65="","",Capacity!T39/IF($B$5="minutes",1,60))</f>
        <v/>
      </c>
      <c r="E65" s="29" t="str">
        <f t="shared" si="0"/>
        <v/>
      </c>
      <c r="F65" s="113" t="str" cm="1">
        <f t="array" ref="F65">IFERROR(INDEX('Capacity Backing (Hide)2'!$B$8:$M$8,1,ROW(A30))/IF($B$5="Minutes",1,60),"")</f>
        <v/>
      </c>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row>
    <row r="66" spans="2:59" x14ac:dyDescent="0.35">
      <c r="B66" t="str">
        <f>IF(Capacity!B40="","",Capacity!B40)</f>
        <v/>
      </c>
      <c r="C66" s="29" t="str">
        <f>IF(Capacity!S40="","",Capacity!S40)</f>
        <v/>
      </c>
      <c r="D66" s="113" t="str">
        <f>IF(C66="","",Capacity!T40/IF($B$5="minutes",1,60))</f>
        <v/>
      </c>
      <c r="E66" s="29" t="str">
        <f t="shared" si="0"/>
        <v/>
      </c>
      <c r="F66" s="113" t="str" cm="1">
        <f t="array" ref="F66">IFERROR(INDEX('Capacity Backing (Hide)2'!$B$8:$M$8,1,ROW(A31))/IF($B$5="Minutes",1,60),"")</f>
        <v/>
      </c>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row>
    <row r="67" spans="2:59" x14ac:dyDescent="0.35">
      <c r="B67" t="str">
        <f>IF(Capacity!B41="","",Capacity!B41)</f>
        <v/>
      </c>
      <c r="C67" s="29" t="str">
        <f>IF(Capacity!S41="","",Capacity!S41)</f>
        <v/>
      </c>
      <c r="D67" s="113" t="str">
        <f>IF(C67="","",Capacity!T41/IF($B$5="minutes",1,60))</f>
        <v/>
      </c>
      <c r="E67" s="29" t="str">
        <f t="shared" si="0"/>
        <v/>
      </c>
      <c r="F67" s="113" t="str" cm="1">
        <f t="array" ref="F67">IFERROR(INDEX('Capacity Backing (Hide)2'!$B$8:$M$8,1,ROW(A32))/IF($B$5="Minutes",1,60),"")</f>
        <v/>
      </c>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row>
    <row r="68" spans="2:59" x14ac:dyDescent="0.35">
      <c r="B68" t="str">
        <f>IF(Capacity!B42="","",Capacity!B42)</f>
        <v/>
      </c>
      <c r="C68" s="29" t="str">
        <f>IF(Capacity!S42="","",Capacity!S42)</f>
        <v/>
      </c>
      <c r="D68" s="113" t="str">
        <f>IF(C68="","",Capacity!T42/IF($B$5="minutes",1,60))</f>
        <v/>
      </c>
      <c r="E68" s="29" t="str">
        <f t="shared" si="0"/>
        <v/>
      </c>
      <c r="F68" s="113" t="str" cm="1">
        <f t="array" ref="F68">IFERROR(INDEX('Capacity Backing (Hide)2'!$B$8:$M$8,1,ROW(A33))/IF($B$5="Minutes",1,60),"")</f>
        <v/>
      </c>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row>
    <row r="69" spans="2:59" x14ac:dyDescent="0.35">
      <c r="B69" t="str">
        <f>IF(Capacity!B43="","",Capacity!B43)</f>
        <v/>
      </c>
      <c r="C69" s="29" t="str">
        <f>IF(Capacity!S43="","",Capacity!S43)</f>
        <v/>
      </c>
      <c r="D69" s="113" t="str">
        <f>IF(C69="","",Capacity!T43/IF($B$5="minutes",1,60))</f>
        <v/>
      </c>
      <c r="E69" s="29" t="str">
        <f t="shared" ref="E69:E100" si="1">IF(B69="","",IF(COUNTBLANK($H69:$BG69)=52,52,COUNTA(H69:BG69)))</f>
        <v/>
      </c>
      <c r="F69" s="113" t="str" cm="1">
        <f t="array" ref="F69">IFERROR(INDEX('Capacity Backing (Hide)2'!$B$8:$M$8,1,ROW(A34))/IF($B$5="Minutes",1,60),"")</f>
        <v/>
      </c>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row>
    <row r="70" spans="2:59" x14ac:dyDescent="0.35">
      <c r="B70" t="str">
        <f>IF(Capacity!B44="","",Capacity!B44)</f>
        <v/>
      </c>
      <c r="C70" s="29" t="str">
        <f>IF(Capacity!S44="","",Capacity!S44)</f>
        <v/>
      </c>
      <c r="D70" s="113" t="str">
        <f>IF(C70="","",Capacity!T44/IF($B$5="minutes",1,60))</f>
        <v/>
      </c>
      <c r="E70" s="29" t="str">
        <f t="shared" si="1"/>
        <v/>
      </c>
      <c r="F70" s="113" t="str" cm="1">
        <f t="array" ref="F70">IFERROR(INDEX('Capacity Backing (Hide)2'!$B$8:$M$8,1,ROW(A35))/IF($B$5="Minutes",1,60),"")</f>
        <v/>
      </c>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row>
    <row r="71" spans="2:59" x14ac:dyDescent="0.35">
      <c r="B71" t="str">
        <f>IF(Capacity!B45="","",Capacity!B45)</f>
        <v/>
      </c>
      <c r="C71" s="29" t="str">
        <f>IF(Capacity!S45="","",Capacity!S45)</f>
        <v/>
      </c>
      <c r="D71" s="113" t="str">
        <f>IF(C71="","",Capacity!T45/IF($B$5="minutes",1,60))</f>
        <v/>
      </c>
      <c r="E71" s="29" t="str">
        <f t="shared" si="1"/>
        <v/>
      </c>
      <c r="F71" s="113" t="str" cm="1">
        <f t="array" ref="F71">IFERROR(INDEX('Capacity Backing (Hide)2'!$B$8:$M$8,1,ROW(A36))/IF($B$5="Minutes",1,60),"")</f>
        <v/>
      </c>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row>
    <row r="72" spans="2:59" x14ac:dyDescent="0.35">
      <c r="B72" t="str">
        <f>IF(Capacity!B46="","",Capacity!B46)</f>
        <v/>
      </c>
      <c r="C72" s="29" t="str">
        <f>IF(Capacity!S46="","",Capacity!S46)</f>
        <v/>
      </c>
      <c r="D72" s="113" t="str">
        <f>IF(C72="","",Capacity!T46/IF($B$5="minutes",1,60))</f>
        <v/>
      </c>
      <c r="E72" s="29" t="str">
        <f t="shared" si="1"/>
        <v/>
      </c>
      <c r="F72" s="113" t="str" cm="1">
        <f t="array" ref="F72">IFERROR(INDEX('Capacity Backing (Hide)2'!$B$8:$M$8,1,ROW(A37))/IF($B$5="Minutes",1,60),"")</f>
        <v/>
      </c>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row>
    <row r="73" spans="2:59" x14ac:dyDescent="0.35">
      <c r="B73" t="str">
        <f>IF(Capacity!B47="","",Capacity!B47)</f>
        <v/>
      </c>
      <c r="C73" s="29" t="str">
        <f>IF(Capacity!S47="","",Capacity!S47)</f>
        <v/>
      </c>
      <c r="D73" s="113" t="str">
        <f>IF(C73="","",Capacity!T47/IF($B$5="minutes",1,60))</f>
        <v/>
      </c>
      <c r="E73" s="29" t="str">
        <f t="shared" si="1"/>
        <v/>
      </c>
      <c r="F73" s="113" t="str" cm="1">
        <f t="array" ref="F73">IFERROR(INDEX('Capacity Backing (Hide)2'!$B$8:$M$8,1,ROW(A38))/IF($B$5="Minutes",1,60),"")</f>
        <v/>
      </c>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row>
    <row r="74" spans="2:59" x14ac:dyDescent="0.35">
      <c r="B74" t="str">
        <f>IF(Capacity!B48="","",Capacity!B48)</f>
        <v/>
      </c>
      <c r="C74" s="29" t="str">
        <f>IF(Capacity!S48="","",Capacity!S48)</f>
        <v/>
      </c>
      <c r="D74" s="113" t="str">
        <f>IF(C74="","",Capacity!T48/IF($B$5="minutes",1,60))</f>
        <v/>
      </c>
      <c r="E74" s="29" t="str">
        <f t="shared" si="1"/>
        <v/>
      </c>
      <c r="F74" s="113" t="str" cm="1">
        <f t="array" ref="F74">IFERROR(INDEX('Capacity Backing (Hide)2'!$B$8:$M$8,1,ROW(A39))/IF($B$5="Minutes",1,60),"")</f>
        <v/>
      </c>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row>
    <row r="75" spans="2:59" x14ac:dyDescent="0.35">
      <c r="B75" t="str">
        <f>IF(Capacity!B49="","",Capacity!B49)</f>
        <v/>
      </c>
      <c r="C75" s="29" t="str">
        <f>IF(Capacity!S49="","",Capacity!S49)</f>
        <v/>
      </c>
      <c r="D75" s="113" t="str">
        <f>IF(C75="","",Capacity!T49/IF($B$5="minutes",1,60))</f>
        <v/>
      </c>
      <c r="E75" s="29" t="str">
        <f t="shared" si="1"/>
        <v/>
      </c>
      <c r="F75" s="113" t="str" cm="1">
        <f t="array" ref="F75">IFERROR(INDEX('Capacity Backing (Hide)2'!$B$8:$M$8,1,ROW(A40))/IF($B$5="Minutes",1,60),"")</f>
        <v/>
      </c>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row>
    <row r="76" spans="2:59" x14ac:dyDescent="0.35">
      <c r="B76" t="str">
        <f>IF(Capacity!B50="","",Capacity!B50)</f>
        <v/>
      </c>
      <c r="C76" s="29" t="str">
        <f>IF(Capacity!S50="","",Capacity!S50)</f>
        <v/>
      </c>
      <c r="D76" s="113" t="str">
        <f>IF(C76="","",Capacity!T50/IF($B$5="minutes",1,60))</f>
        <v/>
      </c>
      <c r="E76" s="29" t="str">
        <f t="shared" si="1"/>
        <v/>
      </c>
      <c r="F76" s="113" t="str" cm="1">
        <f t="array" ref="F76">IFERROR(INDEX('Capacity Backing (Hide)2'!$B$8:$M$8,1,ROW(A41))/IF($B$5="Minutes",1,60),"")</f>
        <v/>
      </c>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row>
    <row r="77" spans="2:59" x14ac:dyDescent="0.35">
      <c r="B77" t="str">
        <f>IF(Capacity!B51="","",Capacity!B51)</f>
        <v/>
      </c>
      <c r="C77" s="29" t="str">
        <f>IF(Capacity!S51="","",Capacity!S51)</f>
        <v/>
      </c>
      <c r="D77" s="113" t="str">
        <f>IF(C77="","",Capacity!T51/IF($B$5="minutes",1,60))</f>
        <v/>
      </c>
      <c r="E77" s="29" t="str">
        <f t="shared" si="1"/>
        <v/>
      </c>
      <c r="F77" s="113" t="str" cm="1">
        <f t="array" ref="F77">IFERROR(INDEX('Capacity Backing (Hide)2'!$B$8:$M$8,1,ROW(A42))/IF($B$5="Minutes",1,60),"")</f>
        <v/>
      </c>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row>
    <row r="78" spans="2:59" x14ac:dyDescent="0.35">
      <c r="B78" t="str">
        <f>IF(Capacity!B52="","",Capacity!B52)</f>
        <v/>
      </c>
      <c r="C78" s="29" t="str">
        <f>IF(Capacity!S52="","",Capacity!S52)</f>
        <v/>
      </c>
      <c r="D78" s="113" t="str">
        <f>IF(C78="","",Capacity!T52/IF($B$5="minutes",1,60))</f>
        <v/>
      </c>
      <c r="E78" s="29" t="str">
        <f t="shared" si="1"/>
        <v/>
      </c>
      <c r="F78" s="113" t="str" cm="1">
        <f t="array" ref="F78">IFERROR(INDEX('Capacity Backing (Hide)2'!$B$8:$M$8,1,ROW(A43))/IF($B$5="Minutes",1,60),"")</f>
        <v/>
      </c>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row>
    <row r="79" spans="2:59" x14ac:dyDescent="0.35">
      <c r="B79" t="str">
        <f>IF(Capacity!B53="","",Capacity!B53)</f>
        <v/>
      </c>
      <c r="C79" s="29" t="str">
        <f>IF(Capacity!S53="","",Capacity!S53)</f>
        <v/>
      </c>
      <c r="D79" s="113" t="str">
        <f>IF(C79="","",Capacity!T53/IF($B$5="minutes",1,60))</f>
        <v/>
      </c>
      <c r="E79" s="29" t="str">
        <f t="shared" si="1"/>
        <v/>
      </c>
      <c r="F79" s="113" t="str" cm="1">
        <f t="array" ref="F79">IFERROR(INDEX('Capacity Backing (Hide)2'!$B$8:$M$8,1,ROW(A44))/IF($B$5="Minutes",1,60),"")</f>
        <v/>
      </c>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row>
    <row r="80" spans="2:59" x14ac:dyDescent="0.35">
      <c r="B80" t="str">
        <f>IF(Capacity!B54="","",Capacity!B54)</f>
        <v/>
      </c>
      <c r="C80" s="29" t="str">
        <f>IF(Capacity!S54="","",Capacity!S54)</f>
        <v/>
      </c>
      <c r="D80" s="113" t="str">
        <f>IF(C80="","",Capacity!T54/IF($B$5="minutes",1,60))</f>
        <v/>
      </c>
      <c r="E80" s="29" t="str">
        <f t="shared" si="1"/>
        <v/>
      </c>
      <c r="F80" s="113" t="str" cm="1">
        <f t="array" ref="F80">IFERROR(INDEX('Capacity Backing (Hide)2'!$B$8:$M$8,1,ROW(A45))/IF($B$5="Minutes",1,60),"")</f>
        <v/>
      </c>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row>
    <row r="81" spans="2:59" x14ac:dyDescent="0.35">
      <c r="B81" t="str">
        <f>IF(Capacity!B55="","",Capacity!B55)</f>
        <v/>
      </c>
      <c r="C81" s="29" t="str">
        <f>IF(Capacity!S55="","",Capacity!S55)</f>
        <v/>
      </c>
      <c r="D81" s="113" t="str">
        <f>IF(C81="","",Capacity!T55/IF($B$5="minutes",1,60))</f>
        <v/>
      </c>
      <c r="E81" s="29" t="str">
        <f t="shared" si="1"/>
        <v/>
      </c>
      <c r="F81" s="113" t="str" cm="1">
        <f t="array" ref="F81">IFERROR(INDEX('Capacity Backing (Hide)2'!$B$8:$M$8,1,ROW(A46))/IF($B$5="Minutes",1,60),"")</f>
        <v/>
      </c>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row>
    <row r="82" spans="2:59" x14ac:dyDescent="0.35">
      <c r="B82" t="str">
        <f>IF(Capacity!B56="","",Capacity!B56)</f>
        <v/>
      </c>
      <c r="C82" s="29" t="str">
        <f>IF(Capacity!S56="","",Capacity!S56)</f>
        <v/>
      </c>
      <c r="D82" s="113" t="str">
        <f>IF(C82="","",Capacity!T56/IF($B$5="minutes",1,60))</f>
        <v/>
      </c>
      <c r="E82" s="29" t="str">
        <f t="shared" si="1"/>
        <v/>
      </c>
      <c r="F82" s="113" t="str" cm="1">
        <f t="array" ref="F82">IFERROR(INDEX('Capacity Backing (Hide)2'!$B$8:$M$8,1,ROW(A47))/IF($B$5="Minutes",1,60),"")</f>
        <v/>
      </c>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row>
    <row r="83" spans="2:59" x14ac:dyDescent="0.35">
      <c r="B83" t="str">
        <f>IF(Capacity!B57="","",Capacity!B57)</f>
        <v/>
      </c>
      <c r="C83" s="29" t="str">
        <f>IF(Capacity!S57="","",Capacity!S57)</f>
        <v/>
      </c>
      <c r="D83" s="113" t="str">
        <f>IF(C83="","",Capacity!T57/IF($B$5="minutes",1,60))</f>
        <v/>
      </c>
      <c r="E83" s="29" t="str">
        <f t="shared" si="1"/>
        <v/>
      </c>
      <c r="F83" s="113" t="str" cm="1">
        <f t="array" ref="F83">IFERROR(INDEX('Capacity Backing (Hide)2'!$B$8:$M$8,1,ROW(A48))/IF($B$5="Minutes",1,60),"")</f>
        <v/>
      </c>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row>
    <row r="84" spans="2:59" x14ac:dyDescent="0.35">
      <c r="B84" t="str">
        <f>IF(Capacity!B58="","",Capacity!B58)</f>
        <v/>
      </c>
      <c r="C84" s="29" t="str">
        <f>IF(Capacity!S58="","",Capacity!S58)</f>
        <v/>
      </c>
      <c r="D84" s="113" t="str">
        <f>IF(C84="","",Capacity!T58/IF($B$5="minutes",1,60))</f>
        <v/>
      </c>
      <c r="E84" s="29" t="str">
        <f t="shared" si="1"/>
        <v/>
      </c>
      <c r="F84" s="113" t="str" cm="1">
        <f t="array" ref="F84">IFERROR(INDEX('Capacity Backing (Hide)2'!$B$8:$M$8,1,ROW(A49))/IF($B$5="Minutes",1,60),"")</f>
        <v/>
      </c>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row>
    <row r="85" spans="2:59" x14ac:dyDescent="0.35">
      <c r="B85" t="str">
        <f>IF(Capacity!B59="","",Capacity!B59)</f>
        <v/>
      </c>
      <c r="C85" s="29" t="str">
        <f>IF(Capacity!S59="","",Capacity!S59)</f>
        <v/>
      </c>
      <c r="D85" s="113" t="str">
        <f>IF(C85="","",Capacity!T59/IF($B$5="minutes",1,60))</f>
        <v/>
      </c>
      <c r="E85" s="29" t="str">
        <f t="shared" si="1"/>
        <v/>
      </c>
      <c r="F85" s="113" t="str" cm="1">
        <f t="array" ref="F85">IFERROR(INDEX('Capacity Backing (Hide)2'!$B$8:$M$8,1,ROW(A50))/IF($B$5="Minutes",1,60),"")</f>
        <v/>
      </c>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row>
    <row r="86" spans="2:59" x14ac:dyDescent="0.35">
      <c r="B86" t="str">
        <f>IF(Capacity!B60="","",Capacity!B60)</f>
        <v/>
      </c>
      <c r="C86" s="29" t="str">
        <f>IF(Capacity!S60="","",Capacity!S60)</f>
        <v/>
      </c>
      <c r="D86" s="113" t="str">
        <f>IF(C86="","",Capacity!T60/IF($B$5="minutes",1,60))</f>
        <v/>
      </c>
      <c r="E86" s="29" t="str">
        <f t="shared" si="1"/>
        <v/>
      </c>
      <c r="F86" s="113" t="str" cm="1">
        <f t="array" ref="F86">IFERROR(INDEX('Capacity Backing (Hide)2'!$B$8:$M$8,1,ROW(A51))/IF($B$5="Minutes",1,60),"")</f>
        <v/>
      </c>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row>
    <row r="87" spans="2:59" x14ac:dyDescent="0.35">
      <c r="B87" t="str">
        <f>IF(Capacity!B61="","",Capacity!B61)</f>
        <v/>
      </c>
      <c r="C87" s="29" t="str">
        <f>IF(Capacity!S61="","",Capacity!S61)</f>
        <v/>
      </c>
      <c r="D87" s="113" t="str">
        <f>IF(C87="","",Capacity!T61/IF($B$5="minutes",1,60))</f>
        <v/>
      </c>
      <c r="E87" s="29" t="str">
        <f t="shared" si="1"/>
        <v/>
      </c>
      <c r="F87" s="113" t="str" cm="1">
        <f t="array" ref="F87">IFERROR(INDEX('Capacity Backing (Hide)2'!$B$8:$M$8,1,ROW(A52))/IF($B$5="Minutes",1,60),"")</f>
        <v/>
      </c>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row>
    <row r="88" spans="2:59" x14ac:dyDescent="0.35">
      <c r="B88" t="str">
        <f>IF(Capacity!B62="","",Capacity!B62)</f>
        <v/>
      </c>
      <c r="C88" s="29" t="str">
        <f>IF(Capacity!S62="","",Capacity!S62)</f>
        <v/>
      </c>
      <c r="D88" s="113" t="str">
        <f>IF(C88="","",Capacity!T62/IF($B$5="minutes",1,60))</f>
        <v/>
      </c>
      <c r="E88" s="29" t="str">
        <f t="shared" si="1"/>
        <v/>
      </c>
      <c r="F88" s="113" t="str" cm="1">
        <f t="array" ref="F88">IFERROR(INDEX('Capacity Backing (Hide)2'!$B$8:$M$8,1,ROW(A53))/IF($B$5="Minutes",1,60),"")</f>
        <v/>
      </c>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row>
    <row r="89" spans="2:59" x14ac:dyDescent="0.35">
      <c r="B89" t="str">
        <f>IF(Capacity!B63="","",Capacity!B63)</f>
        <v/>
      </c>
      <c r="C89" s="29" t="str">
        <f>IF(Capacity!S63="","",Capacity!S63)</f>
        <v/>
      </c>
      <c r="D89" s="113" t="str">
        <f>IF(C89="","",Capacity!T63/IF($B$5="minutes",1,60))</f>
        <v/>
      </c>
      <c r="E89" s="29" t="str">
        <f t="shared" si="1"/>
        <v/>
      </c>
      <c r="F89" s="113" t="str" cm="1">
        <f t="array" ref="F89">IFERROR(INDEX('Capacity Backing (Hide)2'!$B$8:$M$8,1,ROW(A54))/IF($B$5="Minutes",1,60),"")</f>
        <v/>
      </c>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row>
    <row r="90" spans="2:59" x14ac:dyDescent="0.35">
      <c r="B90" t="str">
        <f>IF(Capacity!B64="","",Capacity!B64)</f>
        <v/>
      </c>
      <c r="C90" s="29" t="str">
        <f>IF(Capacity!S64="","",Capacity!S64)</f>
        <v/>
      </c>
      <c r="D90" s="113" t="str">
        <f>IF(C90="","",Capacity!T64/IF($B$5="minutes",1,60))</f>
        <v/>
      </c>
      <c r="E90" s="29" t="str">
        <f t="shared" si="1"/>
        <v/>
      </c>
      <c r="F90" s="113" t="str" cm="1">
        <f t="array" ref="F90">IFERROR(INDEX('Capacity Backing (Hide)2'!$B$8:$M$8,1,ROW(A55))/IF($B$5="Minutes",1,60),"")</f>
        <v/>
      </c>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row>
    <row r="91" spans="2:59" x14ac:dyDescent="0.35">
      <c r="B91" t="str">
        <f>IF(Capacity!B65="","",Capacity!B65)</f>
        <v/>
      </c>
      <c r="C91" s="29" t="str">
        <f>IF(Capacity!S65="","",Capacity!S65)</f>
        <v/>
      </c>
      <c r="D91" s="113" t="str">
        <f>IF(C91="","",Capacity!T65/IF($B$5="minutes",1,60))</f>
        <v/>
      </c>
      <c r="E91" s="29" t="str">
        <f t="shared" si="1"/>
        <v/>
      </c>
      <c r="F91" s="113" t="str" cm="1">
        <f t="array" ref="F91">IFERROR(INDEX('Capacity Backing (Hide)2'!$B$8:$M$8,1,ROW(A56))/IF($B$5="Minutes",1,60),"")</f>
        <v/>
      </c>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row>
    <row r="92" spans="2:59" x14ac:dyDescent="0.35">
      <c r="B92" t="str">
        <f>IF(Capacity!B66="","",Capacity!B66)</f>
        <v/>
      </c>
      <c r="C92" s="29" t="str">
        <f>IF(Capacity!S66="","",Capacity!S66)</f>
        <v/>
      </c>
      <c r="D92" s="113" t="str">
        <f>IF(C92="","",Capacity!T66/IF($B$5="minutes",1,60))</f>
        <v/>
      </c>
      <c r="E92" s="29" t="str">
        <f t="shared" si="1"/>
        <v/>
      </c>
      <c r="F92" s="113" t="str" cm="1">
        <f t="array" ref="F92">IFERROR(INDEX('Capacity Backing (Hide)2'!$B$8:$M$8,1,ROW(A57))/IF($B$5="Minutes",1,60),"")</f>
        <v/>
      </c>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row>
    <row r="93" spans="2:59" x14ac:dyDescent="0.35">
      <c r="B93" t="str">
        <f>IF(Capacity!B67="","",Capacity!B67)</f>
        <v/>
      </c>
      <c r="C93" s="29" t="str">
        <f>IF(Capacity!S67="","",Capacity!S67)</f>
        <v/>
      </c>
      <c r="D93" s="113" t="str">
        <f>IF(C93="","",Capacity!T67/IF($B$5="minutes",1,60))</f>
        <v/>
      </c>
      <c r="E93" s="29" t="str">
        <f t="shared" si="1"/>
        <v/>
      </c>
      <c r="F93" s="113" t="str" cm="1">
        <f t="array" ref="F93">IFERROR(INDEX('Capacity Backing (Hide)2'!$B$8:$M$8,1,ROW(A58))/IF($B$5="Minutes",1,60),"")</f>
        <v/>
      </c>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row>
    <row r="94" spans="2:59" x14ac:dyDescent="0.35">
      <c r="B94" t="str">
        <f>IF(Capacity!B68="","",Capacity!B68)</f>
        <v/>
      </c>
      <c r="C94" s="29" t="str">
        <f>IF(Capacity!S68="","",Capacity!S68)</f>
        <v/>
      </c>
      <c r="D94" s="113" t="str">
        <f>IF(C94="","",Capacity!T68/IF($B$5="minutes",1,60))</f>
        <v/>
      </c>
      <c r="E94" s="29" t="str">
        <f t="shared" si="1"/>
        <v/>
      </c>
      <c r="F94" s="113" t="str" cm="1">
        <f t="array" ref="F94">IFERROR(INDEX('Capacity Backing (Hide)2'!$B$8:$M$8,1,ROW(A59))/IF($B$5="Minutes",1,60),"")</f>
        <v/>
      </c>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row>
    <row r="95" spans="2:59" x14ac:dyDescent="0.35">
      <c r="B95" t="str">
        <f>IF(Capacity!B69="","",Capacity!B69)</f>
        <v/>
      </c>
      <c r="C95" s="29" t="str">
        <f>IF(Capacity!S69="","",Capacity!S69)</f>
        <v/>
      </c>
      <c r="D95" s="113" t="str">
        <f>IF(C95="","",Capacity!T69/IF($B$5="minutes",1,60))</f>
        <v/>
      </c>
      <c r="E95" s="29" t="str">
        <f t="shared" si="1"/>
        <v/>
      </c>
      <c r="F95" s="113" t="str" cm="1">
        <f t="array" ref="F95">IFERROR(INDEX('Capacity Backing (Hide)2'!$B$8:$M$8,1,ROW(A60))/IF($B$5="Minutes",1,60),"")</f>
        <v/>
      </c>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row>
    <row r="96" spans="2:59" x14ac:dyDescent="0.35">
      <c r="B96" t="str">
        <f>IF(Capacity!B70="","",Capacity!B70)</f>
        <v/>
      </c>
      <c r="C96" s="29" t="str">
        <f>IF(Capacity!S70="","",Capacity!S70)</f>
        <v/>
      </c>
      <c r="D96" s="113" t="str">
        <f>IF(C96="","",Capacity!T70/IF($B$5="minutes",1,60))</f>
        <v/>
      </c>
      <c r="E96" s="29" t="str">
        <f t="shared" si="1"/>
        <v/>
      </c>
      <c r="F96" s="113" t="str" cm="1">
        <f t="array" ref="F96">IFERROR(INDEX('Capacity Backing (Hide)2'!$B$8:$M$8,1,ROW(A61))/IF($B$5="Minutes",1,60),"")</f>
        <v/>
      </c>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row>
    <row r="97" spans="2:59" x14ac:dyDescent="0.35">
      <c r="B97" t="str">
        <f>IF(Capacity!B71="","",Capacity!B71)</f>
        <v/>
      </c>
      <c r="C97" s="29" t="str">
        <f>IF(Capacity!S71="","",Capacity!S71)</f>
        <v/>
      </c>
      <c r="D97" s="113" t="str">
        <f>IF(C97="","",Capacity!T71/IF($B$5="minutes",1,60))</f>
        <v/>
      </c>
      <c r="E97" s="29" t="str">
        <f t="shared" si="1"/>
        <v/>
      </c>
      <c r="F97" s="113" t="str" cm="1">
        <f t="array" ref="F97">IFERROR(INDEX('Capacity Backing (Hide)2'!$B$8:$M$8,1,ROW(A62))/IF($B$5="Minutes",1,60),"")</f>
        <v/>
      </c>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row>
    <row r="98" spans="2:59" x14ac:dyDescent="0.35">
      <c r="B98" t="str">
        <f>IF(Capacity!B72="","",Capacity!B72)</f>
        <v/>
      </c>
      <c r="C98" s="29" t="str">
        <f>IF(Capacity!S72="","",Capacity!S72)</f>
        <v/>
      </c>
      <c r="D98" s="113" t="str">
        <f>IF(C98="","",Capacity!T72/IF($B$5="minutes",1,60))</f>
        <v/>
      </c>
      <c r="E98" s="29" t="str">
        <f t="shared" si="1"/>
        <v/>
      </c>
      <c r="F98" s="113" t="str" cm="1">
        <f t="array" ref="F98">IFERROR(INDEX('Capacity Backing (Hide)2'!$B$8:$M$8,1,ROW(A63))/IF($B$5="Minutes",1,60),"")</f>
        <v/>
      </c>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row>
    <row r="99" spans="2:59" x14ac:dyDescent="0.35">
      <c r="B99" t="str">
        <f>IF(Capacity!B73="","",Capacity!B73)</f>
        <v/>
      </c>
      <c r="C99" s="29" t="str">
        <f>IF(Capacity!S73="","",Capacity!S73)</f>
        <v/>
      </c>
      <c r="D99" s="113" t="str">
        <f>IF(C99="","",Capacity!T73/IF($B$5="minutes",1,60))</f>
        <v/>
      </c>
      <c r="E99" s="29" t="str">
        <f t="shared" si="1"/>
        <v/>
      </c>
      <c r="F99" s="113" t="str" cm="1">
        <f t="array" ref="F99">IFERROR(INDEX('Capacity Backing (Hide)2'!$B$8:$M$8,1,ROW(A64))/IF($B$5="Minutes",1,60),"")</f>
        <v/>
      </c>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row>
    <row r="100" spans="2:59" x14ac:dyDescent="0.35">
      <c r="B100" t="str">
        <f>IF(Capacity!B74="","",Capacity!B74)</f>
        <v/>
      </c>
      <c r="C100" s="29" t="str">
        <f>IF(Capacity!S74="","",Capacity!S74)</f>
        <v/>
      </c>
      <c r="D100" s="113" t="str">
        <f>IF(C100="","",Capacity!T74/IF($B$5="minutes",1,60))</f>
        <v/>
      </c>
      <c r="E100" s="29" t="str">
        <f t="shared" si="1"/>
        <v/>
      </c>
      <c r="F100" s="113" t="str" cm="1">
        <f t="array" ref="F100">IFERROR(INDEX('Capacity Backing (Hide)2'!$B$8:$M$8,1,ROW(A65))/IF($B$5="Minutes",1,60),"")</f>
        <v/>
      </c>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row>
    <row r="101" spans="2:59" x14ac:dyDescent="0.35">
      <c r="B101" t="str">
        <f>IF(Capacity!B75="","",Capacity!B75)</f>
        <v/>
      </c>
      <c r="C101" s="29" t="str">
        <f>IF(Capacity!S75="","",Capacity!S75)</f>
        <v/>
      </c>
      <c r="D101" s="113" t="str">
        <f>IF(C101="","",Capacity!T75/IF($B$5="minutes",1,60))</f>
        <v/>
      </c>
      <c r="E101" s="29" t="str">
        <f t="shared" ref="E101:E135" si="2">IF(B101="","",IF(COUNTBLANK($H101:$BG101)=52,52,COUNTA(H101:BG101)))</f>
        <v/>
      </c>
      <c r="F101" s="113" t="str" cm="1">
        <f t="array" ref="F101">IFERROR(INDEX('Capacity Backing (Hide)2'!$B$8:$M$8,1,ROW(A66))/IF($B$5="Minutes",1,60),"")</f>
        <v/>
      </c>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row>
    <row r="102" spans="2:59" x14ac:dyDescent="0.35">
      <c r="B102" t="str">
        <f>IF(Capacity!B76="","",Capacity!B76)</f>
        <v/>
      </c>
      <c r="C102" s="29" t="str">
        <f>IF(Capacity!S76="","",Capacity!S76)</f>
        <v/>
      </c>
      <c r="D102" s="113" t="str">
        <f>IF(C102="","",Capacity!T76/IF($B$5="minutes",1,60))</f>
        <v/>
      </c>
      <c r="E102" s="29" t="str">
        <f t="shared" si="2"/>
        <v/>
      </c>
      <c r="F102" s="113" t="str" cm="1">
        <f t="array" ref="F102">IFERROR(INDEX('Capacity Backing (Hide)2'!$B$8:$M$8,1,ROW(A67))/IF($B$5="Minutes",1,60),"")</f>
        <v/>
      </c>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row>
    <row r="103" spans="2:59" x14ac:dyDescent="0.35">
      <c r="B103" t="str">
        <f>IF(Capacity!B77="","",Capacity!B77)</f>
        <v/>
      </c>
      <c r="C103" s="29" t="str">
        <f>IF(Capacity!S77="","",Capacity!S77)</f>
        <v/>
      </c>
      <c r="D103" s="113" t="str">
        <f>IF(C103="","",Capacity!T77/IF($B$5="minutes",1,60))</f>
        <v/>
      </c>
      <c r="E103" s="29" t="str">
        <f t="shared" si="2"/>
        <v/>
      </c>
      <c r="F103" s="113" t="str" cm="1">
        <f t="array" ref="F103">IFERROR(INDEX('Capacity Backing (Hide)2'!$B$8:$M$8,1,ROW(A68))/IF($B$5="Minutes",1,60),"")</f>
        <v/>
      </c>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row>
    <row r="104" spans="2:59" x14ac:dyDescent="0.35">
      <c r="B104" t="str">
        <f>IF(Capacity!B78="","",Capacity!B78)</f>
        <v/>
      </c>
      <c r="C104" s="29" t="str">
        <f>IF(Capacity!S78="","",Capacity!S78)</f>
        <v/>
      </c>
      <c r="D104" s="113" t="str">
        <f>IF(C104="","",Capacity!T78/IF($B$5="minutes",1,60))</f>
        <v/>
      </c>
      <c r="E104" s="29" t="str">
        <f t="shared" si="2"/>
        <v/>
      </c>
      <c r="F104" s="113" t="str" cm="1">
        <f t="array" ref="F104">IFERROR(INDEX('Capacity Backing (Hide)2'!$B$8:$M$8,1,ROW(A69))/IF($B$5="Minutes",1,60),"")</f>
        <v/>
      </c>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row>
    <row r="105" spans="2:59" x14ac:dyDescent="0.35">
      <c r="B105" t="str">
        <f>IF(Capacity!B79="","",Capacity!B79)</f>
        <v/>
      </c>
      <c r="C105" s="29" t="str">
        <f>IF(Capacity!S79="","",Capacity!S79)</f>
        <v/>
      </c>
      <c r="D105" s="113" t="str">
        <f>IF(C105="","",Capacity!T79/IF($B$5="minutes",1,60))</f>
        <v/>
      </c>
      <c r="E105" s="29" t="str">
        <f t="shared" si="2"/>
        <v/>
      </c>
      <c r="F105" s="113" t="str" cm="1">
        <f t="array" ref="F105">IFERROR(INDEX('Capacity Backing (Hide)2'!$B$8:$M$8,1,ROW(A70))/IF($B$5="Minutes",1,60),"")</f>
        <v/>
      </c>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row>
    <row r="106" spans="2:59" x14ac:dyDescent="0.35">
      <c r="B106" t="str">
        <f>IF(Capacity!B80="","",Capacity!B80)</f>
        <v/>
      </c>
      <c r="C106" s="29" t="str">
        <f>IF(Capacity!S80="","",Capacity!S80)</f>
        <v/>
      </c>
      <c r="D106" s="113" t="str">
        <f>IF(C106="","",Capacity!T80/IF($B$5="minutes",1,60))</f>
        <v/>
      </c>
      <c r="E106" s="29" t="str">
        <f t="shared" si="2"/>
        <v/>
      </c>
      <c r="F106" s="113" t="str" cm="1">
        <f t="array" ref="F106">IFERROR(INDEX('Capacity Backing (Hide)2'!$B$8:$M$8,1,ROW(A71))/IF($B$5="Minutes",1,60),"")</f>
        <v/>
      </c>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row>
    <row r="107" spans="2:59" x14ac:dyDescent="0.35">
      <c r="B107" t="str">
        <f>IF(Capacity!B81="","",Capacity!B81)</f>
        <v/>
      </c>
      <c r="C107" s="29" t="str">
        <f>IF(Capacity!S81="","",Capacity!S81)</f>
        <v/>
      </c>
      <c r="D107" s="113" t="str">
        <f>IF(C107="","",Capacity!T81/IF($B$5="minutes",1,60))</f>
        <v/>
      </c>
      <c r="E107" s="29" t="str">
        <f t="shared" si="2"/>
        <v/>
      </c>
      <c r="F107" s="113" t="str" cm="1">
        <f t="array" ref="F107">IFERROR(INDEX('Capacity Backing (Hide)2'!$B$8:$M$8,1,ROW(A72))/IF($B$5="Minutes",1,60),"")</f>
        <v/>
      </c>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row>
    <row r="108" spans="2:59" x14ac:dyDescent="0.35">
      <c r="B108" t="str">
        <f>IF(Capacity!B82="","",Capacity!B82)</f>
        <v/>
      </c>
      <c r="C108" s="29" t="str">
        <f>IF(Capacity!S82="","",Capacity!S82)</f>
        <v/>
      </c>
      <c r="D108" s="113" t="str">
        <f>IF(C108="","",Capacity!T82/IF($B$5="minutes",1,60))</f>
        <v/>
      </c>
      <c r="E108" s="29" t="str">
        <f t="shared" si="2"/>
        <v/>
      </c>
      <c r="F108" s="113" t="str" cm="1">
        <f t="array" ref="F108">IFERROR(INDEX('Capacity Backing (Hide)2'!$B$8:$M$8,1,ROW(A73))/IF($B$5="Minutes",1,60),"")</f>
        <v/>
      </c>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row>
    <row r="109" spans="2:59" x14ac:dyDescent="0.35">
      <c r="B109" t="str">
        <f>IF(Capacity!B83="","",Capacity!B83)</f>
        <v/>
      </c>
      <c r="C109" s="29" t="str">
        <f>IF(Capacity!S83="","",Capacity!S83)</f>
        <v/>
      </c>
      <c r="D109" s="113" t="str">
        <f>IF(C109="","",Capacity!T83/IF($B$5="minutes",1,60))</f>
        <v/>
      </c>
      <c r="E109" s="29" t="str">
        <f t="shared" si="2"/>
        <v/>
      </c>
      <c r="F109" s="113" t="str" cm="1">
        <f t="array" ref="F109">IFERROR(INDEX('Capacity Backing (Hide)2'!$B$8:$M$8,1,ROW(A74))/IF($B$5="Minutes",1,60),"")</f>
        <v/>
      </c>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row>
    <row r="110" spans="2:59" x14ac:dyDescent="0.35">
      <c r="B110" t="str">
        <f>IF(Capacity!B84="","",Capacity!B84)</f>
        <v/>
      </c>
      <c r="C110" s="29" t="str">
        <f>IF(Capacity!S84="","",Capacity!S84)</f>
        <v/>
      </c>
      <c r="D110" s="113" t="str">
        <f>IF(C110="","",Capacity!T84/IF($B$5="minutes",1,60))</f>
        <v/>
      </c>
      <c r="E110" s="29" t="str">
        <f t="shared" si="2"/>
        <v/>
      </c>
      <c r="F110" s="113" t="str" cm="1">
        <f t="array" ref="F110">IFERROR(INDEX('Capacity Backing (Hide)2'!$B$8:$M$8,1,ROW(A75))/IF($B$5="Minutes",1,60),"")</f>
        <v/>
      </c>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row>
    <row r="111" spans="2:59" x14ac:dyDescent="0.35">
      <c r="B111" t="str">
        <f>IF(Capacity!B85="","",Capacity!B85)</f>
        <v/>
      </c>
      <c r="C111" s="29" t="str">
        <f>IF(Capacity!S85="","",Capacity!S85)</f>
        <v/>
      </c>
      <c r="D111" s="113" t="str">
        <f>IF(C111="","",Capacity!T85/IF($B$5="minutes",1,60))</f>
        <v/>
      </c>
      <c r="E111" s="29" t="str">
        <f t="shared" si="2"/>
        <v/>
      </c>
      <c r="F111" s="113" t="str" cm="1">
        <f t="array" ref="F111">IFERROR(INDEX('Capacity Backing (Hide)2'!$B$8:$M$8,1,ROW(A76))/IF($B$5="Minutes",1,60),"")</f>
        <v/>
      </c>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row>
    <row r="112" spans="2:59" x14ac:dyDescent="0.35">
      <c r="B112" t="str">
        <f>IF(Capacity!B86="","",Capacity!B86)</f>
        <v/>
      </c>
      <c r="C112" s="29" t="str">
        <f>IF(Capacity!S86="","",Capacity!S86)</f>
        <v/>
      </c>
      <c r="D112" s="113" t="str">
        <f>IF(C112="","",Capacity!T86/IF($B$5="minutes",1,60))</f>
        <v/>
      </c>
      <c r="E112" s="29" t="str">
        <f t="shared" si="2"/>
        <v/>
      </c>
      <c r="F112" s="113" t="str" cm="1">
        <f t="array" ref="F112">IFERROR(INDEX('Capacity Backing (Hide)2'!$B$8:$M$8,1,ROW(A77))/IF($B$5="Minutes",1,60),"")</f>
        <v/>
      </c>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row>
    <row r="113" spans="2:59" x14ac:dyDescent="0.35">
      <c r="B113" t="str">
        <f>IF(Capacity!B87="","",Capacity!B87)</f>
        <v/>
      </c>
      <c r="C113" s="29" t="str">
        <f>IF(Capacity!S87="","",Capacity!S87)</f>
        <v/>
      </c>
      <c r="D113" s="113" t="str">
        <f>IF(C113="","",Capacity!T87/IF($B$5="minutes",1,60))</f>
        <v/>
      </c>
      <c r="E113" s="29" t="str">
        <f t="shared" si="2"/>
        <v/>
      </c>
      <c r="F113" s="113" t="str" cm="1">
        <f t="array" ref="F113">IFERROR(INDEX('Capacity Backing (Hide)2'!$B$8:$M$8,1,ROW(A78))/IF($B$5="Minutes",1,60),"")</f>
        <v/>
      </c>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row>
    <row r="114" spans="2:59" x14ac:dyDescent="0.35">
      <c r="B114" t="str">
        <f>IF(Capacity!B88="","",Capacity!B88)</f>
        <v/>
      </c>
      <c r="C114" s="29" t="str">
        <f>IF(Capacity!S88="","",Capacity!S88)</f>
        <v/>
      </c>
      <c r="D114" s="113" t="str">
        <f>IF(C114="","",Capacity!T88/IF($B$5="minutes",1,60))</f>
        <v/>
      </c>
      <c r="E114" s="29" t="str">
        <f t="shared" si="2"/>
        <v/>
      </c>
      <c r="F114" s="113" t="str" cm="1">
        <f t="array" ref="F114">IFERROR(INDEX('Capacity Backing (Hide)2'!$B$8:$M$8,1,ROW(A79))/IF($B$5="Minutes",1,60),"")</f>
        <v/>
      </c>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row>
    <row r="115" spans="2:59" x14ac:dyDescent="0.35">
      <c r="B115" t="str">
        <f>IF(Capacity!B89="","",Capacity!B89)</f>
        <v/>
      </c>
      <c r="C115" s="29" t="str">
        <f>IF(Capacity!S89="","",Capacity!S89)</f>
        <v/>
      </c>
      <c r="D115" s="113" t="str">
        <f>IF(C115="","",Capacity!T89/IF($B$5="minutes",1,60))</f>
        <v/>
      </c>
      <c r="E115" s="29" t="str">
        <f t="shared" si="2"/>
        <v/>
      </c>
      <c r="F115" s="113" t="str" cm="1">
        <f t="array" ref="F115">IFERROR(INDEX('Capacity Backing (Hide)2'!$B$8:$M$8,1,ROW(A80))/IF($B$5="Minutes",1,60),"")</f>
        <v/>
      </c>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row>
    <row r="116" spans="2:59" x14ac:dyDescent="0.35">
      <c r="B116" t="str">
        <f>IF(Capacity!B90="","",Capacity!B90)</f>
        <v/>
      </c>
      <c r="C116" s="29" t="str">
        <f>IF(Capacity!S90="","",Capacity!S90)</f>
        <v/>
      </c>
      <c r="D116" s="113" t="str">
        <f>IF(C116="","",Capacity!T90/IF($B$5="minutes",1,60))</f>
        <v/>
      </c>
      <c r="E116" s="29" t="str">
        <f t="shared" si="2"/>
        <v/>
      </c>
      <c r="F116" s="113" t="str" cm="1">
        <f t="array" ref="F116">IFERROR(INDEX('Capacity Backing (Hide)2'!$B$8:$M$8,1,ROW(A81))/IF($B$5="Minutes",1,60),"")</f>
        <v/>
      </c>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row>
    <row r="117" spans="2:59" x14ac:dyDescent="0.35">
      <c r="B117" t="str">
        <f>IF(Capacity!B91="","",Capacity!B91)</f>
        <v/>
      </c>
      <c r="C117" s="29" t="str">
        <f>IF(Capacity!S91="","",Capacity!S91)</f>
        <v/>
      </c>
      <c r="D117" s="113" t="str">
        <f>IF(C117="","",Capacity!T91/IF($B$5="minutes",1,60))</f>
        <v/>
      </c>
      <c r="E117" s="29" t="str">
        <f t="shared" si="2"/>
        <v/>
      </c>
      <c r="F117" s="113" t="str" cm="1">
        <f t="array" ref="F117">IFERROR(INDEX('Capacity Backing (Hide)2'!$B$8:$M$8,1,ROW(A82))/IF($B$5="Minutes",1,60),"")</f>
        <v/>
      </c>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row>
    <row r="118" spans="2:59" x14ac:dyDescent="0.35">
      <c r="B118" t="str">
        <f>IF(Capacity!B92="","",Capacity!B92)</f>
        <v/>
      </c>
      <c r="C118" s="29" t="str">
        <f>IF(Capacity!S92="","",Capacity!S92)</f>
        <v/>
      </c>
      <c r="D118" s="113" t="str">
        <f>IF(C118="","",Capacity!T92/IF($B$5="minutes",1,60))</f>
        <v/>
      </c>
      <c r="E118" s="29" t="str">
        <f t="shared" si="2"/>
        <v/>
      </c>
      <c r="F118" s="113" t="str" cm="1">
        <f t="array" ref="F118">IFERROR(INDEX('Capacity Backing (Hide)2'!$B$8:$M$8,1,ROW(A83))/IF($B$5="Minutes",1,60),"")</f>
        <v/>
      </c>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row>
    <row r="119" spans="2:59" x14ac:dyDescent="0.35">
      <c r="B119" t="str">
        <f>IF(Capacity!B93="","",Capacity!B93)</f>
        <v/>
      </c>
      <c r="C119" s="29" t="str">
        <f>IF(Capacity!S93="","",Capacity!S93)</f>
        <v/>
      </c>
      <c r="D119" s="113" t="str">
        <f>IF(C119="","",Capacity!T93/IF($B$5="minutes",1,60))</f>
        <v/>
      </c>
      <c r="E119" s="29" t="str">
        <f t="shared" si="2"/>
        <v/>
      </c>
      <c r="F119" s="113" t="str" cm="1">
        <f t="array" ref="F119">IFERROR(INDEX('Capacity Backing (Hide)2'!$B$8:$M$8,1,ROW(A84))/IF($B$5="Minutes",1,60),"")</f>
        <v/>
      </c>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row>
    <row r="120" spans="2:59" x14ac:dyDescent="0.35">
      <c r="B120" t="str">
        <f>IF(Capacity!B94="","",Capacity!B94)</f>
        <v/>
      </c>
      <c r="C120" s="29" t="str">
        <f>IF(Capacity!S94="","",Capacity!S94)</f>
        <v/>
      </c>
      <c r="D120" s="113" t="str">
        <f>IF(C120="","",Capacity!T94/IF($B$5="minutes",1,60))</f>
        <v/>
      </c>
      <c r="E120" s="29" t="str">
        <f t="shared" si="2"/>
        <v/>
      </c>
      <c r="F120" s="113" t="str" cm="1">
        <f t="array" ref="F120">IFERROR(INDEX('Capacity Backing (Hide)2'!$B$8:$M$8,1,ROW(A85))/IF($B$5="Minutes",1,60),"")</f>
        <v/>
      </c>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row>
    <row r="121" spans="2:59" x14ac:dyDescent="0.35">
      <c r="B121" t="str">
        <f>IF(Capacity!B95="","",Capacity!B95)</f>
        <v/>
      </c>
      <c r="C121" s="29" t="str">
        <f>IF(Capacity!S95="","",Capacity!S95)</f>
        <v/>
      </c>
      <c r="D121" s="113" t="str">
        <f>IF(C121="","",Capacity!T95/IF($B$5="minutes",1,60))</f>
        <v/>
      </c>
      <c r="E121" s="29" t="str">
        <f t="shared" si="2"/>
        <v/>
      </c>
      <c r="F121" s="113" t="str" cm="1">
        <f t="array" ref="F121">IFERROR(INDEX('Capacity Backing (Hide)2'!$B$8:$M$8,1,ROW(A86))/IF($B$5="Minutes",1,60),"")</f>
        <v/>
      </c>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row>
    <row r="122" spans="2:59" x14ac:dyDescent="0.35">
      <c r="B122" t="str">
        <f>IF(Capacity!B96="","",Capacity!B96)</f>
        <v/>
      </c>
      <c r="C122" s="29" t="str">
        <f>IF(Capacity!S96="","",Capacity!S96)</f>
        <v/>
      </c>
      <c r="D122" s="113" t="str">
        <f>IF(C122="","",Capacity!T96/IF($B$5="minutes",1,60))</f>
        <v/>
      </c>
      <c r="E122" s="29" t="str">
        <f t="shared" si="2"/>
        <v/>
      </c>
      <c r="F122" s="113" t="str" cm="1">
        <f t="array" ref="F122">IFERROR(INDEX('Capacity Backing (Hide)2'!$B$8:$M$8,1,ROW(A87))/IF($B$5="Minutes",1,60),"")</f>
        <v/>
      </c>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row>
    <row r="123" spans="2:59" x14ac:dyDescent="0.35">
      <c r="B123" t="str">
        <f>IF(Capacity!B97="","",Capacity!B97)</f>
        <v/>
      </c>
      <c r="C123" s="29" t="str">
        <f>IF(Capacity!S97="","",Capacity!S97)</f>
        <v/>
      </c>
      <c r="D123" s="113" t="str">
        <f>IF(C123="","",Capacity!T97/IF($B$5="minutes",1,60))</f>
        <v/>
      </c>
      <c r="E123" s="29" t="str">
        <f t="shared" si="2"/>
        <v/>
      </c>
      <c r="F123" s="113" t="str" cm="1">
        <f t="array" ref="F123">IFERROR(INDEX('Capacity Backing (Hide)2'!$B$8:$M$8,1,ROW(A88))/IF($B$5="Minutes",1,60),"")</f>
        <v/>
      </c>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row>
    <row r="124" spans="2:59" x14ac:dyDescent="0.35">
      <c r="B124" t="str">
        <f>IF(Capacity!B98="","",Capacity!B98)</f>
        <v/>
      </c>
      <c r="C124" s="29" t="str">
        <f>IF(Capacity!S98="","",Capacity!S98)</f>
        <v/>
      </c>
      <c r="D124" s="113" t="str">
        <f>IF(C124="","",Capacity!T98/IF($B$5="minutes",1,60))</f>
        <v/>
      </c>
      <c r="E124" s="29" t="str">
        <f t="shared" si="2"/>
        <v/>
      </c>
      <c r="F124" s="113" t="str" cm="1">
        <f t="array" ref="F124">IFERROR(INDEX('Capacity Backing (Hide)2'!$B$8:$M$8,1,ROW(A89))/IF($B$5="Minutes",1,60),"")</f>
        <v/>
      </c>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row>
    <row r="125" spans="2:59" x14ac:dyDescent="0.35">
      <c r="B125" t="str">
        <f>IF(Capacity!B99="","",Capacity!B99)</f>
        <v/>
      </c>
      <c r="C125" s="29" t="str">
        <f>IF(Capacity!S99="","",Capacity!S99)</f>
        <v/>
      </c>
      <c r="D125" s="113" t="str">
        <f>IF(C125="","",Capacity!T99/IF($B$5="minutes",1,60))</f>
        <v/>
      </c>
      <c r="E125" s="29" t="str">
        <f t="shared" si="2"/>
        <v/>
      </c>
      <c r="F125" s="113" t="str" cm="1">
        <f t="array" ref="F125">IFERROR(INDEX('Capacity Backing (Hide)2'!$B$8:$M$8,1,ROW(A90))/IF($B$5="Minutes",1,60),"")</f>
        <v/>
      </c>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row>
    <row r="126" spans="2:59" x14ac:dyDescent="0.35">
      <c r="B126" t="str">
        <f>IF(Capacity!B100="","",Capacity!B100)</f>
        <v/>
      </c>
      <c r="C126" s="29" t="str">
        <f>IF(Capacity!S100="","",Capacity!S100)</f>
        <v/>
      </c>
      <c r="D126" s="113" t="str">
        <f>IF(C126="","",Capacity!T100/IF($B$5="minutes",1,60))</f>
        <v/>
      </c>
      <c r="E126" s="29" t="str">
        <f t="shared" si="2"/>
        <v/>
      </c>
      <c r="F126" s="113" t="str" cm="1">
        <f t="array" ref="F126">IFERROR(INDEX('Capacity Backing (Hide)2'!$B$8:$M$8,1,ROW(A91))/IF($B$5="Minutes",1,60),"")</f>
        <v/>
      </c>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row>
    <row r="127" spans="2:59" x14ac:dyDescent="0.35">
      <c r="B127" t="str">
        <f>IF(Capacity!B101="","",Capacity!B101)</f>
        <v/>
      </c>
      <c r="C127" s="29" t="str">
        <f>IF(Capacity!S101="","",Capacity!S101)</f>
        <v/>
      </c>
      <c r="D127" s="113" t="str">
        <f>IF(C127="","",Capacity!T101/IF($B$5="minutes",1,60))</f>
        <v/>
      </c>
      <c r="E127" s="29" t="str">
        <f t="shared" si="2"/>
        <v/>
      </c>
      <c r="F127" s="113" t="str" cm="1">
        <f t="array" ref="F127">IFERROR(INDEX('Capacity Backing (Hide)2'!$B$8:$M$8,1,ROW(A92))/IF($B$5="Minutes",1,60),"")</f>
        <v/>
      </c>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row>
    <row r="128" spans="2:59" x14ac:dyDescent="0.35">
      <c r="B128" t="str">
        <f>IF(Capacity!B102="","",Capacity!B102)</f>
        <v/>
      </c>
      <c r="C128" s="29" t="str">
        <f>IF(Capacity!S102="","",Capacity!S102)</f>
        <v/>
      </c>
      <c r="D128" s="113" t="str">
        <f>IF(C128="","",Capacity!T102/IF($B$5="minutes",1,60))</f>
        <v/>
      </c>
      <c r="E128" s="29" t="str">
        <f t="shared" si="2"/>
        <v/>
      </c>
      <c r="F128" s="113" t="str" cm="1">
        <f t="array" ref="F128">IFERROR(INDEX('Capacity Backing (Hide)2'!$B$8:$M$8,1,ROW(A93))/IF($B$5="Minutes",1,60),"")</f>
        <v/>
      </c>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row>
    <row r="129" spans="1:59" x14ac:dyDescent="0.35">
      <c r="B129" t="str">
        <f>IF(Capacity!B103="","",Capacity!B103)</f>
        <v/>
      </c>
      <c r="C129" s="29" t="str">
        <f>IF(Capacity!S103="","",Capacity!S103)</f>
        <v/>
      </c>
      <c r="D129" s="113" t="str">
        <f>IF(C129="","",Capacity!T103/IF($B$5="minutes",1,60))</f>
        <v/>
      </c>
      <c r="E129" s="29" t="str">
        <f t="shared" si="2"/>
        <v/>
      </c>
      <c r="F129" s="113" t="str" cm="1">
        <f t="array" ref="F129">IFERROR(INDEX('Capacity Backing (Hide)2'!$B$8:$M$8,1,ROW(A94))/IF($B$5="Minutes",1,60),"")</f>
        <v/>
      </c>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row>
    <row r="130" spans="1:59" x14ac:dyDescent="0.35">
      <c r="B130" t="str">
        <f>IF(Capacity!B104="","",Capacity!B104)</f>
        <v/>
      </c>
      <c r="C130" s="29" t="str">
        <f>IF(Capacity!S104="","",Capacity!S104)</f>
        <v/>
      </c>
      <c r="D130" s="113" t="str">
        <f>IF(C130="","",Capacity!T104/IF($B$5="minutes",1,60))</f>
        <v/>
      </c>
      <c r="E130" s="29" t="str">
        <f t="shared" si="2"/>
        <v/>
      </c>
      <c r="F130" s="113" t="str" cm="1">
        <f t="array" ref="F130">IFERROR(INDEX('Capacity Backing (Hide)2'!$B$8:$M$8,1,ROW(A95))/IF($B$5="Minutes",1,60),"")</f>
        <v/>
      </c>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row>
    <row r="131" spans="1:59" x14ac:dyDescent="0.35">
      <c r="B131" t="str">
        <f>IF(Capacity!B105="","",Capacity!B105)</f>
        <v/>
      </c>
      <c r="C131" s="29" t="str">
        <f>IF(Capacity!S105="","",Capacity!S105)</f>
        <v/>
      </c>
      <c r="D131" s="113" t="str">
        <f>IF(C131="","",Capacity!T105/IF($B$5="minutes",1,60))</f>
        <v/>
      </c>
      <c r="E131" s="29" t="str">
        <f t="shared" si="2"/>
        <v/>
      </c>
      <c r="F131" s="113" t="str" cm="1">
        <f t="array" ref="F131">IFERROR(INDEX('Capacity Backing (Hide)2'!$B$8:$M$8,1,ROW(A96))/IF($B$5="Minutes",1,60),"")</f>
        <v/>
      </c>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row>
    <row r="132" spans="1:59" x14ac:dyDescent="0.35">
      <c r="B132" t="str">
        <f>IF(Capacity!B106="","",Capacity!B106)</f>
        <v/>
      </c>
      <c r="C132" s="29" t="str">
        <f>IF(Capacity!S106="","",Capacity!S106)</f>
        <v/>
      </c>
      <c r="D132" s="113" t="str">
        <f>IF(C132="","",Capacity!T106/IF($B$5="minutes",1,60))</f>
        <v/>
      </c>
      <c r="E132" s="29" t="str">
        <f t="shared" si="2"/>
        <v/>
      </c>
      <c r="F132" s="113" t="str" cm="1">
        <f t="array" ref="F132">IFERROR(INDEX('Capacity Backing (Hide)2'!$B$8:$M$8,1,ROW(A97))/IF($B$5="Minutes",1,60),"")</f>
        <v/>
      </c>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row>
    <row r="133" spans="1:59" x14ac:dyDescent="0.35">
      <c r="B133" t="str">
        <f>IF(Capacity!B107="","",Capacity!B107)</f>
        <v/>
      </c>
      <c r="C133" s="29" t="str">
        <f>IF(Capacity!S107="","",Capacity!S107)</f>
        <v/>
      </c>
      <c r="D133" s="113" t="str">
        <f>IF(C133="","",Capacity!T107/IF($B$5="minutes",1,60))</f>
        <v/>
      </c>
      <c r="E133" s="29" t="str">
        <f t="shared" si="2"/>
        <v/>
      </c>
      <c r="F133" s="113" t="str" cm="1">
        <f t="array" ref="F133">IFERROR(INDEX('Capacity Backing (Hide)2'!$B$8:$M$8,1,ROW(A98))/IF($B$5="Minutes",1,60),"")</f>
        <v/>
      </c>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row>
    <row r="134" spans="1:59" x14ac:dyDescent="0.35">
      <c r="B134" t="str">
        <f>IF(Capacity!B108="","",Capacity!B108)</f>
        <v/>
      </c>
      <c r="C134" s="29" t="str">
        <f>IF(Capacity!S108="","",Capacity!S108)</f>
        <v/>
      </c>
      <c r="D134" s="113" t="str">
        <f>IF(C134="","",Capacity!T108/IF($B$5="minutes",1,60))</f>
        <v/>
      </c>
      <c r="E134" s="29" t="str">
        <f t="shared" si="2"/>
        <v/>
      </c>
      <c r="F134" s="113" t="str" cm="1">
        <f t="array" ref="F134">IFERROR(INDEX('Capacity Backing (Hide)2'!$B$8:$M$8,1,ROW(A99))/IF($B$5="Minutes",1,60),"")</f>
        <v/>
      </c>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row>
    <row r="135" spans="1:59" x14ac:dyDescent="0.35">
      <c r="B135" t="str">
        <f>IF(Capacity!B109="","",Capacity!B109)</f>
        <v/>
      </c>
      <c r="C135" s="29" t="str">
        <f>IF(Capacity!S109="","",Capacity!S109)</f>
        <v/>
      </c>
      <c r="D135" s="113" t="str">
        <f>IF(C135="","",Capacity!T109/IF($B$5="minutes",1,60))</f>
        <v/>
      </c>
      <c r="E135" s="29" t="str">
        <f t="shared" si="2"/>
        <v/>
      </c>
      <c r="F135" s="113" t="str" cm="1">
        <f t="array" ref="F135">IFERROR(INDEX('Capacity Backing (Hide)2'!$B$8:$M$8,1,ROW(A100))/IF($B$5="Minutes",1,60),"")</f>
        <v/>
      </c>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row>
    <row r="136" spans="1:59" x14ac:dyDescent="0.35">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row>
    <row r="137" spans="1:59" ht="15" hidden="1" thickBot="1" x14ac:dyDescent="0.4">
      <c r="C137" s="196" t="s">
        <v>205</v>
      </c>
      <c r="D137" s="197"/>
      <c r="E137" s="196" t="s">
        <v>193</v>
      </c>
      <c r="F137" s="197"/>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5" hidden="1" customHeight="1" thickBot="1" x14ac:dyDescent="0.4">
      <c r="A138" s="119" t="s">
        <v>198</v>
      </c>
      <c r="B138" s="56" t="s">
        <v>190</v>
      </c>
      <c r="C138" s="77" t="s">
        <v>191</v>
      </c>
      <c r="D138" s="77" t="s">
        <v>194</v>
      </c>
      <c r="E138" s="168" t="s">
        <v>191</v>
      </c>
      <c r="F138" s="89" t="s">
        <v>209</v>
      </c>
      <c r="H138" s="110" cm="1">
        <f t="array" aca="1" ref="H138" ca="1">IFERROR(INDEX('Capacity Backing (Hide)2'!$A$13:$A$64,COLUMN(A1),1),"")</f>
        <v>44228</v>
      </c>
      <c r="I138" s="111" cm="1">
        <f t="array" aca="1" ref="I138" ca="1">IFERROR(INDEX('Capacity Backing (Hide)2'!$A$13:$A$64,COLUMN(B1),1),"")</f>
        <v>44235</v>
      </c>
      <c r="J138" s="111" cm="1">
        <f t="array" aca="1" ref="J138" ca="1">IFERROR(INDEX('Capacity Backing (Hide)2'!$A$13:$A$64,COLUMN(C1),1),"")</f>
        <v>44242</v>
      </c>
      <c r="K138" s="111" cm="1">
        <f t="array" aca="1" ref="K138" ca="1">IFERROR(INDEX('Capacity Backing (Hide)2'!$A$13:$A$64,COLUMN(D1),1),"")</f>
        <v>44249</v>
      </c>
      <c r="L138" s="111" cm="1">
        <f t="array" aca="1" ref="L138" ca="1">IFERROR(INDEX('Capacity Backing (Hide)2'!$A$13:$A$64,COLUMN(E1),1),"")</f>
        <v>44256</v>
      </c>
      <c r="M138" s="111" cm="1">
        <f t="array" aca="1" ref="M138" ca="1">IFERROR(INDEX('Capacity Backing (Hide)2'!$A$13:$A$64,COLUMN(F1),1),"")</f>
        <v>44263</v>
      </c>
      <c r="N138" s="111" cm="1">
        <f t="array" aca="1" ref="N138" ca="1">IFERROR(INDEX('Capacity Backing (Hide)2'!$A$13:$A$64,COLUMN(G1),1),"")</f>
        <v>44270</v>
      </c>
      <c r="O138" s="111" cm="1">
        <f t="array" aca="1" ref="O138" ca="1">IFERROR(INDEX('Capacity Backing (Hide)2'!$A$13:$A$64,COLUMN(H1),1),"")</f>
        <v>44277</v>
      </c>
      <c r="P138" s="111" cm="1">
        <f t="array" aca="1" ref="P138" ca="1">IFERROR(INDEX('Capacity Backing (Hide)2'!$A$13:$A$64,COLUMN(I1),1),"")</f>
        <v>44284</v>
      </c>
      <c r="Q138" s="111" cm="1">
        <f t="array" aca="1" ref="Q138" ca="1">IFERROR(INDEX('Capacity Backing (Hide)2'!$A$13:$A$64,COLUMN(J1),1),"")</f>
        <v>44291</v>
      </c>
      <c r="R138" s="111" cm="1">
        <f t="array" aca="1" ref="R138" ca="1">IFERROR(INDEX('Capacity Backing (Hide)2'!$A$13:$A$64,COLUMN(K1),1),"")</f>
        <v>44298</v>
      </c>
      <c r="S138" s="111" cm="1">
        <f t="array" aca="1" ref="S138" ca="1">IFERROR(INDEX('Capacity Backing (Hide)2'!$A$13:$A$64,COLUMN(L1),1),"")</f>
        <v>44305</v>
      </c>
      <c r="T138" s="111" cm="1">
        <f t="array" aca="1" ref="T138" ca="1">IFERROR(INDEX('Capacity Backing (Hide)2'!$A$13:$A$64,COLUMN(M1),1),"")</f>
        <v>44312</v>
      </c>
      <c r="U138" s="111" cm="1">
        <f t="array" aca="1" ref="U138" ca="1">IFERROR(INDEX('Capacity Backing (Hide)2'!$A$13:$A$64,COLUMN(N1),1),"")</f>
        <v>44319</v>
      </c>
      <c r="V138" s="111" cm="1">
        <f t="array" aca="1" ref="V138" ca="1">IFERROR(INDEX('Capacity Backing (Hide)2'!$A$13:$A$64,COLUMN(O1),1),"")</f>
        <v>44326</v>
      </c>
      <c r="W138" s="111" cm="1">
        <f t="array" aca="1" ref="W138" ca="1">IFERROR(INDEX('Capacity Backing (Hide)2'!$A$13:$A$64,COLUMN(P1),1),"")</f>
        <v>44333</v>
      </c>
      <c r="X138" s="111" cm="1">
        <f t="array" aca="1" ref="X138" ca="1">IFERROR(INDEX('Capacity Backing (Hide)2'!$A$13:$A$64,COLUMN(Q1),1),"")</f>
        <v>44340</v>
      </c>
      <c r="Y138" s="111" cm="1">
        <f t="array" aca="1" ref="Y138" ca="1">IFERROR(INDEX('Capacity Backing (Hide)2'!$A$13:$A$64,COLUMN(R1),1),"")</f>
        <v>44347</v>
      </c>
      <c r="Z138" s="111" cm="1">
        <f t="array" aca="1" ref="Z138" ca="1">IFERROR(INDEX('Capacity Backing (Hide)2'!$A$13:$A$64,COLUMN(S1),1),"")</f>
        <v>44354</v>
      </c>
      <c r="AA138" s="111" cm="1">
        <f t="array" aca="1" ref="AA138" ca="1">IFERROR(INDEX('Capacity Backing (Hide)2'!$A$13:$A$64,COLUMN(T1),1),"")</f>
        <v>44361</v>
      </c>
      <c r="AB138" s="111" cm="1">
        <f t="array" aca="1" ref="AB138" ca="1">IFERROR(INDEX('Capacity Backing (Hide)2'!$A$13:$A$64,COLUMN(U1),1),"")</f>
        <v>44368</v>
      </c>
      <c r="AC138" s="111" cm="1">
        <f t="array" aca="1" ref="AC138" ca="1">IFERROR(INDEX('Capacity Backing (Hide)2'!$A$13:$A$64,COLUMN(V1),1),"")</f>
        <v>44375</v>
      </c>
      <c r="AD138" s="111" cm="1">
        <f t="array" aca="1" ref="AD138" ca="1">IFERROR(INDEX('Capacity Backing (Hide)2'!$A$13:$A$64,COLUMN(W1),1),"")</f>
        <v>44382</v>
      </c>
      <c r="AE138" s="111" cm="1">
        <f t="array" aca="1" ref="AE138" ca="1">IFERROR(INDEX('Capacity Backing (Hide)2'!$A$13:$A$64,COLUMN(X1),1),"")</f>
        <v>44389</v>
      </c>
      <c r="AF138" s="111" cm="1">
        <f t="array" aca="1" ref="AF138" ca="1">IFERROR(INDEX('Capacity Backing (Hide)2'!$A$13:$A$64,COLUMN(Y1),1),"")</f>
        <v>44396</v>
      </c>
      <c r="AG138" s="111" cm="1">
        <f t="array" aca="1" ref="AG138" ca="1">IFERROR(INDEX('Capacity Backing (Hide)2'!$A$13:$A$64,COLUMN(Z1),1),"")</f>
        <v>44403</v>
      </c>
      <c r="AH138" s="111" cm="1">
        <f t="array" aca="1" ref="AH138" ca="1">IFERROR(INDEX('Capacity Backing (Hide)2'!$A$13:$A$64,COLUMN(AA1),1),"")</f>
        <v>44410</v>
      </c>
      <c r="AI138" s="111" cm="1">
        <f t="array" aca="1" ref="AI138" ca="1">IFERROR(INDEX('Capacity Backing (Hide)2'!$A$13:$A$64,COLUMN(AB1),1),"")</f>
        <v>44417</v>
      </c>
      <c r="AJ138" s="111" cm="1">
        <f t="array" aca="1" ref="AJ138" ca="1">IFERROR(INDEX('Capacity Backing (Hide)2'!$A$13:$A$64,COLUMN(AC1),1),"")</f>
        <v>44424</v>
      </c>
      <c r="AK138" s="111" cm="1">
        <f t="array" aca="1" ref="AK138" ca="1">IFERROR(INDEX('Capacity Backing (Hide)2'!$A$13:$A$64,COLUMN(AD1),1),"")</f>
        <v>44431</v>
      </c>
      <c r="AL138" s="111" cm="1">
        <f t="array" aca="1" ref="AL138" ca="1">IFERROR(INDEX('Capacity Backing (Hide)2'!$A$13:$A$64,COLUMN(AE1),1),"")</f>
        <v>44438</v>
      </c>
      <c r="AM138" s="111" cm="1">
        <f t="array" aca="1" ref="AM138" ca="1">IFERROR(INDEX('Capacity Backing (Hide)2'!$A$13:$A$64,COLUMN(AF1),1),"")</f>
        <v>44445</v>
      </c>
      <c r="AN138" s="111" cm="1">
        <f t="array" aca="1" ref="AN138" ca="1">IFERROR(INDEX('Capacity Backing (Hide)2'!$A$13:$A$64,COLUMN(AG1),1),"")</f>
        <v>44452</v>
      </c>
      <c r="AO138" s="111" cm="1">
        <f t="array" aca="1" ref="AO138" ca="1">IFERROR(INDEX('Capacity Backing (Hide)2'!$A$13:$A$64,COLUMN(AH1),1),"")</f>
        <v>44459</v>
      </c>
      <c r="AP138" s="111" cm="1">
        <f t="array" aca="1" ref="AP138" ca="1">IFERROR(INDEX('Capacity Backing (Hide)2'!$A$13:$A$64,COLUMN(AI1),1),"")</f>
        <v>44466</v>
      </c>
      <c r="AQ138" s="111" cm="1">
        <f t="array" aca="1" ref="AQ138" ca="1">IFERROR(INDEX('Capacity Backing (Hide)2'!$A$13:$A$64,COLUMN(AJ1),1),"")</f>
        <v>44473</v>
      </c>
      <c r="AR138" s="111" cm="1">
        <f t="array" aca="1" ref="AR138" ca="1">IFERROR(INDEX('Capacity Backing (Hide)2'!$A$13:$A$64,COLUMN(AK1),1),"")</f>
        <v>44480</v>
      </c>
      <c r="AS138" s="111" cm="1">
        <f t="array" aca="1" ref="AS138" ca="1">IFERROR(INDEX('Capacity Backing (Hide)2'!$A$13:$A$64,COLUMN(AL1),1),"")</f>
        <v>44487</v>
      </c>
      <c r="AT138" s="111" cm="1">
        <f t="array" aca="1" ref="AT138" ca="1">IFERROR(INDEX('Capacity Backing (Hide)2'!$A$13:$A$64,COLUMN(AM1),1),"")</f>
        <v>44494</v>
      </c>
      <c r="AU138" s="111" cm="1">
        <f t="array" aca="1" ref="AU138" ca="1">IFERROR(INDEX('Capacity Backing (Hide)2'!$A$13:$A$64,COLUMN(AN1),1),"")</f>
        <v>44501</v>
      </c>
      <c r="AV138" s="111" cm="1">
        <f t="array" aca="1" ref="AV138" ca="1">IFERROR(INDEX('Capacity Backing (Hide)2'!$A$13:$A$64,COLUMN(AO1),1),"")</f>
        <v>44508</v>
      </c>
      <c r="AW138" s="111" cm="1">
        <f t="array" aca="1" ref="AW138" ca="1">IFERROR(INDEX('Capacity Backing (Hide)2'!$A$13:$A$64,COLUMN(AP1),1),"")</f>
        <v>44515</v>
      </c>
      <c r="AX138" s="111" cm="1">
        <f t="array" aca="1" ref="AX138" ca="1">IFERROR(INDEX('Capacity Backing (Hide)2'!$A$13:$A$64,COLUMN(AQ1),1),"")</f>
        <v>44522</v>
      </c>
      <c r="AY138" s="111" cm="1">
        <f t="array" aca="1" ref="AY138" ca="1">IFERROR(INDEX('Capacity Backing (Hide)2'!$A$13:$A$64,COLUMN(AR1),1),"")</f>
        <v>44529</v>
      </c>
      <c r="AZ138" s="111" cm="1">
        <f t="array" aca="1" ref="AZ138" ca="1">IFERROR(INDEX('Capacity Backing (Hide)2'!$A$13:$A$64,COLUMN(AS1),1),"")</f>
        <v>44536</v>
      </c>
      <c r="BA138" s="111" cm="1">
        <f t="array" aca="1" ref="BA138" ca="1">IFERROR(INDEX('Capacity Backing (Hide)2'!$A$13:$A$64,COLUMN(AT1),1),"")</f>
        <v>44543</v>
      </c>
      <c r="BB138" s="111" cm="1">
        <f t="array" aca="1" ref="BB138" ca="1">IFERROR(INDEX('Capacity Backing (Hide)2'!$A$13:$A$64,COLUMN(AU1),1),"")</f>
        <v>44550</v>
      </c>
      <c r="BC138" s="111" cm="1">
        <f t="array" aca="1" ref="BC138" ca="1">IFERROR(INDEX('Capacity Backing (Hide)2'!$A$13:$A$64,COLUMN(AV1),1),"")</f>
        <v>44557</v>
      </c>
      <c r="BD138" s="111" cm="1">
        <f t="array" aca="1" ref="BD138" ca="1">IFERROR(INDEX('Capacity Backing (Hide)2'!$A$13:$A$64,COLUMN(AW1),1),"")</f>
        <v>44564</v>
      </c>
      <c r="BE138" s="111" cm="1">
        <f t="array" aca="1" ref="BE138" ca="1">IFERROR(INDEX('Capacity Backing (Hide)2'!$A$13:$A$64,COLUMN(AX1),1),"")</f>
        <v>44571</v>
      </c>
      <c r="BF138" s="111" cm="1">
        <f t="array" aca="1" ref="BF138" ca="1">IFERROR(INDEX('Capacity Backing (Hide)2'!$A$13:$A$64,COLUMN(AY1),1),"")</f>
        <v>44578</v>
      </c>
      <c r="BG138" s="112" cm="1">
        <f t="array" aca="1" ref="BG138" ca="1">IFERROR(INDEX('Capacity Backing (Hide)2'!$A$13:$A$64,COLUMN(AZ1),1),"")</f>
        <v>44585</v>
      </c>
    </row>
    <row r="139" spans="1:59" hidden="1" x14ac:dyDescent="0.35">
      <c r="B139" t="str">
        <f>IF(Capacity!Y10="","",Capacity!Y10)</f>
        <v/>
      </c>
      <c r="C139" s="29" t="str">
        <f>IF(Capacity!AP10="","",Capacity!AP10)</f>
        <v/>
      </c>
      <c r="D139" s="113" t="str">
        <f>IF(C139="","",Capacity!AQ10/IF(B5="Minutes",1,60))</f>
        <v/>
      </c>
      <c r="E139" s="29" t="str">
        <f t="shared" ref="E139:E170" si="3">IF(B139="","",IF(COUNTBLANK($H139:$BG139)=52,52,COUNTA(H139:BG139)))</f>
        <v/>
      </c>
      <c r="F139" s="113" t="str" cm="1">
        <f t="array" ref="F139">IFERROR(INDEX('Capacity Backing (Hide)2'!$B$144:$M$144,1,ROW(A1))/IF($B$5="Minutes",1,60),"")</f>
        <v/>
      </c>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row>
    <row r="140" spans="1:59" hidden="1" x14ac:dyDescent="0.35">
      <c r="B140" t="str">
        <f>IF(Capacity!Y11="","",Capacity!Y11)</f>
        <v/>
      </c>
      <c r="C140" s="29" t="str">
        <f>IF(Capacity!AP11="","",Capacity!AP11)</f>
        <v/>
      </c>
      <c r="D140" s="113" t="str">
        <f>IF(C140="","",Capacity!AQ11/IF(B6="Minutes",1,60))</f>
        <v/>
      </c>
      <c r="E140" s="29" t="str">
        <f t="shared" si="3"/>
        <v/>
      </c>
      <c r="F140" s="113" t="str" cm="1">
        <f t="array" ref="F140">IFERROR(INDEX('Capacity Backing (Hide)2'!$B$144:$M$144,1,ROW(A2))/IF($B$5="Minutes",1,60),"")</f>
        <v/>
      </c>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row>
    <row r="141" spans="1:59" hidden="1" x14ac:dyDescent="0.35">
      <c r="B141" t="str">
        <f>IF(Capacity!Y12="","",Capacity!Y12)</f>
        <v/>
      </c>
      <c r="C141" s="29" t="str">
        <f>IF(Capacity!AP12="","",Capacity!AP12)</f>
        <v/>
      </c>
      <c r="D141" s="113" t="str">
        <f>IF(C141="","",Capacity!AQ12/IF(B7="Minutes",1,60))</f>
        <v/>
      </c>
      <c r="E141" s="29" t="str">
        <f t="shared" si="3"/>
        <v/>
      </c>
      <c r="F141" s="113" t="str" cm="1">
        <f t="array" ref="F141">IFERROR(INDEX('Capacity Backing (Hide)2'!$B$144:$M$144,1,ROW(A3))/IF($B$5="Minutes",1,60),"")</f>
        <v/>
      </c>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row>
    <row r="142" spans="1:59" hidden="1" x14ac:dyDescent="0.35">
      <c r="B142" t="str">
        <f>IF(Capacity!Y13="","",Capacity!Y13)</f>
        <v/>
      </c>
      <c r="C142" s="29" t="str">
        <f>IF(Capacity!AP13="","",Capacity!AP13)</f>
        <v/>
      </c>
      <c r="D142" s="113" t="str">
        <f>IF(C142="","",Capacity!AQ13/IF(B8="Minutes",1,60))</f>
        <v/>
      </c>
      <c r="E142" s="29" t="str">
        <f t="shared" si="3"/>
        <v/>
      </c>
      <c r="F142" s="113" t="str" cm="1">
        <f t="array" ref="F142">IFERROR(INDEX('Capacity Backing (Hide)2'!$B$144:$M$144,1,ROW(A4))/IF($B$5="Minutes",1,60),"")</f>
        <v/>
      </c>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row>
    <row r="143" spans="1:59" hidden="1" x14ac:dyDescent="0.35">
      <c r="B143" t="str">
        <f>IF(Capacity!Y14="","",Capacity!Y14)</f>
        <v/>
      </c>
      <c r="C143" s="29" t="str">
        <f>IF(Capacity!AP14="","",Capacity!AP14)</f>
        <v/>
      </c>
      <c r="D143" s="113" t="str">
        <f>IF(C143="","",Capacity!AQ14/IF(B9="Minutes",1,60))</f>
        <v/>
      </c>
      <c r="E143" s="29" t="str">
        <f t="shared" si="3"/>
        <v/>
      </c>
      <c r="F143" s="113" t="str" cm="1">
        <f t="array" ref="F143">IFERROR(INDEX('Capacity Backing (Hide)2'!$B$144:$M$144,1,ROW(A5))/IF($B$5="Minutes",1,60),"")</f>
        <v/>
      </c>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row>
    <row r="144" spans="1:59" hidden="1" x14ac:dyDescent="0.35">
      <c r="B144" t="str">
        <f>IF(Capacity!Y15="","",Capacity!Y15)</f>
        <v/>
      </c>
      <c r="C144" s="29" t="str">
        <f>IF(Capacity!AP15="","",Capacity!AP15)</f>
        <v/>
      </c>
      <c r="D144" s="113" t="str">
        <f>IF(C144="","",Capacity!AQ15/IF(B10="Minutes",1,60))</f>
        <v/>
      </c>
      <c r="E144" s="29" t="str">
        <f t="shared" si="3"/>
        <v/>
      </c>
      <c r="F144" s="113" t="str" cm="1">
        <f t="array" ref="F144">IFERROR(INDEX('Capacity Backing (Hide)2'!$B$144:$M$144,1,ROW(A6))/IF($B$5="Minutes",1,60),"")</f>
        <v/>
      </c>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row>
    <row r="145" spans="2:59" hidden="1" x14ac:dyDescent="0.35">
      <c r="B145" t="str">
        <f>IF(Capacity!Y16="","",Capacity!Y16)</f>
        <v/>
      </c>
      <c r="C145" s="29" t="str">
        <f>IF(Capacity!AP16="","",Capacity!AP16)</f>
        <v/>
      </c>
      <c r="D145" s="113" t="str">
        <f>IF(C145="","",Capacity!AQ16/IF(B11="Minutes",1,60))</f>
        <v/>
      </c>
      <c r="E145" s="29" t="str">
        <f t="shared" si="3"/>
        <v/>
      </c>
      <c r="F145" s="113" t="str" cm="1">
        <f t="array" ref="F145">IFERROR(INDEX('Capacity Backing (Hide)2'!$B$144:$M$144,1,ROW(A7))/IF($B$5="Minutes",1,60),"")</f>
        <v/>
      </c>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row>
    <row r="146" spans="2:59" hidden="1" x14ac:dyDescent="0.35">
      <c r="B146" t="str">
        <f>IF(Capacity!Y17="","",Capacity!Y17)</f>
        <v/>
      </c>
      <c r="C146" s="29" t="str">
        <f>IF(Capacity!AP17="","",Capacity!AP17)</f>
        <v/>
      </c>
      <c r="D146" s="113" t="str">
        <f>IF(C146="","",Capacity!AQ17/IF(B12="Minutes",1,60))</f>
        <v/>
      </c>
      <c r="E146" s="29" t="str">
        <f t="shared" si="3"/>
        <v/>
      </c>
      <c r="F146" s="113" t="str" cm="1">
        <f t="array" ref="F146">IFERROR(INDEX('Capacity Backing (Hide)2'!$B$144:$M$144,1,ROW(A8))/IF($B$5="Minutes",1,60),"")</f>
        <v/>
      </c>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row>
    <row r="147" spans="2:59" hidden="1" x14ac:dyDescent="0.35">
      <c r="B147" t="str">
        <f>IF(Capacity!Y18="","",Capacity!Y18)</f>
        <v/>
      </c>
      <c r="C147" s="29" t="str">
        <f>IF(Capacity!AP18="","",Capacity!AP18)</f>
        <v/>
      </c>
      <c r="D147" s="113" t="str">
        <f>IF(C147="","",Capacity!AQ18/IF(B13="Minutes",1,60))</f>
        <v/>
      </c>
      <c r="E147" s="29" t="str">
        <f t="shared" si="3"/>
        <v/>
      </c>
      <c r="F147" s="113" t="str" cm="1">
        <f t="array" ref="F147">IFERROR(INDEX('Capacity Backing (Hide)2'!$B$144:$M$144,1,ROW(A9))/IF($B$5="Minutes",1,60),"")</f>
        <v/>
      </c>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row>
    <row r="148" spans="2:59" hidden="1" x14ac:dyDescent="0.35">
      <c r="B148" t="str">
        <f>IF(Capacity!Y19="","",Capacity!Y19)</f>
        <v/>
      </c>
      <c r="C148" s="29" t="str">
        <f>IF(Capacity!AP19="","",Capacity!AP19)</f>
        <v/>
      </c>
      <c r="D148" s="113" t="str">
        <f>IF(C148="","",Capacity!AQ19/IF(B14="Minutes",1,60))</f>
        <v/>
      </c>
      <c r="E148" s="29" t="str">
        <f t="shared" si="3"/>
        <v/>
      </c>
      <c r="F148" s="113" t="str" cm="1">
        <f t="array" ref="F148">IFERROR(INDEX('Capacity Backing (Hide)2'!$B$144:$M$144,1,ROW(A10))/IF($B$5="Minutes",1,60),"")</f>
        <v/>
      </c>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row>
    <row r="149" spans="2:59" hidden="1" x14ac:dyDescent="0.35">
      <c r="B149" t="str">
        <f>IF(Capacity!Y20="","",Capacity!Y20)</f>
        <v/>
      </c>
      <c r="C149" s="29" t="str">
        <f>IF(Capacity!AP20="","",Capacity!AP20)</f>
        <v/>
      </c>
      <c r="D149" s="113" t="str">
        <f>IF(C149="","",Capacity!AQ20/IF(B15="Minutes",1,60))</f>
        <v/>
      </c>
      <c r="E149" s="29" t="str">
        <f t="shared" si="3"/>
        <v/>
      </c>
      <c r="F149" s="113" t="str" cm="1">
        <f t="array" ref="F149">IFERROR(INDEX('Capacity Backing (Hide)2'!$B$144:$M$144,1,ROW(A11))/IF($B$5="Minutes",1,60),"")</f>
        <v/>
      </c>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row>
    <row r="150" spans="2:59" hidden="1" x14ac:dyDescent="0.35">
      <c r="B150" t="str">
        <f>IF(Capacity!Y21="","",Capacity!Y21)</f>
        <v/>
      </c>
      <c r="C150" s="29" t="str">
        <f>IF(Capacity!AP21="","",Capacity!AP21)</f>
        <v/>
      </c>
      <c r="D150" s="113" t="str">
        <f>IF(C150="","",Capacity!AQ21/IF(B16="Minutes",1,60))</f>
        <v/>
      </c>
      <c r="E150" s="29" t="str">
        <f t="shared" si="3"/>
        <v/>
      </c>
      <c r="F150" s="113" t="str" cm="1">
        <f t="array" ref="F150">IFERROR(INDEX('Capacity Backing (Hide)2'!$B$144:$M$144,1,ROW(A12))/IF($B$5="Minutes",1,60),"")</f>
        <v/>
      </c>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row>
    <row r="151" spans="2:59" hidden="1" x14ac:dyDescent="0.35">
      <c r="B151" t="str">
        <f>IF(Capacity!Y22="","",Capacity!Y22)</f>
        <v/>
      </c>
      <c r="C151" s="29" t="str">
        <f>IF(Capacity!AP22="","",Capacity!AP22)</f>
        <v/>
      </c>
      <c r="D151" s="113" t="str">
        <f>IF(C151="","",Capacity!AQ22/IF(B17="Minutes",1,60))</f>
        <v/>
      </c>
      <c r="E151" s="29" t="str">
        <f t="shared" si="3"/>
        <v/>
      </c>
      <c r="F151" s="113" t="str" cm="1">
        <f t="array" ref="F151">IFERROR(INDEX('Capacity Backing (Hide)2'!$B$144:$M$144,1,ROW(A13))/IF($B$5="Minutes",1,60),"")</f>
        <v/>
      </c>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row>
    <row r="152" spans="2:59" hidden="1" x14ac:dyDescent="0.35">
      <c r="B152" t="str">
        <f>IF(Capacity!Y23="","",Capacity!Y23)</f>
        <v/>
      </c>
      <c r="C152" s="29" t="str">
        <f>IF(Capacity!AP23="","",Capacity!AP23)</f>
        <v/>
      </c>
      <c r="D152" s="113" t="str">
        <f>IF(C152="","",Capacity!AQ23/IF(B18="Minutes",1,60))</f>
        <v/>
      </c>
      <c r="E152" s="29" t="str">
        <f t="shared" si="3"/>
        <v/>
      </c>
      <c r="F152" s="113" t="str" cm="1">
        <f t="array" ref="F152">IFERROR(INDEX('Capacity Backing (Hide)2'!$B$144:$M$144,1,ROW(A14))/IF($B$5="Minutes",1,60),"")</f>
        <v/>
      </c>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row>
    <row r="153" spans="2:59" hidden="1" x14ac:dyDescent="0.35">
      <c r="B153" t="str">
        <f>IF(Capacity!Y24="","",Capacity!Y24)</f>
        <v/>
      </c>
      <c r="C153" s="29" t="str">
        <f>IF(Capacity!AP24="","",Capacity!AP24)</f>
        <v/>
      </c>
      <c r="D153" s="113" t="str">
        <f>IF(C153="","",Capacity!AQ24/IF(B19="Minutes",1,60))</f>
        <v/>
      </c>
      <c r="E153" s="29" t="str">
        <f t="shared" si="3"/>
        <v/>
      </c>
      <c r="F153" s="113" t="str" cm="1">
        <f t="array" ref="F153">IFERROR(INDEX('Capacity Backing (Hide)2'!$B$144:$M$144,1,ROW(A15))/IF($B$5="Minutes",1,60),"")</f>
        <v/>
      </c>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row>
    <row r="154" spans="2:59" hidden="1" x14ac:dyDescent="0.35">
      <c r="B154" t="str">
        <f>IF(Capacity!Y25="","",Capacity!Y25)</f>
        <v/>
      </c>
      <c r="C154" s="29" t="str">
        <f>IF(Capacity!AP25="","",Capacity!AP25)</f>
        <v/>
      </c>
      <c r="D154" s="113" t="str">
        <f>IF(C154="","",Capacity!AQ25/IF(B20="Minutes",1,60))</f>
        <v/>
      </c>
      <c r="E154" s="29" t="str">
        <f t="shared" si="3"/>
        <v/>
      </c>
      <c r="F154" s="113" t="str" cm="1">
        <f t="array" ref="F154">IFERROR(INDEX('Capacity Backing (Hide)2'!$B$144:$M$144,1,ROW(A16))/IF($B$5="Minutes",1,60),"")</f>
        <v/>
      </c>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row>
    <row r="155" spans="2:59" hidden="1" x14ac:dyDescent="0.35">
      <c r="B155" t="str">
        <f>IF(Capacity!Y26="","",Capacity!Y26)</f>
        <v/>
      </c>
      <c r="C155" s="29" t="str">
        <f>IF(Capacity!AP26="","",Capacity!AP26)</f>
        <v/>
      </c>
      <c r="D155" s="113" t="str">
        <f>IF(C155="","",Capacity!AQ26/IF(B21="Minutes",1,60))</f>
        <v/>
      </c>
      <c r="E155" s="29" t="str">
        <f t="shared" si="3"/>
        <v/>
      </c>
      <c r="F155" s="113" t="str" cm="1">
        <f t="array" ref="F155">IFERROR(INDEX('Capacity Backing (Hide)2'!$B$144:$M$144,1,ROW(A17))/IF($B$5="Minutes",1,60),"")</f>
        <v/>
      </c>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row>
    <row r="156" spans="2:59" hidden="1" x14ac:dyDescent="0.35">
      <c r="B156" t="str">
        <f>IF(Capacity!Y27="","",Capacity!Y27)</f>
        <v/>
      </c>
      <c r="C156" s="29" t="str">
        <f>IF(Capacity!AP27="","",Capacity!AP27)</f>
        <v/>
      </c>
      <c r="D156" s="113" t="str">
        <f>IF(C156="","",Capacity!AQ27/IF(B22="Minutes",1,60))</f>
        <v/>
      </c>
      <c r="E156" s="29" t="str">
        <f t="shared" si="3"/>
        <v/>
      </c>
      <c r="F156" s="113" t="str" cm="1">
        <f t="array" ref="F156">IFERROR(INDEX('Capacity Backing (Hide)2'!$B$144:$M$144,1,ROW(A18))/IF($B$5="Minutes",1,60),"")</f>
        <v/>
      </c>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row>
    <row r="157" spans="2:59" hidden="1" x14ac:dyDescent="0.35">
      <c r="B157" t="str">
        <f>IF(Capacity!Y28="","",Capacity!Y28)</f>
        <v/>
      </c>
      <c r="C157" s="29" t="str">
        <f>IF(Capacity!AP28="","",Capacity!AP28)</f>
        <v/>
      </c>
      <c r="D157" s="113" t="str">
        <f>IF(C157="","",Capacity!AQ28/IF(B23="Minutes",1,60))</f>
        <v/>
      </c>
      <c r="E157" s="29" t="str">
        <f t="shared" si="3"/>
        <v/>
      </c>
      <c r="F157" s="113" t="str" cm="1">
        <f t="array" ref="F157">IFERROR(INDEX('Capacity Backing (Hide)2'!$B$144:$M$144,1,ROW(A19))/IF($B$5="Minutes",1,60),"")</f>
        <v/>
      </c>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row>
    <row r="158" spans="2:59" hidden="1" x14ac:dyDescent="0.35">
      <c r="B158" t="str">
        <f>IF(Capacity!Y29="","",Capacity!Y29)</f>
        <v/>
      </c>
      <c r="C158" s="29" t="str">
        <f>IF(Capacity!AP29="","",Capacity!AP29)</f>
        <v/>
      </c>
      <c r="D158" s="113" t="str">
        <f>IF(C158="","",Capacity!AQ29/IF(B24="Minutes",1,60))</f>
        <v/>
      </c>
      <c r="E158" s="29" t="str">
        <f t="shared" si="3"/>
        <v/>
      </c>
      <c r="F158" s="113" t="str" cm="1">
        <f t="array" ref="F158">IFERROR(INDEX('Capacity Backing (Hide)2'!$B$144:$M$144,1,ROW(A20))/IF($B$5="Minutes",1,60),"")</f>
        <v/>
      </c>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row>
    <row r="159" spans="2:59" hidden="1" x14ac:dyDescent="0.35">
      <c r="B159" t="str">
        <f>IF(Capacity!Y30="","",Capacity!Y30)</f>
        <v/>
      </c>
      <c r="C159" s="29" t="str">
        <f>IF(Capacity!AP30="","",Capacity!AP30)</f>
        <v/>
      </c>
      <c r="D159" s="113" t="str">
        <f>IF(C159="","",Capacity!AQ30/IF(B25="Minutes",1,60))</f>
        <v/>
      </c>
      <c r="E159" s="29" t="str">
        <f t="shared" si="3"/>
        <v/>
      </c>
      <c r="F159" s="113" t="str" cm="1">
        <f t="array" ref="F159">IFERROR(INDEX('Capacity Backing (Hide)2'!$B$144:$M$144,1,ROW(A21))/IF($B$5="Minutes",1,60),"")</f>
        <v/>
      </c>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row>
    <row r="160" spans="2:59" hidden="1" x14ac:dyDescent="0.35">
      <c r="B160" t="str">
        <f>IF(Capacity!Y31="","",Capacity!Y31)</f>
        <v/>
      </c>
      <c r="C160" s="29" t="str">
        <f>IF(Capacity!AP31="","",Capacity!AP31)</f>
        <v/>
      </c>
      <c r="D160" s="113" t="str">
        <f>IF(C160="","",Capacity!AQ31/IF(B26="Minutes",1,60))</f>
        <v/>
      </c>
      <c r="E160" s="29" t="str">
        <f t="shared" si="3"/>
        <v/>
      </c>
      <c r="F160" s="113" t="str" cm="1">
        <f t="array" ref="F160">IFERROR(INDEX('Capacity Backing (Hide)2'!$B$144:$M$144,1,ROW(A22))/IF($B$5="Minutes",1,60),"")</f>
        <v/>
      </c>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row>
    <row r="161" spans="2:59" hidden="1" x14ac:dyDescent="0.35">
      <c r="B161" t="str">
        <f>IF(Capacity!Y32="","",Capacity!Y32)</f>
        <v/>
      </c>
      <c r="C161" s="29" t="str">
        <f>IF(Capacity!AP32="","",Capacity!AP32)</f>
        <v/>
      </c>
      <c r="D161" s="113" t="str">
        <f>IF(C161="","",Capacity!AQ32/IF(B27="Minutes",1,60))</f>
        <v/>
      </c>
      <c r="E161" s="29" t="str">
        <f t="shared" si="3"/>
        <v/>
      </c>
      <c r="F161" s="113" t="str" cm="1">
        <f t="array" ref="F161">IFERROR(INDEX('Capacity Backing (Hide)2'!$B$144:$M$144,1,ROW(A23))/IF($B$5="Minutes",1,60),"")</f>
        <v/>
      </c>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row>
    <row r="162" spans="2:59" hidden="1" x14ac:dyDescent="0.35">
      <c r="B162" t="str">
        <f>IF(Capacity!Y33="","",Capacity!Y33)</f>
        <v/>
      </c>
      <c r="C162" s="29" t="str">
        <f>IF(Capacity!AP33="","",Capacity!AP33)</f>
        <v/>
      </c>
      <c r="D162" s="113" t="str">
        <f>IF(C162="","",Capacity!AQ33/IF(B28="Minutes",1,60))</f>
        <v/>
      </c>
      <c r="E162" s="29" t="str">
        <f t="shared" si="3"/>
        <v/>
      </c>
      <c r="F162" s="113" t="str" cm="1">
        <f t="array" ref="F162">IFERROR(INDEX('Capacity Backing (Hide)2'!$B$144:$M$144,1,ROW(A24))/IF($B$5="Minutes",1,60),"")</f>
        <v/>
      </c>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row>
    <row r="163" spans="2:59" hidden="1" x14ac:dyDescent="0.35">
      <c r="B163" t="str">
        <f>IF(Capacity!Y34="","",Capacity!Y34)</f>
        <v/>
      </c>
      <c r="C163" s="29" t="str">
        <f>IF(Capacity!AP34="","",Capacity!AP34)</f>
        <v/>
      </c>
      <c r="D163" s="113" t="str">
        <f>IF(C163="","",Capacity!AQ34/IF(B29="Minutes",1,60))</f>
        <v/>
      </c>
      <c r="E163" s="29" t="str">
        <f t="shared" si="3"/>
        <v/>
      </c>
      <c r="F163" s="113" t="str" cm="1">
        <f t="array" ref="F163">IFERROR(INDEX('Capacity Backing (Hide)2'!$B$144:$M$144,1,ROW(A25))/IF($B$5="Minutes",1,60),"")</f>
        <v/>
      </c>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row>
    <row r="164" spans="2:59" hidden="1" x14ac:dyDescent="0.35">
      <c r="B164" t="str">
        <f>IF(Capacity!Y35="","",Capacity!Y35)</f>
        <v/>
      </c>
      <c r="C164" s="29" t="str">
        <f>IF(Capacity!AP35="","",Capacity!AP35)</f>
        <v/>
      </c>
      <c r="D164" s="113" t="str">
        <f>IF(C164="","",Capacity!AQ35/IF(B30="Minutes",1,60))</f>
        <v/>
      </c>
      <c r="E164" s="29" t="str">
        <f t="shared" si="3"/>
        <v/>
      </c>
      <c r="F164" s="113" t="str" cm="1">
        <f t="array" ref="F164">IFERROR(INDEX('Capacity Backing (Hide)2'!$B$144:$M$144,1,ROW(A26))/IF($B$5="Minutes",1,60),"")</f>
        <v/>
      </c>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row>
    <row r="165" spans="2:59" hidden="1" x14ac:dyDescent="0.35">
      <c r="B165" t="str">
        <f>IF(Capacity!Y36="","",Capacity!Y36)</f>
        <v/>
      </c>
      <c r="C165" s="29" t="str">
        <f>IF(Capacity!AP36="","",Capacity!AP36)</f>
        <v/>
      </c>
      <c r="D165" s="113" t="str">
        <f>IF(C165="","",Capacity!AQ36/IF(B31="Minutes",1,60))</f>
        <v/>
      </c>
      <c r="E165" s="29" t="str">
        <f t="shared" si="3"/>
        <v/>
      </c>
      <c r="F165" s="113" t="str" cm="1">
        <f t="array" ref="F165">IFERROR(INDEX('Capacity Backing (Hide)2'!$B$144:$M$144,1,ROW(A27))/IF($B$5="Minutes",1,60),"")</f>
        <v/>
      </c>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row>
    <row r="166" spans="2:59" hidden="1" x14ac:dyDescent="0.35">
      <c r="B166" t="str">
        <f>IF(Capacity!Y37="","",Capacity!Y37)</f>
        <v/>
      </c>
      <c r="C166" s="29" t="str">
        <f>IF(Capacity!AP37="","",Capacity!AP37)</f>
        <v/>
      </c>
      <c r="D166" s="113" t="str">
        <f>IF(C166="","",Capacity!AQ37/IF(B32="Minutes",1,60))</f>
        <v/>
      </c>
      <c r="E166" s="29" t="str">
        <f t="shared" si="3"/>
        <v/>
      </c>
      <c r="F166" s="113" t="str" cm="1">
        <f t="array" ref="F166">IFERROR(INDEX('Capacity Backing (Hide)2'!$B$144:$M$144,1,ROW(A28))/IF($B$5="Minutes",1,60),"")</f>
        <v/>
      </c>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row>
    <row r="167" spans="2:59" hidden="1" x14ac:dyDescent="0.35">
      <c r="B167" t="str">
        <f>IF(Capacity!Y38="","",Capacity!Y38)</f>
        <v/>
      </c>
      <c r="C167" s="29" t="str">
        <f>IF(Capacity!AP38="","",Capacity!AP38)</f>
        <v/>
      </c>
      <c r="D167" s="113" t="str">
        <f>IF(C167="","",Capacity!AQ38/IF(B33="Minutes",1,60))</f>
        <v/>
      </c>
      <c r="E167" s="29" t="str">
        <f t="shared" si="3"/>
        <v/>
      </c>
      <c r="F167" s="113" t="str" cm="1">
        <f t="array" ref="F167">IFERROR(INDEX('Capacity Backing (Hide)2'!$B$144:$M$144,1,ROW(A29))/IF($B$5="Minutes",1,60),"")</f>
        <v/>
      </c>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row>
    <row r="168" spans="2:59" hidden="1" x14ac:dyDescent="0.35">
      <c r="B168" t="str">
        <f>IF(Capacity!Y39="","",Capacity!Y39)</f>
        <v/>
      </c>
      <c r="C168" s="29" t="str">
        <f>IF(Capacity!AP39="","",Capacity!AP39)</f>
        <v/>
      </c>
      <c r="D168" s="113" t="str">
        <f>IF(C168="","",Capacity!AQ39/IF(B34="Minutes",1,60))</f>
        <v/>
      </c>
      <c r="E168" s="29" t="str">
        <f t="shared" si="3"/>
        <v/>
      </c>
      <c r="F168" s="113" t="str" cm="1">
        <f t="array" ref="F168">IFERROR(INDEX('Capacity Backing (Hide)2'!$B$144:$M$144,1,ROW(A30))/IF($B$5="Minutes",1,60),"")</f>
        <v/>
      </c>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row>
    <row r="169" spans="2:59" hidden="1" x14ac:dyDescent="0.35">
      <c r="B169" t="str">
        <f>IF(Capacity!Y40="","",Capacity!Y40)</f>
        <v/>
      </c>
      <c r="C169" s="29" t="str">
        <f>IF(Capacity!AP40="","",Capacity!AP40)</f>
        <v/>
      </c>
      <c r="D169" s="113" t="str">
        <f>IF(C169="","",Capacity!AQ40/IF(B35="Minutes",1,60))</f>
        <v/>
      </c>
      <c r="E169" s="29" t="str">
        <f t="shared" si="3"/>
        <v/>
      </c>
      <c r="F169" s="113" t="str" cm="1">
        <f t="array" ref="F169">IFERROR(INDEX('Capacity Backing (Hide)2'!$B$144:$M$144,1,ROW(A31))/IF($B$5="Minutes",1,60),"")</f>
        <v/>
      </c>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row>
    <row r="170" spans="2:59" hidden="1" x14ac:dyDescent="0.35">
      <c r="B170" t="str">
        <f>IF(Capacity!Y41="","",Capacity!Y41)</f>
        <v/>
      </c>
      <c r="C170" s="29" t="str">
        <f>IF(Capacity!AP41="","",Capacity!AP41)</f>
        <v/>
      </c>
      <c r="D170" s="113" t="str">
        <f>IF(C170="","",Capacity!AQ41/IF(B36="Minutes",1,60))</f>
        <v/>
      </c>
      <c r="E170" s="29" t="str">
        <f t="shared" si="3"/>
        <v/>
      </c>
      <c r="F170" s="113" t="str" cm="1">
        <f t="array" ref="F170">IFERROR(INDEX('Capacity Backing (Hide)2'!$B$144:$M$144,1,ROW(A32))/IF($B$5="Minutes",1,60),"")</f>
        <v/>
      </c>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row>
    <row r="171" spans="2:59" hidden="1" x14ac:dyDescent="0.35">
      <c r="B171" t="str">
        <f>IF(Capacity!Y42="","",Capacity!Y42)</f>
        <v/>
      </c>
      <c r="C171" s="29" t="str">
        <f>IF(Capacity!AP42="","",Capacity!AP42)</f>
        <v/>
      </c>
      <c r="D171" s="113" t="str">
        <f>IF(C171="","",Capacity!AQ42/IF(B37="Minutes",1,60))</f>
        <v/>
      </c>
      <c r="E171" s="29" t="str">
        <f t="shared" ref="E171:E202" si="4">IF(B171="","",IF(COUNTBLANK($H171:$BG171)=52,52,COUNTA(H171:BG171)))</f>
        <v/>
      </c>
      <c r="F171" s="113" t="str" cm="1">
        <f t="array" ref="F171">IFERROR(INDEX('Capacity Backing (Hide)2'!$B$144:$M$144,1,ROW(A33))/IF($B$5="Minutes",1,60),"")</f>
        <v/>
      </c>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row>
    <row r="172" spans="2:59" hidden="1" x14ac:dyDescent="0.35">
      <c r="B172" t="str">
        <f>IF(Capacity!Y43="","",Capacity!Y43)</f>
        <v/>
      </c>
      <c r="C172" s="29" t="str">
        <f>IF(Capacity!AP43="","",Capacity!AP43)</f>
        <v/>
      </c>
      <c r="D172" s="113" t="str">
        <f>IF(C172="","",Capacity!AQ43/IF(B38="Minutes",1,60))</f>
        <v/>
      </c>
      <c r="E172" s="29" t="str">
        <f t="shared" si="4"/>
        <v/>
      </c>
      <c r="F172" s="113" t="str" cm="1">
        <f t="array" ref="F172">IFERROR(INDEX('Capacity Backing (Hide)2'!$B$144:$M$144,1,ROW(A34))/IF($B$5="Minutes",1,60),"")</f>
        <v/>
      </c>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row>
    <row r="173" spans="2:59" hidden="1" x14ac:dyDescent="0.35">
      <c r="B173" t="str">
        <f>IF(Capacity!Y44="","",Capacity!Y44)</f>
        <v/>
      </c>
      <c r="C173" s="29" t="str">
        <f>IF(Capacity!AP44="","",Capacity!AP44)</f>
        <v/>
      </c>
      <c r="D173" s="113" t="str">
        <f>IF(C173="","",Capacity!AQ44/IF(B39="Minutes",1,60))</f>
        <v/>
      </c>
      <c r="E173" s="29" t="str">
        <f t="shared" si="4"/>
        <v/>
      </c>
      <c r="F173" s="113" t="str" cm="1">
        <f t="array" ref="F173">IFERROR(INDEX('Capacity Backing (Hide)2'!$B$144:$M$144,1,ROW(A35))/IF($B$5="Minutes",1,60),"")</f>
        <v/>
      </c>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row>
    <row r="174" spans="2:59" hidden="1" x14ac:dyDescent="0.35">
      <c r="B174" t="str">
        <f>IF(Capacity!Y45="","",Capacity!Y45)</f>
        <v/>
      </c>
      <c r="C174" s="29" t="str">
        <f>IF(Capacity!AP45="","",Capacity!AP45)</f>
        <v/>
      </c>
      <c r="D174" s="113" t="str">
        <f>IF(C174="","",Capacity!AQ45/IF(B40="Minutes",1,60))</f>
        <v/>
      </c>
      <c r="E174" s="29" t="str">
        <f t="shared" si="4"/>
        <v/>
      </c>
      <c r="F174" s="113" t="str" cm="1">
        <f t="array" ref="F174">IFERROR(INDEX('Capacity Backing (Hide)2'!$B$144:$M$144,1,ROW(A36))/IF($B$5="Minutes",1,60),"")</f>
        <v/>
      </c>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row>
    <row r="175" spans="2:59" hidden="1" x14ac:dyDescent="0.35">
      <c r="B175" t="str">
        <f>IF(Capacity!Y46="","",Capacity!Y46)</f>
        <v/>
      </c>
      <c r="C175" s="29" t="str">
        <f>IF(Capacity!AP46="","",Capacity!AP46)</f>
        <v/>
      </c>
      <c r="D175" s="113" t="str">
        <f>IF(C175="","",Capacity!AQ46/IF(B41="Minutes",1,60))</f>
        <v/>
      </c>
      <c r="E175" s="29" t="str">
        <f t="shared" si="4"/>
        <v/>
      </c>
      <c r="F175" s="113" t="str" cm="1">
        <f t="array" ref="F175">IFERROR(INDEX('Capacity Backing (Hide)2'!$B$144:$M$144,1,ROW(A37))/IF($B$5="Minutes",1,60),"")</f>
        <v/>
      </c>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row>
    <row r="176" spans="2:59" hidden="1" x14ac:dyDescent="0.35">
      <c r="B176" t="str">
        <f>IF(Capacity!Y47="","",Capacity!Y47)</f>
        <v/>
      </c>
      <c r="C176" s="29" t="str">
        <f>IF(Capacity!AP47="","",Capacity!AP47)</f>
        <v/>
      </c>
      <c r="D176" s="113" t="str">
        <f>IF(C176="","",Capacity!AQ47/IF(B42="Minutes",1,60))</f>
        <v/>
      </c>
      <c r="E176" s="29" t="str">
        <f t="shared" si="4"/>
        <v/>
      </c>
      <c r="F176" s="113" t="str" cm="1">
        <f t="array" ref="F176">IFERROR(INDEX('Capacity Backing (Hide)2'!$B$144:$M$144,1,ROW(A38))/IF($B$5="Minutes",1,60),"")</f>
        <v/>
      </c>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row>
    <row r="177" spans="2:59" hidden="1" x14ac:dyDescent="0.35">
      <c r="B177" t="str">
        <f>IF(Capacity!Y48="","",Capacity!Y48)</f>
        <v/>
      </c>
      <c r="C177" s="29" t="str">
        <f>IF(Capacity!AP48="","",Capacity!AP48)</f>
        <v/>
      </c>
      <c r="D177" s="113" t="str">
        <f>IF(C177="","",Capacity!AQ48/IF(B43="Minutes",1,60))</f>
        <v/>
      </c>
      <c r="E177" s="29" t="str">
        <f t="shared" si="4"/>
        <v/>
      </c>
      <c r="F177" s="113" t="str" cm="1">
        <f t="array" ref="F177">IFERROR(INDEX('Capacity Backing (Hide)2'!$B$144:$M$144,1,ROW(A39))/IF($B$5="Minutes",1,60),"")</f>
        <v/>
      </c>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row>
    <row r="178" spans="2:59" hidden="1" x14ac:dyDescent="0.35">
      <c r="B178" t="str">
        <f>IF(Capacity!Y49="","",Capacity!Y49)</f>
        <v/>
      </c>
      <c r="C178" s="29" t="str">
        <f>IF(Capacity!AP49="","",Capacity!AP49)</f>
        <v/>
      </c>
      <c r="D178" s="113" t="str">
        <f>IF(C178="","",Capacity!AQ49/IF(B44="Minutes",1,60))</f>
        <v/>
      </c>
      <c r="E178" s="29" t="str">
        <f t="shared" si="4"/>
        <v/>
      </c>
      <c r="F178" s="113" t="str" cm="1">
        <f t="array" ref="F178">IFERROR(INDEX('Capacity Backing (Hide)2'!$B$144:$M$144,1,ROW(A40))/IF($B$5="Minutes",1,60),"")</f>
        <v/>
      </c>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row>
    <row r="179" spans="2:59" hidden="1" x14ac:dyDescent="0.35">
      <c r="B179" t="str">
        <f>IF(Capacity!Y50="","",Capacity!Y50)</f>
        <v/>
      </c>
      <c r="C179" s="29" t="str">
        <f>IF(Capacity!AP50="","",Capacity!AP50)</f>
        <v/>
      </c>
      <c r="D179" s="113" t="str">
        <f>IF(C179="","",Capacity!AQ50/IF(B45="Minutes",1,60))</f>
        <v/>
      </c>
      <c r="E179" s="29" t="str">
        <f t="shared" si="4"/>
        <v/>
      </c>
      <c r="F179" s="113" t="str" cm="1">
        <f t="array" ref="F179">IFERROR(INDEX('Capacity Backing (Hide)2'!$B$144:$M$144,1,ROW(A41))/IF($B$5="Minutes",1,60),"")</f>
        <v/>
      </c>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row>
    <row r="180" spans="2:59" hidden="1" x14ac:dyDescent="0.35">
      <c r="B180" t="str">
        <f>IF(Capacity!Y51="","",Capacity!Y51)</f>
        <v/>
      </c>
      <c r="C180" s="29" t="str">
        <f>IF(Capacity!AP51="","",Capacity!AP51)</f>
        <v/>
      </c>
      <c r="D180" s="113" t="str">
        <f>IF(C180="","",Capacity!AQ51/IF(B46="Minutes",1,60))</f>
        <v/>
      </c>
      <c r="E180" s="29" t="str">
        <f t="shared" si="4"/>
        <v/>
      </c>
      <c r="F180" s="113" t="str" cm="1">
        <f t="array" ref="F180">IFERROR(INDEX('Capacity Backing (Hide)2'!$B$144:$M$144,1,ROW(A42))/IF($B$5="Minutes",1,60),"")</f>
        <v/>
      </c>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row>
    <row r="181" spans="2:59" hidden="1" x14ac:dyDescent="0.35">
      <c r="B181" t="str">
        <f>IF(Capacity!Y52="","",Capacity!Y52)</f>
        <v/>
      </c>
      <c r="C181" s="29" t="str">
        <f>IF(Capacity!AP52="","",Capacity!AP52)</f>
        <v/>
      </c>
      <c r="D181" s="113" t="str">
        <f>IF(C181="","",Capacity!AQ52/IF(B47="Minutes",1,60))</f>
        <v/>
      </c>
      <c r="E181" s="29" t="str">
        <f t="shared" si="4"/>
        <v/>
      </c>
      <c r="F181" s="113" t="str" cm="1">
        <f t="array" ref="F181">IFERROR(INDEX('Capacity Backing (Hide)2'!$B$144:$M$144,1,ROW(A43))/IF($B$5="Minutes",1,60),"")</f>
        <v/>
      </c>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row>
    <row r="182" spans="2:59" hidden="1" x14ac:dyDescent="0.35">
      <c r="B182" t="str">
        <f>IF(Capacity!Y53="","",Capacity!Y53)</f>
        <v/>
      </c>
      <c r="C182" s="29" t="str">
        <f>IF(Capacity!AP53="","",Capacity!AP53)</f>
        <v/>
      </c>
      <c r="D182" s="113" t="str">
        <f>IF(C182="","",Capacity!AQ53/IF(B48="Minutes",1,60))</f>
        <v/>
      </c>
      <c r="E182" s="29" t="str">
        <f t="shared" si="4"/>
        <v/>
      </c>
      <c r="F182" s="113" t="str" cm="1">
        <f t="array" ref="F182">IFERROR(INDEX('Capacity Backing (Hide)2'!$B$144:$M$144,1,ROW(A44))/IF($B$5="Minutes",1,60),"")</f>
        <v/>
      </c>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row>
    <row r="183" spans="2:59" hidden="1" x14ac:dyDescent="0.35">
      <c r="B183" t="str">
        <f>IF(Capacity!Y54="","",Capacity!Y54)</f>
        <v/>
      </c>
      <c r="C183" s="29" t="str">
        <f>IF(Capacity!AP54="","",Capacity!AP54)</f>
        <v/>
      </c>
      <c r="D183" s="113" t="str">
        <f>IF(C183="","",Capacity!AQ54/IF(B49="Minutes",1,60))</f>
        <v/>
      </c>
      <c r="E183" s="29" t="str">
        <f t="shared" si="4"/>
        <v/>
      </c>
      <c r="F183" s="113" t="str" cm="1">
        <f t="array" ref="F183">IFERROR(INDEX('Capacity Backing (Hide)2'!$B$144:$M$144,1,ROW(A45))/IF($B$5="Minutes",1,60),"")</f>
        <v/>
      </c>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row>
    <row r="184" spans="2:59" hidden="1" x14ac:dyDescent="0.35">
      <c r="B184" t="str">
        <f>IF(Capacity!Y55="","",Capacity!Y55)</f>
        <v/>
      </c>
      <c r="C184" s="29" t="str">
        <f>IF(Capacity!AP55="","",Capacity!AP55)</f>
        <v/>
      </c>
      <c r="D184" s="113" t="str">
        <f>IF(C184="","",Capacity!AQ55/IF(B50="Minutes",1,60))</f>
        <v/>
      </c>
      <c r="E184" s="29" t="str">
        <f t="shared" si="4"/>
        <v/>
      </c>
      <c r="F184" s="113" t="str" cm="1">
        <f t="array" ref="F184">IFERROR(INDEX('Capacity Backing (Hide)2'!$B$144:$M$144,1,ROW(A46))/IF($B$5="Minutes",1,60),"")</f>
        <v/>
      </c>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row>
    <row r="185" spans="2:59" hidden="1" x14ac:dyDescent="0.35">
      <c r="B185" t="str">
        <f>IF(Capacity!Y56="","",Capacity!Y56)</f>
        <v/>
      </c>
      <c r="C185" s="29" t="str">
        <f>IF(Capacity!AP56="","",Capacity!AP56)</f>
        <v/>
      </c>
      <c r="D185" s="113" t="str">
        <f>IF(C185="","",Capacity!AQ56/IF(B51="Minutes",1,60))</f>
        <v/>
      </c>
      <c r="E185" s="29" t="str">
        <f t="shared" si="4"/>
        <v/>
      </c>
      <c r="F185" s="113" t="str" cm="1">
        <f t="array" ref="F185">IFERROR(INDEX('Capacity Backing (Hide)2'!$B$144:$M$144,1,ROW(A47))/IF($B$5="Minutes",1,60),"")</f>
        <v/>
      </c>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row>
    <row r="186" spans="2:59" hidden="1" x14ac:dyDescent="0.35">
      <c r="B186" t="str">
        <f>IF(Capacity!Y57="","",Capacity!Y57)</f>
        <v/>
      </c>
      <c r="C186" s="29" t="str">
        <f>IF(Capacity!AP57="","",Capacity!AP57)</f>
        <v/>
      </c>
      <c r="D186" s="113" t="str">
        <f>IF(C186="","",Capacity!AQ57/IF(B52="Minutes",1,60))</f>
        <v/>
      </c>
      <c r="E186" s="29" t="str">
        <f t="shared" si="4"/>
        <v/>
      </c>
      <c r="F186" s="113" t="str" cm="1">
        <f t="array" ref="F186">IFERROR(INDEX('Capacity Backing (Hide)2'!$B$144:$M$144,1,ROW(A48))/IF($B$5="Minutes",1,60),"")</f>
        <v/>
      </c>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row>
    <row r="187" spans="2:59" hidden="1" x14ac:dyDescent="0.35">
      <c r="B187" t="str">
        <f>IF(Capacity!Y58="","",Capacity!Y58)</f>
        <v/>
      </c>
      <c r="C187" s="29" t="str">
        <f>IF(Capacity!AP58="","",Capacity!AP58)</f>
        <v/>
      </c>
      <c r="D187" s="113" t="str">
        <f>IF(C187="","",Capacity!AQ58/IF(B53="Minutes",1,60))</f>
        <v/>
      </c>
      <c r="E187" s="29" t="str">
        <f t="shared" si="4"/>
        <v/>
      </c>
      <c r="F187" s="113" t="str" cm="1">
        <f t="array" ref="F187">IFERROR(INDEX('Capacity Backing (Hide)2'!$B$144:$M$144,1,ROW(A49))/IF($B$5="Minutes",1,60),"")</f>
        <v/>
      </c>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row>
    <row r="188" spans="2:59" hidden="1" x14ac:dyDescent="0.35">
      <c r="B188" t="str">
        <f>IF(Capacity!Y59="","",Capacity!Y59)</f>
        <v/>
      </c>
      <c r="C188" s="29" t="str">
        <f>IF(Capacity!AP59="","",Capacity!AP59)</f>
        <v/>
      </c>
      <c r="D188" s="113" t="str">
        <f>IF(C188="","",Capacity!AQ59/IF(B54="Minutes",1,60))</f>
        <v/>
      </c>
      <c r="E188" s="29" t="str">
        <f t="shared" si="4"/>
        <v/>
      </c>
      <c r="F188" s="113" t="str" cm="1">
        <f t="array" ref="F188">IFERROR(INDEX('Capacity Backing (Hide)2'!$B$144:$M$144,1,ROW(A50))/IF($B$5="Minutes",1,60),"")</f>
        <v/>
      </c>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row>
    <row r="189" spans="2:59" hidden="1" x14ac:dyDescent="0.35">
      <c r="B189" t="str">
        <f>IF(Capacity!Y60="","",Capacity!Y60)</f>
        <v/>
      </c>
      <c r="C189" s="29" t="str">
        <f>IF(Capacity!AP60="","",Capacity!AP60)</f>
        <v/>
      </c>
      <c r="D189" s="113" t="str">
        <f>IF(C189="","",Capacity!AQ60/IF(B55="Minutes",1,60))</f>
        <v/>
      </c>
      <c r="E189" s="29" t="str">
        <f t="shared" si="4"/>
        <v/>
      </c>
      <c r="F189" s="113" t="str" cm="1">
        <f t="array" ref="F189">IFERROR(INDEX('Capacity Backing (Hide)2'!$B$144:$M$144,1,ROW(A51))/IF($B$5="Minutes",1,60),"")</f>
        <v/>
      </c>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row>
    <row r="190" spans="2:59" hidden="1" x14ac:dyDescent="0.35">
      <c r="B190" t="str">
        <f>IF(Capacity!Y61="","",Capacity!Y61)</f>
        <v/>
      </c>
      <c r="C190" s="29" t="str">
        <f>IF(Capacity!AP61="","",Capacity!AP61)</f>
        <v/>
      </c>
      <c r="D190" s="113" t="str">
        <f>IF(C190="","",Capacity!AQ61/IF(B56="Minutes",1,60))</f>
        <v/>
      </c>
      <c r="E190" s="29" t="str">
        <f t="shared" si="4"/>
        <v/>
      </c>
      <c r="F190" s="113" t="str" cm="1">
        <f t="array" ref="F190">IFERROR(INDEX('Capacity Backing (Hide)2'!$B$144:$M$144,1,ROW(A52))/IF($B$5="Minutes",1,60),"")</f>
        <v/>
      </c>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row>
    <row r="191" spans="2:59" hidden="1" x14ac:dyDescent="0.35">
      <c r="B191" t="str">
        <f>IF(Capacity!Y62="","",Capacity!Y62)</f>
        <v/>
      </c>
      <c r="C191" s="29" t="str">
        <f>IF(Capacity!AP62="","",Capacity!AP62)</f>
        <v/>
      </c>
      <c r="D191" s="113" t="str">
        <f>IF(C191="","",Capacity!AQ62/IF(B57="Minutes",1,60))</f>
        <v/>
      </c>
      <c r="E191" s="29" t="str">
        <f t="shared" si="4"/>
        <v/>
      </c>
      <c r="F191" s="113" t="str" cm="1">
        <f t="array" ref="F191">IFERROR(INDEX('Capacity Backing (Hide)2'!$B$144:$M$144,1,ROW(A53))/IF($B$5="Minutes",1,60),"")</f>
        <v/>
      </c>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row>
    <row r="192" spans="2:59" hidden="1" x14ac:dyDescent="0.35">
      <c r="B192" t="str">
        <f>IF(Capacity!Y63="","",Capacity!Y63)</f>
        <v/>
      </c>
      <c r="C192" s="29" t="str">
        <f>IF(Capacity!AP63="","",Capacity!AP63)</f>
        <v/>
      </c>
      <c r="D192" s="113" t="str">
        <f>IF(C192="","",Capacity!AQ63/IF(B58="Minutes",1,60))</f>
        <v/>
      </c>
      <c r="E192" s="29" t="str">
        <f t="shared" si="4"/>
        <v/>
      </c>
      <c r="F192" s="113" t="str" cm="1">
        <f t="array" ref="F192">IFERROR(INDEX('Capacity Backing (Hide)2'!$B$144:$M$144,1,ROW(A54))/IF($B$5="Minutes",1,60),"")</f>
        <v/>
      </c>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row>
    <row r="193" spans="2:59" hidden="1" x14ac:dyDescent="0.35">
      <c r="B193" t="str">
        <f>IF(Capacity!Y64="","",Capacity!Y64)</f>
        <v/>
      </c>
      <c r="C193" s="29" t="str">
        <f>IF(Capacity!AP64="","",Capacity!AP64)</f>
        <v/>
      </c>
      <c r="D193" s="113" t="str">
        <f>IF(C193="","",Capacity!AQ64/IF(B59="Minutes",1,60))</f>
        <v/>
      </c>
      <c r="E193" s="29" t="str">
        <f t="shared" si="4"/>
        <v/>
      </c>
      <c r="F193" s="113" t="str" cm="1">
        <f t="array" ref="F193">IFERROR(INDEX('Capacity Backing (Hide)2'!$B$144:$M$144,1,ROW(A55))/IF($B$5="Minutes",1,60),"")</f>
        <v/>
      </c>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row>
    <row r="194" spans="2:59" hidden="1" x14ac:dyDescent="0.35">
      <c r="B194" t="str">
        <f>IF(Capacity!Y65="","",Capacity!Y65)</f>
        <v/>
      </c>
      <c r="C194" s="29" t="str">
        <f>IF(Capacity!AP65="","",Capacity!AP65)</f>
        <v/>
      </c>
      <c r="D194" s="113" t="str">
        <f>IF(C194="","",Capacity!AQ65/IF(B60="Minutes",1,60))</f>
        <v/>
      </c>
      <c r="E194" s="29" t="str">
        <f t="shared" si="4"/>
        <v/>
      </c>
      <c r="F194" s="113" t="str" cm="1">
        <f t="array" ref="F194">IFERROR(INDEX('Capacity Backing (Hide)2'!$B$144:$M$144,1,ROW(A56))/IF($B$5="Minutes",1,60),"")</f>
        <v/>
      </c>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row>
    <row r="195" spans="2:59" hidden="1" x14ac:dyDescent="0.35">
      <c r="B195" t="str">
        <f>IF(Capacity!Y66="","",Capacity!Y66)</f>
        <v/>
      </c>
      <c r="C195" s="29" t="str">
        <f>IF(Capacity!AP66="","",Capacity!AP66)</f>
        <v/>
      </c>
      <c r="D195" s="113" t="str">
        <f>IF(C195="","",Capacity!AQ66/IF(B61="Minutes",1,60))</f>
        <v/>
      </c>
      <c r="E195" s="29" t="str">
        <f t="shared" si="4"/>
        <v/>
      </c>
      <c r="F195" s="113" t="str" cm="1">
        <f t="array" ref="F195">IFERROR(INDEX('Capacity Backing (Hide)2'!$B$144:$M$144,1,ROW(A57))/IF($B$5="Minutes",1,60),"")</f>
        <v/>
      </c>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row>
    <row r="196" spans="2:59" hidden="1" x14ac:dyDescent="0.35">
      <c r="B196" t="str">
        <f>IF(Capacity!Y67="","",Capacity!Y67)</f>
        <v/>
      </c>
      <c r="C196" s="29" t="str">
        <f>IF(Capacity!AP67="","",Capacity!AP67)</f>
        <v/>
      </c>
      <c r="D196" s="113" t="str">
        <f>IF(C196="","",Capacity!AQ67/IF(B62="Minutes",1,60))</f>
        <v/>
      </c>
      <c r="E196" s="29" t="str">
        <f t="shared" si="4"/>
        <v/>
      </c>
      <c r="F196" s="113" t="str" cm="1">
        <f t="array" ref="F196">IFERROR(INDEX('Capacity Backing (Hide)2'!$B$144:$M$144,1,ROW(A58))/IF($B$5="Minutes",1,60),"")</f>
        <v/>
      </c>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row>
    <row r="197" spans="2:59" hidden="1" x14ac:dyDescent="0.35">
      <c r="B197" t="str">
        <f>IF(Capacity!Y68="","",Capacity!Y68)</f>
        <v/>
      </c>
      <c r="C197" s="29" t="str">
        <f>IF(Capacity!AP68="","",Capacity!AP68)</f>
        <v/>
      </c>
      <c r="D197" s="113" t="str">
        <f>IF(C197="","",Capacity!AQ68/IF(B63="Minutes",1,60))</f>
        <v/>
      </c>
      <c r="E197" s="29" t="str">
        <f t="shared" si="4"/>
        <v/>
      </c>
      <c r="F197" s="113" t="str" cm="1">
        <f t="array" ref="F197">IFERROR(INDEX('Capacity Backing (Hide)2'!$B$144:$M$144,1,ROW(A59))/IF($B$5="Minutes",1,60),"")</f>
        <v/>
      </c>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row>
    <row r="198" spans="2:59" hidden="1" x14ac:dyDescent="0.35">
      <c r="B198" t="str">
        <f>IF(Capacity!Y69="","",Capacity!Y69)</f>
        <v/>
      </c>
      <c r="C198" s="29" t="str">
        <f>IF(Capacity!AP69="","",Capacity!AP69)</f>
        <v/>
      </c>
      <c r="D198" s="113" t="str">
        <f>IF(C198="","",Capacity!AQ69/IF(B64="Minutes",1,60))</f>
        <v/>
      </c>
      <c r="E198" s="29" t="str">
        <f t="shared" si="4"/>
        <v/>
      </c>
      <c r="F198" s="113" t="str" cm="1">
        <f t="array" ref="F198">IFERROR(INDEX('Capacity Backing (Hide)2'!$B$144:$M$144,1,ROW(A60))/IF($B$5="Minutes",1,60),"")</f>
        <v/>
      </c>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row>
    <row r="199" spans="2:59" hidden="1" x14ac:dyDescent="0.35">
      <c r="B199" t="str">
        <f>IF(Capacity!Y70="","",Capacity!Y70)</f>
        <v/>
      </c>
      <c r="C199" s="29" t="str">
        <f>IF(Capacity!AP70="","",Capacity!AP70)</f>
        <v/>
      </c>
      <c r="D199" s="113" t="str">
        <f>IF(C199="","",Capacity!AQ70/IF(B65="Minutes",1,60))</f>
        <v/>
      </c>
      <c r="E199" s="29" t="str">
        <f t="shared" si="4"/>
        <v/>
      </c>
      <c r="F199" s="113" t="str" cm="1">
        <f t="array" ref="F199">IFERROR(INDEX('Capacity Backing (Hide)2'!$B$144:$M$144,1,ROW(A61))/IF($B$5="Minutes",1,60),"")</f>
        <v/>
      </c>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row>
    <row r="200" spans="2:59" hidden="1" x14ac:dyDescent="0.35">
      <c r="B200" t="str">
        <f>IF(Capacity!Y71="","",Capacity!Y71)</f>
        <v/>
      </c>
      <c r="C200" s="29" t="str">
        <f>IF(Capacity!AP71="","",Capacity!AP71)</f>
        <v/>
      </c>
      <c r="D200" s="113" t="str">
        <f>IF(C200="","",Capacity!AQ71/IF(B66="Minutes",1,60))</f>
        <v/>
      </c>
      <c r="E200" s="29" t="str">
        <f t="shared" si="4"/>
        <v/>
      </c>
      <c r="F200" s="113" t="str" cm="1">
        <f t="array" ref="F200">IFERROR(INDEX('Capacity Backing (Hide)2'!$B$144:$M$144,1,ROW(A62))/IF($B$5="Minutes",1,60),"")</f>
        <v/>
      </c>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row>
    <row r="201" spans="2:59" hidden="1" x14ac:dyDescent="0.35">
      <c r="B201" t="str">
        <f>IF(Capacity!Y72="","",Capacity!Y72)</f>
        <v/>
      </c>
      <c r="C201" s="29" t="str">
        <f>IF(Capacity!AP72="","",Capacity!AP72)</f>
        <v/>
      </c>
      <c r="D201" s="113" t="str">
        <f>IF(C201="","",Capacity!AQ72/IF(B67="Minutes",1,60))</f>
        <v/>
      </c>
      <c r="E201" s="29" t="str">
        <f t="shared" si="4"/>
        <v/>
      </c>
      <c r="F201" s="113" t="str" cm="1">
        <f t="array" ref="F201">IFERROR(INDEX('Capacity Backing (Hide)2'!$B$144:$M$144,1,ROW(A63))/IF($B$5="Minutes",1,60),"")</f>
        <v/>
      </c>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row>
    <row r="202" spans="2:59" hidden="1" x14ac:dyDescent="0.35">
      <c r="B202" t="str">
        <f>IF(Capacity!Y73="","",Capacity!Y73)</f>
        <v/>
      </c>
      <c r="C202" s="29" t="str">
        <f>IF(Capacity!AP73="","",Capacity!AP73)</f>
        <v/>
      </c>
      <c r="D202" s="113" t="str">
        <f>IF(C202="","",Capacity!AQ73/IF(B68="Minutes",1,60))</f>
        <v/>
      </c>
      <c r="E202" s="29" t="str">
        <f t="shared" si="4"/>
        <v/>
      </c>
      <c r="F202" s="113" t="str" cm="1">
        <f t="array" ref="F202">IFERROR(INDEX('Capacity Backing (Hide)2'!$B$144:$M$144,1,ROW(A64))/IF($B$5="Minutes",1,60),"")</f>
        <v/>
      </c>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row>
    <row r="203" spans="2:59" hidden="1" x14ac:dyDescent="0.35">
      <c r="B203" t="str">
        <f>IF(Capacity!Y74="","",Capacity!Y74)</f>
        <v/>
      </c>
      <c r="C203" s="29" t="str">
        <f>IF(Capacity!AP74="","",Capacity!AP74)</f>
        <v/>
      </c>
      <c r="D203" s="113" t="str">
        <f>IF(C203="","",Capacity!AQ74/IF(B69="Minutes",1,60))</f>
        <v/>
      </c>
      <c r="E203" s="29" t="str">
        <f t="shared" ref="E203:E238" si="5">IF(B203="","",IF(COUNTBLANK($H203:$BG203)=52,52,COUNTA(H203:BG203)))</f>
        <v/>
      </c>
      <c r="F203" s="113" t="str" cm="1">
        <f t="array" ref="F203">IFERROR(INDEX('Capacity Backing (Hide)2'!$B$144:$M$144,1,ROW(A65))/IF($B$5="Minutes",1,60),"")</f>
        <v/>
      </c>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row>
    <row r="204" spans="2:59" hidden="1" x14ac:dyDescent="0.35">
      <c r="B204" t="str">
        <f>IF(Capacity!Y75="","",Capacity!Y75)</f>
        <v/>
      </c>
      <c r="C204" s="29" t="str">
        <f>IF(Capacity!AP75="","",Capacity!AP75)</f>
        <v/>
      </c>
      <c r="D204" s="113" t="str">
        <f>IF(C204="","",Capacity!AQ75/IF(B70="Minutes",1,60))</f>
        <v/>
      </c>
      <c r="E204" s="29" t="str">
        <f t="shared" si="5"/>
        <v/>
      </c>
      <c r="F204" s="113" t="str" cm="1">
        <f t="array" ref="F204">IFERROR(INDEX('Capacity Backing (Hide)2'!$B$144:$M$144,1,ROW(A66))/IF($B$5="Minutes",1,60),"")</f>
        <v/>
      </c>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row>
    <row r="205" spans="2:59" hidden="1" x14ac:dyDescent="0.35">
      <c r="B205" t="str">
        <f>IF(Capacity!Y76="","",Capacity!Y76)</f>
        <v/>
      </c>
      <c r="C205" s="29" t="str">
        <f>IF(Capacity!AP76="","",Capacity!AP76)</f>
        <v/>
      </c>
      <c r="D205" s="113" t="str">
        <f>IF(C205="","",Capacity!AQ76/IF(B71="Minutes",1,60))</f>
        <v/>
      </c>
      <c r="E205" s="29" t="str">
        <f t="shared" si="5"/>
        <v/>
      </c>
      <c r="F205" s="113" t="str" cm="1">
        <f t="array" ref="F205">IFERROR(INDEX('Capacity Backing (Hide)2'!$B$144:$M$144,1,ROW(A67))/IF($B$5="Minutes",1,60),"")</f>
        <v/>
      </c>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row>
    <row r="206" spans="2:59" hidden="1" x14ac:dyDescent="0.35">
      <c r="B206" t="str">
        <f>IF(Capacity!Y77="","",Capacity!Y77)</f>
        <v/>
      </c>
      <c r="C206" s="29" t="str">
        <f>IF(Capacity!AP77="","",Capacity!AP77)</f>
        <v/>
      </c>
      <c r="D206" s="113" t="str">
        <f>IF(C206="","",Capacity!AQ77/IF(B72="Minutes",1,60))</f>
        <v/>
      </c>
      <c r="E206" s="29" t="str">
        <f t="shared" si="5"/>
        <v/>
      </c>
      <c r="F206" s="113" t="str" cm="1">
        <f t="array" ref="F206">IFERROR(INDEX('Capacity Backing (Hide)2'!$B$144:$M$144,1,ROW(A68))/IF($B$5="Minutes",1,60),"")</f>
        <v/>
      </c>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row>
    <row r="207" spans="2:59" hidden="1" x14ac:dyDescent="0.35">
      <c r="B207" t="str">
        <f>IF(Capacity!Y78="","",Capacity!Y78)</f>
        <v/>
      </c>
      <c r="C207" s="29" t="str">
        <f>IF(Capacity!AP78="","",Capacity!AP78)</f>
        <v/>
      </c>
      <c r="D207" s="113" t="str">
        <f>IF(C207="","",Capacity!AQ78/IF(B73="Minutes",1,60))</f>
        <v/>
      </c>
      <c r="E207" s="29" t="str">
        <f t="shared" si="5"/>
        <v/>
      </c>
      <c r="F207" s="113" t="str" cm="1">
        <f t="array" ref="F207">IFERROR(INDEX('Capacity Backing (Hide)2'!$B$144:$M$144,1,ROW(A69))/IF($B$5="Minutes",1,60),"")</f>
        <v/>
      </c>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row>
    <row r="208" spans="2:59" hidden="1" x14ac:dyDescent="0.35">
      <c r="B208" t="str">
        <f>IF(Capacity!Y79="","",Capacity!Y79)</f>
        <v/>
      </c>
      <c r="C208" s="29" t="str">
        <f>IF(Capacity!AP79="","",Capacity!AP79)</f>
        <v/>
      </c>
      <c r="D208" s="113" t="str">
        <f>IF(C208="","",Capacity!AQ79/IF(B74="Minutes",1,60))</f>
        <v/>
      </c>
      <c r="E208" s="29" t="str">
        <f t="shared" si="5"/>
        <v/>
      </c>
      <c r="F208" s="113" t="str" cm="1">
        <f t="array" ref="F208">IFERROR(INDEX('Capacity Backing (Hide)2'!$B$144:$M$144,1,ROW(A70))/IF($B$5="Minutes",1,60),"")</f>
        <v/>
      </c>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row>
    <row r="209" spans="2:59" hidden="1" x14ac:dyDescent="0.35">
      <c r="B209" t="str">
        <f>IF(Capacity!Y80="","",Capacity!Y80)</f>
        <v/>
      </c>
      <c r="C209" s="29" t="str">
        <f>IF(Capacity!AP80="","",Capacity!AP80)</f>
        <v/>
      </c>
      <c r="D209" s="113" t="str">
        <f>IF(C209="","",Capacity!AQ80/IF(B75="Minutes",1,60))</f>
        <v/>
      </c>
      <c r="E209" s="29" t="str">
        <f t="shared" si="5"/>
        <v/>
      </c>
      <c r="F209" s="113" t="str" cm="1">
        <f t="array" ref="F209">IFERROR(INDEX('Capacity Backing (Hide)2'!$B$144:$M$144,1,ROW(A71))/IF($B$5="Minutes",1,60),"")</f>
        <v/>
      </c>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row>
    <row r="210" spans="2:59" hidden="1" x14ac:dyDescent="0.35">
      <c r="B210" t="str">
        <f>IF(Capacity!Y81="","",Capacity!Y81)</f>
        <v/>
      </c>
      <c r="C210" s="29" t="str">
        <f>IF(Capacity!AP81="","",Capacity!AP81)</f>
        <v/>
      </c>
      <c r="D210" s="113" t="str">
        <f>IF(C210="","",Capacity!AQ81/IF(B76="Minutes",1,60))</f>
        <v/>
      </c>
      <c r="E210" s="29" t="str">
        <f t="shared" si="5"/>
        <v/>
      </c>
      <c r="F210" s="113" t="str" cm="1">
        <f t="array" ref="F210">IFERROR(INDEX('Capacity Backing (Hide)2'!$B$144:$M$144,1,ROW(A72))/IF($B$5="Minutes",1,60),"")</f>
        <v/>
      </c>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row>
    <row r="211" spans="2:59" hidden="1" x14ac:dyDescent="0.35">
      <c r="B211" t="str">
        <f>IF(Capacity!Y82="","",Capacity!Y82)</f>
        <v/>
      </c>
      <c r="C211" s="29" t="str">
        <f>IF(Capacity!AP82="","",Capacity!AP82)</f>
        <v/>
      </c>
      <c r="D211" s="113" t="str">
        <f>IF(C211="","",Capacity!AQ82/IF(B77="Minutes",1,60))</f>
        <v/>
      </c>
      <c r="E211" s="29" t="str">
        <f t="shared" si="5"/>
        <v/>
      </c>
      <c r="F211" s="113" t="str" cm="1">
        <f t="array" ref="F211">IFERROR(INDEX('Capacity Backing (Hide)2'!$B$144:$M$144,1,ROW(A73))/IF($B$5="Minutes",1,60),"")</f>
        <v/>
      </c>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row>
    <row r="212" spans="2:59" hidden="1" x14ac:dyDescent="0.35">
      <c r="B212" t="str">
        <f>IF(Capacity!Y83="","",Capacity!Y83)</f>
        <v/>
      </c>
      <c r="C212" s="29" t="str">
        <f>IF(Capacity!AP83="","",Capacity!AP83)</f>
        <v/>
      </c>
      <c r="D212" s="113" t="str">
        <f>IF(C212="","",Capacity!AQ83/IF(B78="Minutes",1,60))</f>
        <v/>
      </c>
      <c r="E212" s="29" t="str">
        <f t="shared" si="5"/>
        <v/>
      </c>
      <c r="F212" s="113" t="str" cm="1">
        <f t="array" ref="F212">IFERROR(INDEX('Capacity Backing (Hide)2'!$B$144:$M$144,1,ROW(A74))/IF($B$5="Minutes",1,60),"")</f>
        <v/>
      </c>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row>
    <row r="213" spans="2:59" hidden="1" x14ac:dyDescent="0.35">
      <c r="B213" t="str">
        <f>IF(Capacity!Y84="","",Capacity!Y84)</f>
        <v/>
      </c>
      <c r="C213" s="29" t="str">
        <f>IF(Capacity!AP84="","",Capacity!AP84)</f>
        <v/>
      </c>
      <c r="D213" s="113" t="str">
        <f>IF(C213="","",Capacity!AQ84/IF(B79="Minutes",1,60))</f>
        <v/>
      </c>
      <c r="E213" s="29" t="str">
        <f t="shared" si="5"/>
        <v/>
      </c>
      <c r="F213" s="113" t="str" cm="1">
        <f t="array" ref="F213">IFERROR(INDEX('Capacity Backing (Hide)2'!$B$144:$M$144,1,ROW(A75))/IF($B$5="Minutes",1,60),"")</f>
        <v/>
      </c>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row>
    <row r="214" spans="2:59" hidden="1" x14ac:dyDescent="0.35">
      <c r="B214" t="str">
        <f>IF(Capacity!Y85="","",Capacity!Y85)</f>
        <v/>
      </c>
      <c r="C214" s="29" t="str">
        <f>IF(Capacity!AP85="","",Capacity!AP85)</f>
        <v/>
      </c>
      <c r="D214" s="113" t="str">
        <f>IF(C214="","",Capacity!AQ85/IF(B80="Minutes",1,60))</f>
        <v/>
      </c>
      <c r="E214" s="29" t="str">
        <f t="shared" si="5"/>
        <v/>
      </c>
      <c r="F214" s="113" t="str" cm="1">
        <f t="array" ref="F214">IFERROR(INDEX('Capacity Backing (Hide)2'!$B$144:$M$144,1,ROW(A76))/IF($B$5="Minutes",1,60),"")</f>
        <v/>
      </c>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row>
    <row r="215" spans="2:59" hidden="1" x14ac:dyDescent="0.35">
      <c r="B215" t="str">
        <f>IF(Capacity!Y86="","",Capacity!Y86)</f>
        <v/>
      </c>
      <c r="C215" s="29" t="str">
        <f>IF(Capacity!AP86="","",Capacity!AP86)</f>
        <v/>
      </c>
      <c r="D215" s="113" t="str">
        <f>IF(C215="","",Capacity!AQ86/IF(B81="Minutes",1,60))</f>
        <v/>
      </c>
      <c r="E215" s="29" t="str">
        <f t="shared" si="5"/>
        <v/>
      </c>
      <c r="F215" s="113" t="str" cm="1">
        <f t="array" ref="F215">IFERROR(INDEX('Capacity Backing (Hide)2'!$B$144:$M$144,1,ROW(A77))/IF($B$5="Minutes",1,60),"")</f>
        <v/>
      </c>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row>
    <row r="216" spans="2:59" hidden="1" x14ac:dyDescent="0.35">
      <c r="B216" t="str">
        <f>IF(Capacity!Y87="","",Capacity!Y87)</f>
        <v/>
      </c>
      <c r="C216" s="29" t="str">
        <f>IF(Capacity!AP87="","",Capacity!AP87)</f>
        <v/>
      </c>
      <c r="D216" s="113" t="str">
        <f>IF(C216="","",Capacity!AQ87/IF(B82="Minutes",1,60))</f>
        <v/>
      </c>
      <c r="E216" s="29" t="str">
        <f t="shared" si="5"/>
        <v/>
      </c>
      <c r="F216" s="113" t="str" cm="1">
        <f t="array" ref="F216">IFERROR(INDEX('Capacity Backing (Hide)2'!$B$144:$M$144,1,ROW(A78))/IF($B$5="Minutes",1,60),"")</f>
        <v/>
      </c>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row>
    <row r="217" spans="2:59" hidden="1" x14ac:dyDescent="0.35">
      <c r="B217" t="str">
        <f>IF(Capacity!Y88="","",Capacity!Y88)</f>
        <v/>
      </c>
      <c r="C217" s="29" t="str">
        <f>IF(Capacity!AP88="","",Capacity!AP88)</f>
        <v/>
      </c>
      <c r="D217" s="113" t="str">
        <f>IF(C217="","",Capacity!AQ88/IF(B83="Minutes",1,60))</f>
        <v/>
      </c>
      <c r="E217" s="29" t="str">
        <f t="shared" si="5"/>
        <v/>
      </c>
      <c r="F217" s="113" t="str" cm="1">
        <f t="array" ref="F217">IFERROR(INDEX('Capacity Backing (Hide)2'!$B$144:$M$144,1,ROW(A79))/IF($B$5="Minutes",1,60),"")</f>
        <v/>
      </c>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row>
    <row r="218" spans="2:59" hidden="1" x14ac:dyDescent="0.35">
      <c r="B218" t="str">
        <f>IF(Capacity!Y89="","",Capacity!Y89)</f>
        <v/>
      </c>
      <c r="C218" s="29" t="str">
        <f>IF(Capacity!AP89="","",Capacity!AP89)</f>
        <v/>
      </c>
      <c r="D218" s="113" t="str">
        <f>IF(C218="","",Capacity!AQ89/IF(B84="Minutes",1,60))</f>
        <v/>
      </c>
      <c r="E218" s="29" t="str">
        <f t="shared" si="5"/>
        <v/>
      </c>
      <c r="F218" s="113" t="str" cm="1">
        <f t="array" ref="F218">IFERROR(INDEX('Capacity Backing (Hide)2'!$B$144:$M$144,1,ROW(A80))/IF($B$5="Minutes",1,60),"")</f>
        <v/>
      </c>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row>
    <row r="219" spans="2:59" hidden="1" x14ac:dyDescent="0.35">
      <c r="B219" t="str">
        <f>IF(Capacity!Y90="","",Capacity!Y90)</f>
        <v/>
      </c>
      <c r="C219" s="29" t="str">
        <f>IF(Capacity!AP90="","",Capacity!AP90)</f>
        <v/>
      </c>
      <c r="D219" s="113" t="str">
        <f>IF(C219="","",Capacity!AQ90/IF(B85="Minutes",1,60))</f>
        <v/>
      </c>
      <c r="E219" s="29" t="str">
        <f t="shared" si="5"/>
        <v/>
      </c>
      <c r="F219" s="113" t="str" cm="1">
        <f t="array" ref="F219">IFERROR(INDEX('Capacity Backing (Hide)2'!$B$144:$M$144,1,ROW(A81))/IF($B$5="Minutes",1,60),"")</f>
        <v/>
      </c>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row>
    <row r="220" spans="2:59" hidden="1" x14ac:dyDescent="0.35">
      <c r="B220" t="str">
        <f>IF(Capacity!Y91="","",Capacity!Y91)</f>
        <v/>
      </c>
      <c r="C220" s="29" t="str">
        <f>IF(Capacity!AP91="","",Capacity!AP91)</f>
        <v/>
      </c>
      <c r="D220" s="113" t="str">
        <f>IF(C220="","",Capacity!AQ91/IF(B86="Minutes",1,60))</f>
        <v/>
      </c>
      <c r="E220" s="29" t="str">
        <f t="shared" si="5"/>
        <v/>
      </c>
      <c r="F220" s="113" t="str" cm="1">
        <f t="array" ref="F220">IFERROR(INDEX('Capacity Backing (Hide)2'!$B$144:$M$144,1,ROW(A82))/IF($B$5="Minutes",1,60),"")</f>
        <v/>
      </c>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row>
    <row r="221" spans="2:59" hidden="1" x14ac:dyDescent="0.35">
      <c r="B221" t="str">
        <f>IF(Capacity!Y92="","",Capacity!Y92)</f>
        <v/>
      </c>
      <c r="C221" s="29" t="str">
        <f>IF(Capacity!AP92="","",Capacity!AP92)</f>
        <v/>
      </c>
      <c r="D221" s="113" t="str">
        <f>IF(C221="","",Capacity!AQ92/IF(B87="Minutes",1,60))</f>
        <v/>
      </c>
      <c r="E221" s="29" t="str">
        <f t="shared" si="5"/>
        <v/>
      </c>
      <c r="F221" s="113" t="str" cm="1">
        <f t="array" ref="F221">IFERROR(INDEX('Capacity Backing (Hide)2'!$B$144:$M$144,1,ROW(A83))/IF($B$5="Minutes",1,60),"")</f>
        <v/>
      </c>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row>
    <row r="222" spans="2:59" hidden="1" x14ac:dyDescent="0.35">
      <c r="B222" t="str">
        <f>IF(Capacity!Y93="","",Capacity!Y93)</f>
        <v/>
      </c>
      <c r="C222" s="29" t="str">
        <f>IF(Capacity!AP93="","",Capacity!AP93)</f>
        <v/>
      </c>
      <c r="D222" s="113" t="str">
        <f>IF(C222="","",Capacity!AQ93/IF(B88="Minutes",1,60))</f>
        <v/>
      </c>
      <c r="E222" s="29" t="str">
        <f t="shared" si="5"/>
        <v/>
      </c>
      <c r="F222" s="113" t="str" cm="1">
        <f t="array" ref="F222">IFERROR(INDEX('Capacity Backing (Hide)2'!$B$144:$M$144,1,ROW(A84))/IF($B$5="Minutes",1,60),"")</f>
        <v/>
      </c>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row>
    <row r="223" spans="2:59" hidden="1" x14ac:dyDescent="0.35">
      <c r="B223" t="str">
        <f>IF(Capacity!Y94="","",Capacity!Y94)</f>
        <v/>
      </c>
      <c r="C223" s="29" t="str">
        <f>IF(Capacity!AP94="","",Capacity!AP94)</f>
        <v/>
      </c>
      <c r="D223" s="113" t="str">
        <f>IF(C223="","",Capacity!AQ94/IF(B89="Minutes",1,60))</f>
        <v/>
      </c>
      <c r="E223" s="29" t="str">
        <f t="shared" si="5"/>
        <v/>
      </c>
      <c r="F223" s="113" t="str" cm="1">
        <f t="array" ref="F223">IFERROR(INDEX('Capacity Backing (Hide)2'!$B$144:$M$144,1,ROW(A85))/IF($B$5="Minutes",1,60),"")</f>
        <v/>
      </c>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row>
    <row r="224" spans="2:59" hidden="1" x14ac:dyDescent="0.35">
      <c r="B224" t="str">
        <f>IF(Capacity!Y95="","",Capacity!Y95)</f>
        <v/>
      </c>
      <c r="C224" s="29" t="str">
        <f>IF(Capacity!AP95="","",Capacity!AP95)</f>
        <v/>
      </c>
      <c r="D224" s="113" t="str">
        <f>IF(C224="","",Capacity!AQ95/IF(B90="Minutes",1,60))</f>
        <v/>
      </c>
      <c r="E224" s="29" t="str">
        <f t="shared" si="5"/>
        <v/>
      </c>
      <c r="F224" s="113" t="str" cm="1">
        <f t="array" ref="F224">IFERROR(INDEX('Capacity Backing (Hide)2'!$B$144:$M$144,1,ROW(A86))/IF($B$5="Minutes",1,60),"")</f>
        <v/>
      </c>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row>
    <row r="225" spans="2:59" hidden="1" x14ac:dyDescent="0.35">
      <c r="B225" t="str">
        <f>IF(Capacity!Y96="","",Capacity!Y96)</f>
        <v/>
      </c>
      <c r="C225" s="29" t="str">
        <f>IF(Capacity!AP96="","",Capacity!AP96)</f>
        <v/>
      </c>
      <c r="D225" s="113" t="str">
        <f>IF(C225="","",Capacity!AQ96/IF(B91="Minutes",1,60))</f>
        <v/>
      </c>
      <c r="E225" s="29" t="str">
        <f t="shared" si="5"/>
        <v/>
      </c>
      <c r="F225" s="113" t="str" cm="1">
        <f t="array" ref="F225">IFERROR(INDEX('Capacity Backing (Hide)2'!$B$144:$M$144,1,ROW(A87))/IF($B$5="Minutes",1,60),"")</f>
        <v/>
      </c>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row>
    <row r="226" spans="2:59" hidden="1" x14ac:dyDescent="0.35">
      <c r="B226" t="str">
        <f>IF(Capacity!Y97="","",Capacity!Y97)</f>
        <v/>
      </c>
      <c r="C226" s="29" t="str">
        <f>IF(Capacity!AP97="","",Capacity!AP97)</f>
        <v/>
      </c>
      <c r="D226" s="113" t="str">
        <f>IF(C226="","",Capacity!AQ97/IF(B92="Minutes",1,60))</f>
        <v/>
      </c>
      <c r="E226" s="29" t="str">
        <f t="shared" si="5"/>
        <v/>
      </c>
      <c r="F226" s="113" t="str" cm="1">
        <f t="array" ref="F226">IFERROR(INDEX('Capacity Backing (Hide)2'!$B$144:$M$144,1,ROW(A88))/IF($B$5="Minutes",1,60),"")</f>
        <v/>
      </c>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row>
    <row r="227" spans="2:59" hidden="1" x14ac:dyDescent="0.35">
      <c r="B227" t="str">
        <f>IF(Capacity!Y98="","",Capacity!Y98)</f>
        <v/>
      </c>
      <c r="C227" s="29" t="str">
        <f>IF(Capacity!AP98="","",Capacity!AP98)</f>
        <v/>
      </c>
      <c r="D227" s="113" t="str">
        <f>IF(C227="","",Capacity!AQ98/IF(B93="Minutes",1,60))</f>
        <v/>
      </c>
      <c r="E227" s="29" t="str">
        <f t="shared" si="5"/>
        <v/>
      </c>
      <c r="F227" s="113" t="str" cm="1">
        <f t="array" ref="F227">IFERROR(INDEX('Capacity Backing (Hide)2'!$B$144:$M$144,1,ROW(A89))/IF($B$5="Minutes",1,60),"")</f>
        <v/>
      </c>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row>
    <row r="228" spans="2:59" hidden="1" x14ac:dyDescent="0.35">
      <c r="B228" t="str">
        <f>IF(Capacity!Y99="","",Capacity!Y99)</f>
        <v/>
      </c>
      <c r="C228" s="29" t="str">
        <f>IF(Capacity!AP99="","",Capacity!AP99)</f>
        <v/>
      </c>
      <c r="D228" s="113" t="str">
        <f>IF(C228="","",Capacity!AQ99/IF(B94="Minutes",1,60))</f>
        <v/>
      </c>
      <c r="E228" s="29" t="str">
        <f t="shared" si="5"/>
        <v/>
      </c>
      <c r="F228" s="113" t="str" cm="1">
        <f t="array" ref="F228">IFERROR(INDEX('Capacity Backing (Hide)2'!$B$144:$M$144,1,ROW(A90))/IF($B$5="Minutes",1,60),"")</f>
        <v/>
      </c>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row>
    <row r="229" spans="2:59" hidden="1" x14ac:dyDescent="0.35">
      <c r="B229" t="str">
        <f>IF(Capacity!Y100="","",Capacity!Y100)</f>
        <v/>
      </c>
      <c r="C229" s="29" t="str">
        <f>IF(Capacity!AP100="","",Capacity!AP100)</f>
        <v/>
      </c>
      <c r="D229" s="113" t="str">
        <f>IF(C229="","",Capacity!AQ100/IF(B95="Minutes",1,60))</f>
        <v/>
      </c>
      <c r="E229" s="29" t="str">
        <f t="shared" si="5"/>
        <v/>
      </c>
      <c r="F229" s="113" t="str" cm="1">
        <f t="array" ref="F229">IFERROR(INDEX('Capacity Backing (Hide)2'!$B$144:$M$144,1,ROW(A91))/IF($B$5="Minutes",1,60),"")</f>
        <v/>
      </c>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row>
    <row r="230" spans="2:59" hidden="1" x14ac:dyDescent="0.35">
      <c r="B230" t="str">
        <f>IF(Capacity!Y101="","",Capacity!Y101)</f>
        <v/>
      </c>
      <c r="C230" s="29" t="str">
        <f>IF(Capacity!AP101="","",Capacity!AP101)</f>
        <v/>
      </c>
      <c r="D230" s="113" t="str">
        <f>IF(C230="","",Capacity!AQ101/IF(B96="Minutes",1,60))</f>
        <v/>
      </c>
      <c r="E230" s="29" t="str">
        <f t="shared" si="5"/>
        <v/>
      </c>
      <c r="F230" s="113" t="str" cm="1">
        <f t="array" ref="F230">IFERROR(INDEX('Capacity Backing (Hide)2'!$B$144:$M$144,1,ROW(A92))/IF($B$5="Minutes",1,60),"")</f>
        <v/>
      </c>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row>
    <row r="231" spans="2:59" hidden="1" x14ac:dyDescent="0.35">
      <c r="B231" t="str">
        <f>IF(Capacity!Y102="","",Capacity!Y102)</f>
        <v/>
      </c>
      <c r="C231" s="29" t="str">
        <f>IF(Capacity!AP102="","",Capacity!AP102)</f>
        <v/>
      </c>
      <c r="D231" s="113" t="str">
        <f>IF(C231="","",Capacity!AQ102/IF(B97="Minutes",1,60))</f>
        <v/>
      </c>
      <c r="E231" s="29" t="str">
        <f t="shared" si="5"/>
        <v/>
      </c>
      <c r="F231" s="113" t="str" cm="1">
        <f t="array" ref="F231">IFERROR(INDEX('Capacity Backing (Hide)2'!$B$144:$M$144,1,ROW(A93))/IF($B$5="Minutes",1,60),"")</f>
        <v/>
      </c>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row>
    <row r="232" spans="2:59" hidden="1" x14ac:dyDescent="0.35">
      <c r="B232" t="str">
        <f>IF(Capacity!Y103="","",Capacity!Y103)</f>
        <v/>
      </c>
      <c r="C232" s="29" t="str">
        <f>IF(Capacity!AP103="","",Capacity!AP103)</f>
        <v/>
      </c>
      <c r="D232" s="113" t="str">
        <f>IF(C232="","",Capacity!AQ103/IF(B98="Minutes",1,60))</f>
        <v/>
      </c>
      <c r="E232" s="29" t="str">
        <f t="shared" si="5"/>
        <v/>
      </c>
      <c r="F232" s="113" t="str" cm="1">
        <f t="array" ref="F232">IFERROR(INDEX('Capacity Backing (Hide)2'!$B$144:$M$144,1,ROW(A94))/IF($B$5="Minutes",1,60),"")</f>
        <v/>
      </c>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row>
    <row r="233" spans="2:59" hidden="1" x14ac:dyDescent="0.35">
      <c r="B233" t="str">
        <f>IF(Capacity!Y104="","",Capacity!Y104)</f>
        <v/>
      </c>
      <c r="C233" s="29" t="str">
        <f>IF(Capacity!AP104="","",Capacity!AP104)</f>
        <v/>
      </c>
      <c r="D233" s="113" t="str">
        <f>IF(C233="","",Capacity!AQ104/IF(B99="Minutes",1,60))</f>
        <v/>
      </c>
      <c r="E233" s="29" t="str">
        <f t="shared" si="5"/>
        <v/>
      </c>
      <c r="F233" s="113" t="str" cm="1">
        <f t="array" ref="F233">IFERROR(INDEX('Capacity Backing (Hide)2'!$B$144:$M$144,1,ROW(A95))/IF($B$5="Minutes",1,60),"")</f>
        <v/>
      </c>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row>
    <row r="234" spans="2:59" hidden="1" x14ac:dyDescent="0.35">
      <c r="B234" t="str">
        <f>IF(Capacity!Y105="","",Capacity!Y105)</f>
        <v/>
      </c>
      <c r="C234" s="29" t="str">
        <f>IF(Capacity!AP105="","",Capacity!AP105)</f>
        <v/>
      </c>
      <c r="D234" s="113" t="str">
        <f>IF(C234="","",Capacity!AQ105/IF(B100="Minutes",1,60))</f>
        <v/>
      </c>
      <c r="E234" s="29" t="str">
        <f t="shared" si="5"/>
        <v/>
      </c>
      <c r="F234" s="113" t="str" cm="1">
        <f t="array" ref="F234">IFERROR(INDEX('Capacity Backing (Hide)2'!$B$144:$M$144,1,ROW(A96))/IF($B$5="Minutes",1,60),"")</f>
        <v/>
      </c>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row>
    <row r="235" spans="2:59" hidden="1" x14ac:dyDescent="0.35">
      <c r="B235" t="str">
        <f>IF(Capacity!Y106="","",Capacity!Y106)</f>
        <v/>
      </c>
      <c r="C235" s="29" t="str">
        <f>IF(Capacity!AP106="","",Capacity!AP106)</f>
        <v/>
      </c>
      <c r="D235" s="113" t="str">
        <f>IF(C235="","",Capacity!AQ106/IF(B101="Minutes",1,60))</f>
        <v/>
      </c>
      <c r="E235" s="29" t="str">
        <f t="shared" si="5"/>
        <v/>
      </c>
      <c r="F235" s="113" t="str" cm="1">
        <f t="array" ref="F235">IFERROR(INDEX('Capacity Backing (Hide)2'!$B$144:$M$144,1,ROW(A97))/IF($B$5="Minutes",1,60),"")</f>
        <v/>
      </c>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row>
    <row r="236" spans="2:59" hidden="1" x14ac:dyDescent="0.35">
      <c r="B236" t="str">
        <f>IF(Capacity!Y107="","",Capacity!Y107)</f>
        <v/>
      </c>
      <c r="C236" s="29" t="str">
        <f>IF(Capacity!AP107="","",Capacity!AP107)</f>
        <v/>
      </c>
      <c r="D236" s="113" t="str">
        <f>IF(C236="","",Capacity!AQ107/IF(B102="Minutes",1,60))</f>
        <v/>
      </c>
      <c r="E236" s="29" t="str">
        <f t="shared" si="5"/>
        <v/>
      </c>
      <c r="F236" s="113" t="str" cm="1">
        <f t="array" ref="F236">IFERROR(INDEX('Capacity Backing (Hide)2'!$B$144:$M$144,1,ROW(A98))/IF($B$5="Minutes",1,60),"")</f>
        <v/>
      </c>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row>
    <row r="237" spans="2:59" hidden="1" x14ac:dyDescent="0.35">
      <c r="B237" t="str">
        <f>IF(Capacity!Y108="","",Capacity!Y108)</f>
        <v/>
      </c>
      <c r="C237" s="29" t="str">
        <f>IF(Capacity!AP108="","",Capacity!AP108)</f>
        <v/>
      </c>
      <c r="D237" s="113" t="str">
        <f>IF(C237="","",Capacity!AQ108/IF(B103="Minutes",1,60))</f>
        <v/>
      </c>
      <c r="E237" s="29" t="str">
        <f t="shared" si="5"/>
        <v/>
      </c>
      <c r="F237" s="113" t="str" cm="1">
        <f t="array" ref="F237">IFERROR(INDEX('Capacity Backing (Hide)2'!$B$144:$M$144,1,ROW(A99))/IF($B$5="Minutes",1,60),"")</f>
        <v/>
      </c>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row>
    <row r="238" spans="2:59" hidden="1" x14ac:dyDescent="0.35">
      <c r="B238" t="str">
        <f>IF(Capacity!Y109="","",Capacity!Y109)</f>
        <v/>
      </c>
      <c r="C238" s="29" t="str">
        <f>IF(Capacity!AP109="","",Capacity!AP109)</f>
        <v/>
      </c>
      <c r="D238" s="113" t="str">
        <f>IF(C238="","",Capacity!AQ109/IF(B104="Minutes",1,60))</f>
        <v/>
      </c>
      <c r="E238" s="29" t="str">
        <f t="shared" si="5"/>
        <v/>
      </c>
      <c r="F238" s="113" t="str" cm="1">
        <f t="array" ref="F238">IFERROR(INDEX('Capacity Backing (Hide)2'!$B$144:$M$144,1,ROW(A100))/IF($B$5="Minutes",1,60),"")</f>
        <v/>
      </c>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row>
    <row r="239" spans="2:59" hidden="1" x14ac:dyDescent="0.35"/>
  </sheetData>
  <sheetProtection algorithmName="SHA-512" hashValue="sCk5l3QCGHfRVtKuoItkFaIutk/5pTsDoxTMsIu5lw+u5PQ1TzgYkxnuP8nSvrysfaUBvPg12ggH2/14iNjqIg==" saltValue="Xg/5+O4wkx9fk45cXgU/dA==" spinCount="100000" sheet="1" objects="1" formatColumns="0" formatRows="0"/>
  <mergeCells count="4">
    <mergeCell ref="C34:D34"/>
    <mergeCell ref="C137:D137"/>
    <mergeCell ref="E34:F34"/>
    <mergeCell ref="E137:F137"/>
  </mergeCells>
  <conditionalFormatting sqref="B36:F135 F139:F238">
    <cfRule type="expression" dxfId="8" priority="10">
      <formula>IF(B36&lt;&gt;"",TRUE,FALSE)</formula>
    </cfRule>
  </conditionalFormatting>
  <conditionalFormatting sqref="H36:BG135">
    <cfRule type="expression" dxfId="7" priority="9">
      <formula>IF($B36&lt;&gt;"",TRUE,FALSE)</formula>
    </cfRule>
  </conditionalFormatting>
  <conditionalFormatting sqref="B139:B238">
    <cfRule type="expression" dxfId="6" priority="8">
      <formula>IF(B139&lt;&gt;"",TRUE,FALSE)</formula>
    </cfRule>
  </conditionalFormatting>
  <conditionalFormatting sqref="C139:C238">
    <cfRule type="expression" dxfId="5" priority="7">
      <formula>IF(C139&lt;&gt;"",TRUE,FALSE)</formula>
    </cfRule>
  </conditionalFormatting>
  <conditionalFormatting sqref="D139:D238">
    <cfRule type="expression" dxfId="4" priority="6">
      <formula>IF(D139&lt;&gt;"",TRUE,FALSE)</formula>
    </cfRule>
  </conditionalFormatting>
  <conditionalFormatting sqref="E139:E238">
    <cfRule type="expression" dxfId="3" priority="5">
      <formula>IF(E139&lt;&gt;"",TRUE,FALSE)</formula>
    </cfRule>
  </conditionalFormatting>
  <conditionalFormatting sqref="AD139:BG139">
    <cfRule type="expression" dxfId="2" priority="3">
      <formula>IF($B139&lt;&gt;"",TRUE,FALSE)</formula>
    </cfRule>
  </conditionalFormatting>
  <conditionalFormatting sqref="H139:AC238">
    <cfRule type="expression" dxfId="1" priority="2">
      <formula>IF($B139&lt;&gt;"",TRUE,FALSE)</formula>
    </cfRule>
  </conditionalFormatting>
  <conditionalFormatting sqref="H140:BG140">
    <cfRule type="expression" dxfId="0" priority="1">
      <formula>IF($B140&lt;&gt;"",TRUE,FALSE)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B75" workbookViewId="0">
      <selection activeCell="N21" sqref="N21"/>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cm="1">
        <f t="array" ref="B2">INDEX(Capacity!$B$10:$B$109,COLUMN(A2),1)</f>
        <v>0</v>
      </c>
      <c r="C2" cm="1">
        <f t="array" ref="C2">INDEX(Capacity!$B$10:$B$109,COLUMN(B2),1)</f>
        <v>0</v>
      </c>
      <c r="D2" cm="1">
        <f t="array" ref="D2">INDEX(Capacity!$B$10:$B$109,COLUMN(C2),1)</f>
        <v>0</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cm="1">
        <f t="array" ref="B3">INDEX(Capacity!$R$10:$R$109,COLUMN(A2),1)</f>
        <v>0</v>
      </c>
      <c r="C3" cm="1">
        <f t="array" ref="C3">INDEX(Capacity!$R$10:$R$109,COLUMN(B2),1)</f>
        <v>0</v>
      </c>
      <c r="D3" cm="1">
        <f t="array" ref="D3">INDEX(Capacity!$R$10:$R$109,COLUMN(C2),1)</f>
        <v>0</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(Hide)'!$A5,'Capacity Summary'!$H$35:$BG$35,0))="x",INDEX('Capacity Summary'!$C$36:$E$135,MATCH('Capacity Backing (Hide)'!B$2,'Capacity Summary'!$B$36:$B$135,0),4),IF(INDEX('Capacity Summary'!$H$36:$BG$135,MATCH('Capacity Backing (Hide)'!B$2,'Capacity Summary'!$B$36:$B$135,0),MATCH('Capacity Backing (Hide)'!$A5,'Capacity Summary'!$H$35:$BG$35,0))&lt;&gt;0,INDEX('Capacity Summary'!$H$36:$BG$135,MATCH('Capacity Backing (Hide)'!B$2,'Capacity Summary'!$B$36:$B$135,0),MATCH('Capacity Backing (Hide)'!$A5,'Capacity Summary'!$H$35:$BG$35,0)),0)),INDEX('Capacity Summary'!$C$36:$E$135,MATCH('Capacity Backing (Hide)'!B$2,'Capacity Summary'!$B$36:$B$135,0),2)))/IF(Summary!$B$7="Minutes",1,60)/COUNTA(INDEX(Capacity!$C$10:$Q$109,MATCH('Capacity Backing (Hide)'!B$2,Capacity!$B$10:$B$109,0),1):INDEX(Capacity!$C$10:$Q$109,MATCH('Capacity Backing (Hide)'!B$2,Capacity!$B$10:$B$109,0),15))</f>
        <v>#N/A</v>
      </c>
      <c r="C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(Hide)'!$A5,'Capacity Summary'!$H$35:$BG$35,0))="x",INDEX('Capacity Summary'!$C$36:$E$135,MATCH('Capacity Backing (Hide)'!C$2,'Capacity Summary'!$B$36:$B$135,0),4),IF(INDEX('Capacity Summary'!$H$36:$BG$135,MATCH('Capacity Backing (Hide)'!C$2,'Capacity Summary'!$B$36:$B$135,0),MATCH('Capacity Backing (Hide)'!$A5,'Capacity Summary'!$H$35:$BG$35,0))&lt;&gt;0,INDEX('Capacity Summary'!$H$36:$BG$135,MATCH('Capacity Backing (Hide)'!C$2,'Capacity Summary'!$B$36:$B$135,0),MATCH('Capacity Backing (Hide)'!$A5,'Capacity Summary'!$H$35:$BG$35,0)),0)),INDEX('Capacity Summary'!$C$36:$E$135,MATCH('Capacity Backing (Hide)'!C$2,'Capacity Summary'!$B$36:$B$135,0),2)))/IF(Summary!$B$7="Minutes",1,60)/COUNTA(INDEX(Capacity!$C$10:$Q$109,MATCH('Capacity Backing (Hide)'!C$2,Capacity!$B$10:$B$109,0),1):INDEX(Capacity!$C$10:$Q$109,MATCH('Capacity Backing (Hide)'!C$2,Capacity!$B$10:$B$109,0),15))</f>
        <v>#N/A</v>
      </c>
      <c r="D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(Hide)'!$A5,'Capacity Summary'!$H$35:$BG$35,0))="x",INDEX('Capacity Summary'!$C$36:$E$135,MATCH('Capacity Backing (Hide)'!D$2,'Capacity Summary'!$B$36:$B$135,0),4),IF(INDEX('Capacity Summary'!$H$36:$BG$135,MATCH('Capacity Backing (Hide)'!D$2,'Capacity Summary'!$B$36:$B$135,0),MATCH('Capacity Backing (Hide)'!$A5,'Capacity Summary'!$H$35:$BG$35,0))&lt;&gt;0,INDEX('Capacity Summary'!$H$36:$BG$135,MATCH('Capacity Backing (Hide)'!D$2,'Capacity Summary'!$B$36:$B$135,0),MATCH('Capacity Backing (Hide)'!$A5,'Capacity Summary'!$H$35:$BG$35,0)),0)),INDEX('Capacity Summary'!$C$36:$E$135,MATCH('Capacity Backing (Hide)'!D$2,'Capacity Summary'!$B$36:$B$135,0),2)))/IF(Summary!$B$7="Minutes",1,60)/COUNTA(INDEX(Capacity!$C$10:$Q$109,MATCH('Capacity Backing (Hide)'!D$2,Capacity!$B$10:$B$109,0),1):INDEX(Capacity!$C$10:$Q$109,MATCH('Capacity Backing (Hide)'!D$2,Capacity!$B$10:$B$109,0),15))</f>
        <v>#N/A</v>
      </c>
      <c r="E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(Hide)'!$A5,'Capacity Summary'!$H$35:$BG$35,0))="x",INDEX('Capacity Summary'!$C$36:$E$135,MATCH('Capacity Backing (Hide)'!E$2,'Capacity Summary'!$B$36:$B$135,0),4),IF(INDEX('Capacity Summary'!$H$36:$BG$135,MATCH('Capacity Backing (Hide)'!E$2,'Capacity Summary'!$B$36:$B$135,0),MATCH('Capacity Backing (Hide)'!$A5,'Capacity Summary'!$H$35:$BG$35,0))&lt;&gt;0,INDEX('Capacity Summary'!$H$36:$BG$135,MATCH('Capacity Backing (Hide)'!E$2,'Capacity Summary'!$B$36:$B$135,0),MATCH('Capacity Backing (Hide)'!$A5,'Capacity Summary'!$H$35:$BG$35,0)),0)),INDEX('Capacity Summary'!$C$36:$E$135,MATCH('Capacity Backing (Hide)'!E$2,'Capacity Summary'!$B$36:$B$135,0),2)))/IF(Summary!$B$7="Minutes",1,60)/COUNTA(INDEX(Capacity!$C$10:$Q$109,MATCH('Capacity Backing (Hide)'!E$2,Capacity!$B$10:$B$109,0),1):INDEX(Capacity!$C$10:$Q$109,MATCH('Capacity Backing (Hide)'!E$2,Capacity!$B$10:$B$109,0),15))</f>
        <v>#N/A</v>
      </c>
      <c r="F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(Hide)'!$A5,'Capacity Summary'!$H$35:$BG$35,0))="x",INDEX('Capacity Summary'!$C$36:$E$135,MATCH('Capacity Backing (Hide)'!F$2,'Capacity Summary'!$B$36:$B$135,0),4),IF(INDEX('Capacity Summary'!$H$36:$BG$135,MATCH('Capacity Backing (Hide)'!F$2,'Capacity Summary'!$B$36:$B$135,0),MATCH('Capacity Backing (Hide)'!$A5,'Capacity Summary'!$H$35:$BG$35,0))&lt;&gt;0,INDEX('Capacity Summary'!$H$36:$BG$135,MATCH('Capacity Backing (Hide)'!F$2,'Capacity Summary'!$B$36:$B$135,0),MATCH('Capacity Backing (Hide)'!$A5,'Capacity Summary'!$H$35:$BG$35,0)),0)),INDEX('Capacity Summary'!$C$36:$E$135,MATCH('Capacity Backing (Hide)'!F$2,'Capacity Summary'!$B$36:$B$135,0),2)))/IF(Summary!$B$7="Minutes",1,60)/COUNTA(INDEX(Capacity!$C$10:$Q$109,MATCH('Capacity Backing (Hide)'!F$2,Capacity!$B$10:$B$109,0),1):INDEX(Capacity!$C$10:$Q$109,MATCH('Capacity Backing (Hide)'!F$2,Capacity!$B$10:$B$109,0),15))</f>
        <v>#N/A</v>
      </c>
      <c r="G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(Hide)'!$A5,'Capacity Summary'!$H$35:$BG$35,0))="x",INDEX('Capacity Summary'!$C$36:$E$135,MATCH('Capacity Backing (Hide)'!G$2,'Capacity Summary'!$B$36:$B$135,0),4),IF(INDEX('Capacity Summary'!$H$36:$BG$135,MATCH('Capacity Backing (Hide)'!G$2,'Capacity Summary'!$B$36:$B$135,0),MATCH('Capacity Backing (Hide)'!$A5,'Capacity Summary'!$H$35:$BG$35,0))&lt;&gt;0,INDEX('Capacity Summary'!$H$36:$BG$135,MATCH('Capacity Backing (Hide)'!G$2,'Capacity Summary'!$B$36:$B$135,0),MATCH('Capacity Backing (Hide)'!$A5,'Capacity Summary'!$H$35:$BG$35,0)),0)),INDEX('Capacity Summary'!$C$36:$E$135,MATCH('Capacity Backing (Hide)'!G$2,'Capacity Summary'!$B$36:$B$135,0),2)))/IF(Summary!$B$7="Minutes",1,60)/COUNTA(INDEX(Capacity!$C$10:$Q$109,MATCH('Capacity Backing (Hide)'!G$2,Capacity!$B$10:$B$109,0),1):INDEX(Capacity!$C$10:$Q$109,MATCH('Capacity Backing (Hide)'!G$2,Capacity!$B$10:$B$109,0),15))</f>
        <v>#N/A</v>
      </c>
      <c r="H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(Hide)'!$A5,'Capacity Summary'!$H$35:$BG$35,0))="x",INDEX('Capacity Summary'!$C$36:$E$135,MATCH('Capacity Backing (Hide)'!H$2,'Capacity Summary'!$B$36:$B$135,0),4),IF(INDEX('Capacity Summary'!$H$36:$BG$135,MATCH('Capacity Backing (Hide)'!H$2,'Capacity Summary'!$B$36:$B$135,0),MATCH('Capacity Backing (Hide)'!$A5,'Capacity Summary'!$H$35:$BG$35,0))&lt;&gt;0,INDEX('Capacity Summary'!$H$36:$BG$135,MATCH('Capacity Backing (Hide)'!H$2,'Capacity Summary'!$B$36:$B$135,0),MATCH('Capacity Backing (Hide)'!$A5,'Capacity Summary'!$H$35:$BG$35,0)),0)),INDEX('Capacity Summary'!$C$36:$E$135,MATCH('Capacity Backing (Hide)'!H$2,'Capacity Summary'!$B$36:$B$135,0),2)))/IF(Summary!$B$7="Minutes",1,60)/COUNTA(INDEX(Capacity!$C$10:$Q$109,MATCH('Capacity Backing (Hide)'!H$2,Capacity!$B$10:$B$109,0),1):INDEX(Capacity!$C$10:$Q$109,MATCH('Capacity Backing (Hide)'!H$2,Capacity!$B$10:$B$109,0),15))</f>
        <v>#N/A</v>
      </c>
      <c r="I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(Hide)'!$A5,'Capacity Summary'!$H$35:$BG$35,0))="x",INDEX('Capacity Summary'!$C$36:$E$135,MATCH('Capacity Backing (Hide)'!I$2,'Capacity Summary'!$B$36:$B$135,0),4),IF(INDEX('Capacity Summary'!$H$36:$BG$135,MATCH('Capacity Backing (Hide)'!I$2,'Capacity Summary'!$B$36:$B$135,0),MATCH('Capacity Backing (Hide)'!$A5,'Capacity Summary'!$H$35:$BG$35,0))&lt;&gt;0,INDEX('Capacity Summary'!$H$36:$BG$135,MATCH('Capacity Backing (Hide)'!I$2,'Capacity Summary'!$B$36:$B$135,0),MATCH('Capacity Backing (Hide)'!$A5,'Capacity Summary'!$H$35:$BG$35,0)),0)),INDEX('Capacity Summary'!$C$36:$E$135,MATCH('Capacity Backing (Hide)'!I$2,'Capacity Summary'!$B$36:$B$135,0),2)))/IF(Summary!$B$7="Minutes",1,60)/COUNTA(INDEX(Capacity!$C$10:$Q$109,MATCH('Capacity Backing (Hide)'!I$2,Capacity!$B$10:$B$109,0),1):INDEX(Capacity!$C$10:$Q$109,MATCH('Capacity Backing (Hide)'!I$2,Capacity!$B$10:$B$109,0),15))</f>
        <v>#N/A</v>
      </c>
      <c r="J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(Hide)'!$A5,'Capacity Summary'!$H$35:$BG$35,0))="x",INDEX('Capacity Summary'!$C$36:$E$135,MATCH('Capacity Backing (Hide)'!J$2,'Capacity Summary'!$B$36:$B$135,0),4),IF(INDEX('Capacity Summary'!$H$36:$BG$135,MATCH('Capacity Backing (Hide)'!J$2,'Capacity Summary'!$B$36:$B$135,0),MATCH('Capacity Backing (Hide)'!$A5,'Capacity Summary'!$H$35:$BG$35,0))&lt;&gt;0,INDEX('Capacity Summary'!$H$36:$BG$135,MATCH('Capacity Backing (Hide)'!J$2,'Capacity Summary'!$B$36:$B$135,0),MATCH('Capacity Backing (Hide)'!$A5,'Capacity Summary'!$H$35:$BG$35,0)),0)),INDEX('Capacity Summary'!$C$36:$E$135,MATCH('Capacity Backing (Hide)'!J$2,'Capacity Summary'!$B$36:$B$135,0),2)))/IF(Summary!$B$7="Minutes",1,60)/COUNTA(INDEX(Capacity!$C$10:$Q$109,MATCH('Capacity Backing (Hide)'!J$2,Capacity!$B$10:$B$109,0),1):INDEX(Capacity!$C$10:$Q$109,MATCH('Capacity Backing (Hide)'!J$2,Capacity!$B$10:$B$109,0),15))</f>
        <v>#N/A</v>
      </c>
      <c r="K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(Hide)'!$A5,'Capacity Summary'!$H$35:$BG$35,0))="x",INDEX('Capacity Summary'!$C$36:$E$135,MATCH('Capacity Backing (Hide)'!K$2,'Capacity Summary'!$B$36:$B$135,0),4),IF(INDEX('Capacity Summary'!$H$36:$BG$135,MATCH('Capacity Backing (Hide)'!K$2,'Capacity Summary'!$B$36:$B$135,0),MATCH('Capacity Backing (Hide)'!$A5,'Capacity Summary'!$H$35:$BG$35,0))&lt;&gt;0,INDEX('Capacity Summary'!$H$36:$BG$135,MATCH('Capacity Backing (Hide)'!K$2,'Capacity Summary'!$B$36:$B$135,0),MATCH('Capacity Backing (Hide)'!$A5,'Capacity Summary'!$H$35:$BG$35,0)),0)),INDEX('Capacity Summary'!$C$36:$E$135,MATCH('Capacity Backing (Hide)'!K$2,'Capacity Summary'!$B$36:$B$135,0),2)))/IF(Summary!$B$7="Minutes",1,60)/COUNTA(INDEX(Capacity!$C$10:$Q$109,MATCH('Capacity Backing (Hide)'!K$2,Capacity!$B$10:$B$109,0),1):INDEX(Capacity!$C$10:$Q$109,MATCH('Capacity Backing (Hide)'!K$2,Capacity!$B$10:$B$109,0),15))</f>
        <v>#N/A</v>
      </c>
      <c r="L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(Hide)'!$A5,'Capacity Summary'!$H$35:$BG$35,0))="x",INDEX('Capacity Summary'!$C$36:$E$135,MATCH('Capacity Backing (Hide)'!L$2,'Capacity Summary'!$B$36:$B$135,0),4),IF(INDEX('Capacity Summary'!$H$36:$BG$135,MATCH('Capacity Backing (Hide)'!L$2,'Capacity Summary'!$B$36:$B$135,0),MATCH('Capacity Backing (Hide)'!$A5,'Capacity Summary'!$H$35:$BG$35,0))&lt;&gt;0,INDEX('Capacity Summary'!$H$36:$BG$135,MATCH('Capacity Backing (Hide)'!L$2,'Capacity Summary'!$B$36:$B$135,0),MATCH('Capacity Backing (Hide)'!$A5,'Capacity Summary'!$H$35:$BG$35,0)),0)),INDEX('Capacity Summary'!$C$36:$E$135,MATCH('Capacity Backing (Hide)'!L$2,'Capacity Summary'!$B$36:$B$135,0),2)))/IF(Summary!$B$7="Minutes",1,60)/COUNTA(INDEX(Capacity!$C$10:$Q$109,MATCH('Capacity Backing (Hide)'!L$2,Capacity!$B$10:$B$109,0),1):INDEX(Capacity!$C$10:$Q$109,MATCH('Capacity Backing (Hide)'!L$2,Capacity!$B$10:$B$109,0),15))</f>
        <v>#N/A</v>
      </c>
      <c r="M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(Hide)'!$A5,'Capacity Summary'!$H$35:$BG$35,0))="x",INDEX('Capacity Summary'!$C$36:$E$135,MATCH('Capacity Backing (Hide)'!M$2,'Capacity Summary'!$B$36:$B$135,0),4),IF(INDEX('Capacity Summary'!$H$36:$BG$135,MATCH('Capacity Backing (Hide)'!M$2,'Capacity Summary'!$B$36:$B$135,0),MATCH('Capacity Backing (Hide)'!$A5,'Capacity Summary'!$H$35:$BG$35,0))&lt;&gt;0,INDEX('Capacity Summary'!$H$36:$BG$135,MATCH('Capacity Backing (Hide)'!M$2,'Capacity Summary'!$B$36:$B$135,0),MATCH('Capacity Backing (Hide)'!$A5,'Capacity Summary'!$H$35:$BG$35,0)),0)),INDEX('Capacity Summary'!$C$36:$E$135,MATCH('Capacity Backing (Hide)'!M$2,'Capacity Summary'!$B$36:$B$135,0),2)))/IF(Summary!$B$7="Minutes",1,60)/COUNTA(INDEX(Capacity!$C$10:$Q$109,MATCH('Capacity Backing (Hide)'!M$2,Capacity!$B$10:$B$109,0),1):INDEX(Capacity!$C$10:$Q$109,MATCH('Capacity Backing (Hide)'!M$2,Capacity!$B$10:$B$109,0),15))</f>
        <v>#N/A</v>
      </c>
      <c r="N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(Hide)'!$A5,'Capacity Summary'!$H$35:$BG$35,0))="x",INDEX('Capacity Summary'!$C$36:$E$135,MATCH('Capacity Backing (Hide)'!N$2,'Capacity Summary'!$B$36:$B$135,0),4),IF(INDEX('Capacity Summary'!$H$36:$BG$135,MATCH('Capacity Backing (Hide)'!N$2,'Capacity Summary'!$B$36:$B$135,0),MATCH('Capacity Backing (Hide)'!$A5,'Capacity Summary'!$H$35:$BG$35,0))&lt;&gt;0,INDEX('Capacity Summary'!$H$36:$BG$135,MATCH('Capacity Backing (Hide)'!N$2,'Capacity Summary'!$B$36:$B$135,0),MATCH('Capacity Backing (Hide)'!$A5,'Capacity Summary'!$H$35:$BG$35,0)),0)),INDEX('Capacity Summary'!$C$36:$E$135,MATCH('Capacity Backing (Hide)'!N$2,'Capacity Summary'!$B$36:$B$135,0),2)))/IF(Summary!$B$7="Minutes",1,60)/COUNTA(INDEX(Capacity!$C$10:$Q$109,MATCH('Capacity Backing (Hide)'!N$2,Capacity!$B$10:$B$109,0),1):INDEX(Capacity!$C$10:$Q$109,MATCH('Capacity Backing (Hide)'!N$2,Capacity!$B$10:$B$109,0),15))</f>
        <v>#N/A</v>
      </c>
      <c r="O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(Hide)'!$A5,'Capacity Summary'!$H$35:$BG$35,0))="x",INDEX('Capacity Summary'!$C$36:$E$135,MATCH('Capacity Backing (Hide)'!O$2,'Capacity Summary'!$B$36:$B$135,0),4),IF(INDEX('Capacity Summary'!$H$36:$BG$135,MATCH('Capacity Backing (Hide)'!O$2,'Capacity Summary'!$B$36:$B$135,0),MATCH('Capacity Backing (Hide)'!$A5,'Capacity Summary'!$H$35:$BG$35,0))&lt;&gt;0,INDEX('Capacity Summary'!$H$36:$BG$135,MATCH('Capacity Backing (Hide)'!O$2,'Capacity Summary'!$B$36:$B$135,0),MATCH('Capacity Backing (Hide)'!$A5,'Capacity Summary'!$H$35:$BG$35,0)),0)),INDEX('Capacity Summary'!$C$36:$E$135,MATCH('Capacity Backing (Hide)'!O$2,'Capacity Summary'!$B$36:$B$135,0),2)))/IF(Summary!$B$7="Minutes",1,60)/COUNTA(INDEX(Capacity!$C$10:$Q$109,MATCH('Capacity Backing (Hide)'!O$2,Capacity!$B$10:$B$109,0),1):INDEX(Capacity!$C$10:$Q$109,MATCH('Capacity Backing (Hide)'!O$2,Capacity!$B$10:$B$109,0),15))</f>
        <v>#N/A</v>
      </c>
      <c r="P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(Hide)'!$A5,'Capacity Summary'!$H$35:$BG$35,0))="x",INDEX('Capacity Summary'!$C$36:$E$135,MATCH('Capacity Backing (Hide)'!P$2,'Capacity Summary'!$B$36:$B$135,0),4),IF(INDEX('Capacity Summary'!$H$36:$BG$135,MATCH('Capacity Backing (Hide)'!P$2,'Capacity Summary'!$B$36:$B$135,0),MATCH('Capacity Backing (Hide)'!$A5,'Capacity Summary'!$H$35:$BG$35,0))&lt;&gt;0,INDEX('Capacity Summary'!$H$36:$BG$135,MATCH('Capacity Backing (Hide)'!P$2,'Capacity Summary'!$B$36:$B$135,0),MATCH('Capacity Backing (Hide)'!$A5,'Capacity Summary'!$H$35:$BG$35,0)),0)),INDEX('Capacity Summary'!$C$36:$E$135,MATCH('Capacity Backing (Hide)'!P$2,'Capacity Summary'!$B$36:$B$135,0),2)))/IF(Summary!$B$7="Minutes",1,60)/COUNTA(INDEX(Capacity!$C$10:$Q$109,MATCH('Capacity Backing (Hide)'!P$2,Capacity!$B$10:$B$109,0),1):INDEX(Capacity!$C$10:$Q$109,MATCH('Capacity Backing (Hide)'!P$2,Capacity!$B$10:$B$109,0),15))</f>
        <v>#N/A</v>
      </c>
      <c r="Q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(Hide)'!$A5,'Capacity Summary'!$H$35:$BG$35,0))="x",INDEX('Capacity Summary'!$C$36:$E$135,MATCH('Capacity Backing (Hide)'!Q$2,'Capacity Summary'!$B$36:$B$135,0),4),IF(INDEX('Capacity Summary'!$H$36:$BG$135,MATCH('Capacity Backing (Hide)'!Q$2,'Capacity Summary'!$B$36:$B$135,0),MATCH('Capacity Backing (Hide)'!$A5,'Capacity Summary'!$H$35:$BG$35,0))&lt;&gt;0,INDEX('Capacity Summary'!$H$36:$BG$135,MATCH('Capacity Backing (Hide)'!Q$2,'Capacity Summary'!$B$36:$B$135,0),MATCH('Capacity Backing (Hide)'!$A5,'Capacity Summary'!$H$35:$BG$35,0)),0)),INDEX('Capacity Summary'!$C$36:$E$135,MATCH('Capacity Backing (Hide)'!Q$2,'Capacity Summary'!$B$36:$B$135,0),2)))/IF(Summary!$B$7="Minutes",1,60)/COUNTA(INDEX(Capacity!$C$10:$Q$109,MATCH('Capacity Backing (Hide)'!Q$2,Capacity!$B$10:$B$109,0),1):INDEX(Capacity!$C$10:$Q$109,MATCH('Capacity Backing (Hide)'!Q$2,Capacity!$B$10:$B$109,0),15))</f>
        <v>#N/A</v>
      </c>
      <c r="R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(Hide)'!$A5,'Capacity Summary'!$H$35:$BG$35,0))="x",INDEX('Capacity Summary'!$C$36:$E$135,MATCH('Capacity Backing (Hide)'!R$2,'Capacity Summary'!$B$36:$B$135,0),4),IF(INDEX('Capacity Summary'!$H$36:$BG$135,MATCH('Capacity Backing (Hide)'!R$2,'Capacity Summary'!$B$36:$B$135,0),MATCH('Capacity Backing (Hide)'!$A5,'Capacity Summary'!$H$35:$BG$35,0))&lt;&gt;0,INDEX('Capacity Summary'!$H$36:$BG$135,MATCH('Capacity Backing (Hide)'!R$2,'Capacity Summary'!$B$36:$B$135,0),MATCH('Capacity Backing (Hide)'!$A5,'Capacity Summary'!$H$35:$BG$35,0)),0)),INDEX('Capacity Summary'!$C$36:$E$135,MATCH('Capacity Backing (Hide)'!R$2,'Capacity Summary'!$B$36:$B$135,0),2)))/IF(Summary!$B$7="Minutes",1,60)/COUNTA(INDEX(Capacity!$C$10:$Q$109,MATCH('Capacity Backing (Hide)'!R$2,Capacity!$B$10:$B$109,0),1):INDEX(Capacity!$C$10:$Q$109,MATCH('Capacity Backing (Hide)'!R$2,Capacity!$B$10:$B$109,0),15))</f>
        <v>#N/A</v>
      </c>
      <c r="S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(Hide)'!$A5,'Capacity Summary'!$H$35:$BG$35,0))="x",INDEX('Capacity Summary'!$C$36:$E$135,MATCH('Capacity Backing (Hide)'!S$2,'Capacity Summary'!$B$36:$B$135,0),4),IF(INDEX('Capacity Summary'!$H$36:$BG$135,MATCH('Capacity Backing (Hide)'!S$2,'Capacity Summary'!$B$36:$B$135,0),MATCH('Capacity Backing (Hide)'!$A5,'Capacity Summary'!$H$35:$BG$35,0))&lt;&gt;0,INDEX('Capacity Summary'!$H$36:$BG$135,MATCH('Capacity Backing (Hide)'!S$2,'Capacity Summary'!$B$36:$B$135,0),MATCH('Capacity Backing (Hide)'!$A5,'Capacity Summary'!$H$35:$BG$35,0)),0)),INDEX('Capacity Summary'!$C$36:$E$135,MATCH('Capacity Backing (Hide)'!S$2,'Capacity Summary'!$B$36:$B$135,0),2)))/IF(Summary!$B$7="Minutes",1,60)/COUNTA(INDEX(Capacity!$C$10:$Q$109,MATCH('Capacity Backing (Hide)'!S$2,Capacity!$B$10:$B$109,0),1):INDEX(Capacity!$C$10:$Q$109,MATCH('Capacity Backing (Hide)'!S$2,Capacity!$B$10:$B$109,0),15))</f>
        <v>#N/A</v>
      </c>
      <c r="T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(Hide)'!$A5,'Capacity Summary'!$H$35:$BG$35,0))="x",INDEX('Capacity Summary'!$C$36:$E$135,MATCH('Capacity Backing (Hide)'!T$2,'Capacity Summary'!$B$36:$B$135,0),4),IF(INDEX('Capacity Summary'!$H$36:$BG$135,MATCH('Capacity Backing (Hide)'!T$2,'Capacity Summary'!$B$36:$B$135,0),MATCH('Capacity Backing (Hide)'!$A5,'Capacity Summary'!$H$35:$BG$35,0))&lt;&gt;0,INDEX('Capacity Summary'!$H$36:$BG$135,MATCH('Capacity Backing (Hide)'!T$2,'Capacity Summary'!$B$36:$B$135,0),MATCH('Capacity Backing (Hide)'!$A5,'Capacity Summary'!$H$35:$BG$35,0)),0)),INDEX('Capacity Summary'!$C$36:$E$135,MATCH('Capacity Backing (Hide)'!T$2,'Capacity Summary'!$B$36:$B$135,0),2)))/IF(Summary!$B$7="Minutes",1,60)/COUNTA(INDEX(Capacity!$C$10:$Q$109,MATCH('Capacity Backing (Hide)'!T$2,Capacity!$B$10:$B$109,0),1):INDEX(Capacity!$C$10:$Q$109,MATCH('Capacity Backing (Hide)'!T$2,Capacity!$B$10:$B$109,0),15))</f>
        <v>#N/A</v>
      </c>
      <c r="U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(Hide)'!$A5,'Capacity Summary'!$H$35:$BG$35,0))="x",INDEX('Capacity Summary'!$C$36:$E$135,MATCH('Capacity Backing (Hide)'!U$2,'Capacity Summary'!$B$36:$B$135,0),4),IF(INDEX('Capacity Summary'!$H$36:$BG$135,MATCH('Capacity Backing (Hide)'!U$2,'Capacity Summary'!$B$36:$B$135,0),MATCH('Capacity Backing (Hide)'!$A5,'Capacity Summary'!$H$35:$BG$35,0))&lt;&gt;0,INDEX('Capacity Summary'!$H$36:$BG$135,MATCH('Capacity Backing (Hide)'!U$2,'Capacity Summary'!$B$36:$B$135,0),MATCH('Capacity Backing (Hide)'!$A5,'Capacity Summary'!$H$35:$BG$35,0)),0)),INDEX('Capacity Summary'!$C$36:$E$135,MATCH('Capacity Backing (Hide)'!U$2,'Capacity Summary'!$B$36:$B$135,0),2)))/IF(Summary!$B$7="Minutes",1,60)/COUNTA(INDEX(Capacity!$C$10:$Q$109,MATCH('Capacity Backing (Hide)'!U$2,Capacity!$B$10:$B$109,0),1):INDEX(Capacity!$C$10:$Q$109,MATCH('Capacity Backing (Hide)'!U$2,Capacity!$B$10:$B$109,0),15))</f>
        <v>#N/A</v>
      </c>
      <c r="V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(Hide)'!$A5,'Capacity Summary'!$H$35:$BG$35,0))="x",INDEX('Capacity Summary'!$C$36:$E$135,MATCH('Capacity Backing (Hide)'!V$2,'Capacity Summary'!$B$36:$B$135,0),4),IF(INDEX('Capacity Summary'!$H$36:$BG$135,MATCH('Capacity Backing (Hide)'!V$2,'Capacity Summary'!$B$36:$B$135,0),MATCH('Capacity Backing (Hide)'!$A5,'Capacity Summary'!$H$35:$BG$35,0))&lt;&gt;0,INDEX('Capacity Summary'!$H$36:$BG$135,MATCH('Capacity Backing (Hide)'!V$2,'Capacity Summary'!$B$36:$B$135,0),MATCH('Capacity Backing (Hide)'!$A5,'Capacity Summary'!$H$35:$BG$35,0)),0)),INDEX('Capacity Summary'!$C$36:$E$135,MATCH('Capacity Backing (Hide)'!V$2,'Capacity Summary'!$B$36:$B$135,0),2)))/IF(Summary!$B$7="Minutes",1,60)/COUNTA(INDEX(Capacity!$C$10:$Q$109,MATCH('Capacity Backing (Hide)'!V$2,Capacity!$B$10:$B$109,0),1):INDEX(Capacity!$C$10:$Q$109,MATCH('Capacity Backing (Hide)'!V$2,Capacity!$B$10:$B$109,0),15))</f>
        <v>#N/A</v>
      </c>
      <c r="W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(Hide)'!$A5,'Capacity Summary'!$H$35:$BG$35,0))="x",INDEX('Capacity Summary'!$C$36:$E$135,MATCH('Capacity Backing (Hide)'!W$2,'Capacity Summary'!$B$36:$B$135,0),4),IF(INDEX('Capacity Summary'!$H$36:$BG$135,MATCH('Capacity Backing (Hide)'!W$2,'Capacity Summary'!$B$36:$B$135,0),MATCH('Capacity Backing (Hide)'!$A5,'Capacity Summary'!$H$35:$BG$35,0))&lt;&gt;0,INDEX('Capacity Summary'!$H$36:$BG$135,MATCH('Capacity Backing (Hide)'!W$2,'Capacity Summary'!$B$36:$B$135,0),MATCH('Capacity Backing (Hide)'!$A5,'Capacity Summary'!$H$35:$BG$35,0)),0)),INDEX('Capacity Summary'!$C$36:$E$135,MATCH('Capacity Backing (Hide)'!W$2,'Capacity Summary'!$B$36:$B$135,0),2)))/IF(Summary!$B$7="Minutes",1,60)/COUNTA(INDEX(Capacity!$C$10:$Q$109,MATCH('Capacity Backing (Hide)'!W$2,Capacity!$B$10:$B$109,0),1):INDEX(Capacity!$C$10:$Q$109,MATCH('Capacity Backing (Hide)'!W$2,Capacity!$B$10:$B$109,0),15))</f>
        <v>#N/A</v>
      </c>
      <c r="X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(Hide)'!$A5,'Capacity Summary'!$H$35:$BG$35,0))="x",INDEX('Capacity Summary'!$C$36:$E$135,MATCH('Capacity Backing (Hide)'!X$2,'Capacity Summary'!$B$36:$B$135,0),4),IF(INDEX('Capacity Summary'!$H$36:$BG$135,MATCH('Capacity Backing (Hide)'!X$2,'Capacity Summary'!$B$36:$B$135,0),MATCH('Capacity Backing (Hide)'!$A5,'Capacity Summary'!$H$35:$BG$35,0))&lt;&gt;0,INDEX('Capacity Summary'!$H$36:$BG$135,MATCH('Capacity Backing (Hide)'!X$2,'Capacity Summary'!$B$36:$B$135,0),MATCH('Capacity Backing (Hide)'!$A5,'Capacity Summary'!$H$35:$BG$35,0)),0)),INDEX('Capacity Summary'!$C$36:$E$135,MATCH('Capacity Backing (Hide)'!X$2,'Capacity Summary'!$B$36:$B$135,0),2)))/IF(Summary!$B$7="Minutes",1,60)/COUNTA(INDEX(Capacity!$C$10:$Q$109,MATCH('Capacity Backing (Hide)'!X$2,Capacity!$B$10:$B$109,0),1):INDEX(Capacity!$C$10:$Q$109,MATCH('Capacity Backing (Hide)'!X$2,Capacity!$B$10:$B$109,0),15))</f>
        <v>#N/A</v>
      </c>
      <c r="Y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(Hide)'!$A5,'Capacity Summary'!$H$35:$BG$35,0))="x",INDEX('Capacity Summary'!$C$36:$E$135,MATCH('Capacity Backing (Hide)'!Y$2,'Capacity Summary'!$B$36:$B$135,0),4),IF(INDEX('Capacity Summary'!$H$36:$BG$135,MATCH('Capacity Backing (Hide)'!Y$2,'Capacity Summary'!$B$36:$B$135,0),MATCH('Capacity Backing (Hide)'!$A5,'Capacity Summary'!$H$35:$BG$35,0))&lt;&gt;0,INDEX('Capacity Summary'!$H$36:$BG$135,MATCH('Capacity Backing (Hide)'!Y$2,'Capacity Summary'!$B$36:$B$135,0),MATCH('Capacity Backing (Hide)'!$A5,'Capacity Summary'!$H$35:$BG$35,0)),0)),INDEX('Capacity Summary'!$C$36:$E$135,MATCH('Capacity Backing (Hide)'!Y$2,'Capacity Summary'!$B$36:$B$135,0),2)))/IF(Summary!$B$7="Minutes",1,60)/COUNTA(INDEX(Capacity!$C$10:$Q$109,MATCH('Capacity Backing (Hide)'!Y$2,Capacity!$B$10:$B$109,0),1):INDEX(Capacity!$C$10:$Q$109,MATCH('Capacity Backing (Hide)'!Y$2,Capacity!$B$10:$B$109,0),15))</f>
        <v>#N/A</v>
      </c>
      <c r="Z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(Hide)'!$A5,'Capacity Summary'!$H$35:$BG$35,0))="x",INDEX('Capacity Summary'!$C$36:$E$135,MATCH('Capacity Backing (Hide)'!Z$2,'Capacity Summary'!$B$36:$B$135,0),4),IF(INDEX('Capacity Summary'!$H$36:$BG$135,MATCH('Capacity Backing (Hide)'!Z$2,'Capacity Summary'!$B$36:$B$135,0),MATCH('Capacity Backing (Hide)'!$A5,'Capacity Summary'!$H$35:$BG$35,0))&lt;&gt;0,INDEX('Capacity Summary'!$H$36:$BG$135,MATCH('Capacity Backing (Hide)'!Z$2,'Capacity Summary'!$B$36:$B$135,0),MATCH('Capacity Backing (Hide)'!$A5,'Capacity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(Hide)'!$A5,'Capacity Summary'!$H$35:$BG$35,0))="x",INDEX('Capacity Summary'!$C$36:$E$135,MATCH('Capacity Backing (Hide)'!AA$2,'Capacity Summary'!$B$36:$B$135,0),4),IF(INDEX('Capacity Summary'!$H$36:$BG$135,MATCH('Capacity Backing (Hide)'!AA$2,'Capacity Summary'!$B$36:$B$135,0),MATCH('Capacity Backing (Hide)'!$A5,'Capacity Summary'!$H$35:$BG$35,0))&lt;&gt;0,INDEX('Capacity Summary'!$H$36:$BG$135,MATCH('Capacity Backing (Hide)'!AA$2,'Capacity Summary'!$B$36:$B$135,0),MATCH('Capacity Backing (Hide)'!$A5,'Capacity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(Hide)'!$A5,'Capacity Summary'!$H$35:$BG$35,0))="x",INDEX('Capacity Summary'!$C$36:$E$135,MATCH('Capacity Backing (Hide)'!AB$2,'Capacity Summary'!$B$36:$B$135,0),4),IF(INDEX('Capacity Summary'!$H$36:$BG$135,MATCH('Capacity Backing (Hide)'!AB$2,'Capacity Summary'!$B$36:$B$135,0),MATCH('Capacity Backing (Hide)'!$A5,'Capacity Summary'!$H$35:$BG$35,0))&lt;&gt;0,INDEX('Capacity Summary'!$H$36:$BG$135,MATCH('Capacity Backing (Hide)'!AB$2,'Capacity Summary'!$B$36:$B$135,0),MATCH('Capacity Backing (Hide)'!$A5,'Capacity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(Hide)'!$A5,'Capacity Summary'!$H$35:$BG$35,0))="x",INDEX('Capacity Summary'!$C$36:$E$135,MATCH('Capacity Backing (Hide)'!AC$2,'Capacity Summary'!$B$36:$B$135,0),4),IF(INDEX('Capacity Summary'!$H$36:$BG$135,MATCH('Capacity Backing (Hide)'!AC$2,'Capacity Summary'!$B$36:$B$135,0),MATCH('Capacity Backing (Hide)'!$A5,'Capacity Summary'!$H$35:$BG$35,0))&lt;&gt;0,INDEX('Capacity Summary'!$H$36:$BG$135,MATCH('Capacity Backing (Hide)'!AC$2,'Capacity Summary'!$B$36:$B$135,0),MATCH('Capacity Backing (Hide)'!$A5,'Capacity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(Hide)'!$A5,'Capacity Summary'!$H$35:$BG$35,0))="x",INDEX('Capacity Summary'!$C$36:$E$135,MATCH('Capacity Backing (Hide)'!AD$2,'Capacity Summary'!$B$36:$B$135,0),4),IF(INDEX('Capacity Summary'!$H$36:$BG$135,MATCH('Capacity Backing (Hide)'!AD$2,'Capacity Summary'!$B$36:$B$135,0),MATCH('Capacity Backing (Hide)'!$A5,'Capacity Summary'!$H$35:$BG$35,0))&lt;&gt;0,INDEX('Capacity Summary'!$H$36:$BG$135,MATCH('Capacity Backing (Hide)'!AD$2,'Capacity Summary'!$B$36:$B$135,0),MATCH('Capacity Backing (Hide)'!$A5,'Capacity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(Hide)'!$A5,'Capacity Summary'!$H$35:$BG$35,0))="x",INDEX('Capacity Summary'!$C$36:$E$135,MATCH('Capacity Backing (Hide)'!AE$2,'Capacity Summary'!$B$36:$B$135,0),4),IF(INDEX('Capacity Summary'!$H$36:$BG$135,MATCH('Capacity Backing (Hide)'!AE$2,'Capacity Summary'!$B$36:$B$135,0),MATCH('Capacity Backing (Hide)'!$A5,'Capacity Summary'!$H$35:$BG$35,0))&lt;&gt;0,INDEX('Capacity Summary'!$H$36:$BG$135,MATCH('Capacity Backing (Hide)'!AE$2,'Capacity Summary'!$B$36:$B$135,0),MATCH('Capacity Backing (Hide)'!$A5,'Capacity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(Hide)'!$A5,'Capacity Summary'!$H$35:$BG$35,0))="x",INDEX('Capacity Summary'!$C$36:$E$135,MATCH('Capacity Backing (Hide)'!AF$2,'Capacity Summary'!$B$36:$B$135,0),4),IF(INDEX('Capacity Summary'!$H$36:$BG$135,MATCH('Capacity Backing (Hide)'!AF$2,'Capacity Summary'!$B$36:$B$135,0),MATCH('Capacity Backing (Hide)'!$A5,'Capacity Summary'!$H$35:$BG$35,0))&lt;&gt;0,INDEX('Capacity Summary'!$H$36:$BG$135,MATCH('Capacity Backing (Hide)'!AF$2,'Capacity Summary'!$B$36:$B$135,0),MATCH('Capacity Backing (Hide)'!$A5,'Capacity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(Hide)'!$A5,'Capacity Summary'!$H$35:$BG$35,0))="x",INDEX('Capacity Summary'!$C$36:$E$135,MATCH('Capacity Backing (Hide)'!AG$2,'Capacity Summary'!$B$36:$B$135,0),4),IF(INDEX('Capacity Summary'!$H$36:$BG$135,MATCH('Capacity Backing (Hide)'!AG$2,'Capacity Summary'!$B$36:$B$135,0),MATCH('Capacity Backing (Hide)'!$A5,'Capacity Summary'!$H$35:$BG$35,0))&lt;&gt;0,INDEX('Capacity Summary'!$H$36:$BG$135,MATCH('Capacity Backing (Hide)'!AG$2,'Capacity Summary'!$B$36:$B$135,0),MATCH('Capacity Backing (Hide)'!$A5,'Capacity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(Hide)'!$A5,'Capacity Summary'!$H$35:$BG$35,0))="x",INDEX('Capacity Summary'!$C$36:$E$135,MATCH('Capacity Backing (Hide)'!AH$2,'Capacity Summary'!$B$36:$B$135,0),4),IF(INDEX('Capacity Summary'!$H$36:$BG$135,MATCH('Capacity Backing (Hide)'!AH$2,'Capacity Summary'!$B$36:$B$135,0),MATCH('Capacity Backing (Hide)'!$A5,'Capacity Summary'!$H$35:$BG$35,0))&lt;&gt;0,INDEX('Capacity Summary'!$H$36:$BG$135,MATCH('Capacity Backing (Hide)'!AH$2,'Capacity Summary'!$B$36:$B$135,0),MATCH('Capacity Backing (Hide)'!$A5,'Capacity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(Hide)'!$A5,'Capacity Summary'!$H$35:$BG$35,0))="x",INDEX('Capacity Summary'!$C$36:$E$135,MATCH('Capacity Backing (Hide)'!AI$2,'Capacity Summary'!$B$36:$B$135,0),4),IF(INDEX('Capacity Summary'!$H$36:$BG$135,MATCH('Capacity Backing (Hide)'!AI$2,'Capacity Summary'!$B$36:$B$135,0),MATCH('Capacity Backing (Hide)'!$A5,'Capacity Summary'!$H$35:$BG$35,0))&lt;&gt;0,INDEX('Capacity Summary'!$H$36:$BG$135,MATCH('Capacity Backing (Hide)'!AI$2,'Capacity Summary'!$B$36:$B$135,0),MATCH('Capacity Backing (Hide)'!$A5,'Capacity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(Hide)'!$A5,'Capacity Summary'!$H$35:$BG$35,0))="x",INDEX('Capacity Summary'!$C$36:$E$135,MATCH('Capacity Backing (Hide)'!AJ$2,'Capacity Summary'!$B$36:$B$135,0),4),IF(INDEX('Capacity Summary'!$H$36:$BG$135,MATCH('Capacity Backing (Hide)'!AJ$2,'Capacity Summary'!$B$36:$B$135,0),MATCH('Capacity Backing (Hide)'!$A5,'Capacity Summary'!$H$35:$BG$35,0))&lt;&gt;0,INDEX('Capacity Summary'!$H$36:$BG$135,MATCH('Capacity Backing (Hide)'!AJ$2,'Capacity Summary'!$B$36:$B$135,0),MATCH('Capacity Backing (Hide)'!$A5,'Capacity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(Hide)'!$A5,'Capacity Summary'!$H$35:$BG$35,0))="x",INDEX('Capacity Summary'!$C$36:$E$135,MATCH('Capacity Backing (Hide)'!AK$2,'Capacity Summary'!$B$36:$B$135,0),4),IF(INDEX('Capacity Summary'!$H$36:$BG$135,MATCH('Capacity Backing (Hide)'!AK$2,'Capacity Summary'!$B$36:$B$135,0),MATCH('Capacity Backing (Hide)'!$A5,'Capacity Summary'!$H$35:$BG$35,0))&lt;&gt;0,INDEX('Capacity Summary'!$H$36:$BG$135,MATCH('Capacity Backing (Hide)'!AK$2,'Capacity Summary'!$B$36:$B$135,0),MATCH('Capacity Backing (Hide)'!$A5,'Capacity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(Hide)'!$A5,'Capacity Summary'!$H$35:$BG$35,0))="x",INDEX('Capacity Summary'!$C$36:$E$135,MATCH('Capacity Backing (Hide)'!AL$2,'Capacity Summary'!$B$36:$B$135,0),4),IF(INDEX('Capacity Summary'!$H$36:$BG$135,MATCH('Capacity Backing (Hide)'!AL$2,'Capacity Summary'!$B$36:$B$135,0),MATCH('Capacity Backing (Hide)'!$A5,'Capacity Summary'!$H$35:$BG$35,0))&lt;&gt;0,INDEX('Capacity Summary'!$H$36:$BG$135,MATCH('Capacity Backing (Hide)'!AL$2,'Capacity Summary'!$B$36:$B$135,0),MATCH('Capacity Backing (Hide)'!$A5,'Capacity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(Hide)'!$A5,'Capacity Summary'!$H$35:$BG$35,0))="x",INDEX('Capacity Summary'!$C$36:$E$135,MATCH('Capacity Backing (Hide)'!AM$2,'Capacity Summary'!$B$36:$B$135,0),4),IF(INDEX('Capacity Summary'!$H$36:$BG$135,MATCH('Capacity Backing (Hide)'!AM$2,'Capacity Summary'!$B$36:$B$135,0),MATCH('Capacity Backing (Hide)'!$A5,'Capacity Summary'!$H$35:$BG$35,0))&lt;&gt;0,INDEX('Capacity Summary'!$H$36:$BG$135,MATCH('Capacity Backing (Hide)'!AM$2,'Capacity Summary'!$B$36:$B$135,0),MATCH('Capacity Backing (Hide)'!$A5,'Capacity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(Hide)'!$A5,'Capacity Summary'!$H$35:$BG$35,0))="x",INDEX('Capacity Summary'!$C$36:$E$135,MATCH('Capacity Backing (Hide)'!AN$2,'Capacity Summary'!$B$36:$B$135,0),4),IF(INDEX('Capacity Summary'!$H$36:$BG$135,MATCH('Capacity Backing (Hide)'!AN$2,'Capacity Summary'!$B$36:$B$135,0),MATCH('Capacity Backing (Hide)'!$A5,'Capacity Summary'!$H$35:$BG$35,0))&lt;&gt;0,INDEX('Capacity Summary'!$H$36:$BG$135,MATCH('Capacity Backing (Hide)'!AN$2,'Capacity Summary'!$B$36:$B$135,0),MATCH('Capacity Backing (Hide)'!$A5,'Capacity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(Hide)'!$A5,'Capacity Summary'!$H$35:$BG$35,0))="x",INDEX('Capacity Summary'!$C$36:$E$135,MATCH('Capacity Backing (Hide)'!AO$2,'Capacity Summary'!$B$36:$B$135,0),4),IF(INDEX('Capacity Summary'!$H$36:$BG$135,MATCH('Capacity Backing (Hide)'!AO$2,'Capacity Summary'!$B$36:$B$135,0),MATCH('Capacity Backing (Hide)'!$A5,'Capacity Summary'!$H$35:$BG$35,0))&lt;&gt;0,INDEX('Capacity Summary'!$H$36:$BG$135,MATCH('Capacity Backing (Hide)'!AO$2,'Capacity Summary'!$B$36:$B$135,0),MATCH('Capacity Backing (Hide)'!$A5,'Capacity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(Hide)'!$A5,'Capacity Summary'!$H$35:$BG$35,0))="x",INDEX('Capacity Summary'!$C$36:$E$135,MATCH('Capacity Backing (Hide)'!AP$2,'Capacity Summary'!$B$36:$B$135,0),4),IF(INDEX('Capacity Summary'!$H$36:$BG$135,MATCH('Capacity Backing (Hide)'!AP$2,'Capacity Summary'!$B$36:$B$135,0),MATCH('Capacity Backing (Hide)'!$A5,'Capacity Summary'!$H$35:$BG$35,0))&lt;&gt;0,INDEX('Capacity Summary'!$H$36:$BG$135,MATCH('Capacity Backing (Hide)'!AP$2,'Capacity Summary'!$B$36:$B$135,0),MATCH('Capacity Backing (Hide)'!$A5,'Capacity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(Hide)'!$A5,'Capacity Summary'!$H$35:$BG$35,0))="x",INDEX('Capacity Summary'!$C$36:$E$135,MATCH('Capacity Backing (Hide)'!AQ$2,'Capacity Summary'!$B$36:$B$135,0),4),IF(INDEX('Capacity Summary'!$H$36:$BG$135,MATCH('Capacity Backing (Hide)'!AQ$2,'Capacity Summary'!$B$36:$B$135,0),MATCH('Capacity Backing (Hide)'!$A5,'Capacity Summary'!$H$35:$BG$35,0))&lt;&gt;0,INDEX('Capacity Summary'!$H$36:$BG$135,MATCH('Capacity Backing (Hide)'!AQ$2,'Capacity Summary'!$B$36:$B$135,0),MATCH('Capacity Backing (Hide)'!$A5,'Capacity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(Hide)'!$A5,'Capacity Summary'!$H$35:$BG$35,0))="x",INDEX('Capacity Summary'!$C$36:$E$135,MATCH('Capacity Backing (Hide)'!AR$2,'Capacity Summary'!$B$36:$B$135,0),4),IF(INDEX('Capacity Summary'!$H$36:$BG$135,MATCH('Capacity Backing (Hide)'!AR$2,'Capacity Summary'!$B$36:$B$135,0),MATCH('Capacity Backing (Hide)'!$A5,'Capacity Summary'!$H$35:$BG$35,0))&lt;&gt;0,INDEX('Capacity Summary'!$H$36:$BG$135,MATCH('Capacity Backing (Hide)'!AR$2,'Capacity Summary'!$B$36:$B$135,0),MATCH('Capacity Backing (Hide)'!$A5,'Capacity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(Hide)'!$A5,'Capacity Summary'!$H$35:$BG$35,0))="x",INDEX('Capacity Summary'!$C$36:$E$135,MATCH('Capacity Backing (Hide)'!AS$2,'Capacity Summary'!$B$36:$B$135,0),4),IF(INDEX('Capacity Summary'!$H$36:$BG$135,MATCH('Capacity Backing (Hide)'!AS$2,'Capacity Summary'!$B$36:$B$135,0),MATCH('Capacity Backing (Hide)'!$A5,'Capacity Summary'!$H$35:$BG$35,0))&lt;&gt;0,INDEX('Capacity Summary'!$H$36:$BG$135,MATCH('Capacity Backing (Hide)'!AS$2,'Capacity Summary'!$B$36:$B$135,0),MATCH('Capacity Backing (Hide)'!$A5,'Capacity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(Hide)'!$A5,'Capacity Summary'!$H$35:$BG$35,0))="x",INDEX('Capacity Summary'!$C$36:$E$135,MATCH('Capacity Backing (Hide)'!AT$2,'Capacity Summary'!$B$36:$B$135,0),4),IF(INDEX('Capacity Summary'!$H$36:$BG$135,MATCH('Capacity Backing (Hide)'!AT$2,'Capacity Summary'!$B$36:$B$135,0),MATCH('Capacity Backing (Hide)'!$A5,'Capacity Summary'!$H$35:$BG$35,0))&lt;&gt;0,INDEX('Capacity Summary'!$H$36:$BG$135,MATCH('Capacity Backing (Hide)'!AT$2,'Capacity Summary'!$B$36:$B$135,0),MATCH('Capacity Backing (Hide)'!$A5,'Capacity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(Hide)'!$A5,'Capacity Summary'!$H$35:$BG$35,0))="x",INDEX('Capacity Summary'!$C$36:$E$135,MATCH('Capacity Backing (Hide)'!AU$2,'Capacity Summary'!$B$36:$B$135,0),4),IF(INDEX('Capacity Summary'!$H$36:$BG$135,MATCH('Capacity Backing (Hide)'!AU$2,'Capacity Summary'!$B$36:$B$135,0),MATCH('Capacity Backing (Hide)'!$A5,'Capacity Summary'!$H$35:$BG$35,0))&lt;&gt;0,INDEX('Capacity Summary'!$H$36:$BG$135,MATCH('Capacity Backing (Hide)'!AU$2,'Capacity Summary'!$B$36:$B$135,0),MATCH('Capacity Backing (Hide)'!$A5,'Capacity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(Hide)'!$A5,'Capacity Summary'!$H$35:$BG$35,0))="x",INDEX('Capacity Summary'!$C$36:$E$135,MATCH('Capacity Backing (Hide)'!AV$2,'Capacity Summary'!$B$36:$B$135,0),4),IF(INDEX('Capacity Summary'!$H$36:$BG$135,MATCH('Capacity Backing (Hide)'!AV$2,'Capacity Summary'!$B$36:$B$135,0),MATCH('Capacity Backing (Hide)'!$A5,'Capacity Summary'!$H$35:$BG$35,0))&lt;&gt;0,INDEX('Capacity Summary'!$H$36:$BG$135,MATCH('Capacity Backing (Hide)'!AV$2,'Capacity Summary'!$B$36:$B$135,0),MATCH('Capacity Backing (Hide)'!$A5,'Capacity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(Hide)'!$A5,'Capacity Summary'!$H$35:$BG$35,0))="x",INDEX('Capacity Summary'!$C$36:$E$135,MATCH('Capacity Backing (Hide)'!AW$2,'Capacity Summary'!$B$36:$B$135,0),4),IF(INDEX('Capacity Summary'!$H$36:$BG$135,MATCH('Capacity Backing (Hide)'!AW$2,'Capacity Summary'!$B$36:$B$135,0),MATCH('Capacity Backing (Hide)'!$A5,'Capacity Summary'!$H$35:$BG$35,0))&lt;&gt;0,INDEX('Capacity Summary'!$H$36:$BG$135,MATCH('Capacity Backing (Hide)'!AW$2,'Capacity Summary'!$B$36:$B$135,0),MATCH('Capacity Backing (Hide)'!$A5,'Capacity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(Hide)'!$A5,'Capacity Summary'!$H$35:$BG$35,0))="x",INDEX('Capacity Summary'!$C$36:$E$135,MATCH('Capacity Backing (Hide)'!AX$2,'Capacity Summary'!$B$36:$B$135,0),4),IF(INDEX('Capacity Summary'!$H$36:$BG$135,MATCH('Capacity Backing (Hide)'!AX$2,'Capacity Summary'!$B$36:$B$135,0),MATCH('Capacity Backing (Hide)'!$A5,'Capacity Summary'!$H$35:$BG$35,0))&lt;&gt;0,INDEX('Capacity Summary'!$H$36:$BG$135,MATCH('Capacity Backing (Hide)'!AX$2,'Capacity Summary'!$B$36:$B$135,0),MATCH('Capacity Backing (Hide)'!$A5,'Capacity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(Hide)'!$A5,'Capacity Summary'!$H$35:$BG$35,0))="x",INDEX('Capacity Summary'!$C$36:$E$135,MATCH('Capacity Backing (Hide)'!AY$2,'Capacity Summary'!$B$36:$B$135,0),4),IF(INDEX('Capacity Summary'!$H$36:$BG$135,MATCH('Capacity Backing (Hide)'!AY$2,'Capacity Summary'!$B$36:$B$135,0),MATCH('Capacity Backing (Hide)'!$A5,'Capacity Summary'!$H$35:$BG$35,0))&lt;&gt;0,INDEX('Capacity Summary'!$H$36:$BG$135,MATCH('Capacity Backing (Hide)'!AY$2,'Capacity Summary'!$B$36:$B$135,0),MATCH('Capacity Backing (Hide)'!$A5,'Capacity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(Hide)'!$A5,'Capacity Summary'!$H$35:$BG$35,0))="x",INDEX('Capacity Summary'!$C$36:$E$135,MATCH('Capacity Backing (Hide)'!AZ$2,'Capacity Summary'!$B$36:$B$135,0),4),IF(INDEX('Capacity Summary'!$H$36:$BG$135,MATCH('Capacity Backing (Hide)'!AZ$2,'Capacity Summary'!$B$36:$B$135,0),MATCH('Capacity Backing (Hide)'!$A5,'Capacity Summary'!$H$35:$BG$35,0))&lt;&gt;0,INDEX('Capacity Summary'!$H$36:$BG$135,MATCH('Capacity Backing (Hide)'!AZ$2,'Capacity Summary'!$B$36:$B$135,0),MATCH('Capacity Backing (Hide)'!$A5,'Capacity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(Hide)'!$A5,'Capacity Summary'!$H$35:$BG$35,0))="x",INDEX('Capacity Summary'!$C$36:$E$135,MATCH('Capacity Backing (Hide)'!BA$2,'Capacity Summary'!$B$36:$B$135,0),4),IF(INDEX('Capacity Summary'!$H$36:$BG$135,MATCH('Capacity Backing (Hide)'!BA$2,'Capacity Summary'!$B$36:$B$135,0),MATCH('Capacity Backing (Hide)'!$A5,'Capacity Summary'!$H$35:$BG$35,0))&lt;&gt;0,INDEX('Capacity Summary'!$H$36:$BG$135,MATCH('Capacity Backing (Hide)'!BA$2,'Capacity Summary'!$B$36:$B$135,0),MATCH('Capacity Backing (Hide)'!$A5,'Capacity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(Hide)'!$A5,'Capacity Summary'!$H$35:$BG$35,0))="x",INDEX('Capacity Summary'!$C$36:$E$135,MATCH('Capacity Backing (Hide)'!BB$2,'Capacity Summary'!$B$36:$B$135,0),4),IF(INDEX('Capacity Summary'!$H$36:$BG$135,MATCH('Capacity Backing (Hide)'!BB$2,'Capacity Summary'!$B$36:$B$135,0),MATCH('Capacity Backing (Hide)'!$A5,'Capacity Summary'!$H$35:$BG$35,0))&lt;&gt;0,INDEX('Capacity Summary'!$H$36:$BG$135,MATCH('Capacity Backing (Hide)'!BB$2,'Capacity Summary'!$B$36:$B$135,0),MATCH('Capacity Backing (Hide)'!$A5,'Capacity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(Hide)'!$A5,'Capacity Summary'!$H$35:$BG$35,0))="x",INDEX('Capacity Summary'!$C$36:$E$135,MATCH('Capacity Backing (Hide)'!BC$2,'Capacity Summary'!$B$36:$B$135,0),4),IF(INDEX('Capacity Summary'!$H$36:$BG$135,MATCH('Capacity Backing (Hide)'!BC$2,'Capacity Summary'!$B$36:$B$135,0),MATCH('Capacity Backing (Hide)'!$A5,'Capacity Summary'!$H$35:$BG$35,0))&lt;&gt;0,INDEX('Capacity Summary'!$H$36:$BG$135,MATCH('Capacity Backing (Hide)'!BC$2,'Capacity Summary'!$B$36:$B$135,0),MATCH('Capacity Backing (Hide)'!$A5,'Capacity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(Hide)'!$A5,'Capacity Summary'!$H$35:$BG$35,0))="x",INDEX('Capacity Summary'!$C$36:$E$135,MATCH('Capacity Backing (Hide)'!BD$2,'Capacity Summary'!$B$36:$B$135,0),4),IF(INDEX('Capacity Summary'!$H$36:$BG$135,MATCH('Capacity Backing (Hide)'!BD$2,'Capacity Summary'!$B$36:$B$135,0),MATCH('Capacity Backing (Hide)'!$A5,'Capacity Summary'!$H$35:$BG$35,0))&lt;&gt;0,INDEX('Capacity Summary'!$H$36:$BG$135,MATCH('Capacity Backing (Hide)'!BD$2,'Capacity Summary'!$B$36:$B$135,0),MATCH('Capacity Backing (Hide)'!$A5,'Capacity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(Hide)'!$A5,'Capacity Summary'!$H$35:$BG$35,0))="x",INDEX('Capacity Summary'!$C$36:$E$135,MATCH('Capacity Backing (Hide)'!BE$2,'Capacity Summary'!$B$36:$B$135,0),4),IF(INDEX('Capacity Summary'!$H$36:$BG$135,MATCH('Capacity Backing (Hide)'!BE$2,'Capacity Summary'!$B$36:$B$135,0),MATCH('Capacity Backing (Hide)'!$A5,'Capacity Summary'!$H$35:$BG$35,0))&lt;&gt;0,INDEX('Capacity Summary'!$H$36:$BG$135,MATCH('Capacity Backing (Hide)'!BE$2,'Capacity Summary'!$B$36:$B$135,0),MATCH('Capacity Backing (Hide)'!$A5,'Capacity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(Hide)'!$A5,'Capacity Summary'!$H$35:$BG$35,0))="x",INDEX('Capacity Summary'!$C$36:$E$135,MATCH('Capacity Backing (Hide)'!BF$2,'Capacity Summary'!$B$36:$B$135,0),4),IF(INDEX('Capacity Summary'!$H$36:$BG$135,MATCH('Capacity Backing (Hide)'!BF$2,'Capacity Summary'!$B$36:$B$135,0),MATCH('Capacity Backing (Hide)'!$A5,'Capacity Summary'!$H$35:$BG$35,0))&lt;&gt;0,INDEX('Capacity Summary'!$H$36:$BG$135,MATCH('Capacity Backing (Hide)'!BF$2,'Capacity Summary'!$B$36:$B$135,0),MATCH('Capacity Backing (Hide)'!$A5,'Capacity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(Hide)'!$A5,'Capacity Summary'!$H$35:$BG$35,0))="x",INDEX('Capacity Summary'!$C$36:$E$135,MATCH('Capacity Backing (Hide)'!BG$2,'Capacity Summary'!$B$36:$B$135,0),4),IF(INDEX('Capacity Summary'!$H$36:$BG$135,MATCH('Capacity Backing (Hide)'!BG$2,'Capacity Summary'!$B$36:$B$135,0),MATCH('Capacity Backing (Hide)'!$A5,'Capacity Summary'!$H$35:$BG$35,0))&lt;&gt;0,INDEX('Capacity Summary'!$H$36:$BG$135,MATCH('Capacity Backing (Hide)'!BG$2,'Capacity Summary'!$B$36:$B$135,0),MATCH('Capacity Backing (Hide)'!$A5,'Capacity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(Hide)'!$A5,'Capacity Summary'!$H$35:$BG$35,0))="x",INDEX('Capacity Summary'!$C$36:$E$135,MATCH('Capacity Backing (Hide)'!BH$2,'Capacity Summary'!$B$36:$B$135,0),4),IF(INDEX('Capacity Summary'!$H$36:$BG$135,MATCH('Capacity Backing (Hide)'!BH$2,'Capacity Summary'!$B$36:$B$135,0),MATCH('Capacity Backing (Hide)'!$A5,'Capacity Summary'!$H$35:$BG$35,0))&lt;&gt;0,INDEX('Capacity Summary'!$H$36:$BG$135,MATCH('Capacity Backing (Hide)'!BH$2,'Capacity Summary'!$B$36:$B$135,0),MATCH('Capacity Backing (Hide)'!$A5,'Capacity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(Hide)'!$A5,'Capacity Summary'!$H$35:$BG$35,0))="x",INDEX('Capacity Summary'!$C$36:$E$135,MATCH('Capacity Backing (Hide)'!BI$2,'Capacity Summary'!$B$36:$B$135,0),4),IF(INDEX('Capacity Summary'!$H$36:$BG$135,MATCH('Capacity Backing (Hide)'!BI$2,'Capacity Summary'!$B$36:$B$135,0),MATCH('Capacity Backing (Hide)'!$A5,'Capacity Summary'!$H$35:$BG$35,0))&lt;&gt;0,INDEX('Capacity Summary'!$H$36:$BG$135,MATCH('Capacity Backing (Hide)'!BI$2,'Capacity Summary'!$B$36:$B$135,0),MATCH('Capacity Backing (Hide)'!$A5,'Capacity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(Hide)'!$A5,'Capacity Summary'!$H$35:$BG$35,0))="x",INDEX('Capacity Summary'!$C$36:$E$135,MATCH('Capacity Backing (Hide)'!BJ$2,'Capacity Summary'!$B$36:$B$135,0),4),IF(INDEX('Capacity Summary'!$H$36:$BG$135,MATCH('Capacity Backing (Hide)'!BJ$2,'Capacity Summary'!$B$36:$B$135,0),MATCH('Capacity Backing (Hide)'!$A5,'Capacity Summary'!$H$35:$BG$35,0))&lt;&gt;0,INDEX('Capacity Summary'!$H$36:$BG$135,MATCH('Capacity Backing (Hide)'!BJ$2,'Capacity Summary'!$B$36:$B$135,0),MATCH('Capacity Backing (Hide)'!$A5,'Capacity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(Hide)'!$A5,'Capacity Summary'!$H$35:$BG$35,0))="x",INDEX('Capacity Summary'!$C$36:$E$135,MATCH('Capacity Backing (Hide)'!BK$2,'Capacity Summary'!$B$36:$B$135,0),4),IF(INDEX('Capacity Summary'!$H$36:$BG$135,MATCH('Capacity Backing (Hide)'!BK$2,'Capacity Summary'!$B$36:$B$135,0),MATCH('Capacity Backing (Hide)'!$A5,'Capacity Summary'!$H$35:$BG$35,0))&lt;&gt;0,INDEX('Capacity Summary'!$H$36:$BG$135,MATCH('Capacity Backing (Hide)'!BK$2,'Capacity Summary'!$B$36:$B$135,0),MATCH('Capacity Backing (Hide)'!$A5,'Capacity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(Hide)'!$A5,'Capacity Summary'!$H$35:$BG$35,0))="x",INDEX('Capacity Summary'!$C$36:$E$135,MATCH('Capacity Backing (Hide)'!BL$2,'Capacity Summary'!$B$36:$B$135,0),4),IF(INDEX('Capacity Summary'!$H$36:$BG$135,MATCH('Capacity Backing (Hide)'!BL$2,'Capacity Summary'!$B$36:$B$135,0),MATCH('Capacity Backing (Hide)'!$A5,'Capacity Summary'!$H$35:$BG$35,0))&lt;&gt;0,INDEX('Capacity Summary'!$H$36:$BG$135,MATCH('Capacity Backing (Hide)'!BL$2,'Capacity Summary'!$B$36:$B$135,0),MATCH('Capacity Backing (Hide)'!$A5,'Capacity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(Hide)'!$A5,'Capacity Summary'!$H$35:$BG$35,0))="x",INDEX('Capacity Summary'!$C$36:$E$135,MATCH('Capacity Backing (Hide)'!BM$2,'Capacity Summary'!$B$36:$B$135,0),4),IF(INDEX('Capacity Summary'!$H$36:$BG$135,MATCH('Capacity Backing (Hide)'!BM$2,'Capacity Summary'!$B$36:$B$135,0),MATCH('Capacity Backing (Hide)'!$A5,'Capacity Summary'!$H$35:$BG$35,0))&lt;&gt;0,INDEX('Capacity Summary'!$H$36:$BG$135,MATCH('Capacity Backing (Hide)'!BM$2,'Capacity Summary'!$B$36:$B$135,0),MATCH('Capacity Backing (Hide)'!$A5,'Capacity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(Hide)'!$A5,'Capacity Summary'!$H$35:$BG$35,0))="x",INDEX('Capacity Summary'!$C$36:$E$135,MATCH('Capacity Backing (Hide)'!BN$2,'Capacity Summary'!$B$36:$B$135,0),4),IF(INDEX('Capacity Summary'!$H$36:$BG$135,MATCH('Capacity Backing (Hide)'!BN$2,'Capacity Summary'!$B$36:$B$135,0),MATCH('Capacity Backing (Hide)'!$A5,'Capacity Summary'!$H$35:$BG$35,0))&lt;&gt;0,INDEX('Capacity Summary'!$H$36:$BG$135,MATCH('Capacity Backing (Hide)'!BN$2,'Capacity Summary'!$B$36:$B$135,0),MATCH('Capacity Backing (Hide)'!$A5,'Capacity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(Hide)'!$A5,'Capacity Summary'!$H$35:$BG$35,0))="x",INDEX('Capacity Summary'!$C$36:$E$135,MATCH('Capacity Backing (Hide)'!BO$2,'Capacity Summary'!$B$36:$B$135,0),4),IF(INDEX('Capacity Summary'!$H$36:$BG$135,MATCH('Capacity Backing (Hide)'!BO$2,'Capacity Summary'!$B$36:$B$135,0),MATCH('Capacity Backing (Hide)'!$A5,'Capacity Summary'!$H$35:$BG$35,0))&lt;&gt;0,INDEX('Capacity Summary'!$H$36:$BG$135,MATCH('Capacity Backing (Hide)'!BO$2,'Capacity Summary'!$B$36:$B$135,0),MATCH('Capacity Backing (Hide)'!$A5,'Capacity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(Hide)'!$A5,'Capacity Summary'!$H$35:$BG$35,0))="x",INDEX('Capacity Summary'!$C$36:$E$135,MATCH('Capacity Backing (Hide)'!BP$2,'Capacity Summary'!$B$36:$B$135,0),4),IF(INDEX('Capacity Summary'!$H$36:$BG$135,MATCH('Capacity Backing (Hide)'!BP$2,'Capacity Summary'!$B$36:$B$135,0),MATCH('Capacity Backing (Hide)'!$A5,'Capacity Summary'!$H$35:$BG$35,0))&lt;&gt;0,INDEX('Capacity Summary'!$H$36:$BG$135,MATCH('Capacity Backing (Hide)'!BP$2,'Capacity Summary'!$B$36:$B$135,0),MATCH('Capacity Backing (Hide)'!$A5,'Capacity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(Hide)'!$A5,'Capacity Summary'!$H$35:$BG$35,0))="x",INDEX('Capacity Summary'!$C$36:$E$135,MATCH('Capacity Backing (Hide)'!BQ$2,'Capacity Summary'!$B$36:$B$135,0),4),IF(INDEX('Capacity Summary'!$H$36:$BG$135,MATCH('Capacity Backing (Hide)'!BQ$2,'Capacity Summary'!$B$36:$B$135,0),MATCH('Capacity Backing (Hide)'!$A5,'Capacity Summary'!$H$35:$BG$35,0))&lt;&gt;0,INDEX('Capacity Summary'!$H$36:$BG$135,MATCH('Capacity Backing (Hide)'!BQ$2,'Capacity Summary'!$B$36:$B$135,0),MATCH('Capacity Backing (Hide)'!$A5,'Capacity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(Hide)'!$A5,'Capacity Summary'!$H$35:$BG$35,0))="x",INDEX('Capacity Summary'!$C$36:$E$135,MATCH('Capacity Backing (Hide)'!BR$2,'Capacity Summary'!$B$36:$B$135,0),4),IF(INDEX('Capacity Summary'!$H$36:$BG$135,MATCH('Capacity Backing (Hide)'!BR$2,'Capacity Summary'!$B$36:$B$135,0),MATCH('Capacity Backing (Hide)'!$A5,'Capacity Summary'!$H$35:$BG$35,0))&lt;&gt;0,INDEX('Capacity Summary'!$H$36:$BG$135,MATCH('Capacity Backing (Hide)'!BR$2,'Capacity Summary'!$B$36:$B$135,0),MATCH('Capacity Backing (Hide)'!$A5,'Capacity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(Hide)'!$A5,'Capacity Summary'!$H$35:$BG$35,0))="x",INDEX('Capacity Summary'!$C$36:$E$135,MATCH('Capacity Backing (Hide)'!BS$2,'Capacity Summary'!$B$36:$B$135,0),4),IF(INDEX('Capacity Summary'!$H$36:$BG$135,MATCH('Capacity Backing (Hide)'!BS$2,'Capacity Summary'!$B$36:$B$135,0),MATCH('Capacity Backing (Hide)'!$A5,'Capacity Summary'!$H$35:$BG$35,0))&lt;&gt;0,INDEX('Capacity Summary'!$H$36:$BG$135,MATCH('Capacity Backing (Hide)'!BS$2,'Capacity Summary'!$B$36:$B$135,0),MATCH('Capacity Backing (Hide)'!$A5,'Capacity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(Hide)'!$A5,'Capacity Summary'!$H$35:$BG$35,0))="x",INDEX('Capacity Summary'!$C$36:$E$135,MATCH('Capacity Backing (Hide)'!BT$2,'Capacity Summary'!$B$36:$B$135,0),4),IF(INDEX('Capacity Summary'!$H$36:$BG$135,MATCH('Capacity Backing (Hide)'!BT$2,'Capacity Summary'!$B$36:$B$135,0),MATCH('Capacity Backing (Hide)'!$A5,'Capacity Summary'!$H$35:$BG$35,0))&lt;&gt;0,INDEX('Capacity Summary'!$H$36:$BG$135,MATCH('Capacity Backing (Hide)'!BT$2,'Capacity Summary'!$B$36:$B$135,0),MATCH('Capacity Backing (Hide)'!$A5,'Capacity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(Hide)'!$A5,'Capacity Summary'!$H$35:$BG$35,0))="x",INDEX('Capacity Summary'!$C$36:$E$135,MATCH('Capacity Backing (Hide)'!BU$2,'Capacity Summary'!$B$36:$B$135,0),4),IF(INDEX('Capacity Summary'!$H$36:$BG$135,MATCH('Capacity Backing (Hide)'!BU$2,'Capacity Summary'!$B$36:$B$135,0),MATCH('Capacity Backing (Hide)'!$A5,'Capacity Summary'!$H$35:$BG$35,0))&lt;&gt;0,INDEX('Capacity Summary'!$H$36:$BG$135,MATCH('Capacity Backing (Hide)'!BU$2,'Capacity Summary'!$B$36:$B$135,0),MATCH('Capacity Backing (Hide)'!$A5,'Capacity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(Hide)'!$A5,'Capacity Summary'!$H$35:$BG$35,0))="x",INDEX('Capacity Summary'!$C$36:$E$135,MATCH('Capacity Backing (Hide)'!BV$2,'Capacity Summary'!$B$36:$B$135,0),4),IF(INDEX('Capacity Summary'!$H$36:$BG$135,MATCH('Capacity Backing (Hide)'!BV$2,'Capacity Summary'!$B$36:$B$135,0),MATCH('Capacity Backing (Hide)'!$A5,'Capacity Summary'!$H$35:$BG$35,0))&lt;&gt;0,INDEX('Capacity Summary'!$H$36:$BG$135,MATCH('Capacity Backing (Hide)'!BV$2,'Capacity Summary'!$B$36:$B$135,0),MATCH('Capacity Backing (Hide)'!$A5,'Capacity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(Hide)'!$A5,'Capacity Summary'!$H$35:$BG$35,0))="x",INDEX('Capacity Summary'!$C$36:$E$135,MATCH('Capacity Backing (Hide)'!BW$2,'Capacity Summary'!$B$36:$B$135,0),4),IF(INDEX('Capacity Summary'!$H$36:$BG$135,MATCH('Capacity Backing (Hide)'!BW$2,'Capacity Summary'!$B$36:$B$135,0),MATCH('Capacity Backing (Hide)'!$A5,'Capacity Summary'!$H$35:$BG$35,0))&lt;&gt;0,INDEX('Capacity Summary'!$H$36:$BG$135,MATCH('Capacity Backing (Hide)'!BW$2,'Capacity Summary'!$B$36:$B$135,0),MATCH('Capacity Backing (Hide)'!$A5,'Capacity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(Hide)'!$A5,'Capacity Summary'!$H$35:$BG$35,0))="x",INDEX('Capacity Summary'!$C$36:$E$135,MATCH('Capacity Backing (Hide)'!BX$2,'Capacity Summary'!$B$36:$B$135,0),4),IF(INDEX('Capacity Summary'!$H$36:$BG$135,MATCH('Capacity Backing (Hide)'!BX$2,'Capacity Summary'!$B$36:$B$135,0),MATCH('Capacity Backing (Hide)'!$A5,'Capacity Summary'!$H$35:$BG$35,0))&lt;&gt;0,INDEX('Capacity Summary'!$H$36:$BG$135,MATCH('Capacity Backing (Hide)'!BX$2,'Capacity Summary'!$B$36:$B$135,0),MATCH('Capacity Backing (Hide)'!$A5,'Capacity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(Hide)'!$A5,'Capacity Summary'!$H$35:$BG$35,0))="x",INDEX('Capacity Summary'!$C$36:$E$135,MATCH('Capacity Backing (Hide)'!BY$2,'Capacity Summary'!$B$36:$B$135,0),4),IF(INDEX('Capacity Summary'!$H$36:$BG$135,MATCH('Capacity Backing (Hide)'!BY$2,'Capacity Summary'!$B$36:$B$135,0),MATCH('Capacity Backing (Hide)'!$A5,'Capacity Summary'!$H$35:$BG$35,0))&lt;&gt;0,INDEX('Capacity Summary'!$H$36:$BG$135,MATCH('Capacity Backing (Hide)'!BY$2,'Capacity Summary'!$B$36:$B$135,0),MATCH('Capacity Backing (Hide)'!$A5,'Capacity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(Hide)'!$A5,'Capacity Summary'!$H$35:$BG$35,0))="x",INDEX('Capacity Summary'!$C$36:$E$135,MATCH('Capacity Backing (Hide)'!BZ$2,'Capacity Summary'!$B$36:$B$135,0),4),IF(INDEX('Capacity Summary'!$H$36:$BG$135,MATCH('Capacity Backing (Hide)'!BZ$2,'Capacity Summary'!$B$36:$B$135,0),MATCH('Capacity Backing (Hide)'!$A5,'Capacity Summary'!$H$35:$BG$35,0))&lt;&gt;0,INDEX('Capacity Summary'!$H$36:$BG$135,MATCH('Capacity Backing (Hide)'!BZ$2,'Capacity Summary'!$B$36:$B$135,0),MATCH('Capacity Backing (Hide)'!$A5,'Capacity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(Hide)'!$A5,'Capacity Summary'!$H$35:$BG$35,0))="x",INDEX('Capacity Summary'!$C$36:$E$135,MATCH('Capacity Backing (Hide)'!CA$2,'Capacity Summary'!$B$36:$B$135,0),4),IF(INDEX('Capacity Summary'!$H$36:$BG$135,MATCH('Capacity Backing (Hide)'!CA$2,'Capacity Summary'!$B$36:$B$135,0),MATCH('Capacity Backing (Hide)'!$A5,'Capacity Summary'!$H$35:$BG$35,0))&lt;&gt;0,INDEX('Capacity Summary'!$H$36:$BG$135,MATCH('Capacity Backing (Hide)'!CA$2,'Capacity Summary'!$B$36:$B$135,0),MATCH('Capacity Backing (Hide)'!$A5,'Capacity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(Hide)'!$A5,'Capacity Summary'!$H$35:$BG$35,0))="x",INDEX('Capacity Summary'!$C$36:$E$135,MATCH('Capacity Backing (Hide)'!CB$2,'Capacity Summary'!$B$36:$B$135,0),4),IF(INDEX('Capacity Summary'!$H$36:$BG$135,MATCH('Capacity Backing (Hide)'!CB$2,'Capacity Summary'!$B$36:$B$135,0),MATCH('Capacity Backing (Hide)'!$A5,'Capacity Summary'!$H$35:$BG$35,0))&lt;&gt;0,INDEX('Capacity Summary'!$H$36:$BG$135,MATCH('Capacity Backing (Hide)'!CB$2,'Capacity Summary'!$B$36:$B$135,0),MATCH('Capacity Backing (Hide)'!$A5,'Capacity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(Hide)'!$A5,'Capacity Summary'!$H$35:$BG$35,0))="x",INDEX('Capacity Summary'!$C$36:$E$135,MATCH('Capacity Backing (Hide)'!CC$2,'Capacity Summary'!$B$36:$B$135,0),4),IF(INDEX('Capacity Summary'!$H$36:$BG$135,MATCH('Capacity Backing (Hide)'!CC$2,'Capacity Summary'!$B$36:$B$135,0),MATCH('Capacity Backing (Hide)'!$A5,'Capacity Summary'!$H$35:$BG$35,0))&lt;&gt;0,INDEX('Capacity Summary'!$H$36:$BG$135,MATCH('Capacity Backing (Hide)'!CC$2,'Capacity Summary'!$B$36:$B$135,0),MATCH('Capacity Backing (Hide)'!$A5,'Capacity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(Hide)'!$A5,'Capacity Summary'!$H$35:$BG$35,0))="x",INDEX('Capacity Summary'!$C$36:$E$135,MATCH('Capacity Backing (Hide)'!CD$2,'Capacity Summary'!$B$36:$B$135,0),4),IF(INDEX('Capacity Summary'!$H$36:$BG$135,MATCH('Capacity Backing (Hide)'!CD$2,'Capacity Summary'!$B$36:$B$135,0),MATCH('Capacity Backing (Hide)'!$A5,'Capacity Summary'!$H$35:$BG$35,0))&lt;&gt;0,INDEX('Capacity Summary'!$H$36:$BG$135,MATCH('Capacity Backing (Hide)'!CD$2,'Capacity Summary'!$B$36:$B$135,0),MATCH('Capacity Backing (Hide)'!$A5,'Capacity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(Hide)'!$A5,'Capacity Summary'!$H$35:$BG$35,0))="x",INDEX('Capacity Summary'!$C$36:$E$135,MATCH('Capacity Backing (Hide)'!CE$2,'Capacity Summary'!$B$36:$B$135,0),4),IF(INDEX('Capacity Summary'!$H$36:$BG$135,MATCH('Capacity Backing (Hide)'!CE$2,'Capacity Summary'!$B$36:$B$135,0),MATCH('Capacity Backing (Hide)'!$A5,'Capacity Summary'!$H$35:$BG$35,0))&lt;&gt;0,INDEX('Capacity Summary'!$H$36:$BG$135,MATCH('Capacity Backing (Hide)'!CE$2,'Capacity Summary'!$B$36:$B$135,0),MATCH('Capacity Backing (Hide)'!$A5,'Capacity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(Hide)'!$A5,'Capacity Summary'!$H$35:$BG$35,0))="x",INDEX('Capacity Summary'!$C$36:$E$135,MATCH('Capacity Backing (Hide)'!CF$2,'Capacity Summary'!$B$36:$B$135,0),4),IF(INDEX('Capacity Summary'!$H$36:$BG$135,MATCH('Capacity Backing (Hide)'!CF$2,'Capacity Summary'!$B$36:$B$135,0),MATCH('Capacity Backing (Hide)'!$A5,'Capacity Summary'!$H$35:$BG$35,0))&lt;&gt;0,INDEX('Capacity Summary'!$H$36:$BG$135,MATCH('Capacity Backing (Hide)'!CF$2,'Capacity Summary'!$B$36:$B$135,0),MATCH('Capacity Backing (Hide)'!$A5,'Capacity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(Hide)'!$A5,'Capacity Summary'!$H$35:$BG$35,0))="x",INDEX('Capacity Summary'!$C$36:$E$135,MATCH('Capacity Backing (Hide)'!CG$2,'Capacity Summary'!$B$36:$B$135,0),4),IF(INDEX('Capacity Summary'!$H$36:$BG$135,MATCH('Capacity Backing (Hide)'!CG$2,'Capacity Summary'!$B$36:$B$135,0),MATCH('Capacity Backing (Hide)'!$A5,'Capacity Summary'!$H$35:$BG$35,0))&lt;&gt;0,INDEX('Capacity Summary'!$H$36:$BG$135,MATCH('Capacity Backing (Hide)'!CG$2,'Capacity Summary'!$B$36:$B$135,0),MATCH('Capacity Backing (Hide)'!$A5,'Capacity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(Hide)'!$A5,'Capacity Summary'!$H$35:$BG$35,0))="x",INDEX('Capacity Summary'!$C$36:$E$135,MATCH('Capacity Backing (Hide)'!CH$2,'Capacity Summary'!$B$36:$B$135,0),4),IF(INDEX('Capacity Summary'!$H$36:$BG$135,MATCH('Capacity Backing (Hide)'!CH$2,'Capacity Summary'!$B$36:$B$135,0),MATCH('Capacity Backing (Hide)'!$A5,'Capacity Summary'!$H$35:$BG$35,0))&lt;&gt;0,INDEX('Capacity Summary'!$H$36:$BG$135,MATCH('Capacity Backing (Hide)'!CH$2,'Capacity Summary'!$B$36:$B$135,0),MATCH('Capacity Backing (Hide)'!$A5,'Capacity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(Hide)'!$A5,'Capacity Summary'!$H$35:$BG$35,0))="x",INDEX('Capacity Summary'!$C$36:$E$135,MATCH('Capacity Backing (Hide)'!CI$2,'Capacity Summary'!$B$36:$B$135,0),4),IF(INDEX('Capacity Summary'!$H$36:$BG$135,MATCH('Capacity Backing (Hide)'!CI$2,'Capacity Summary'!$B$36:$B$135,0),MATCH('Capacity Backing (Hide)'!$A5,'Capacity Summary'!$H$35:$BG$35,0))&lt;&gt;0,INDEX('Capacity Summary'!$H$36:$BG$135,MATCH('Capacity Backing (Hide)'!CI$2,'Capacity Summary'!$B$36:$B$135,0),MATCH('Capacity Backing (Hide)'!$A5,'Capacity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(Hide)'!$A5,'Capacity Summary'!$H$35:$BG$35,0))="x",INDEX('Capacity Summary'!$C$36:$E$135,MATCH('Capacity Backing (Hide)'!CJ$2,'Capacity Summary'!$B$36:$B$135,0),4),IF(INDEX('Capacity Summary'!$H$36:$BG$135,MATCH('Capacity Backing (Hide)'!CJ$2,'Capacity Summary'!$B$36:$B$135,0),MATCH('Capacity Backing (Hide)'!$A5,'Capacity Summary'!$H$35:$BG$35,0))&lt;&gt;0,INDEX('Capacity Summary'!$H$36:$BG$135,MATCH('Capacity Backing (Hide)'!CJ$2,'Capacity Summary'!$B$36:$B$135,0),MATCH('Capacity Backing (Hide)'!$A5,'Capacity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(Hide)'!$A5,'Capacity Summary'!$H$35:$BG$35,0))="x",INDEX('Capacity Summary'!$C$36:$E$135,MATCH('Capacity Backing (Hide)'!CK$2,'Capacity Summary'!$B$36:$B$135,0),4),IF(INDEX('Capacity Summary'!$H$36:$BG$135,MATCH('Capacity Backing (Hide)'!CK$2,'Capacity Summary'!$B$36:$B$135,0),MATCH('Capacity Backing (Hide)'!$A5,'Capacity Summary'!$H$35:$BG$35,0))&lt;&gt;0,INDEX('Capacity Summary'!$H$36:$BG$135,MATCH('Capacity Backing (Hide)'!CK$2,'Capacity Summary'!$B$36:$B$135,0),MATCH('Capacity Backing (Hide)'!$A5,'Capacity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(Hide)'!$A5,'Capacity Summary'!$H$35:$BG$35,0))="x",INDEX('Capacity Summary'!$C$36:$E$135,MATCH('Capacity Backing (Hide)'!CL$2,'Capacity Summary'!$B$36:$B$135,0),4),IF(INDEX('Capacity Summary'!$H$36:$BG$135,MATCH('Capacity Backing (Hide)'!CL$2,'Capacity Summary'!$B$36:$B$135,0),MATCH('Capacity Backing (Hide)'!$A5,'Capacity Summary'!$H$35:$BG$35,0))&lt;&gt;0,INDEX('Capacity Summary'!$H$36:$BG$135,MATCH('Capacity Backing (Hide)'!CL$2,'Capacity Summary'!$B$36:$B$135,0),MATCH('Capacity Backing (Hide)'!$A5,'Capacity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(Hide)'!$A5,'Capacity Summary'!$H$35:$BG$35,0))="x",INDEX('Capacity Summary'!$C$36:$E$135,MATCH('Capacity Backing (Hide)'!CM$2,'Capacity Summary'!$B$36:$B$135,0),4),IF(INDEX('Capacity Summary'!$H$36:$BG$135,MATCH('Capacity Backing (Hide)'!CM$2,'Capacity Summary'!$B$36:$B$135,0),MATCH('Capacity Backing (Hide)'!$A5,'Capacity Summary'!$H$35:$BG$35,0))&lt;&gt;0,INDEX('Capacity Summary'!$H$36:$BG$135,MATCH('Capacity Backing (Hide)'!CM$2,'Capacity Summary'!$B$36:$B$135,0),MATCH('Capacity Backing (Hide)'!$A5,'Capacity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(Hide)'!$A5,'Capacity Summary'!$H$35:$BG$35,0))="x",INDEX('Capacity Summary'!$C$36:$E$135,MATCH('Capacity Backing (Hide)'!CN$2,'Capacity Summary'!$B$36:$B$135,0),4),IF(INDEX('Capacity Summary'!$H$36:$BG$135,MATCH('Capacity Backing (Hide)'!CN$2,'Capacity Summary'!$B$36:$B$135,0),MATCH('Capacity Backing (Hide)'!$A5,'Capacity Summary'!$H$35:$BG$35,0))&lt;&gt;0,INDEX('Capacity Summary'!$H$36:$BG$135,MATCH('Capacity Backing (Hide)'!CN$2,'Capacity Summary'!$B$36:$B$135,0),MATCH('Capacity Backing (Hide)'!$A5,'Capacity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(Hide)'!$A5,'Capacity Summary'!$H$35:$BG$35,0))="x",INDEX('Capacity Summary'!$C$36:$E$135,MATCH('Capacity Backing (Hide)'!CO$2,'Capacity Summary'!$B$36:$B$135,0),4),IF(INDEX('Capacity Summary'!$H$36:$BG$135,MATCH('Capacity Backing (Hide)'!CO$2,'Capacity Summary'!$B$36:$B$135,0),MATCH('Capacity Backing (Hide)'!$A5,'Capacity Summary'!$H$35:$BG$35,0))&lt;&gt;0,INDEX('Capacity Summary'!$H$36:$BG$135,MATCH('Capacity Backing (Hide)'!CO$2,'Capacity Summary'!$B$36:$B$135,0),MATCH('Capacity Backing (Hide)'!$A5,'Capacity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(Hide)'!$A5,'Capacity Summary'!$H$35:$BG$35,0))="x",INDEX('Capacity Summary'!$C$36:$E$135,MATCH('Capacity Backing (Hide)'!CP$2,'Capacity Summary'!$B$36:$B$135,0),4),IF(INDEX('Capacity Summary'!$H$36:$BG$135,MATCH('Capacity Backing (Hide)'!CP$2,'Capacity Summary'!$B$36:$B$135,0),MATCH('Capacity Backing (Hide)'!$A5,'Capacity Summary'!$H$35:$BG$35,0))&lt;&gt;0,INDEX('Capacity Summary'!$H$36:$BG$135,MATCH('Capacity Backing (Hide)'!CP$2,'Capacity Summary'!$B$36:$B$135,0),MATCH('Capacity Backing (Hide)'!$A5,'Capacity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(Hide)'!$A5,'Capacity Summary'!$H$35:$BG$35,0))="x",INDEX('Capacity Summary'!$C$36:$E$135,MATCH('Capacity Backing (Hide)'!CQ$2,'Capacity Summary'!$B$36:$B$135,0),4),IF(INDEX('Capacity Summary'!$H$36:$BG$135,MATCH('Capacity Backing (Hide)'!CQ$2,'Capacity Summary'!$B$36:$B$135,0),MATCH('Capacity Backing (Hide)'!$A5,'Capacity Summary'!$H$35:$BG$35,0))&lt;&gt;0,INDEX('Capacity Summary'!$H$36:$BG$135,MATCH('Capacity Backing (Hide)'!CQ$2,'Capacity Summary'!$B$36:$B$135,0),MATCH('Capacity Backing (Hide)'!$A5,'Capacity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(Hide)'!$A5,'Capacity Summary'!$H$35:$BG$35,0))="x",INDEX('Capacity Summary'!$C$36:$E$135,MATCH('Capacity Backing (Hide)'!CR$2,'Capacity Summary'!$B$36:$B$135,0),4),IF(INDEX('Capacity Summary'!$H$36:$BG$135,MATCH('Capacity Backing (Hide)'!CR$2,'Capacity Summary'!$B$36:$B$135,0),MATCH('Capacity Backing (Hide)'!$A5,'Capacity Summary'!$H$35:$BG$35,0))&lt;&gt;0,INDEX('Capacity Summary'!$H$36:$BG$135,MATCH('Capacity Backing (Hide)'!CR$2,'Capacity Summary'!$B$36:$B$135,0),MATCH('Capacity Backing (Hide)'!$A5,'Capacity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(Hide)'!$A5,'Capacity Summary'!$H$35:$BG$35,0))="x",INDEX('Capacity Summary'!$C$36:$E$135,MATCH('Capacity Backing (Hide)'!CS$2,'Capacity Summary'!$B$36:$B$135,0),4),IF(INDEX('Capacity Summary'!$H$36:$BG$135,MATCH('Capacity Backing (Hide)'!CS$2,'Capacity Summary'!$B$36:$B$135,0),MATCH('Capacity Backing (Hide)'!$A5,'Capacity Summary'!$H$35:$BG$35,0))&lt;&gt;0,INDEX('Capacity Summary'!$H$36:$BG$135,MATCH('Capacity Backing (Hide)'!CS$2,'Capacity Summary'!$B$36:$B$135,0),MATCH('Capacity Backing (Hide)'!$A5,'Capacity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(Hide)'!$A5,'Capacity Summary'!$H$35:$BG$35,0))="x",INDEX('Capacity Summary'!$C$36:$E$135,MATCH('Capacity Backing (Hide)'!CT$2,'Capacity Summary'!$B$36:$B$135,0),4),IF(INDEX('Capacity Summary'!$H$36:$BG$135,MATCH('Capacity Backing (Hide)'!CT$2,'Capacity Summary'!$B$36:$B$135,0),MATCH('Capacity Backing (Hide)'!$A5,'Capacity Summary'!$H$35:$BG$35,0))&lt;&gt;0,INDEX('Capacity Summary'!$H$36:$BG$135,MATCH('Capacity Backing (Hide)'!CT$2,'Capacity Summary'!$B$36:$B$135,0),MATCH('Capacity Backing (Hide)'!$A5,'Capacity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(Hide)'!$A5,'Capacity Summary'!$H$35:$BG$35,0))="x",INDEX('Capacity Summary'!$C$36:$E$135,MATCH('Capacity Backing (Hide)'!CU$2,'Capacity Summary'!$B$36:$B$135,0),4),IF(INDEX('Capacity Summary'!$H$36:$BG$135,MATCH('Capacity Backing (Hide)'!CU$2,'Capacity Summary'!$B$36:$B$135,0),MATCH('Capacity Backing (Hide)'!$A5,'Capacity Summary'!$H$35:$BG$35,0))&lt;&gt;0,INDEX('Capacity Summary'!$H$36:$BG$135,MATCH('Capacity Backing (Hide)'!CU$2,'Capacity Summary'!$B$36:$B$135,0),MATCH('Capacity Backing (Hide)'!$A5,'Capacity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(Hide)'!$A5,'Capacity Summary'!$H$35:$BG$35,0))="x",INDEX('Capacity Summary'!$C$36:$E$135,MATCH('Capacity Backing (Hide)'!CV$2,'Capacity Summary'!$B$36:$B$135,0),4),IF(INDEX('Capacity Summary'!$H$36:$BG$135,MATCH('Capacity Backing (Hide)'!CV$2,'Capacity Summary'!$B$36:$B$135,0),MATCH('Capacity Backing (Hide)'!$A5,'Capacity Summary'!$H$35:$BG$35,0))&lt;&gt;0,INDEX('Capacity Summary'!$H$36:$BG$135,MATCH('Capacity Backing (Hide)'!CV$2,'Capacity Summary'!$B$36:$B$135,0),MATCH('Capacity Backing (Hide)'!$A5,'Capacity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(Hide)'!$A5,'Capacity Summary'!$H$35:$BG$35,0))="x",INDEX('Capacity Summary'!$C$36:$E$135,MATCH('Capacity Backing (Hide)'!CW$2,'Capacity Summary'!$B$36:$B$135,0),4),IF(INDEX('Capacity Summary'!$H$36:$BG$135,MATCH('Capacity Backing (Hide)'!CW$2,'Capacity Summary'!$B$36:$B$135,0),MATCH('Capacity Backing (Hide)'!$A5,'Capacity Summary'!$H$35:$BG$35,0))&lt;&gt;0,INDEX('Capacity Summary'!$H$36:$BG$135,MATCH('Capacity Backing (Hide)'!CW$2,'Capacity Summary'!$B$36:$B$135,0),MATCH('Capacity Backing (Hide)'!$A5,'Capacity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(Hide)'!$A6,'Capacity Summary'!$H$35:$BG$35,0))="x",INDEX('Capacity Summary'!$C$36:$E$135,MATCH('Capacity Backing (Hide)'!B$2,'Capacity Summary'!$B$36:$B$135,0),4),IF(INDEX('Capacity Summary'!$H$36:$BG$135,MATCH('Capacity Backing (Hide)'!B$2,'Capacity Summary'!$B$36:$B$135,0),MATCH('Capacity Backing (Hide)'!$A6,'Capacity Summary'!$H$35:$BG$35,0))&lt;&gt;0,INDEX('Capacity Summary'!$H$36:$BG$135,MATCH('Capacity Backing (Hide)'!B$2,'Capacity Summary'!$B$36:$B$135,0),MATCH('Capacity Backing (Hide)'!$A6,'Capacity Summary'!$H$35:$BG$35,0)),0)),INDEX('Capacity Summary'!$C$36:$E$135,MATCH('Capacity Backing (Hide)'!B$2,'Capacity Summary'!$B$36:$B$135,0),2)))/IF(Summary!$B$7="Minutes",1,60)/COUNTA(INDEX(Capacity!$C$10:$Q$109,MATCH('Capacity Backing (Hide)'!B$2,Capacity!$B$10:$B$109,0),1):INDEX(Capacity!$C$10:$Q$109,MATCH('Capacity Backing (Hide)'!B$2,Capacity!$B$10:$B$109,0),15))</f>
        <v>#N/A</v>
      </c>
      <c r="C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(Hide)'!$A6,'Capacity Summary'!$H$35:$BG$35,0))="x",INDEX('Capacity Summary'!$C$36:$E$135,MATCH('Capacity Backing (Hide)'!C$2,'Capacity Summary'!$B$36:$B$135,0),4),IF(INDEX('Capacity Summary'!$H$36:$BG$135,MATCH('Capacity Backing (Hide)'!C$2,'Capacity Summary'!$B$36:$B$135,0),MATCH('Capacity Backing (Hide)'!$A6,'Capacity Summary'!$H$35:$BG$35,0))&lt;&gt;0,INDEX('Capacity Summary'!$H$36:$BG$135,MATCH('Capacity Backing (Hide)'!C$2,'Capacity Summary'!$B$36:$B$135,0),MATCH('Capacity Backing (Hide)'!$A6,'Capacity Summary'!$H$35:$BG$35,0)),0)),INDEX('Capacity Summary'!$C$36:$E$135,MATCH('Capacity Backing (Hide)'!C$2,'Capacity Summary'!$B$36:$B$135,0),2)))/IF(Summary!$B$7="Minutes",1,60)/COUNTA(INDEX(Capacity!$C$10:$Q$109,MATCH('Capacity Backing (Hide)'!C$2,Capacity!$B$10:$B$109,0),1):INDEX(Capacity!$C$10:$Q$109,MATCH('Capacity Backing (Hide)'!C$2,Capacity!$B$10:$B$109,0),15))</f>
        <v>#N/A</v>
      </c>
      <c r="D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(Hide)'!$A6,'Capacity Summary'!$H$35:$BG$35,0))="x",INDEX('Capacity Summary'!$C$36:$E$135,MATCH('Capacity Backing (Hide)'!D$2,'Capacity Summary'!$B$36:$B$135,0),4),IF(INDEX('Capacity Summary'!$H$36:$BG$135,MATCH('Capacity Backing (Hide)'!D$2,'Capacity Summary'!$B$36:$B$135,0),MATCH('Capacity Backing (Hide)'!$A6,'Capacity Summary'!$H$35:$BG$35,0))&lt;&gt;0,INDEX('Capacity Summary'!$H$36:$BG$135,MATCH('Capacity Backing (Hide)'!D$2,'Capacity Summary'!$B$36:$B$135,0),MATCH('Capacity Backing (Hide)'!$A6,'Capacity Summary'!$H$35:$BG$35,0)),0)),INDEX('Capacity Summary'!$C$36:$E$135,MATCH('Capacity Backing (Hide)'!D$2,'Capacity Summary'!$B$36:$B$135,0),2)))/IF(Summary!$B$7="Minutes",1,60)/COUNTA(INDEX(Capacity!$C$10:$Q$109,MATCH('Capacity Backing (Hide)'!D$2,Capacity!$B$10:$B$109,0),1):INDEX(Capacity!$C$10:$Q$109,MATCH('Capacity Backing (Hide)'!D$2,Capacity!$B$10:$B$109,0),15))</f>
        <v>#N/A</v>
      </c>
      <c r="E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(Hide)'!$A6,'Capacity Summary'!$H$35:$BG$35,0))="x",INDEX('Capacity Summary'!$C$36:$E$135,MATCH('Capacity Backing (Hide)'!E$2,'Capacity Summary'!$B$36:$B$135,0),4),IF(INDEX('Capacity Summary'!$H$36:$BG$135,MATCH('Capacity Backing (Hide)'!E$2,'Capacity Summary'!$B$36:$B$135,0),MATCH('Capacity Backing (Hide)'!$A6,'Capacity Summary'!$H$35:$BG$35,0))&lt;&gt;0,INDEX('Capacity Summary'!$H$36:$BG$135,MATCH('Capacity Backing (Hide)'!E$2,'Capacity Summary'!$B$36:$B$135,0),MATCH('Capacity Backing (Hide)'!$A6,'Capacity Summary'!$H$35:$BG$35,0)),0)),INDEX('Capacity Summary'!$C$36:$E$135,MATCH('Capacity Backing (Hide)'!E$2,'Capacity Summary'!$B$36:$B$135,0),2)))/IF(Summary!$B$7="Minutes",1,60)/COUNTA(INDEX(Capacity!$C$10:$Q$109,MATCH('Capacity Backing (Hide)'!E$2,Capacity!$B$10:$B$109,0),1):INDEX(Capacity!$C$10:$Q$109,MATCH('Capacity Backing (Hide)'!E$2,Capacity!$B$10:$B$109,0),15))</f>
        <v>#N/A</v>
      </c>
      <c r="F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(Hide)'!$A6,'Capacity Summary'!$H$35:$BG$35,0))="x",INDEX('Capacity Summary'!$C$36:$E$135,MATCH('Capacity Backing (Hide)'!F$2,'Capacity Summary'!$B$36:$B$135,0),4),IF(INDEX('Capacity Summary'!$H$36:$BG$135,MATCH('Capacity Backing (Hide)'!F$2,'Capacity Summary'!$B$36:$B$135,0),MATCH('Capacity Backing (Hide)'!$A6,'Capacity Summary'!$H$35:$BG$35,0))&lt;&gt;0,INDEX('Capacity Summary'!$H$36:$BG$135,MATCH('Capacity Backing (Hide)'!F$2,'Capacity Summary'!$B$36:$B$135,0),MATCH('Capacity Backing (Hide)'!$A6,'Capacity Summary'!$H$35:$BG$35,0)),0)),INDEX('Capacity Summary'!$C$36:$E$135,MATCH('Capacity Backing (Hide)'!F$2,'Capacity Summary'!$B$36:$B$135,0),2)))/IF(Summary!$B$7="Minutes",1,60)/COUNTA(INDEX(Capacity!$C$10:$Q$109,MATCH('Capacity Backing (Hide)'!F$2,Capacity!$B$10:$B$109,0),1):INDEX(Capacity!$C$10:$Q$109,MATCH('Capacity Backing (Hide)'!F$2,Capacity!$B$10:$B$109,0),15))</f>
        <v>#N/A</v>
      </c>
      <c r="G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(Hide)'!$A6,'Capacity Summary'!$H$35:$BG$35,0))="x",INDEX('Capacity Summary'!$C$36:$E$135,MATCH('Capacity Backing (Hide)'!G$2,'Capacity Summary'!$B$36:$B$135,0),4),IF(INDEX('Capacity Summary'!$H$36:$BG$135,MATCH('Capacity Backing (Hide)'!G$2,'Capacity Summary'!$B$36:$B$135,0),MATCH('Capacity Backing (Hide)'!$A6,'Capacity Summary'!$H$35:$BG$35,0))&lt;&gt;0,INDEX('Capacity Summary'!$H$36:$BG$135,MATCH('Capacity Backing (Hide)'!G$2,'Capacity Summary'!$B$36:$B$135,0),MATCH('Capacity Backing (Hide)'!$A6,'Capacity Summary'!$H$35:$BG$35,0)),0)),INDEX('Capacity Summary'!$C$36:$E$135,MATCH('Capacity Backing (Hide)'!G$2,'Capacity Summary'!$B$36:$B$135,0),2)))/IF(Summary!$B$7="Minutes",1,60)/COUNTA(INDEX(Capacity!$C$10:$Q$109,MATCH('Capacity Backing (Hide)'!G$2,Capacity!$B$10:$B$109,0),1):INDEX(Capacity!$C$10:$Q$109,MATCH('Capacity Backing (Hide)'!G$2,Capacity!$B$10:$B$109,0),15))</f>
        <v>#N/A</v>
      </c>
      <c r="H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(Hide)'!$A6,'Capacity Summary'!$H$35:$BG$35,0))="x",INDEX('Capacity Summary'!$C$36:$E$135,MATCH('Capacity Backing (Hide)'!H$2,'Capacity Summary'!$B$36:$B$135,0),4),IF(INDEX('Capacity Summary'!$H$36:$BG$135,MATCH('Capacity Backing (Hide)'!H$2,'Capacity Summary'!$B$36:$B$135,0),MATCH('Capacity Backing (Hide)'!$A6,'Capacity Summary'!$H$35:$BG$35,0))&lt;&gt;0,INDEX('Capacity Summary'!$H$36:$BG$135,MATCH('Capacity Backing (Hide)'!H$2,'Capacity Summary'!$B$36:$B$135,0),MATCH('Capacity Backing (Hide)'!$A6,'Capacity Summary'!$H$35:$BG$35,0)),0)),INDEX('Capacity Summary'!$C$36:$E$135,MATCH('Capacity Backing (Hide)'!H$2,'Capacity Summary'!$B$36:$B$135,0),2)))/IF(Summary!$B$7="Minutes",1,60)/COUNTA(INDEX(Capacity!$C$10:$Q$109,MATCH('Capacity Backing (Hide)'!H$2,Capacity!$B$10:$B$109,0),1):INDEX(Capacity!$C$10:$Q$109,MATCH('Capacity Backing (Hide)'!H$2,Capacity!$B$10:$B$109,0),15))</f>
        <v>#N/A</v>
      </c>
      <c r="I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(Hide)'!$A6,'Capacity Summary'!$H$35:$BG$35,0))="x",INDEX('Capacity Summary'!$C$36:$E$135,MATCH('Capacity Backing (Hide)'!I$2,'Capacity Summary'!$B$36:$B$135,0),4),IF(INDEX('Capacity Summary'!$H$36:$BG$135,MATCH('Capacity Backing (Hide)'!I$2,'Capacity Summary'!$B$36:$B$135,0),MATCH('Capacity Backing (Hide)'!$A6,'Capacity Summary'!$H$35:$BG$35,0))&lt;&gt;0,INDEX('Capacity Summary'!$H$36:$BG$135,MATCH('Capacity Backing (Hide)'!I$2,'Capacity Summary'!$B$36:$B$135,0),MATCH('Capacity Backing (Hide)'!$A6,'Capacity Summary'!$H$35:$BG$35,0)),0)),INDEX('Capacity Summary'!$C$36:$E$135,MATCH('Capacity Backing (Hide)'!I$2,'Capacity Summary'!$B$36:$B$135,0),2)))/IF(Summary!$B$7="Minutes",1,60)/COUNTA(INDEX(Capacity!$C$10:$Q$109,MATCH('Capacity Backing (Hide)'!I$2,Capacity!$B$10:$B$109,0),1):INDEX(Capacity!$C$10:$Q$109,MATCH('Capacity Backing (Hide)'!I$2,Capacity!$B$10:$B$109,0),15))</f>
        <v>#N/A</v>
      </c>
      <c r="J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(Hide)'!$A6,'Capacity Summary'!$H$35:$BG$35,0))="x",INDEX('Capacity Summary'!$C$36:$E$135,MATCH('Capacity Backing (Hide)'!J$2,'Capacity Summary'!$B$36:$B$135,0),4),IF(INDEX('Capacity Summary'!$H$36:$BG$135,MATCH('Capacity Backing (Hide)'!J$2,'Capacity Summary'!$B$36:$B$135,0),MATCH('Capacity Backing (Hide)'!$A6,'Capacity Summary'!$H$35:$BG$35,0))&lt;&gt;0,INDEX('Capacity Summary'!$H$36:$BG$135,MATCH('Capacity Backing (Hide)'!J$2,'Capacity Summary'!$B$36:$B$135,0),MATCH('Capacity Backing (Hide)'!$A6,'Capacity Summary'!$H$35:$BG$35,0)),0)),INDEX('Capacity Summary'!$C$36:$E$135,MATCH('Capacity Backing (Hide)'!J$2,'Capacity Summary'!$B$36:$B$135,0),2)))/IF(Summary!$B$7="Minutes",1,60)/COUNTA(INDEX(Capacity!$C$10:$Q$109,MATCH('Capacity Backing (Hide)'!J$2,Capacity!$B$10:$B$109,0),1):INDEX(Capacity!$C$10:$Q$109,MATCH('Capacity Backing (Hide)'!J$2,Capacity!$B$10:$B$109,0),15))</f>
        <v>#N/A</v>
      </c>
      <c r="K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(Hide)'!$A6,'Capacity Summary'!$H$35:$BG$35,0))="x",INDEX('Capacity Summary'!$C$36:$E$135,MATCH('Capacity Backing (Hide)'!K$2,'Capacity Summary'!$B$36:$B$135,0),4),IF(INDEX('Capacity Summary'!$H$36:$BG$135,MATCH('Capacity Backing (Hide)'!K$2,'Capacity Summary'!$B$36:$B$135,0),MATCH('Capacity Backing (Hide)'!$A6,'Capacity Summary'!$H$35:$BG$35,0))&lt;&gt;0,INDEX('Capacity Summary'!$H$36:$BG$135,MATCH('Capacity Backing (Hide)'!K$2,'Capacity Summary'!$B$36:$B$135,0),MATCH('Capacity Backing (Hide)'!$A6,'Capacity Summary'!$H$35:$BG$35,0)),0)),INDEX('Capacity Summary'!$C$36:$E$135,MATCH('Capacity Backing (Hide)'!K$2,'Capacity Summary'!$B$36:$B$135,0),2)))/IF(Summary!$B$7="Minutes",1,60)/COUNTA(INDEX(Capacity!$C$10:$Q$109,MATCH('Capacity Backing (Hide)'!K$2,Capacity!$B$10:$B$109,0),1):INDEX(Capacity!$C$10:$Q$109,MATCH('Capacity Backing (Hide)'!K$2,Capacity!$B$10:$B$109,0),15))</f>
        <v>#N/A</v>
      </c>
      <c r="L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(Hide)'!$A6,'Capacity Summary'!$H$35:$BG$35,0))="x",INDEX('Capacity Summary'!$C$36:$E$135,MATCH('Capacity Backing (Hide)'!L$2,'Capacity Summary'!$B$36:$B$135,0),4),IF(INDEX('Capacity Summary'!$H$36:$BG$135,MATCH('Capacity Backing (Hide)'!L$2,'Capacity Summary'!$B$36:$B$135,0),MATCH('Capacity Backing (Hide)'!$A6,'Capacity Summary'!$H$35:$BG$35,0))&lt;&gt;0,INDEX('Capacity Summary'!$H$36:$BG$135,MATCH('Capacity Backing (Hide)'!L$2,'Capacity Summary'!$B$36:$B$135,0),MATCH('Capacity Backing (Hide)'!$A6,'Capacity Summary'!$H$35:$BG$35,0)),0)),INDEX('Capacity Summary'!$C$36:$E$135,MATCH('Capacity Backing (Hide)'!L$2,'Capacity Summary'!$B$36:$B$135,0),2)))/IF(Summary!$B$7="Minutes",1,60)/COUNTA(INDEX(Capacity!$C$10:$Q$109,MATCH('Capacity Backing (Hide)'!L$2,Capacity!$B$10:$B$109,0),1):INDEX(Capacity!$C$10:$Q$109,MATCH('Capacity Backing (Hide)'!L$2,Capacity!$B$10:$B$109,0),15))</f>
        <v>#N/A</v>
      </c>
      <c r="M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(Hide)'!$A6,'Capacity Summary'!$H$35:$BG$35,0))="x",INDEX('Capacity Summary'!$C$36:$E$135,MATCH('Capacity Backing (Hide)'!M$2,'Capacity Summary'!$B$36:$B$135,0),4),IF(INDEX('Capacity Summary'!$H$36:$BG$135,MATCH('Capacity Backing (Hide)'!M$2,'Capacity Summary'!$B$36:$B$135,0),MATCH('Capacity Backing (Hide)'!$A6,'Capacity Summary'!$H$35:$BG$35,0))&lt;&gt;0,INDEX('Capacity Summary'!$H$36:$BG$135,MATCH('Capacity Backing (Hide)'!M$2,'Capacity Summary'!$B$36:$B$135,0),MATCH('Capacity Backing (Hide)'!$A6,'Capacity Summary'!$H$35:$BG$35,0)),0)),INDEX('Capacity Summary'!$C$36:$E$135,MATCH('Capacity Backing (Hide)'!M$2,'Capacity Summary'!$B$36:$B$135,0),2)))/IF(Summary!$B$7="Minutes",1,60)/COUNTA(INDEX(Capacity!$C$10:$Q$109,MATCH('Capacity Backing (Hide)'!M$2,Capacity!$B$10:$B$109,0),1):INDEX(Capacity!$C$10:$Q$109,MATCH('Capacity Backing (Hide)'!M$2,Capacity!$B$10:$B$109,0),15))</f>
        <v>#N/A</v>
      </c>
      <c r="N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(Hide)'!$A6,'Capacity Summary'!$H$35:$BG$35,0))="x",INDEX('Capacity Summary'!$C$36:$E$135,MATCH('Capacity Backing (Hide)'!N$2,'Capacity Summary'!$B$36:$B$135,0),4),IF(INDEX('Capacity Summary'!$H$36:$BG$135,MATCH('Capacity Backing (Hide)'!N$2,'Capacity Summary'!$B$36:$B$135,0),MATCH('Capacity Backing (Hide)'!$A6,'Capacity Summary'!$H$35:$BG$35,0))&lt;&gt;0,INDEX('Capacity Summary'!$H$36:$BG$135,MATCH('Capacity Backing (Hide)'!N$2,'Capacity Summary'!$B$36:$B$135,0),MATCH('Capacity Backing (Hide)'!$A6,'Capacity Summary'!$H$35:$BG$35,0)),0)),INDEX('Capacity Summary'!$C$36:$E$135,MATCH('Capacity Backing (Hide)'!N$2,'Capacity Summary'!$B$36:$B$135,0),2)))/IF(Summary!$B$7="Minutes",1,60)/COUNTA(INDEX(Capacity!$C$10:$Q$109,MATCH('Capacity Backing (Hide)'!N$2,Capacity!$B$10:$B$109,0),1):INDEX(Capacity!$C$10:$Q$109,MATCH('Capacity Backing (Hide)'!N$2,Capacity!$B$10:$B$109,0),15))</f>
        <v>#N/A</v>
      </c>
      <c r="O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(Hide)'!$A6,'Capacity Summary'!$H$35:$BG$35,0))="x",INDEX('Capacity Summary'!$C$36:$E$135,MATCH('Capacity Backing (Hide)'!O$2,'Capacity Summary'!$B$36:$B$135,0),4),IF(INDEX('Capacity Summary'!$H$36:$BG$135,MATCH('Capacity Backing (Hide)'!O$2,'Capacity Summary'!$B$36:$B$135,0),MATCH('Capacity Backing (Hide)'!$A6,'Capacity Summary'!$H$35:$BG$35,0))&lt;&gt;0,INDEX('Capacity Summary'!$H$36:$BG$135,MATCH('Capacity Backing (Hide)'!O$2,'Capacity Summary'!$B$36:$B$135,0),MATCH('Capacity Backing (Hide)'!$A6,'Capacity Summary'!$H$35:$BG$35,0)),0)),INDEX('Capacity Summary'!$C$36:$E$135,MATCH('Capacity Backing (Hide)'!O$2,'Capacity Summary'!$B$36:$B$135,0),2)))/IF(Summary!$B$7="Minutes",1,60)/COUNTA(INDEX(Capacity!$C$10:$Q$109,MATCH('Capacity Backing (Hide)'!O$2,Capacity!$B$10:$B$109,0),1):INDEX(Capacity!$C$10:$Q$109,MATCH('Capacity Backing (Hide)'!O$2,Capacity!$B$10:$B$109,0),15))</f>
        <v>#N/A</v>
      </c>
      <c r="P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(Hide)'!$A6,'Capacity Summary'!$H$35:$BG$35,0))="x",INDEX('Capacity Summary'!$C$36:$E$135,MATCH('Capacity Backing (Hide)'!P$2,'Capacity Summary'!$B$36:$B$135,0),4),IF(INDEX('Capacity Summary'!$H$36:$BG$135,MATCH('Capacity Backing (Hide)'!P$2,'Capacity Summary'!$B$36:$B$135,0),MATCH('Capacity Backing (Hide)'!$A6,'Capacity Summary'!$H$35:$BG$35,0))&lt;&gt;0,INDEX('Capacity Summary'!$H$36:$BG$135,MATCH('Capacity Backing (Hide)'!P$2,'Capacity Summary'!$B$36:$B$135,0),MATCH('Capacity Backing (Hide)'!$A6,'Capacity Summary'!$H$35:$BG$35,0)),0)),INDEX('Capacity Summary'!$C$36:$E$135,MATCH('Capacity Backing (Hide)'!P$2,'Capacity Summary'!$B$36:$B$135,0),2)))/IF(Summary!$B$7="Minutes",1,60)/COUNTA(INDEX(Capacity!$C$10:$Q$109,MATCH('Capacity Backing (Hide)'!P$2,Capacity!$B$10:$B$109,0),1):INDEX(Capacity!$C$10:$Q$109,MATCH('Capacity Backing (Hide)'!P$2,Capacity!$B$10:$B$109,0),15))</f>
        <v>#N/A</v>
      </c>
      <c r="Q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(Hide)'!$A6,'Capacity Summary'!$H$35:$BG$35,0))="x",INDEX('Capacity Summary'!$C$36:$E$135,MATCH('Capacity Backing (Hide)'!Q$2,'Capacity Summary'!$B$36:$B$135,0),4),IF(INDEX('Capacity Summary'!$H$36:$BG$135,MATCH('Capacity Backing (Hide)'!Q$2,'Capacity Summary'!$B$36:$B$135,0),MATCH('Capacity Backing (Hide)'!$A6,'Capacity Summary'!$H$35:$BG$35,0))&lt;&gt;0,INDEX('Capacity Summary'!$H$36:$BG$135,MATCH('Capacity Backing (Hide)'!Q$2,'Capacity Summary'!$B$36:$B$135,0),MATCH('Capacity Backing (Hide)'!$A6,'Capacity Summary'!$H$35:$BG$35,0)),0)),INDEX('Capacity Summary'!$C$36:$E$135,MATCH('Capacity Backing (Hide)'!Q$2,'Capacity Summary'!$B$36:$B$135,0),2)))/IF(Summary!$B$7="Minutes",1,60)/COUNTA(INDEX(Capacity!$C$10:$Q$109,MATCH('Capacity Backing (Hide)'!Q$2,Capacity!$B$10:$B$109,0),1):INDEX(Capacity!$C$10:$Q$109,MATCH('Capacity Backing (Hide)'!Q$2,Capacity!$B$10:$B$109,0),15))</f>
        <v>#N/A</v>
      </c>
      <c r="R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(Hide)'!$A6,'Capacity Summary'!$H$35:$BG$35,0))="x",INDEX('Capacity Summary'!$C$36:$E$135,MATCH('Capacity Backing (Hide)'!R$2,'Capacity Summary'!$B$36:$B$135,0),4),IF(INDEX('Capacity Summary'!$H$36:$BG$135,MATCH('Capacity Backing (Hide)'!R$2,'Capacity Summary'!$B$36:$B$135,0),MATCH('Capacity Backing (Hide)'!$A6,'Capacity Summary'!$H$35:$BG$35,0))&lt;&gt;0,INDEX('Capacity Summary'!$H$36:$BG$135,MATCH('Capacity Backing (Hide)'!R$2,'Capacity Summary'!$B$36:$B$135,0),MATCH('Capacity Backing (Hide)'!$A6,'Capacity Summary'!$H$35:$BG$35,0)),0)),INDEX('Capacity Summary'!$C$36:$E$135,MATCH('Capacity Backing (Hide)'!R$2,'Capacity Summary'!$B$36:$B$135,0),2)))/IF(Summary!$B$7="Minutes",1,60)/COUNTA(INDEX(Capacity!$C$10:$Q$109,MATCH('Capacity Backing (Hide)'!R$2,Capacity!$B$10:$B$109,0),1):INDEX(Capacity!$C$10:$Q$109,MATCH('Capacity Backing (Hide)'!R$2,Capacity!$B$10:$B$109,0),15))</f>
        <v>#N/A</v>
      </c>
      <c r="S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(Hide)'!$A6,'Capacity Summary'!$H$35:$BG$35,0))="x",INDEX('Capacity Summary'!$C$36:$E$135,MATCH('Capacity Backing (Hide)'!S$2,'Capacity Summary'!$B$36:$B$135,0),4),IF(INDEX('Capacity Summary'!$H$36:$BG$135,MATCH('Capacity Backing (Hide)'!S$2,'Capacity Summary'!$B$36:$B$135,0),MATCH('Capacity Backing (Hide)'!$A6,'Capacity Summary'!$H$35:$BG$35,0))&lt;&gt;0,INDEX('Capacity Summary'!$H$36:$BG$135,MATCH('Capacity Backing (Hide)'!S$2,'Capacity Summary'!$B$36:$B$135,0),MATCH('Capacity Backing (Hide)'!$A6,'Capacity Summary'!$H$35:$BG$35,0)),0)),INDEX('Capacity Summary'!$C$36:$E$135,MATCH('Capacity Backing (Hide)'!S$2,'Capacity Summary'!$B$36:$B$135,0),2)))/IF(Summary!$B$7="Minutes",1,60)/COUNTA(INDEX(Capacity!$C$10:$Q$109,MATCH('Capacity Backing (Hide)'!S$2,Capacity!$B$10:$B$109,0),1):INDEX(Capacity!$C$10:$Q$109,MATCH('Capacity Backing (Hide)'!S$2,Capacity!$B$10:$B$109,0),15))</f>
        <v>#N/A</v>
      </c>
      <c r="T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(Hide)'!$A6,'Capacity Summary'!$H$35:$BG$35,0))="x",INDEX('Capacity Summary'!$C$36:$E$135,MATCH('Capacity Backing (Hide)'!T$2,'Capacity Summary'!$B$36:$B$135,0),4),IF(INDEX('Capacity Summary'!$H$36:$BG$135,MATCH('Capacity Backing (Hide)'!T$2,'Capacity Summary'!$B$36:$B$135,0),MATCH('Capacity Backing (Hide)'!$A6,'Capacity Summary'!$H$35:$BG$35,0))&lt;&gt;0,INDEX('Capacity Summary'!$H$36:$BG$135,MATCH('Capacity Backing (Hide)'!T$2,'Capacity Summary'!$B$36:$B$135,0),MATCH('Capacity Backing (Hide)'!$A6,'Capacity Summary'!$H$35:$BG$35,0)),0)),INDEX('Capacity Summary'!$C$36:$E$135,MATCH('Capacity Backing (Hide)'!T$2,'Capacity Summary'!$B$36:$B$135,0),2)))/IF(Summary!$B$7="Minutes",1,60)/COUNTA(INDEX(Capacity!$C$10:$Q$109,MATCH('Capacity Backing (Hide)'!T$2,Capacity!$B$10:$B$109,0),1):INDEX(Capacity!$C$10:$Q$109,MATCH('Capacity Backing (Hide)'!T$2,Capacity!$B$10:$B$109,0),15))</f>
        <v>#N/A</v>
      </c>
      <c r="U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(Hide)'!$A6,'Capacity Summary'!$H$35:$BG$35,0))="x",INDEX('Capacity Summary'!$C$36:$E$135,MATCH('Capacity Backing (Hide)'!U$2,'Capacity Summary'!$B$36:$B$135,0),4),IF(INDEX('Capacity Summary'!$H$36:$BG$135,MATCH('Capacity Backing (Hide)'!U$2,'Capacity Summary'!$B$36:$B$135,0),MATCH('Capacity Backing (Hide)'!$A6,'Capacity Summary'!$H$35:$BG$35,0))&lt;&gt;0,INDEX('Capacity Summary'!$H$36:$BG$135,MATCH('Capacity Backing (Hide)'!U$2,'Capacity Summary'!$B$36:$B$135,0),MATCH('Capacity Backing (Hide)'!$A6,'Capacity Summary'!$H$35:$BG$35,0)),0)),INDEX('Capacity Summary'!$C$36:$E$135,MATCH('Capacity Backing (Hide)'!U$2,'Capacity Summary'!$B$36:$B$135,0),2)))/IF(Summary!$B$7="Minutes",1,60)/COUNTA(INDEX(Capacity!$C$10:$Q$109,MATCH('Capacity Backing (Hide)'!U$2,Capacity!$B$10:$B$109,0),1):INDEX(Capacity!$C$10:$Q$109,MATCH('Capacity Backing (Hide)'!U$2,Capacity!$B$10:$B$109,0),15))</f>
        <v>#N/A</v>
      </c>
      <c r="V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(Hide)'!$A6,'Capacity Summary'!$H$35:$BG$35,0))="x",INDEX('Capacity Summary'!$C$36:$E$135,MATCH('Capacity Backing (Hide)'!V$2,'Capacity Summary'!$B$36:$B$135,0),4),IF(INDEX('Capacity Summary'!$H$36:$BG$135,MATCH('Capacity Backing (Hide)'!V$2,'Capacity Summary'!$B$36:$B$135,0),MATCH('Capacity Backing (Hide)'!$A6,'Capacity Summary'!$H$35:$BG$35,0))&lt;&gt;0,INDEX('Capacity Summary'!$H$36:$BG$135,MATCH('Capacity Backing (Hide)'!V$2,'Capacity Summary'!$B$36:$B$135,0),MATCH('Capacity Backing (Hide)'!$A6,'Capacity Summary'!$H$35:$BG$35,0)),0)),INDEX('Capacity Summary'!$C$36:$E$135,MATCH('Capacity Backing (Hide)'!V$2,'Capacity Summary'!$B$36:$B$135,0),2)))/IF(Summary!$B$7="Minutes",1,60)/COUNTA(INDEX(Capacity!$C$10:$Q$109,MATCH('Capacity Backing (Hide)'!V$2,Capacity!$B$10:$B$109,0),1):INDEX(Capacity!$C$10:$Q$109,MATCH('Capacity Backing (Hide)'!V$2,Capacity!$B$10:$B$109,0),15))</f>
        <v>#N/A</v>
      </c>
      <c r="W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(Hide)'!$A6,'Capacity Summary'!$H$35:$BG$35,0))="x",INDEX('Capacity Summary'!$C$36:$E$135,MATCH('Capacity Backing (Hide)'!W$2,'Capacity Summary'!$B$36:$B$135,0),4),IF(INDEX('Capacity Summary'!$H$36:$BG$135,MATCH('Capacity Backing (Hide)'!W$2,'Capacity Summary'!$B$36:$B$135,0),MATCH('Capacity Backing (Hide)'!$A6,'Capacity Summary'!$H$35:$BG$35,0))&lt;&gt;0,INDEX('Capacity Summary'!$H$36:$BG$135,MATCH('Capacity Backing (Hide)'!W$2,'Capacity Summary'!$B$36:$B$135,0),MATCH('Capacity Backing (Hide)'!$A6,'Capacity Summary'!$H$35:$BG$35,0)),0)),INDEX('Capacity Summary'!$C$36:$E$135,MATCH('Capacity Backing (Hide)'!W$2,'Capacity Summary'!$B$36:$B$135,0),2)))/IF(Summary!$B$7="Minutes",1,60)/COUNTA(INDEX(Capacity!$C$10:$Q$109,MATCH('Capacity Backing (Hide)'!W$2,Capacity!$B$10:$B$109,0),1):INDEX(Capacity!$C$10:$Q$109,MATCH('Capacity Backing (Hide)'!W$2,Capacity!$B$10:$B$109,0),15))</f>
        <v>#N/A</v>
      </c>
      <c r="X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(Hide)'!$A6,'Capacity Summary'!$H$35:$BG$35,0))="x",INDEX('Capacity Summary'!$C$36:$E$135,MATCH('Capacity Backing (Hide)'!X$2,'Capacity Summary'!$B$36:$B$135,0),4),IF(INDEX('Capacity Summary'!$H$36:$BG$135,MATCH('Capacity Backing (Hide)'!X$2,'Capacity Summary'!$B$36:$B$135,0),MATCH('Capacity Backing (Hide)'!$A6,'Capacity Summary'!$H$35:$BG$35,0))&lt;&gt;0,INDEX('Capacity Summary'!$H$36:$BG$135,MATCH('Capacity Backing (Hide)'!X$2,'Capacity Summary'!$B$36:$B$135,0),MATCH('Capacity Backing (Hide)'!$A6,'Capacity Summary'!$H$35:$BG$35,0)),0)),INDEX('Capacity Summary'!$C$36:$E$135,MATCH('Capacity Backing (Hide)'!X$2,'Capacity Summary'!$B$36:$B$135,0),2)))/IF(Summary!$B$7="Minutes",1,60)/COUNTA(INDEX(Capacity!$C$10:$Q$109,MATCH('Capacity Backing (Hide)'!X$2,Capacity!$B$10:$B$109,0),1):INDEX(Capacity!$C$10:$Q$109,MATCH('Capacity Backing (Hide)'!X$2,Capacity!$B$10:$B$109,0),15))</f>
        <v>#N/A</v>
      </c>
      <c r="Y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(Hide)'!$A6,'Capacity Summary'!$H$35:$BG$35,0))="x",INDEX('Capacity Summary'!$C$36:$E$135,MATCH('Capacity Backing (Hide)'!Y$2,'Capacity Summary'!$B$36:$B$135,0),4),IF(INDEX('Capacity Summary'!$H$36:$BG$135,MATCH('Capacity Backing (Hide)'!Y$2,'Capacity Summary'!$B$36:$B$135,0),MATCH('Capacity Backing (Hide)'!$A6,'Capacity Summary'!$H$35:$BG$35,0))&lt;&gt;0,INDEX('Capacity Summary'!$H$36:$BG$135,MATCH('Capacity Backing (Hide)'!Y$2,'Capacity Summary'!$B$36:$B$135,0),MATCH('Capacity Backing (Hide)'!$A6,'Capacity Summary'!$H$35:$BG$35,0)),0)),INDEX('Capacity Summary'!$C$36:$E$135,MATCH('Capacity Backing (Hide)'!Y$2,'Capacity Summary'!$B$36:$B$135,0),2)))/IF(Summary!$B$7="Minutes",1,60)/COUNTA(INDEX(Capacity!$C$10:$Q$109,MATCH('Capacity Backing (Hide)'!Y$2,Capacity!$B$10:$B$109,0),1):INDEX(Capacity!$C$10:$Q$109,MATCH('Capacity Backing (Hide)'!Y$2,Capacity!$B$10:$B$109,0),15))</f>
        <v>#N/A</v>
      </c>
      <c r="Z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(Hide)'!$A6,'Capacity Summary'!$H$35:$BG$35,0))="x",INDEX('Capacity Summary'!$C$36:$E$135,MATCH('Capacity Backing (Hide)'!Z$2,'Capacity Summary'!$B$36:$B$135,0),4),IF(INDEX('Capacity Summary'!$H$36:$BG$135,MATCH('Capacity Backing (Hide)'!Z$2,'Capacity Summary'!$B$36:$B$135,0),MATCH('Capacity Backing (Hide)'!$A6,'Capacity Summary'!$H$35:$BG$35,0))&lt;&gt;0,INDEX('Capacity Summary'!$H$36:$BG$135,MATCH('Capacity Backing (Hide)'!Z$2,'Capacity Summary'!$B$36:$B$135,0),MATCH('Capacity Backing (Hide)'!$A6,'Capacity Summary'!$H$35:$BG$35,0)),0)),INDEX('Capacity Summary'!$C$36:$E$135,MATCH('Capacity Backing (Hide)'!Z$2,'Capacity Summary'!$B$36:$B$135,0),2)))/IF(Summary!$B$7="Minutes",1,60)/COUNTA(INDEX(Capacity!$C$10:$Q$109,MATCH('Capacity Backing (Hide)'!Z$2,Capacity!$B$10:$B$109,0),1):INDEX(Capacity!$C$10:$Q$109,MATCH('Capacity Backing (Hide)'!Z$2,Capacity!$B$10:$B$109,0),15))</f>
        <v>#N/A</v>
      </c>
      <c r="AA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(Hide)'!$A6,'Capacity Summary'!$H$35:$BG$35,0))="x",INDEX('Capacity Summary'!$C$36:$E$135,MATCH('Capacity Backing (Hide)'!AA$2,'Capacity Summary'!$B$36:$B$135,0),4),IF(INDEX('Capacity Summary'!$H$36:$BG$135,MATCH('Capacity Backing (Hide)'!AA$2,'Capacity Summary'!$B$36:$B$135,0),MATCH('Capacity Backing (Hide)'!$A6,'Capacity Summary'!$H$35:$BG$35,0))&lt;&gt;0,INDEX('Capacity Summary'!$H$36:$BG$135,MATCH('Capacity Backing (Hide)'!AA$2,'Capacity Summary'!$B$36:$B$135,0),MATCH('Capacity Backing (Hide)'!$A6,'Capacity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(Hide)'!$A6,'Capacity Summary'!$H$35:$BG$35,0))="x",INDEX('Capacity Summary'!$C$36:$E$135,MATCH('Capacity Backing (Hide)'!AB$2,'Capacity Summary'!$B$36:$B$135,0),4),IF(INDEX('Capacity Summary'!$H$36:$BG$135,MATCH('Capacity Backing (Hide)'!AB$2,'Capacity Summary'!$B$36:$B$135,0),MATCH('Capacity Backing (Hide)'!$A6,'Capacity Summary'!$H$35:$BG$35,0))&lt;&gt;0,INDEX('Capacity Summary'!$H$36:$BG$135,MATCH('Capacity Backing (Hide)'!AB$2,'Capacity Summary'!$B$36:$B$135,0),MATCH('Capacity Backing (Hide)'!$A6,'Capacity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(Hide)'!$A6,'Capacity Summary'!$H$35:$BG$35,0))="x",INDEX('Capacity Summary'!$C$36:$E$135,MATCH('Capacity Backing (Hide)'!AC$2,'Capacity Summary'!$B$36:$B$135,0),4),IF(INDEX('Capacity Summary'!$H$36:$BG$135,MATCH('Capacity Backing (Hide)'!AC$2,'Capacity Summary'!$B$36:$B$135,0),MATCH('Capacity Backing (Hide)'!$A6,'Capacity Summary'!$H$35:$BG$35,0))&lt;&gt;0,INDEX('Capacity Summary'!$H$36:$BG$135,MATCH('Capacity Backing (Hide)'!AC$2,'Capacity Summary'!$B$36:$B$135,0),MATCH('Capacity Backing (Hide)'!$A6,'Capacity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(Hide)'!$A6,'Capacity Summary'!$H$35:$BG$35,0))="x",INDEX('Capacity Summary'!$C$36:$E$135,MATCH('Capacity Backing (Hide)'!AD$2,'Capacity Summary'!$B$36:$B$135,0),4),IF(INDEX('Capacity Summary'!$H$36:$BG$135,MATCH('Capacity Backing (Hide)'!AD$2,'Capacity Summary'!$B$36:$B$135,0),MATCH('Capacity Backing (Hide)'!$A6,'Capacity Summary'!$H$35:$BG$35,0))&lt;&gt;0,INDEX('Capacity Summary'!$H$36:$BG$135,MATCH('Capacity Backing (Hide)'!AD$2,'Capacity Summary'!$B$36:$B$135,0),MATCH('Capacity Backing (Hide)'!$A6,'Capacity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(Hide)'!$A6,'Capacity Summary'!$H$35:$BG$35,0))="x",INDEX('Capacity Summary'!$C$36:$E$135,MATCH('Capacity Backing (Hide)'!AE$2,'Capacity Summary'!$B$36:$B$135,0),4),IF(INDEX('Capacity Summary'!$H$36:$BG$135,MATCH('Capacity Backing (Hide)'!AE$2,'Capacity Summary'!$B$36:$B$135,0),MATCH('Capacity Backing (Hide)'!$A6,'Capacity Summary'!$H$35:$BG$35,0))&lt;&gt;0,INDEX('Capacity Summary'!$H$36:$BG$135,MATCH('Capacity Backing (Hide)'!AE$2,'Capacity Summary'!$B$36:$B$135,0),MATCH('Capacity Backing (Hide)'!$A6,'Capacity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(Hide)'!$A6,'Capacity Summary'!$H$35:$BG$35,0))="x",INDEX('Capacity Summary'!$C$36:$E$135,MATCH('Capacity Backing (Hide)'!AF$2,'Capacity Summary'!$B$36:$B$135,0),4),IF(INDEX('Capacity Summary'!$H$36:$BG$135,MATCH('Capacity Backing (Hide)'!AF$2,'Capacity Summary'!$B$36:$B$135,0),MATCH('Capacity Backing (Hide)'!$A6,'Capacity Summary'!$H$35:$BG$35,0))&lt;&gt;0,INDEX('Capacity Summary'!$H$36:$BG$135,MATCH('Capacity Backing (Hide)'!AF$2,'Capacity Summary'!$B$36:$B$135,0),MATCH('Capacity Backing (Hide)'!$A6,'Capacity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(Hide)'!$A6,'Capacity Summary'!$H$35:$BG$35,0))="x",INDEX('Capacity Summary'!$C$36:$E$135,MATCH('Capacity Backing (Hide)'!AG$2,'Capacity Summary'!$B$36:$B$135,0),4),IF(INDEX('Capacity Summary'!$H$36:$BG$135,MATCH('Capacity Backing (Hide)'!AG$2,'Capacity Summary'!$B$36:$B$135,0),MATCH('Capacity Backing (Hide)'!$A6,'Capacity Summary'!$H$35:$BG$35,0))&lt;&gt;0,INDEX('Capacity Summary'!$H$36:$BG$135,MATCH('Capacity Backing (Hide)'!AG$2,'Capacity Summary'!$B$36:$B$135,0),MATCH('Capacity Backing (Hide)'!$A6,'Capacity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(Hide)'!$A6,'Capacity Summary'!$H$35:$BG$35,0))="x",INDEX('Capacity Summary'!$C$36:$E$135,MATCH('Capacity Backing (Hide)'!AH$2,'Capacity Summary'!$B$36:$B$135,0),4),IF(INDEX('Capacity Summary'!$H$36:$BG$135,MATCH('Capacity Backing (Hide)'!AH$2,'Capacity Summary'!$B$36:$B$135,0),MATCH('Capacity Backing (Hide)'!$A6,'Capacity Summary'!$H$35:$BG$35,0))&lt;&gt;0,INDEX('Capacity Summary'!$H$36:$BG$135,MATCH('Capacity Backing (Hide)'!AH$2,'Capacity Summary'!$B$36:$B$135,0),MATCH('Capacity Backing (Hide)'!$A6,'Capacity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(Hide)'!$A6,'Capacity Summary'!$H$35:$BG$35,0))="x",INDEX('Capacity Summary'!$C$36:$E$135,MATCH('Capacity Backing (Hide)'!AI$2,'Capacity Summary'!$B$36:$B$135,0),4),IF(INDEX('Capacity Summary'!$H$36:$BG$135,MATCH('Capacity Backing (Hide)'!AI$2,'Capacity Summary'!$B$36:$B$135,0),MATCH('Capacity Backing (Hide)'!$A6,'Capacity Summary'!$H$35:$BG$35,0))&lt;&gt;0,INDEX('Capacity Summary'!$H$36:$BG$135,MATCH('Capacity Backing (Hide)'!AI$2,'Capacity Summary'!$B$36:$B$135,0),MATCH('Capacity Backing (Hide)'!$A6,'Capacity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(Hide)'!$A6,'Capacity Summary'!$H$35:$BG$35,0))="x",INDEX('Capacity Summary'!$C$36:$E$135,MATCH('Capacity Backing (Hide)'!AJ$2,'Capacity Summary'!$B$36:$B$135,0),4),IF(INDEX('Capacity Summary'!$H$36:$BG$135,MATCH('Capacity Backing (Hide)'!AJ$2,'Capacity Summary'!$B$36:$B$135,0),MATCH('Capacity Backing (Hide)'!$A6,'Capacity Summary'!$H$35:$BG$35,0))&lt;&gt;0,INDEX('Capacity Summary'!$H$36:$BG$135,MATCH('Capacity Backing (Hide)'!AJ$2,'Capacity Summary'!$B$36:$B$135,0),MATCH('Capacity Backing (Hide)'!$A6,'Capacity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(Hide)'!$A6,'Capacity Summary'!$H$35:$BG$35,0))="x",INDEX('Capacity Summary'!$C$36:$E$135,MATCH('Capacity Backing (Hide)'!AK$2,'Capacity Summary'!$B$36:$B$135,0),4),IF(INDEX('Capacity Summary'!$H$36:$BG$135,MATCH('Capacity Backing (Hide)'!AK$2,'Capacity Summary'!$B$36:$B$135,0),MATCH('Capacity Backing (Hide)'!$A6,'Capacity Summary'!$H$35:$BG$35,0))&lt;&gt;0,INDEX('Capacity Summary'!$H$36:$BG$135,MATCH('Capacity Backing (Hide)'!AK$2,'Capacity Summary'!$B$36:$B$135,0),MATCH('Capacity Backing (Hide)'!$A6,'Capacity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(Hide)'!$A6,'Capacity Summary'!$H$35:$BG$35,0))="x",INDEX('Capacity Summary'!$C$36:$E$135,MATCH('Capacity Backing (Hide)'!AL$2,'Capacity Summary'!$B$36:$B$135,0),4),IF(INDEX('Capacity Summary'!$H$36:$BG$135,MATCH('Capacity Backing (Hide)'!AL$2,'Capacity Summary'!$B$36:$B$135,0),MATCH('Capacity Backing (Hide)'!$A6,'Capacity Summary'!$H$35:$BG$35,0))&lt;&gt;0,INDEX('Capacity Summary'!$H$36:$BG$135,MATCH('Capacity Backing (Hide)'!AL$2,'Capacity Summary'!$B$36:$B$135,0),MATCH('Capacity Backing (Hide)'!$A6,'Capacity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(Hide)'!$A6,'Capacity Summary'!$H$35:$BG$35,0))="x",INDEX('Capacity Summary'!$C$36:$E$135,MATCH('Capacity Backing (Hide)'!AM$2,'Capacity Summary'!$B$36:$B$135,0),4),IF(INDEX('Capacity Summary'!$H$36:$BG$135,MATCH('Capacity Backing (Hide)'!AM$2,'Capacity Summary'!$B$36:$B$135,0),MATCH('Capacity Backing (Hide)'!$A6,'Capacity Summary'!$H$35:$BG$35,0))&lt;&gt;0,INDEX('Capacity Summary'!$H$36:$BG$135,MATCH('Capacity Backing (Hide)'!AM$2,'Capacity Summary'!$B$36:$B$135,0),MATCH('Capacity Backing (Hide)'!$A6,'Capacity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(Hide)'!$A6,'Capacity Summary'!$H$35:$BG$35,0))="x",INDEX('Capacity Summary'!$C$36:$E$135,MATCH('Capacity Backing (Hide)'!AN$2,'Capacity Summary'!$B$36:$B$135,0),4),IF(INDEX('Capacity Summary'!$H$36:$BG$135,MATCH('Capacity Backing (Hide)'!AN$2,'Capacity Summary'!$B$36:$B$135,0),MATCH('Capacity Backing (Hide)'!$A6,'Capacity Summary'!$H$35:$BG$35,0))&lt;&gt;0,INDEX('Capacity Summary'!$H$36:$BG$135,MATCH('Capacity Backing (Hide)'!AN$2,'Capacity Summary'!$B$36:$B$135,0),MATCH('Capacity Backing (Hide)'!$A6,'Capacity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(Hide)'!$A6,'Capacity Summary'!$H$35:$BG$35,0))="x",INDEX('Capacity Summary'!$C$36:$E$135,MATCH('Capacity Backing (Hide)'!AO$2,'Capacity Summary'!$B$36:$B$135,0),4),IF(INDEX('Capacity Summary'!$H$36:$BG$135,MATCH('Capacity Backing (Hide)'!AO$2,'Capacity Summary'!$B$36:$B$135,0),MATCH('Capacity Backing (Hide)'!$A6,'Capacity Summary'!$H$35:$BG$35,0))&lt;&gt;0,INDEX('Capacity Summary'!$H$36:$BG$135,MATCH('Capacity Backing (Hide)'!AO$2,'Capacity Summary'!$B$36:$B$135,0),MATCH('Capacity Backing (Hide)'!$A6,'Capacity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(Hide)'!$A6,'Capacity Summary'!$H$35:$BG$35,0))="x",INDEX('Capacity Summary'!$C$36:$E$135,MATCH('Capacity Backing (Hide)'!AP$2,'Capacity Summary'!$B$36:$B$135,0),4),IF(INDEX('Capacity Summary'!$H$36:$BG$135,MATCH('Capacity Backing (Hide)'!AP$2,'Capacity Summary'!$B$36:$B$135,0),MATCH('Capacity Backing (Hide)'!$A6,'Capacity Summary'!$H$35:$BG$35,0))&lt;&gt;0,INDEX('Capacity Summary'!$H$36:$BG$135,MATCH('Capacity Backing (Hide)'!AP$2,'Capacity Summary'!$B$36:$B$135,0),MATCH('Capacity Backing (Hide)'!$A6,'Capacity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(Hide)'!$A6,'Capacity Summary'!$H$35:$BG$35,0))="x",INDEX('Capacity Summary'!$C$36:$E$135,MATCH('Capacity Backing (Hide)'!AQ$2,'Capacity Summary'!$B$36:$B$135,0),4),IF(INDEX('Capacity Summary'!$H$36:$BG$135,MATCH('Capacity Backing (Hide)'!AQ$2,'Capacity Summary'!$B$36:$B$135,0),MATCH('Capacity Backing (Hide)'!$A6,'Capacity Summary'!$H$35:$BG$35,0))&lt;&gt;0,INDEX('Capacity Summary'!$H$36:$BG$135,MATCH('Capacity Backing (Hide)'!AQ$2,'Capacity Summary'!$B$36:$B$135,0),MATCH('Capacity Backing (Hide)'!$A6,'Capacity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(Hide)'!$A6,'Capacity Summary'!$H$35:$BG$35,0))="x",INDEX('Capacity Summary'!$C$36:$E$135,MATCH('Capacity Backing (Hide)'!AR$2,'Capacity Summary'!$B$36:$B$135,0),4),IF(INDEX('Capacity Summary'!$H$36:$BG$135,MATCH('Capacity Backing (Hide)'!AR$2,'Capacity Summary'!$B$36:$B$135,0),MATCH('Capacity Backing (Hide)'!$A6,'Capacity Summary'!$H$35:$BG$35,0))&lt;&gt;0,INDEX('Capacity Summary'!$H$36:$BG$135,MATCH('Capacity Backing (Hide)'!AR$2,'Capacity Summary'!$B$36:$B$135,0),MATCH('Capacity Backing (Hide)'!$A6,'Capacity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(Hide)'!$A6,'Capacity Summary'!$H$35:$BG$35,0))="x",INDEX('Capacity Summary'!$C$36:$E$135,MATCH('Capacity Backing (Hide)'!AS$2,'Capacity Summary'!$B$36:$B$135,0),4),IF(INDEX('Capacity Summary'!$H$36:$BG$135,MATCH('Capacity Backing (Hide)'!AS$2,'Capacity Summary'!$B$36:$B$135,0),MATCH('Capacity Backing (Hide)'!$A6,'Capacity Summary'!$H$35:$BG$35,0))&lt;&gt;0,INDEX('Capacity Summary'!$H$36:$BG$135,MATCH('Capacity Backing (Hide)'!AS$2,'Capacity Summary'!$B$36:$B$135,0),MATCH('Capacity Backing (Hide)'!$A6,'Capacity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(Hide)'!$A6,'Capacity Summary'!$H$35:$BG$35,0))="x",INDEX('Capacity Summary'!$C$36:$E$135,MATCH('Capacity Backing (Hide)'!AT$2,'Capacity Summary'!$B$36:$B$135,0),4),IF(INDEX('Capacity Summary'!$H$36:$BG$135,MATCH('Capacity Backing (Hide)'!AT$2,'Capacity Summary'!$B$36:$B$135,0),MATCH('Capacity Backing (Hide)'!$A6,'Capacity Summary'!$H$35:$BG$35,0))&lt;&gt;0,INDEX('Capacity Summary'!$H$36:$BG$135,MATCH('Capacity Backing (Hide)'!AT$2,'Capacity Summary'!$B$36:$B$135,0),MATCH('Capacity Backing (Hide)'!$A6,'Capacity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(Hide)'!$A6,'Capacity Summary'!$H$35:$BG$35,0))="x",INDEX('Capacity Summary'!$C$36:$E$135,MATCH('Capacity Backing (Hide)'!AU$2,'Capacity Summary'!$B$36:$B$135,0),4),IF(INDEX('Capacity Summary'!$H$36:$BG$135,MATCH('Capacity Backing (Hide)'!AU$2,'Capacity Summary'!$B$36:$B$135,0),MATCH('Capacity Backing (Hide)'!$A6,'Capacity Summary'!$H$35:$BG$35,0))&lt;&gt;0,INDEX('Capacity Summary'!$H$36:$BG$135,MATCH('Capacity Backing (Hide)'!AU$2,'Capacity Summary'!$B$36:$B$135,0),MATCH('Capacity Backing (Hide)'!$A6,'Capacity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(Hide)'!$A6,'Capacity Summary'!$H$35:$BG$35,0))="x",INDEX('Capacity Summary'!$C$36:$E$135,MATCH('Capacity Backing (Hide)'!AV$2,'Capacity Summary'!$B$36:$B$135,0),4),IF(INDEX('Capacity Summary'!$H$36:$BG$135,MATCH('Capacity Backing (Hide)'!AV$2,'Capacity Summary'!$B$36:$B$135,0),MATCH('Capacity Backing (Hide)'!$A6,'Capacity Summary'!$H$35:$BG$35,0))&lt;&gt;0,INDEX('Capacity Summary'!$H$36:$BG$135,MATCH('Capacity Backing (Hide)'!AV$2,'Capacity Summary'!$B$36:$B$135,0),MATCH('Capacity Backing (Hide)'!$A6,'Capacity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(Hide)'!$A6,'Capacity Summary'!$H$35:$BG$35,0))="x",INDEX('Capacity Summary'!$C$36:$E$135,MATCH('Capacity Backing (Hide)'!AW$2,'Capacity Summary'!$B$36:$B$135,0),4),IF(INDEX('Capacity Summary'!$H$36:$BG$135,MATCH('Capacity Backing (Hide)'!AW$2,'Capacity Summary'!$B$36:$B$135,0),MATCH('Capacity Backing (Hide)'!$A6,'Capacity Summary'!$H$35:$BG$35,0))&lt;&gt;0,INDEX('Capacity Summary'!$H$36:$BG$135,MATCH('Capacity Backing (Hide)'!AW$2,'Capacity Summary'!$B$36:$B$135,0),MATCH('Capacity Backing (Hide)'!$A6,'Capacity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(Hide)'!$A6,'Capacity Summary'!$H$35:$BG$35,0))="x",INDEX('Capacity Summary'!$C$36:$E$135,MATCH('Capacity Backing (Hide)'!AX$2,'Capacity Summary'!$B$36:$B$135,0),4),IF(INDEX('Capacity Summary'!$H$36:$BG$135,MATCH('Capacity Backing (Hide)'!AX$2,'Capacity Summary'!$B$36:$B$135,0),MATCH('Capacity Backing (Hide)'!$A6,'Capacity Summary'!$H$35:$BG$35,0))&lt;&gt;0,INDEX('Capacity Summary'!$H$36:$BG$135,MATCH('Capacity Backing (Hide)'!AX$2,'Capacity Summary'!$B$36:$B$135,0),MATCH('Capacity Backing (Hide)'!$A6,'Capacity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(Hide)'!$A6,'Capacity Summary'!$H$35:$BG$35,0))="x",INDEX('Capacity Summary'!$C$36:$E$135,MATCH('Capacity Backing (Hide)'!AY$2,'Capacity Summary'!$B$36:$B$135,0),4),IF(INDEX('Capacity Summary'!$H$36:$BG$135,MATCH('Capacity Backing (Hide)'!AY$2,'Capacity Summary'!$B$36:$B$135,0),MATCH('Capacity Backing (Hide)'!$A6,'Capacity Summary'!$H$35:$BG$35,0))&lt;&gt;0,INDEX('Capacity Summary'!$H$36:$BG$135,MATCH('Capacity Backing (Hide)'!AY$2,'Capacity Summary'!$B$36:$B$135,0),MATCH('Capacity Backing (Hide)'!$A6,'Capacity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(Hide)'!$A6,'Capacity Summary'!$H$35:$BG$35,0))="x",INDEX('Capacity Summary'!$C$36:$E$135,MATCH('Capacity Backing (Hide)'!AZ$2,'Capacity Summary'!$B$36:$B$135,0),4),IF(INDEX('Capacity Summary'!$H$36:$BG$135,MATCH('Capacity Backing (Hide)'!AZ$2,'Capacity Summary'!$B$36:$B$135,0),MATCH('Capacity Backing (Hide)'!$A6,'Capacity Summary'!$H$35:$BG$35,0))&lt;&gt;0,INDEX('Capacity Summary'!$H$36:$BG$135,MATCH('Capacity Backing (Hide)'!AZ$2,'Capacity Summary'!$B$36:$B$135,0),MATCH('Capacity Backing (Hide)'!$A6,'Capacity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(Hide)'!$A6,'Capacity Summary'!$H$35:$BG$35,0))="x",INDEX('Capacity Summary'!$C$36:$E$135,MATCH('Capacity Backing (Hide)'!BA$2,'Capacity Summary'!$B$36:$B$135,0),4),IF(INDEX('Capacity Summary'!$H$36:$BG$135,MATCH('Capacity Backing (Hide)'!BA$2,'Capacity Summary'!$B$36:$B$135,0),MATCH('Capacity Backing (Hide)'!$A6,'Capacity Summary'!$H$35:$BG$35,0))&lt;&gt;0,INDEX('Capacity Summary'!$H$36:$BG$135,MATCH('Capacity Backing (Hide)'!BA$2,'Capacity Summary'!$B$36:$B$135,0),MATCH('Capacity Backing (Hide)'!$A6,'Capacity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(Hide)'!$A6,'Capacity Summary'!$H$35:$BG$35,0))="x",INDEX('Capacity Summary'!$C$36:$E$135,MATCH('Capacity Backing (Hide)'!BB$2,'Capacity Summary'!$B$36:$B$135,0),4),IF(INDEX('Capacity Summary'!$H$36:$BG$135,MATCH('Capacity Backing (Hide)'!BB$2,'Capacity Summary'!$B$36:$B$135,0),MATCH('Capacity Backing (Hide)'!$A6,'Capacity Summary'!$H$35:$BG$35,0))&lt;&gt;0,INDEX('Capacity Summary'!$H$36:$BG$135,MATCH('Capacity Backing (Hide)'!BB$2,'Capacity Summary'!$B$36:$B$135,0),MATCH('Capacity Backing (Hide)'!$A6,'Capacity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(Hide)'!$A6,'Capacity Summary'!$H$35:$BG$35,0))="x",INDEX('Capacity Summary'!$C$36:$E$135,MATCH('Capacity Backing (Hide)'!BC$2,'Capacity Summary'!$B$36:$B$135,0),4),IF(INDEX('Capacity Summary'!$H$36:$BG$135,MATCH('Capacity Backing (Hide)'!BC$2,'Capacity Summary'!$B$36:$B$135,0),MATCH('Capacity Backing (Hide)'!$A6,'Capacity Summary'!$H$35:$BG$35,0))&lt;&gt;0,INDEX('Capacity Summary'!$H$36:$BG$135,MATCH('Capacity Backing (Hide)'!BC$2,'Capacity Summary'!$B$36:$B$135,0),MATCH('Capacity Backing (Hide)'!$A6,'Capacity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(Hide)'!$A6,'Capacity Summary'!$H$35:$BG$35,0))="x",INDEX('Capacity Summary'!$C$36:$E$135,MATCH('Capacity Backing (Hide)'!BD$2,'Capacity Summary'!$B$36:$B$135,0),4),IF(INDEX('Capacity Summary'!$H$36:$BG$135,MATCH('Capacity Backing (Hide)'!BD$2,'Capacity Summary'!$B$36:$B$135,0),MATCH('Capacity Backing (Hide)'!$A6,'Capacity Summary'!$H$35:$BG$35,0))&lt;&gt;0,INDEX('Capacity Summary'!$H$36:$BG$135,MATCH('Capacity Backing (Hide)'!BD$2,'Capacity Summary'!$B$36:$B$135,0),MATCH('Capacity Backing (Hide)'!$A6,'Capacity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(Hide)'!$A6,'Capacity Summary'!$H$35:$BG$35,0))="x",INDEX('Capacity Summary'!$C$36:$E$135,MATCH('Capacity Backing (Hide)'!BE$2,'Capacity Summary'!$B$36:$B$135,0),4),IF(INDEX('Capacity Summary'!$H$36:$BG$135,MATCH('Capacity Backing (Hide)'!BE$2,'Capacity Summary'!$B$36:$B$135,0),MATCH('Capacity Backing (Hide)'!$A6,'Capacity Summary'!$H$35:$BG$35,0))&lt;&gt;0,INDEX('Capacity Summary'!$H$36:$BG$135,MATCH('Capacity Backing (Hide)'!BE$2,'Capacity Summary'!$B$36:$B$135,0),MATCH('Capacity Backing (Hide)'!$A6,'Capacity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(Hide)'!$A6,'Capacity Summary'!$H$35:$BG$35,0))="x",INDEX('Capacity Summary'!$C$36:$E$135,MATCH('Capacity Backing (Hide)'!BF$2,'Capacity Summary'!$B$36:$B$135,0),4),IF(INDEX('Capacity Summary'!$H$36:$BG$135,MATCH('Capacity Backing (Hide)'!BF$2,'Capacity Summary'!$B$36:$B$135,0),MATCH('Capacity Backing (Hide)'!$A6,'Capacity Summary'!$H$35:$BG$35,0))&lt;&gt;0,INDEX('Capacity Summary'!$H$36:$BG$135,MATCH('Capacity Backing (Hide)'!BF$2,'Capacity Summary'!$B$36:$B$135,0),MATCH('Capacity Backing (Hide)'!$A6,'Capacity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(Hide)'!$A6,'Capacity Summary'!$H$35:$BG$35,0))="x",INDEX('Capacity Summary'!$C$36:$E$135,MATCH('Capacity Backing (Hide)'!BG$2,'Capacity Summary'!$B$36:$B$135,0),4),IF(INDEX('Capacity Summary'!$H$36:$BG$135,MATCH('Capacity Backing (Hide)'!BG$2,'Capacity Summary'!$B$36:$B$135,0),MATCH('Capacity Backing (Hide)'!$A6,'Capacity Summary'!$H$35:$BG$35,0))&lt;&gt;0,INDEX('Capacity Summary'!$H$36:$BG$135,MATCH('Capacity Backing (Hide)'!BG$2,'Capacity Summary'!$B$36:$B$135,0),MATCH('Capacity Backing (Hide)'!$A6,'Capacity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(Hide)'!$A6,'Capacity Summary'!$H$35:$BG$35,0))="x",INDEX('Capacity Summary'!$C$36:$E$135,MATCH('Capacity Backing (Hide)'!BH$2,'Capacity Summary'!$B$36:$B$135,0),4),IF(INDEX('Capacity Summary'!$H$36:$BG$135,MATCH('Capacity Backing (Hide)'!BH$2,'Capacity Summary'!$B$36:$B$135,0),MATCH('Capacity Backing (Hide)'!$A6,'Capacity Summary'!$H$35:$BG$35,0))&lt;&gt;0,INDEX('Capacity Summary'!$H$36:$BG$135,MATCH('Capacity Backing (Hide)'!BH$2,'Capacity Summary'!$B$36:$B$135,0),MATCH('Capacity Backing (Hide)'!$A6,'Capacity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(Hide)'!$A6,'Capacity Summary'!$H$35:$BG$35,0))="x",INDEX('Capacity Summary'!$C$36:$E$135,MATCH('Capacity Backing (Hide)'!BI$2,'Capacity Summary'!$B$36:$B$135,0),4),IF(INDEX('Capacity Summary'!$H$36:$BG$135,MATCH('Capacity Backing (Hide)'!BI$2,'Capacity Summary'!$B$36:$B$135,0),MATCH('Capacity Backing (Hide)'!$A6,'Capacity Summary'!$H$35:$BG$35,0))&lt;&gt;0,INDEX('Capacity Summary'!$H$36:$BG$135,MATCH('Capacity Backing (Hide)'!BI$2,'Capacity Summary'!$B$36:$B$135,0),MATCH('Capacity Backing (Hide)'!$A6,'Capacity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(Hide)'!$A6,'Capacity Summary'!$H$35:$BG$35,0))="x",INDEX('Capacity Summary'!$C$36:$E$135,MATCH('Capacity Backing (Hide)'!BJ$2,'Capacity Summary'!$B$36:$B$135,0),4),IF(INDEX('Capacity Summary'!$H$36:$BG$135,MATCH('Capacity Backing (Hide)'!BJ$2,'Capacity Summary'!$B$36:$B$135,0),MATCH('Capacity Backing (Hide)'!$A6,'Capacity Summary'!$H$35:$BG$35,0))&lt;&gt;0,INDEX('Capacity Summary'!$H$36:$BG$135,MATCH('Capacity Backing (Hide)'!BJ$2,'Capacity Summary'!$B$36:$B$135,0),MATCH('Capacity Backing (Hide)'!$A6,'Capacity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(Hide)'!$A6,'Capacity Summary'!$H$35:$BG$35,0))="x",INDEX('Capacity Summary'!$C$36:$E$135,MATCH('Capacity Backing (Hide)'!BK$2,'Capacity Summary'!$B$36:$B$135,0),4),IF(INDEX('Capacity Summary'!$H$36:$BG$135,MATCH('Capacity Backing (Hide)'!BK$2,'Capacity Summary'!$B$36:$B$135,0),MATCH('Capacity Backing (Hide)'!$A6,'Capacity Summary'!$H$35:$BG$35,0))&lt;&gt;0,INDEX('Capacity Summary'!$H$36:$BG$135,MATCH('Capacity Backing (Hide)'!BK$2,'Capacity Summary'!$B$36:$B$135,0),MATCH('Capacity Backing (Hide)'!$A6,'Capacity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(Hide)'!$A6,'Capacity Summary'!$H$35:$BG$35,0))="x",INDEX('Capacity Summary'!$C$36:$E$135,MATCH('Capacity Backing (Hide)'!BL$2,'Capacity Summary'!$B$36:$B$135,0),4),IF(INDEX('Capacity Summary'!$H$36:$BG$135,MATCH('Capacity Backing (Hide)'!BL$2,'Capacity Summary'!$B$36:$B$135,0),MATCH('Capacity Backing (Hide)'!$A6,'Capacity Summary'!$H$35:$BG$35,0))&lt;&gt;0,INDEX('Capacity Summary'!$H$36:$BG$135,MATCH('Capacity Backing (Hide)'!BL$2,'Capacity Summary'!$B$36:$B$135,0),MATCH('Capacity Backing (Hide)'!$A6,'Capacity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(Hide)'!$A6,'Capacity Summary'!$H$35:$BG$35,0))="x",INDEX('Capacity Summary'!$C$36:$E$135,MATCH('Capacity Backing (Hide)'!BM$2,'Capacity Summary'!$B$36:$B$135,0),4),IF(INDEX('Capacity Summary'!$H$36:$BG$135,MATCH('Capacity Backing (Hide)'!BM$2,'Capacity Summary'!$B$36:$B$135,0),MATCH('Capacity Backing (Hide)'!$A6,'Capacity Summary'!$H$35:$BG$35,0))&lt;&gt;0,INDEX('Capacity Summary'!$H$36:$BG$135,MATCH('Capacity Backing (Hide)'!BM$2,'Capacity Summary'!$B$36:$B$135,0),MATCH('Capacity Backing (Hide)'!$A6,'Capacity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(Hide)'!$A6,'Capacity Summary'!$H$35:$BG$35,0))="x",INDEX('Capacity Summary'!$C$36:$E$135,MATCH('Capacity Backing (Hide)'!BN$2,'Capacity Summary'!$B$36:$B$135,0),4),IF(INDEX('Capacity Summary'!$H$36:$BG$135,MATCH('Capacity Backing (Hide)'!BN$2,'Capacity Summary'!$B$36:$B$135,0),MATCH('Capacity Backing (Hide)'!$A6,'Capacity Summary'!$H$35:$BG$35,0))&lt;&gt;0,INDEX('Capacity Summary'!$H$36:$BG$135,MATCH('Capacity Backing (Hide)'!BN$2,'Capacity Summary'!$B$36:$B$135,0),MATCH('Capacity Backing (Hide)'!$A6,'Capacity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(Hide)'!$A6,'Capacity Summary'!$H$35:$BG$35,0))="x",INDEX('Capacity Summary'!$C$36:$E$135,MATCH('Capacity Backing (Hide)'!BO$2,'Capacity Summary'!$B$36:$B$135,0),4),IF(INDEX('Capacity Summary'!$H$36:$BG$135,MATCH('Capacity Backing (Hide)'!BO$2,'Capacity Summary'!$B$36:$B$135,0),MATCH('Capacity Backing (Hide)'!$A6,'Capacity Summary'!$H$35:$BG$35,0))&lt;&gt;0,INDEX('Capacity Summary'!$H$36:$BG$135,MATCH('Capacity Backing (Hide)'!BO$2,'Capacity Summary'!$B$36:$B$135,0),MATCH('Capacity Backing (Hide)'!$A6,'Capacity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(Hide)'!$A6,'Capacity Summary'!$H$35:$BG$35,0))="x",INDEX('Capacity Summary'!$C$36:$E$135,MATCH('Capacity Backing (Hide)'!BP$2,'Capacity Summary'!$B$36:$B$135,0),4),IF(INDEX('Capacity Summary'!$H$36:$BG$135,MATCH('Capacity Backing (Hide)'!BP$2,'Capacity Summary'!$B$36:$B$135,0),MATCH('Capacity Backing (Hide)'!$A6,'Capacity Summary'!$H$35:$BG$35,0))&lt;&gt;0,INDEX('Capacity Summary'!$H$36:$BG$135,MATCH('Capacity Backing (Hide)'!BP$2,'Capacity Summary'!$B$36:$B$135,0),MATCH('Capacity Backing (Hide)'!$A6,'Capacity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(Hide)'!$A6,'Capacity Summary'!$H$35:$BG$35,0))="x",INDEX('Capacity Summary'!$C$36:$E$135,MATCH('Capacity Backing (Hide)'!BQ$2,'Capacity Summary'!$B$36:$B$135,0),4),IF(INDEX('Capacity Summary'!$H$36:$BG$135,MATCH('Capacity Backing (Hide)'!BQ$2,'Capacity Summary'!$B$36:$B$135,0),MATCH('Capacity Backing (Hide)'!$A6,'Capacity Summary'!$H$35:$BG$35,0))&lt;&gt;0,INDEX('Capacity Summary'!$H$36:$BG$135,MATCH('Capacity Backing (Hide)'!BQ$2,'Capacity Summary'!$B$36:$B$135,0),MATCH('Capacity Backing (Hide)'!$A6,'Capacity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(Hide)'!$A6,'Capacity Summary'!$H$35:$BG$35,0))="x",INDEX('Capacity Summary'!$C$36:$E$135,MATCH('Capacity Backing (Hide)'!BR$2,'Capacity Summary'!$B$36:$B$135,0),4),IF(INDEX('Capacity Summary'!$H$36:$BG$135,MATCH('Capacity Backing (Hide)'!BR$2,'Capacity Summary'!$B$36:$B$135,0),MATCH('Capacity Backing (Hide)'!$A6,'Capacity Summary'!$H$35:$BG$35,0))&lt;&gt;0,INDEX('Capacity Summary'!$H$36:$BG$135,MATCH('Capacity Backing (Hide)'!BR$2,'Capacity Summary'!$B$36:$B$135,0),MATCH('Capacity Backing (Hide)'!$A6,'Capacity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(Hide)'!$A6,'Capacity Summary'!$H$35:$BG$35,0))="x",INDEX('Capacity Summary'!$C$36:$E$135,MATCH('Capacity Backing (Hide)'!BS$2,'Capacity Summary'!$B$36:$B$135,0),4),IF(INDEX('Capacity Summary'!$H$36:$BG$135,MATCH('Capacity Backing (Hide)'!BS$2,'Capacity Summary'!$B$36:$B$135,0),MATCH('Capacity Backing (Hide)'!$A6,'Capacity Summary'!$H$35:$BG$35,0))&lt;&gt;0,INDEX('Capacity Summary'!$H$36:$BG$135,MATCH('Capacity Backing (Hide)'!BS$2,'Capacity Summary'!$B$36:$B$135,0),MATCH('Capacity Backing (Hide)'!$A6,'Capacity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(Hide)'!$A6,'Capacity Summary'!$H$35:$BG$35,0))="x",INDEX('Capacity Summary'!$C$36:$E$135,MATCH('Capacity Backing (Hide)'!BT$2,'Capacity Summary'!$B$36:$B$135,0),4),IF(INDEX('Capacity Summary'!$H$36:$BG$135,MATCH('Capacity Backing (Hide)'!BT$2,'Capacity Summary'!$B$36:$B$135,0),MATCH('Capacity Backing (Hide)'!$A6,'Capacity Summary'!$H$35:$BG$35,0))&lt;&gt;0,INDEX('Capacity Summary'!$H$36:$BG$135,MATCH('Capacity Backing (Hide)'!BT$2,'Capacity Summary'!$B$36:$B$135,0),MATCH('Capacity Backing (Hide)'!$A6,'Capacity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(Hide)'!$A6,'Capacity Summary'!$H$35:$BG$35,0))="x",INDEX('Capacity Summary'!$C$36:$E$135,MATCH('Capacity Backing (Hide)'!BU$2,'Capacity Summary'!$B$36:$B$135,0),4),IF(INDEX('Capacity Summary'!$H$36:$BG$135,MATCH('Capacity Backing (Hide)'!BU$2,'Capacity Summary'!$B$36:$B$135,0),MATCH('Capacity Backing (Hide)'!$A6,'Capacity Summary'!$H$35:$BG$35,0))&lt;&gt;0,INDEX('Capacity Summary'!$H$36:$BG$135,MATCH('Capacity Backing (Hide)'!BU$2,'Capacity Summary'!$B$36:$B$135,0),MATCH('Capacity Backing (Hide)'!$A6,'Capacity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(Hide)'!$A6,'Capacity Summary'!$H$35:$BG$35,0))="x",INDEX('Capacity Summary'!$C$36:$E$135,MATCH('Capacity Backing (Hide)'!BV$2,'Capacity Summary'!$B$36:$B$135,0),4),IF(INDEX('Capacity Summary'!$H$36:$BG$135,MATCH('Capacity Backing (Hide)'!BV$2,'Capacity Summary'!$B$36:$B$135,0),MATCH('Capacity Backing (Hide)'!$A6,'Capacity Summary'!$H$35:$BG$35,0))&lt;&gt;0,INDEX('Capacity Summary'!$H$36:$BG$135,MATCH('Capacity Backing (Hide)'!BV$2,'Capacity Summary'!$B$36:$B$135,0),MATCH('Capacity Backing (Hide)'!$A6,'Capacity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(Hide)'!$A6,'Capacity Summary'!$H$35:$BG$35,0))="x",INDEX('Capacity Summary'!$C$36:$E$135,MATCH('Capacity Backing (Hide)'!BW$2,'Capacity Summary'!$B$36:$B$135,0),4),IF(INDEX('Capacity Summary'!$H$36:$BG$135,MATCH('Capacity Backing (Hide)'!BW$2,'Capacity Summary'!$B$36:$B$135,0),MATCH('Capacity Backing (Hide)'!$A6,'Capacity Summary'!$H$35:$BG$35,0))&lt;&gt;0,INDEX('Capacity Summary'!$H$36:$BG$135,MATCH('Capacity Backing (Hide)'!BW$2,'Capacity Summary'!$B$36:$B$135,0),MATCH('Capacity Backing (Hide)'!$A6,'Capacity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(Hide)'!$A6,'Capacity Summary'!$H$35:$BG$35,0))="x",INDEX('Capacity Summary'!$C$36:$E$135,MATCH('Capacity Backing (Hide)'!BX$2,'Capacity Summary'!$B$36:$B$135,0),4),IF(INDEX('Capacity Summary'!$H$36:$BG$135,MATCH('Capacity Backing (Hide)'!BX$2,'Capacity Summary'!$B$36:$B$135,0),MATCH('Capacity Backing (Hide)'!$A6,'Capacity Summary'!$H$35:$BG$35,0))&lt;&gt;0,INDEX('Capacity Summary'!$H$36:$BG$135,MATCH('Capacity Backing (Hide)'!BX$2,'Capacity Summary'!$B$36:$B$135,0),MATCH('Capacity Backing (Hide)'!$A6,'Capacity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(Hide)'!$A6,'Capacity Summary'!$H$35:$BG$35,0))="x",INDEX('Capacity Summary'!$C$36:$E$135,MATCH('Capacity Backing (Hide)'!BY$2,'Capacity Summary'!$B$36:$B$135,0),4),IF(INDEX('Capacity Summary'!$H$36:$BG$135,MATCH('Capacity Backing (Hide)'!BY$2,'Capacity Summary'!$B$36:$B$135,0),MATCH('Capacity Backing (Hide)'!$A6,'Capacity Summary'!$H$35:$BG$35,0))&lt;&gt;0,INDEX('Capacity Summary'!$H$36:$BG$135,MATCH('Capacity Backing (Hide)'!BY$2,'Capacity Summary'!$B$36:$B$135,0),MATCH('Capacity Backing (Hide)'!$A6,'Capacity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(Hide)'!$A6,'Capacity Summary'!$H$35:$BG$35,0))="x",INDEX('Capacity Summary'!$C$36:$E$135,MATCH('Capacity Backing (Hide)'!BZ$2,'Capacity Summary'!$B$36:$B$135,0),4),IF(INDEX('Capacity Summary'!$H$36:$BG$135,MATCH('Capacity Backing (Hide)'!BZ$2,'Capacity Summary'!$B$36:$B$135,0),MATCH('Capacity Backing (Hide)'!$A6,'Capacity Summary'!$H$35:$BG$35,0))&lt;&gt;0,INDEX('Capacity Summary'!$H$36:$BG$135,MATCH('Capacity Backing (Hide)'!BZ$2,'Capacity Summary'!$B$36:$B$135,0),MATCH('Capacity Backing (Hide)'!$A6,'Capacity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(Hide)'!$A6,'Capacity Summary'!$H$35:$BG$35,0))="x",INDEX('Capacity Summary'!$C$36:$E$135,MATCH('Capacity Backing (Hide)'!CA$2,'Capacity Summary'!$B$36:$B$135,0),4),IF(INDEX('Capacity Summary'!$H$36:$BG$135,MATCH('Capacity Backing (Hide)'!CA$2,'Capacity Summary'!$B$36:$B$135,0),MATCH('Capacity Backing (Hide)'!$A6,'Capacity Summary'!$H$35:$BG$35,0))&lt;&gt;0,INDEX('Capacity Summary'!$H$36:$BG$135,MATCH('Capacity Backing (Hide)'!CA$2,'Capacity Summary'!$B$36:$B$135,0),MATCH('Capacity Backing (Hide)'!$A6,'Capacity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(Hide)'!$A6,'Capacity Summary'!$H$35:$BG$35,0))="x",INDEX('Capacity Summary'!$C$36:$E$135,MATCH('Capacity Backing (Hide)'!CB$2,'Capacity Summary'!$B$36:$B$135,0),4),IF(INDEX('Capacity Summary'!$H$36:$BG$135,MATCH('Capacity Backing (Hide)'!CB$2,'Capacity Summary'!$B$36:$B$135,0),MATCH('Capacity Backing (Hide)'!$A6,'Capacity Summary'!$H$35:$BG$35,0))&lt;&gt;0,INDEX('Capacity Summary'!$H$36:$BG$135,MATCH('Capacity Backing (Hide)'!CB$2,'Capacity Summary'!$B$36:$B$135,0),MATCH('Capacity Backing (Hide)'!$A6,'Capacity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(Hide)'!$A6,'Capacity Summary'!$H$35:$BG$35,0))="x",INDEX('Capacity Summary'!$C$36:$E$135,MATCH('Capacity Backing (Hide)'!CC$2,'Capacity Summary'!$B$36:$B$135,0),4),IF(INDEX('Capacity Summary'!$H$36:$BG$135,MATCH('Capacity Backing (Hide)'!CC$2,'Capacity Summary'!$B$36:$B$135,0),MATCH('Capacity Backing (Hide)'!$A6,'Capacity Summary'!$H$35:$BG$35,0))&lt;&gt;0,INDEX('Capacity Summary'!$H$36:$BG$135,MATCH('Capacity Backing (Hide)'!CC$2,'Capacity Summary'!$B$36:$B$135,0),MATCH('Capacity Backing (Hide)'!$A6,'Capacity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(Hide)'!$A6,'Capacity Summary'!$H$35:$BG$35,0))="x",INDEX('Capacity Summary'!$C$36:$E$135,MATCH('Capacity Backing (Hide)'!CD$2,'Capacity Summary'!$B$36:$B$135,0),4),IF(INDEX('Capacity Summary'!$H$36:$BG$135,MATCH('Capacity Backing (Hide)'!CD$2,'Capacity Summary'!$B$36:$B$135,0),MATCH('Capacity Backing (Hide)'!$A6,'Capacity Summary'!$H$35:$BG$35,0))&lt;&gt;0,INDEX('Capacity Summary'!$H$36:$BG$135,MATCH('Capacity Backing (Hide)'!CD$2,'Capacity Summary'!$B$36:$B$135,0),MATCH('Capacity Backing (Hide)'!$A6,'Capacity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(Hide)'!$A6,'Capacity Summary'!$H$35:$BG$35,0))="x",INDEX('Capacity Summary'!$C$36:$E$135,MATCH('Capacity Backing (Hide)'!CE$2,'Capacity Summary'!$B$36:$B$135,0),4),IF(INDEX('Capacity Summary'!$H$36:$BG$135,MATCH('Capacity Backing (Hide)'!CE$2,'Capacity Summary'!$B$36:$B$135,0),MATCH('Capacity Backing (Hide)'!$A6,'Capacity Summary'!$H$35:$BG$35,0))&lt;&gt;0,INDEX('Capacity Summary'!$H$36:$BG$135,MATCH('Capacity Backing (Hide)'!CE$2,'Capacity Summary'!$B$36:$B$135,0),MATCH('Capacity Backing (Hide)'!$A6,'Capacity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(Hide)'!$A6,'Capacity Summary'!$H$35:$BG$35,0))="x",INDEX('Capacity Summary'!$C$36:$E$135,MATCH('Capacity Backing (Hide)'!CF$2,'Capacity Summary'!$B$36:$B$135,0),4),IF(INDEX('Capacity Summary'!$H$36:$BG$135,MATCH('Capacity Backing (Hide)'!CF$2,'Capacity Summary'!$B$36:$B$135,0),MATCH('Capacity Backing (Hide)'!$A6,'Capacity Summary'!$H$35:$BG$35,0))&lt;&gt;0,INDEX('Capacity Summary'!$H$36:$BG$135,MATCH('Capacity Backing (Hide)'!CF$2,'Capacity Summary'!$B$36:$B$135,0),MATCH('Capacity Backing (Hide)'!$A6,'Capacity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(Hide)'!$A6,'Capacity Summary'!$H$35:$BG$35,0))="x",INDEX('Capacity Summary'!$C$36:$E$135,MATCH('Capacity Backing (Hide)'!CG$2,'Capacity Summary'!$B$36:$B$135,0),4),IF(INDEX('Capacity Summary'!$H$36:$BG$135,MATCH('Capacity Backing (Hide)'!CG$2,'Capacity Summary'!$B$36:$B$135,0),MATCH('Capacity Backing (Hide)'!$A6,'Capacity Summary'!$H$35:$BG$35,0))&lt;&gt;0,INDEX('Capacity Summary'!$H$36:$BG$135,MATCH('Capacity Backing (Hide)'!CG$2,'Capacity Summary'!$B$36:$B$135,0),MATCH('Capacity Backing (Hide)'!$A6,'Capacity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(Hide)'!$A6,'Capacity Summary'!$H$35:$BG$35,0))="x",INDEX('Capacity Summary'!$C$36:$E$135,MATCH('Capacity Backing (Hide)'!CH$2,'Capacity Summary'!$B$36:$B$135,0),4),IF(INDEX('Capacity Summary'!$H$36:$BG$135,MATCH('Capacity Backing (Hide)'!CH$2,'Capacity Summary'!$B$36:$B$135,0),MATCH('Capacity Backing (Hide)'!$A6,'Capacity Summary'!$H$35:$BG$35,0))&lt;&gt;0,INDEX('Capacity Summary'!$H$36:$BG$135,MATCH('Capacity Backing (Hide)'!CH$2,'Capacity Summary'!$B$36:$B$135,0),MATCH('Capacity Backing (Hide)'!$A6,'Capacity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(Hide)'!$A6,'Capacity Summary'!$H$35:$BG$35,0))="x",INDEX('Capacity Summary'!$C$36:$E$135,MATCH('Capacity Backing (Hide)'!CI$2,'Capacity Summary'!$B$36:$B$135,0),4),IF(INDEX('Capacity Summary'!$H$36:$BG$135,MATCH('Capacity Backing (Hide)'!CI$2,'Capacity Summary'!$B$36:$B$135,0),MATCH('Capacity Backing (Hide)'!$A6,'Capacity Summary'!$H$35:$BG$35,0))&lt;&gt;0,INDEX('Capacity Summary'!$H$36:$BG$135,MATCH('Capacity Backing (Hide)'!CI$2,'Capacity Summary'!$B$36:$B$135,0),MATCH('Capacity Backing (Hide)'!$A6,'Capacity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(Hide)'!$A6,'Capacity Summary'!$H$35:$BG$35,0))="x",INDEX('Capacity Summary'!$C$36:$E$135,MATCH('Capacity Backing (Hide)'!CJ$2,'Capacity Summary'!$B$36:$B$135,0),4),IF(INDEX('Capacity Summary'!$H$36:$BG$135,MATCH('Capacity Backing (Hide)'!CJ$2,'Capacity Summary'!$B$36:$B$135,0),MATCH('Capacity Backing (Hide)'!$A6,'Capacity Summary'!$H$35:$BG$35,0))&lt;&gt;0,INDEX('Capacity Summary'!$H$36:$BG$135,MATCH('Capacity Backing (Hide)'!CJ$2,'Capacity Summary'!$B$36:$B$135,0),MATCH('Capacity Backing (Hide)'!$A6,'Capacity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(Hide)'!$A6,'Capacity Summary'!$H$35:$BG$35,0))="x",INDEX('Capacity Summary'!$C$36:$E$135,MATCH('Capacity Backing (Hide)'!CK$2,'Capacity Summary'!$B$36:$B$135,0),4),IF(INDEX('Capacity Summary'!$H$36:$BG$135,MATCH('Capacity Backing (Hide)'!CK$2,'Capacity Summary'!$B$36:$B$135,0),MATCH('Capacity Backing (Hide)'!$A6,'Capacity Summary'!$H$35:$BG$35,0))&lt;&gt;0,INDEX('Capacity Summary'!$H$36:$BG$135,MATCH('Capacity Backing (Hide)'!CK$2,'Capacity Summary'!$B$36:$B$135,0),MATCH('Capacity Backing (Hide)'!$A6,'Capacity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(Hide)'!$A6,'Capacity Summary'!$H$35:$BG$35,0))="x",INDEX('Capacity Summary'!$C$36:$E$135,MATCH('Capacity Backing (Hide)'!CL$2,'Capacity Summary'!$B$36:$B$135,0),4),IF(INDEX('Capacity Summary'!$H$36:$BG$135,MATCH('Capacity Backing (Hide)'!CL$2,'Capacity Summary'!$B$36:$B$135,0),MATCH('Capacity Backing (Hide)'!$A6,'Capacity Summary'!$H$35:$BG$35,0))&lt;&gt;0,INDEX('Capacity Summary'!$H$36:$BG$135,MATCH('Capacity Backing (Hide)'!CL$2,'Capacity Summary'!$B$36:$B$135,0),MATCH('Capacity Backing (Hide)'!$A6,'Capacity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(Hide)'!$A6,'Capacity Summary'!$H$35:$BG$35,0))="x",INDEX('Capacity Summary'!$C$36:$E$135,MATCH('Capacity Backing (Hide)'!CM$2,'Capacity Summary'!$B$36:$B$135,0),4),IF(INDEX('Capacity Summary'!$H$36:$BG$135,MATCH('Capacity Backing (Hide)'!CM$2,'Capacity Summary'!$B$36:$B$135,0),MATCH('Capacity Backing (Hide)'!$A6,'Capacity Summary'!$H$35:$BG$35,0))&lt;&gt;0,INDEX('Capacity Summary'!$H$36:$BG$135,MATCH('Capacity Backing (Hide)'!CM$2,'Capacity Summary'!$B$36:$B$135,0),MATCH('Capacity Backing (Hide)'!$A6,'Capacity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(Hide)'!$A6,'Capacity Summary'!$H$35:$BG$35,0))="x",INDEX('Capacity Summary'!$C$36:$E$135,MATCH('Capacity Backing (Hide)'!CN$2,'Capacity Summary'!$B$36:$B$135,0),4),IF(INDEX('Capacity Summary'!$H$36:$BG$135,MATCH('Capacity Backing (Hide)'!CN$2,'Capacity Summary'!$B$36:$B$135,0),MATCH('Capacity Backing (Hide)'!$A6,'Capacity Summary'!$H$35:$BG$35,0))&lt;&gt;0,INDEX('Capacity Summary'!$H$36:$BG$135,MATCH('Capacity Backing (Hide)'!CN$2,'Capacity Summary'!$B$36:$B$135,0),MATCH('Capacity Backing (Hide)'!$A6,'Capacity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(Hide)'!$A6,'Capacity Summary'!$H$35:$BG$35,0))="x",INDEX('Capacity Summary'!$C$36:$E$135,MATCH('Capacity Backing (Hide)'!CO$2,'Capacity Summary'!$B$36:$B$135,0),4),IF(INDEX('Capacity Summary'!$H$36:$BG$135,MATCH('Capacity Backing (Hide)'!CO$2,'Capacity Summary'!$B$36:$B$135,0),MATCH('Capacity Backing (Hide)'!$A6,'Capacity Summary'!$H$35:$BG$35,0))&lt;&gt;0,INDEX('Capacity Summary'!$H$36:$BG$135,MATCH('Capacity Backing (Hide)'!CO$2,'Capacity Summary'!$B$36:$B$135,0),MATCH('Capacity Backing (Hide)'!$A6,'Capacity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(Hide)'!$A6,'Capacity Summary'!$H$35:$BG$35,0))="x",INDEX('Capacity Summary'!$C$36:$E$135,MATCH('Capacity Backing (Hide)'!CP$2,'Capacity Summary'!$B$36:$B$135,0),4),IF(INDEX('Capacity Summary'!$H$36:$BG$135,MATCH('Capacity Backing (Hide)'!CP$2,'Capacity Summary'!$B$36:$B$135,0),MATCH('Capacity Backing (Hide)'!$A6,'Capacity Summary'!$H$35:$BG$35,0))&lt;&gt;0,INDEX('Capacity Summary'!$H$36:$BG$135,MATCH('Capacity Backing (Hide)'!CP$2,'Capacity Summary'!$B$36:$B$135,0),MATCH('Capacity Backing (Hide)'!$A6,'Capacity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(Hide)'!$A6,'Capacity Summary'!$H$35:$BG$35,0))="x",INDEX('Capacity Summary'!$C$36:$E$135,MATCH('Capacity Backing (Hide)'!CQ$2,'Capacity Summary'!$B$36:$B$135,0),4),IF(INDEX('Capacity Summary'!$H$36:$BG$135,MATCH('Capacity Backing (Hide)'!CQ$2,'Capacity Summary'!$B$36:$B$135,0),MATCH('Capacity Backing (Hide)'!$A6,'Capacity Summary'!$H$35:$BG$35,0))&lt;&gt;0,INDEX('Capacity Summary'!$H$36:$BG$135,MATCH('Capacity Backing (Hide)'!CQ$2,'Capacity Summary'!$B$36:$B$135,0),MATCH('Capacity Backing (Hide)'!$A6,'Capacity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(Hide)'!$A6,'Capacity Summary'!$H$35:$BG$35,0))="x",INDEX('Capacity Summary'!$C$36:$E$135,MATCH('Capacity Backing (Hide)'!CR$2,'Capacity Summary'!$B$36:$B$135,0),4),IF(INDEX('Capacity Summary'!$H$36:$BG$135,MATCH('Capacity Backing (Hide)'!CR$2,'Capacity Summary'!$B$36:$B$135,0),MATCH('Capacity Backing (Hide)'!$A6,'Capacity Summary'!$H$35:$BG$35,0))&lt;&gt;0,INDEX('Capacity Summary'!$H$36:$BG$135,MATCH('Capacity Backing (Hide)'!CR$2,'Capacity Summary'!$B$36:$B$135,0),MATCH('Capacity Backing (Hide)'!$A6,'Capacity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(Hide)'!$A6,'Capacity Summary'!$H$35:$BG$35,0))="x",INDEX('Capacity Summary'!$C$36:$E$135,MATCH('Capacity Backing (Hide)'!CS$2,'Capacity Summary'!$B$36:$B$135,0),4),IF(INDEX('Capacity Summary'!$H$36:$BG$135,MATCH('Capacity Backing (Hide)'!CS$2,'Capacity Summary'!$B$36:$B$135,0),MATCH('Capacity Backing (Hide)'!$A6,'Capacity Summary'!$H$35:$BG$35,0))&lt;&gt;0,INDEX('Capacity Summary'!$H$36:$BG$135,MATCH('Capacity Backing (Hide)'!CS$2,'Capacity Summary'!$B$36:$B$135,0),MATCH('Capacity Backing (Hide)'!$A6,'Capacity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(Hide)'!$A6,'Capacity Summary'!$H$35:$BG$35,0))="x",INDEX('Capacity Summary'!$C$36:$E$135,MATCH('Capacity Backing (Hide)'!CT$2,'Capacity Summary'!$B$36:$B$135,0),4),IF(INDEX('Capacity Summary'!$H$36:$BG$135,MATCH('Capacity Backing (Hide)'!CT$2,'Capacity Summary'!$B$36:$B$135,0),MATCH('Capacity Backing (Hide)'!$A6,'Capacity Summary'!$H$35:$BG$35,0))&lt;&gt;0,INDEX('Capacity Summary'!$H$36:$BG$135,MATCH('Capacity Backing (Hide)'!CT$2,'Capacity Summary'!$B$36:$B$135,0),MATCH('Capacity Backing (Hide)'!$A6,'Capacity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(Hide)'!$A6,'Capacity Summary'!$H$35:$BG$35,0))="x",INDEX('Capacity Summary'!$C$36:$E$135,MATCH('Capacity Backing (Hide)'!CU$2,'Capacity Summary'!$B$36:$B$135,0),4),IF(INDEX('Capacity Summary'!$H$36:$BG$135,MATCH('Capacity Backing (Hide)'!CU$2,'Capacity Summary'!$B$36:$B$135,0),MATCH('Capacity Backing (Hide)'!$A6,'Capacity Summary'!$H$35:$BG$35,0))&lt;&gt;0,INDEX('Capacity Summary'!$H$36:$BG$135,MATCH('Capacity Backing (Hide)'!CU$2,'Capacity Summary'!$B$36:$B$135,0),MATCH('Capacity Backing (Hide)'!$A6,'Capacity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(Hide)'!$A6,'Capacity Summary'!$H$35:$BG$35,0))="x",INDEX('Capacity Summary'!$C$36:$E$135,MATCH('Capacity Backing (Hide)'!CV$2,'Capacity Summary'!$B$36:$B$135,0),4),IF(INDEX('Capacity Summary'!$H$36:$BG$135,MATCH('Capacity Backing (Hide)'!CV$2,'Capacity Summary'!$B$36:$B$135,0),MATCH('Capacity Backing (Hide)'!$A6,'Capacity Summary'!$H$35:$BG$35,0))&lt;&gt;0,INDEX('Capacity Summary'!$H$36:$BG$135,MATCH('Capacity Backing (Hide)'!CV$2,'Capacity Summary'!$B$36:$B$135,0),MATCH('Capacity Backing (Hide)'!$A6,'Capacity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(Hide)'!$A6,'Capacity Summary'!$H$35:$BG$35,0))="x",INDEX('Capacity Summary'!$C$36:$E$135,MATCH('Capacity Backing (Hide)'!CW$2,'Capacity Summary'!$B$36:$B$135,0),4),IF(INDEX('Capacity Summary'!$H$36:$BG$135,MATCH('Capacity Backing (Hide)'!CW$2,'Capacity Summary'!$B$36:$B$135,0),MATCH('Capacity Backing (Hide)'!$A6,'Capacity Summary'!$H$35:$BG$35,0))&lt;&gt;0,INDEX('Capacity Summary'!$H$36:$BG$135,MATCH('Capacity Backing (Hide)'!CW$2,'Capacity Summary'!$B$36:$B$135,0),MATCH('Capacity Backing (Hide)'!$A6,'Capacity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(Hide)'!$A7,'Capacity Summary'!$H$35:$BG$35,0))="x",INDEX('Capacity Summary'!$C$36:$E$135,MATCH('Capacity Backing (Hide)'!B$2,'Capacity Summary'!$B$36:$B$135,0),4),IF(INDEX('Capacity Summary'!$H$36:$BG$135,MATCH('Capacity Backing (Hide)'!B$2,'Capacity Summary'!$B$36:$B$135,0),MATCH('Capacity Backing (Hide)'!$A7,'Capacity Summary'!$H$35:$BG$35,0))&lt;&gt;0,INDEX('Capacity Summary'!$H$36:$BG$135,MATCH('Capacity Backing (Hide)'!B$2,'Capacity Summary'!$B$36:$B$135,0),MATCH('Capacity Backing (Hide)'!$A7,'Capacity Summary'!$H$35:$BG$35,0)),0)),INDEX('Capacity Summary'!$C$36:$E$135,MATCH('Capacity Backing (Hide)'!B$2,'Capacity Summary'!$B$36:$B$135,0),2)))/IF(Summary!$B$7="Minutes",1,60)/COUNTA(INDEX(Capacity!$C$10:$Q$109,MATCH('Capacity Backing (Hide)'!B$2,Capacity!$B$10:$B$109,0),1):INDEX(Capacity!$C$10:$Q$109,MATCH('Capacity Backing (Hide)'!B$2,Capacity!$B$10:$B$109,0),15))</f>
        <v>#N/A</v>
      </c>
      <c r="C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(Hide)'!$A7,'Capacity Summary'!$H$35:$BG$35,0))="x",INDEX('Capacity Summary'!$C$36:$E$135,MATCH('Capacity Backing (Hide)'!C$2,'Capacity Summary'!$B$36:$B$135,0),4),IF(INDEX('Capacity Summary'!$H$36:$BG$135,MATCH('Capacity Backing (Hide)'!C$2,'Capacity Summary'!$B$36:$B$135,0),MATCH('Capacity Backing (Hide)'!$A7,'Capacity Summary'!$H$35:$BG$35,0))&lt;&gt;0,INDEX('Capacity Summary'!$H$36:$BG$135,MATCH('Capacity Backing (Hide)'!C$2,'Capacity Summary'!$B$36:$B$135,0),MATCH('Capacity Backing (Hide)'!$A7,'Capacity Summary'!$H$35:$BG$35,0)),0)),INDEX('Capacity Summary'!$C$36:$E$135,MATCH('Capacity Backing (Hide)'!C$2,'Capacity Summary'!$B$36:$B$135,0),2)))/IF(Summary!$B$7="Minutes",1,60)/COUNTA(INDEX(Capacity!$C$10:$Q$109,MATCH('Capacity Backing (Hide)'!C$2,Capacity!$B$10:$B$109,0),1):INDEX(Capacity!$C$10:$Q$109,MATCH('Capacity Backing (Hide)'!C$2,Capacity!$B$10:$B$109,0),15))</f>
        <v>#N/A</v>
      </c>
      <c r="D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(Hide)'!$A7,'Capacity Summary'!$H$35:$BG$35,0))="x",INDEX('Capacity Summary'!$C$36:$E$135,MATCH('Capacity Backing (Hide)'!D$2,'Capacity Summary'!$B$36:$B$135,0),4),IF(INDEX('Capacity Summary'!$H$36:$BG$135,MATCH('Capacity Backing (Hide)'!D$2,'Capacity Summary'!$B$36:$B$135,0),MATCH('Capacity Backing (Hide)'!$A7,'Capacity Summary'!$H$35:$BG$35,0))&lt;&gt;0,INDEX('Capacity Summary'!$H$36:$BG$135,MATCH('Capacity Backing (Hide)'!D$2,'Capacity Summary'!$B$36:$B$135,0),MATCH('Capacity Backing (Hide)'!$A7,'Capacity Summary'!$H$35:$BG$35,0)),0)),INDEX('Capacity Summary'!$C$36:$E$135,MATCH('Capacity Backing (Hide)'!D$2,'Capacity Summary'!$B$36:$B$135,0),2)))/IF(Summary!$B$7="Minutes",1,60)/COUNTA(INDEX(Capacity!$C$10:$Q$109,MATCH('Capacity Backing (Hide)'!D$2,Capacity!$B$10:$B$109,0),1):INDEX(Capacity!$C$10:$Q$109,MATCH('Capacity Backing (Hide)'!D$2,Capacity!$B$10:$B$109,0),15))</f>
        <v>#N/A</v>
      </c>
      <c r="E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(Hide)'!$A7,'Capacity Summary'!$H$35:$BG$35,0))="x",INDEX('Capacity Summary'!$C$36:$E$135,MATCH('Capacity Backing (Hide)'!E$2,'Capacity Summary'!$B$36:$B$135,0),4),IF(INDEX('Capacity Summary'!$H$36:$BG$135,MATCH('Capacity Backing (Hide)'!E$2,'Capacity Summary'!$B$36:$B$135,0),MATCH('Capacity Backing (Hide)'!$A7,'Capacity Summary'!$H$35:$BG$35,0))&lt;&gt;0,INDEX('Capacity Summary'!$H$36:$BG$135,MATCH('Capacity Backing (Hide)'!E$2,'Capacity Summary'!$B$36:$B$135,0),MATCH('Capacity Backing (Hide)'!$A7,'Capacity Summary'!$H$35:$BG$35,0)),0)),INDEX('Capacity Summary'!$C$36:$E$135,MATCH('Capacity Backing (Hide)'!E$2,'Capacity Summary'!$B$36:$B$135,0),2)))/IF(Summary!$B$7="Minutes",1,60)/COUNTA(INDEX(Capacity!$C$10:$Q$109,MATCH('Capacity Backing (Hide)'!E$2,Capacity!$B$10:$B$109,0),1):INDEX(Capacity!$C$10:$Q$109,MATCH('Capacity Backing (Hide)'!E$2,Capacity!$B$10:$B$109,0),15))</f>
        <v>#N/A</v>
      </c>
      <c r="F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(Hide)'!$A7,'Capacity Summary'!$H$35:$BG$35,0))="x",INDEX('Capacity Summary'!$C$36:$E$135,MATCH('Capacity Backing (Hide)'!F$2,'Capacity Summary'!$B$36:$B$135,0),4),IF(INDEX('Capacity Summary'!$H$36:$BG$135,MATCH('Capacity Backing (Hide)'!F$2,'Capacity Summary'!$B$36:$B$135,0),MATCH('Capacity Backing (Hide)'!$A7,'Capacity Summary'!$H$35:$BG$35,0))&lt;&gt;0,INDEX('Capacity Summary'!$H$36:$BG$135,MATCH('Capacity Backing (Hide)'!F$2,'Capacity Summary'!$B$36:$B$135,0),MATCH('Capacity Backing (Hide)'!$A7,'Capacity Summary'!$H$35:$BG$35,0)),0)),INDEX('Capacity Summary'!$C$36:$E$135,MATCH('Capacity Backing (Hide)'!F$2,'Capacity Summary'!$B$36:$B$135,0),2)))/IF(Summary!$B$7="Minutes",1,60)/COUNTA(INDEX(Capacity!$C$10:$Q$109,MATCH('Capacity Backing (Hide)'!F$2,Capacity!$B$10:$B$109,0),1):INDEX(Capacity!$C$10:$Q$109,MATCH('Capacity Backing (Hide)'!F$2,Capacity!$B$10:$B$109,0),15))</f>
        <v>#N/A</v>
      </c>
      <c r="G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(Hide)'!$A7,'Capacity Summary'!$H$35:$BG$35,0))="x",INDEX('Capacity Summary'!$C$36:$E$135,MATCH('Capacity Backing (Hide)'!G$2,'Capacity Summary'!$B$36:$B$135,0),4),IF(INDEX('Capacity Summary'!$H$36:$BG$135,MATCH('Capacity Backing (Hide)'!G$2,'Capacity Summary'!$B$36:$B$135,0),MATCH('Capacity Backing (Hide)'!$A7,'Capacity Summary'!$H$35:$BG$35,0))&lt;&gt;0,INDEX('Capacity Summary'!$H$36:$BG$135,MATCH('Capacity Backing (Hide)'!G$2,'Capacity Summary'!$B$36:$B$135,0),MATCH('Capacity Backing (Hide)'!$A7,'Capacity Summary'!$H$35:$BG$35,0)),0)),INDEX('Capacity Summary'!$C$36:$E$135,MATCH('Capacity Backing (Hide)'!G$2,'Capacity Summary'!$B$36:$B$135,0),2)))/IF(Summary!$B$7="Minutes",1,60)/COUNTA(INDEX(Capacity!$C$10:$Q$109,MATCH('Capacity Backing (Hide)'!G$2,Capacity!$B$10:$B$109,0),1):INDEX(Capacity!$C$10:$Q$109,MATCH('Capacity Backing (Hide)'!G$2,Capacity!$B$10:$B$109,0),15))</f>
        <v>#N/A</v>
      </c>
      <c r="H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(Hide)'!$A7,'Capacity Summary'!$H$35:$BG$35,0))="x",INDEX('Capacity Summary'!$C$36:$E$135,MATCH('Capacity Backing (Hide)'!H$2,'Capacity Summary'!$B$36:$B$135,0),4),IF(INDEX('Capacity Summary'!$H$36:$BG$135,MATCH('Capacity Backing (Hide)'!H$2,'Capacity Summary'!$B$36:$B$135,0),MATCH('Capacity Backing (Hide)'!$A7,'Capacity Summary'!$H$35:$BG$35,0))&lt;&gt;0,INDEX('Capacity Summary'!$H$36:$BG$135,MATCH('Capacity Backing (Hide)'!H$2,'Capacity Summary'!$B$36:$B$135,0),MATCH('Capacity Backing (Hide)'!$A7,'Capacity Summary'!$H$35:$BG$35,0)),0)),INDEX('Capacity Summary'!$C$36:$E$135,MATCH('Capacity Backing (Hide)'!H$2,'Capacity Summary'!$B$36:$B$135,0),2)))/IF(Summary!$B$7="Minutes",1,60)/COUNTA(INDEX(Capacity!$C$10:$Q$109,MATCH('Capacity Backing (Hide)'!H$2,Capacity!$B$10:$B$109,0),1):INDEX(Capacity!$C$10:$Q$109,MATCH('Capacity Backing (Hide)'!H$2,Capacity!$B$10:$B$109,0),15))</f>
        <v>#N/A</v>
      </c>
      <c r="I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(Hide)'!$A7,'Capacity Summary'!$H$35:$BG$35,0))="x",INDEX('Capacity Summary'!$C$36:$E$135,MATCH('Capacity Backing (Hide)'!I$2,'Capacity Summary'!$B$36:$B$135,0),4),IF(INDEX('Capacity Summary'!$H$36:$BG$135,MATCH('Capacity Backing (Hide)'!I$2,'Capacity Summary'!$B$36:$B$135,0),MATCH('Capacity Backing (Hide)'!$A7,'Capacity Summary'!$H$35:$BG$35,0))&lt;&gt;0,INDEX('Capacity Summary'!$H$36:$BG$135,MATCH('Capacity Backing (Hide)'!I$2,'Capacity Summary'!$B$36:$B$135,0),MATCH('Capacity Backing (Hide)'!$A7,'Capacity Summary'!$H$35:$BG$35,0)),0)),INDEX('Capacity Summary'!$C$36:$E$135,MATCH('Capacity Backing (Hide)'!I$2,'Capacity Summary'!$B$36:$B$135,0),2)))/IF(Summary!$B$7="Minutes",1,60)/COUNTA(INDEX(Capacity!$C$10:$Q$109,MATCH('Capacity Backing (Hide)'!I$2,Capacity!$B$10:$B$109,0),1):INDEX(Capacity!$C$10:$Q$109,MATCH('Capacity Backing (Hide)'!I$2,Capacity!$B$10:$B$109,0),15))</f>
        <v>#N/A</v>
      </c>
      <c r="J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(Hide)'!$A7,'Capacity Summary'!$H$35:$BG$35,0))="x",INDEX('Capacity Summary'!$C$36:$E$135,MATCH('Capacity Backing (Hide)'!J$2,'Capacity Summary'!$B$36:$B$135,0),4),IF(INDEX('Capacity Summary'!$H$36:$BG$135,MATCH('Capacity Backing (Hide)'!J$2,'Capacity Summary'!$B$36:$B$135,0),MATCH('Capacity Backing (Hide)'!$A7,'Capacity Summary'!$H$35:$BG$35,0))&lt;&gt;0,INDEX('Capacity Summary'!$H$36:$BG$135,MATCH('Capacity Backing (Hide)'!J$2,'Capacity Summary'!$B$36:$B$135,0),MATCH('Capacity Backing (Hide)'!$A7,'Capacity Summary'!$H$35:$BG$35,0)),0)),INDEX('Capacity Summary'!$C$36:$E$135,MATCH('Capacity Backing (Hide)'!J$2,'Capacity Summary'!$B$36:$B$135,0),2)))/IF(Summary!$B$7="Minutes",1,60)/COUNTA(INDEX(Capacity!$C$10:$Q$109,MATCH('Capacity Backing (Hide)'!J$2,Capacity!$B$10:$B$109,0),1):INDEX(Capacity!$C$10:$Q$109,MATCH('Capacity Backing (Hide)'!J$2,Capacity!$B$10:$B$109,0),15))</f>
        <v>#N/A</v>
      </c>
      <c r="K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(Hide)'!$A7,'Capacity Summary'!$H$35:$BG$35,0))="x",INDEX('Capacity Summary'!$C$36:$E$135,MATCH('Capacity Backing (Hide)'!K$2,'Capacity Summary'!$B$36:$B$135,0),4),IF(INDEX('Capacity Summary'!$H$36:$BG$135,MATCH('Capacity Backing (Hide)'!K$2,'Capacity Summary'!$B$36:$B$135,0),MATCH('Capacity Backing (Hide)'!$A7,'Capacity Summary'!$H$35:$BG$35,0))&lt;&gt;0,INDEX('Capacity Summary'!$H$36:$BG$135,MATCH('Capacity Backing (Hide)'!K$2,'Capacity Summary'!$B$36:$B$135,0),MATCH('Capacity Backing (Hide)'!$A7,'Capacity Summary'!$H$35:$BG$35,0)),0)),INDEX('Capacity Summary'!$C$36:$E$135,MATCH('Capacity Backing (Hide)'!K$2,'Capacity Summary'!$B$36:$B$135,0),2)))/IF(Summary!$B$7="Minutes",1,60)/COUNTA(INDEX(Capacity!$C$10:$Q$109,MATCH('Capacity Backing (Hide)'!K$2,Capacity!$B$10:$B$109,0),1):INDEX(Capacity!$C$10:$Q$109,MATCH('Capacity Backing (Hide)'!K$2,Capacity!$B$10:$B$109,0),15))</f>
        <v>#N/A</v>
      </c>
      <c r="L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(Hide)'!$A7,'Capacity Summary'!$H$35:$BG$35,0))="x",INDEX('Capacity Summary'!$C$36:$E$135,MATCH('Capacity Backing (Hide)'!L$2,'Capacity Summary'!$B$36:$B$135,0),4),IF(INDEX('Capacity Summary'!$H$36:$BG$135,MATCH('Capacity Backing (Hide)'!L$2,'Capacity Summary'!$B$36:$B$135,0),MATCH('Capacity Backing (Hide)'!$A7,'Capacity Summary'!$H$35:$BG$35,0))&lt;&gt;0,INDEX('Capacity Summary'!$H$36:$BG$135,MATCH('Capacity Backing (Hide)'!L$2,'Capacity Summary'!$B$36:$B$135,0),MATCH('Capacity Backing (Hide)'!$A7,'Capacity Summary'!$H$35:$BG$35,0)),0)),INDEX('Capacity Summary'!$C$36:$E$135,MATCH('Capacity Backing (Hide)'!L$2,'Capacity Summary'!$B$36:$B$135,0),2)))/IF(Summary!$B$7="Minutes",1,60)/COUNTA(INDEX(Capacity!$C$10:$Q$109,MATCH('Capacity Backing (Hide)'!L$2,Capacity!$B$10:$B$109,0),1):INDEX(Capacity!$C$10:$Q$109,MATCH('Capacity Backing (Hide)'!L$2,Capacity!$B$10:$B$109,0),15))</f>
        <v>#N/A</v>
      </c>
      <c r="M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(Hide)'!$A7,'Capacity Summary'!$H$35:$BG$35,0))="x",INDEX('Capacity Summary'!$C$36:$E$135,MATCH('Capacity Backing (Hide)'!M$2,'Capacity Summary'!$B$36:$B$135,0),4),IF(INDEX('Capacity Summary'!$H$36:$BG$135,MATCH('Capacity Backing (Hide)'!M$2,'Capacity Summary'!$B$36:$B$135,0),MATCH('Capacity Backing (Hide)'!$A7,'Capacity Summary'!$H$35:$BG$35,0))&lt;&gt;0,INDEX('Capacity Summary'!$H$36:$BG$135,MATCH('Capacity Backing (Hide)'!M$2,'Capacity Summary'!$B$36:$B$135,0),MATCH('Capacity Backing (Hide)'!$A7,'Capacity Summary'!$H$35:$BG$35,0)),0)),INDEX('Capacity Summary'!$C$36:$E$135,MATCH('Capacity Backing (Hide)'!M$2,'Capacity Summary'!$B$36:$B$135,0),2)))/IF(Summary!$B$7="Minutes",1,60)/COUNTA(INDEX(Capacity!$C$10:$Q$109,MATCH('Capacity Backing (Hide)'!M$2,Capacity!$B$10:$B$109,0),1):INDEX(Capacity!$C$10:$Q$109,MATCH('Capacity Backing (Hide)'!M$2,Capacity!$B$10:$B$109,0),15))</f>
        <v>#N/A</v>
      </c>
      <c r="N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(Hide)'!$A7,'Capacity Summary'!$H$35:$BG$35,0))="x",INDEX('Capacity Summary'!$C$36:$E$135,MATCH('Capacity Backing (Hide)'!N$2,'Capacity Summary'!$B$36:$B$135,0),4),IF(INDEX('Capacity Summary'!$H$36:$BG$135,MATCH('Capacity Backing (Hide)'!N$2,'Capacity Summary'!$B$36:$B$135,0),MATCH('Capacity Backing (Hide)'!$A7,'Capacity Summary'!$H$35:$BG$35,0))&lt;&gt;0,INDEX('Capacity Summary'!$H$36:$BG$135,MATCH('Capacity Backing (Hide)'!N$2,'Capacity Summary'!$B$36:$B$135,0),MATCH('Capacity Backing (Hide)'!$A7,'Capacity Summary'!$H$35:$BG$35,0)),0)),INDEX('Capacity Summary'!$C$36:$E$135,MATCH('Capacity Backing (Hide)'!N$2,'Capacity Summary'!$B$36:$B$135,0),2)))/IF(Summary!$B$7="Minutes",1,60)/COUNTA(INDEX(Capacity!$C$10:$Q$109,MATCH('Capacity Backing (Hide)'!N$2,Capacity!$B$10:$B$109,0),1):INDEX(Capacity!$C$10:$Q$109,MATCH('Capacity Backing (Hide)'!N$2,Capacity!$B$10:$B$109,0),15))</f>
        <v>#N/A</v>
      </c>
      <c r="O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(Hide)'!$A7,'Capacity Summary'!$H$35:$BG$35,0))="x",INDEX('Capacity Summary'!$C$36:$E$135,MATCH('Capacity Backing (Hide)'!O$2,'Capacity Summary'!$B$36:$B$135,0),4),IF(INDEX('Capacity Summary'!$H$36:$BG$135,MATCH('Capacity Backing (Hide)'!O$2,'Capacity Summary'!$B$36:$B$135,0),MATCH('Capacity Backing (Hide)'!$A7,'Capacity Summary'!$H$35:$BG$35,0))&lt;&gt;0,INDEX('Capacity Summary'!$H$36:$BG$135,MATCH('Capacity Backing (Hide)'!O$2,'Capacity Summary'!$B$36:$B$135,0),MATCH('Capacity Backing (Hide)'!$A7,'Capacity Summary'!$H$35:$BG$35,0)),0)),INDEX('Capacity Summary'!$C$36:$E$135,MATCH('Capacity Backing (Hide)'!O$2,'Capacity Summary'!$B$36:$B$135,0),2)))/IF(Summary!$B$7="Minutes",1,60)/COUNTA(INDEX(Capacity!$C$10:$Q$109,MATCH('Capacity Backing (Hide)'!O$2,Capacity!$B$10:$B$109,0),1):INDEX(Capacity!$C$10:$Q$109,MATCH('Capacity Backing (Hide)'!O$2,Capacity!$B$10:$B$109,0),15))</f>
        <v>#N/A</v>
      </c>
      <c r="P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(Hide)'!$A7,'Capacity Summary'!$H$35:$BG$35,0))="x",INDEX('Capacity Summary'!$C$36:$E$135,MATCH('Capacity Backing (Hide)'!P$2,'Capacity Summary'!$B$36:$B$135,0),4),IF(INDEX('Capacity Summary'!$H$36:$BG$135,MATCH('Capacity Backing (Hide)'!P$2,'Capacity Summary'!$B$36:$B$135,0),MATCH('Capacity Backing (Hide)'!$A7,'Capacity Summary'!$H$35:$BG$35,0))&lt;&gt;0,INDEX('Capacity Summary'!$H$36:$BG$135,MATCH('Capacity Backing (Hide)'!P$2,'Capacity Summary'!$B$36:$B$135,0),MATCH('Capacity Backing (Hide)'!$A7,'Capacity Summary'!$H$35:$BG$35,0)),0)),INDEX('Capacity Summary'!$C$36:$E$135,MATCH('Capacity Backing (Hide)'!P$2,'Capacity Summary'!$B$36:$B$135,0),2)))/IF(Summary!$B$7="Minutes",1,60)/COUNTA(INDEX(Capacity!$C$10:$Q$109,MATCH('Capacity Backing (Hide)'!P$2,Capacity!$B$10:$B$109,0),1):INDEX(Capacity!$C$10:$Q$109,MATCH('Capacity Backing (Hide)'!P$2,Capacity!$B$10:$B$109,0),15))</f>
        <v>#N/A</v>
      </c>
      <c r="Q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(Hide)'!$A7,'Capacity Summary'!$H$35:$BG$35,0))="x",INDEX('Capacity Summary'!$C$36:$E$135,MATCH('Capacity Backing (Hide)'!Q$2,'Capacity Summary'!$B$36:$B$135,0),4),IF(INDEX('Capacity Summary'!$H$36:$BG$135,MATCH('Capacity Backing (Hide)'!Q$2,'Capacity Summary'!$B$36:$B$135,0),MATCH('Capacity Backing (Hide)'!$A7,'Capacity Summary'!$H$35:$BG$35,0))&lt;&gt;0,INDEX('Capacity Summary'!$H$36:$BG$135,MATCH('Capacity Backing (Hide)'!Q$2,'Capacity Summary'!$B$36:$B$135,0),MATCH('Capacity Backing (Hide)'!$A7,'Capacity Summary'!$H$35:$BG$35,0)),0)),INDEX('Capacity Summary'!$C$36:$E$135,MATCH('Capacity Backing (Hide)'!Q$2,'Capacity Summary'!$B$36:$B$135,0),2)))/IF(Summary!$B$7="Minutes",1,60)/COUNTA(INDEX(Capacity!$C$10:$Q$109,MATCH('Capacity Backing (Hide)'!Q$2,Capacity!$B$10:$B$109,0),1):INDEX(Capacity!$C$10:$Q$109,MATCH('Capacity Backing (Hide)'!Q$2,Capacity!$B$10:$B$109,0),15))</f>
        <v>#N/A</v>
      </c>
      <c r="R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(Hide)'!$A7,'Capacity Summary'!$H$35:$BG$35,0))="x",INDEX('Capacity Summary'!$C$36:$E$135,MATCH('Capacity Backing (Hide)'!R$2,'Capacity Summary'!$B$36:$B$135,0),4),IF(INDEX('Capacity Summary'!$H$36:$BG$135,MATCH('Capacity Backing (Hide)'!R$2,'Capacity Summary'!$B$36:$B$135,0),MATCH('Capacity Backing (Hide)'!$A7,'Capacity Summary'!$H$35:$BG$35,0))&lt;&gt;0,INDEX('Capacity Summary'!$H$36:$BG$135,MATCH('Capacity Backing (Hide)'!R$2,'Capacity Summary'!$B$36:$B$135,0),MATCH('Capacity Backing (Hide)'!$A7,'Capacity Summary'!$H$35:$BG$35,0)),0)),INDEX('Capacity Summary'!$C$36:$E$135,MATCH('Capacity Backing (Hide)'!R$2,'Capacity Summary'!$B$36:$B$135,0),2)))/IF(Summary!$B$7="Minutes",1,60)/COUNTA(INDEX(Capacity!$C$10:$Q$109,MATCH('Capacity Backing (Hide)'!R$2,Capacity!$B$10:$B$109,0),1):INDEX(Capacity!$C$10:$Q$109,MATCH('Capacity Backing (Hide)'!R$2,Capacity!$B$10:$B$109,0),15))</f>
        <v>#N/A</v>
      </c>
      <c r="S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(Hide)'!$A7,'Capacity Summary'!$H$35:$BG$35,0))="x",INDEX('Capacity Summary'!$C$36:$E$135,MATCH('Capacity Backing (Hide)'!S$2,'Capacity Summary'!$B$36:$B$135,0),4),IF(INDEX('Capacity Summary'!$H$36:$BG$135,MATCH('Capacity Backing (Hide)'!S$2,'Capacity Summary'!$B$36:$B$135,0),MATCH('Capacity Backing (Hide)'!$A7,'Capacity Summary'!$H$35:$BG$35,0))&lt;&gt;0,INDEX('Capacity Summary'!$H$36:$BG$135,MATCH('Capacity Backing (Hide)'!S$2,'Capacity Summary'!$B$36:$B$135,0),MATCH('Capacity Backing (Hide)'!$A7,'Capacity Summary'!$H$35:$BG$35,0)),0)),INDEX('Capacity Summary'!$C$36:$E$135,MATCH('Capacity Backing (Hide)'!S$2,'Capacity Summary'!$B$36:$B$135,0),2)))/IF(Summary!$B$7="Minutes",1,60)/COUNTA(INDEX(Capacity!$C$10:$Q$109,MATCH('Capacity Backing (Hide)'!S$2,Capacity!$B$10:$B$109,0),1):INDEX(Capacity!$C$10:$Q$109,MATCH('Capacity Backing (Hide)'!S$2,Capacity!$B$10:$B$109,0),15))</f>
        <v>#N/A</v>
      </c>
      <c r="T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(Hide)'!$A7,'Capacity Summary'!$H$35:$BG$35,0))="x",INDEX('Capacity Summary'!$C$36:$E$135,MATCH('Capacity Backing (Hide)'!T$2,'Capacity Summary'!$B$36:$B$135,0),4),IF(INDEX('Capacity Summary'!$H$36:$BG$135,MATCH('Capacity Backing (Hide)'!T$2,'Capacity Summary'!$B$36:$B$135,0),MATCH('Capacity Backing (Hide)'!$A7,'Capacity Summary'!$H$35:$BG$35,0))&lt;&gt;0,INDEX('Capacity Summary'!$H$36:$BG$135,MATCH('Capacity Backing (Hide)'!T$2,'Capacity Summary'!$B$36:$B$135,0),MATCH('Capacity Backing (Hide)'!$A7,'Capacity Summary'!$H$35:$BG$35,0)),0)),INDEX('Capacity Summary'!$C$36:$E$135,MATCH('Capacity Backing (Hide)'!T$2,'Capacity Summary'!$B$36:$B$135,0),2)))/IF(Summary!$B$7="Minutes",1,60)/COUNTA(INDEX(Capacity!$C$10:$Q$109,MATCH('Capacity Backing (Hide)'!T$2,Capacity!$B$10:$B$109,0),1):INDEX(Capacity!$C$10:$Q$109,MATCH('Capacity Backing (Hide)'!T$2,Capacity!$B$10:$B$109,0),15))</f>
        <v>#N/A</v>
      </c>
      <c r="U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(Hide)'!$A7,'Capacity Summary'!$H$35:$BG$35,0))="x",INDEX('Capacity Summary'!$C$36:$E$135,MATCH('Capacity Backing (Hide)'!U$2,'Capacity Summary'!$B$36:$B$135,0),4),IF(INDEX('Capacity Summary'!$H$36:$BG$135,MATCH('Capacity Backing (Hide)'!U$2,'Capacity Summary'!$B$36:$B$135,0),MATCH('Capacity Backing (Hide)'!$A7,'Capacity Summary'!$H$35:$BG$35,0))&lt;&gt;0,INDEX('Capacity Summary'!$H$36:$BG$135,MATCH('Capacity Backing (Hide)'!U$2,'Capacity Summary'!$B$36:$B$135,0),MATCH('Capacity Backing (Hide)'!$A7,'Capacity Summary'!$H$35:$BG$35,0)),0)),INDEX('Capacity Summary'!$C$36:$E$135,MATCH('Capacity Backing (Hide)'!U$2,'Capacity Summary'!$B$36:$B$135,0),2)))/IF(Summary!$B$7="Minutes",1,60)/COUNTA(INDEX(Capacity!$C$10:$Q$109,MATCH('Capacity Backing (Hide)'!U$2,Capacity!$B$10:$B$109,0),1):INDEX(Capacity!$C$10:$Q$109,MATCH('Capacity Backing (Hide)'!U$2,Capacity!$B$10:$B$109,0),15))</f>
        <v>#N/A</v>
      </c>
      <c r="V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(Hide)'!$A7,'Capacity Summary'!$H$35:$BG$35,0))="x",INDEX('Capacity Summary'!$C$36:$E$135,MATCH('Capacity Backing (Hide)'!V$2,'Capacity Summary'!$B$36:$B$135,0),4),IF(INDEX('Capacity Summary'!$H$36:$BG$135,MATCH('Capacity Backing (Hide)'!V$2,'Capacity Summary'!$B$36:$B$135,0),MATCH('Capacity Backing (Hide)'!$A7,'Capacity Summary'!$H$35:$BG$35,0))&lt;&gt;0,INDEX('Capacity Summary'!$H$36:$BG$135,MATCH('Capacity Backing (Hide)'!V$2,'Capacity Summary'!$B$36:$B$135,0),MATCH('Capacity Backing (Hide)'!$A7,'Capacity Summary'!$H$35:$BG$35,0)),0)),INDEX('Capacity Summary'!$C$36:$E$135,MATCH('Capacity Backing (Hide)'!V$2,'Capacity Summary'!$B$36:$B$135,0),2)))/IF(Summary!$B$7="Minutes",1,60)/COUNTA(INDEX(Capacity!$C$10:$Q$109,MATCH('Capacity Backing (Hide)'!V$2,Capacity!$B$10:$B$109,0),1):INDEX(Capacity!$C$10:$Q$109,MATCH('Capacity Backing (Hide)'!V$2,Capacity!$B$10:$B$109,0),15))</f>
        <v>#N/A</v>
      </c>
      <c r="W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(Hide)'!$A7,'Capacity Summary'!$H$35:$BG$35,0))="x",INDEX('Capacity Summary'!$C$36:$E$135,MATCH('Capacity Backing (Hide)'!W$2,'Capacity Summary'!$B$36:$B$135,0),4),IF(INDEX('Capacity Summary'!$H$36:$BG$135,MATCH('Capacity Backing (Hide)'!W$2,'Capacity Summary'!$B$36:$B$135,0),MATCH('Capacity Backing (Hide)'!$A7,'Capacity Summary'!$H$35:$BG$35,0))&lt;&gt;0,INDEX('Capacity Summary'!$H$36:$BG$135,MATCH('Capacity Backing (Hide)'!W$2,'Capacity Summary'!$B$36:$B$135,0),MATCH('Capacity Backing (Hide)'!$A7,'Capacity Summary'!$H$35:$BG$35,0)),0)),INDEX('Capacity Summary'!$C$36:$E$135,MATCH('Capacity Backing (Hide)'!W$2,'Capacity Summary'!$B$36:$B$135,0),2)))/IF(Summary!$B$7="Minutes",1,60)/COUNTA(INDEX(Capacity!$C$10:$Q$109,MATCH('Capacity Backing (Hide)'!W$2,Capacity!$B$10:$B$109,0),1):INDEX(Capacity!$C$10:$Q$109,MATCH('Capacity Backing (Hide)'!W$2,Capacity!$B$10:$B$109,0),15))</f>
        <v>#N/A</v>
      </c>
      <c r="X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(Hide)'!$A7,'Capacity Summary'!$H$35:$BG$35,0))="x",INDEX('Capacity Summary'!$C$36:$E$135,MATCH('Capacity Backing (Hide)'!X$2,'Capacity Summary'!$B$36:$B$135,0),4),IF(INDEX('Capacity Summary'!$H$36:$BG$135,MATCH('Capacity Backing (Hide)'!X$2,'Capacity Summary'!$B$36:$B$135,0),MATCH('Capacity Backing (Hide)'!$A7,'Capacity Summary'!$H$35:$BG$35,0))&lt;&gt;0,INDEX('Capacity Summary'!$H$36:$BG$135,MATCH('Capacity Backing (Hide)'!X$2,'Capacity Summary'!$B$36:$B$135,0),MATCH('Capacity Backing (Hide)'!$A7,'Capacity Summary'!$H$35:$BG$35,0)),0)),INDEX('Capacity Summary'!$C$36:$E$135,MATCH('Capacity Backing (Hide)'!X$2,'Capacity Summary'!$B$36:$B$135,0),2)))/IF(Summary!$B$7="Minutes",1,60)/COUNTA(INDEX(Capacity!$C$10:$Q$109,MATCH('Capacity Backing (Hide)'!X$2,Capacity!$B$10:$B$109,0),1):INDEX(Capacity!$C$10:$Q$109,MATCH('Capacity Backing (Hide)'!X$2,Capacity!$B$10:$B$109,0),15))</f>
        <v>#N/A</v>
      </c>
      <c r="Y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(Hide)'!$A7,'Capacity Summary'!$H$35:$BG$35,0))="x",INDEX('Capacity Summary'!$C$36:$E$135,MATCH('Capacity Backing (Hide)'!Y$2,'Capacity Summary'!$B$36:$B$135,0),4),IF(INDEX('Capacity Summary'!$H$36:$BG$135,MATCH('Capacity Backing (Hide)'!Y$2,'Capacity Summary'!$B$36:$B$135,0),MATCH('Capacity Backing (Hide)'!$A7,'Capacity Summary'!$H$35:$BG$35,0))&lt;&gt;0,INDEX('Capacity Summary'!$H$36:$BG$135,MATCH('Capacity Backing (Hide)'!Y$2,'Capacity Summary'!$B$36:$B$135,0),MATCH('Capacity Backing (Hide)'!$A7,'Capacity Summary'!$H$35:$BG$35,0)),0)),INDEX('Capacity Summary'!$C$36:$E$135,MATCH('Capacity Backing (Hide)'!Y$2,'Capacity Summary'!$B$36:$B$135,0),2)))/IF(Summary!$B$7="Minutes",1,60)/COUNTA(INDEX(Capacity!$C$10:$Q$109,MATCH('Capacity Backing (Hide)'!Y$2,Capacity!$B$10:$B$109,0),1):INDEX(Capacity!$C$10:$Q$109,MATCH('Capacity Backing (Hide)'!Y$2,Capacity!$B$10:$B$109,0),15))</f>
        <v>#N/A</v>
      </c>
      <c r="Z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(Hide)'!$A7,'Capacity Summary'!$H$35:$BG$35,0))="x",INDEX('Capacity Summary'!$C$36:$E$135,MATCH('Capacity Backing (Hide)'!Z$2,'Capacity Summary'!$B$36:$B$135,0),4),IF(INDEX('Capacity Summary'!$H$36:$BG$135,MATCH('Capacity Backing (Hide)'!Z$2,'Capacity Summary'!$B$36:$B$135,0),MATCH('Capacity Backing (Hide)'!$A7,'Capacity Summary'!$H$35:$BG$35,0))&lt;&gt;0,INDEX('Capacity Summary'!$H$36:$BG$135,MATCH('Capacity Backing (Hide)'!Z$2,'Capacity Summary'!$B$36:$B$135,0),MATCH('Capacity Backing (Hide)'!$A7,'Capacity Summary'!$H$35:$BG$35,0)),0)),INDEX('Capacity Summary'!$C$36:$E$135,MATCH('Capacity Backing (Hide)'!Z$2,'Capacity Summary'!$B$36:$B$135,0),2)))/IF(Summary!$B$7="Minutes",1,60)/COUNTA(INDEX(Capacity!$C$10:$Q$109,MATCH('Capacity Backing (Hide)'!Z$2,Capacity!$B$10:$B$109,0),1):INDEX(Capacity!$C$10:$Q$109,MATCH('Capacity Backing (Hide)'!Z$2,Capacity!$B$10:$B$109,0),15))</f>
        <v>#N/A</v>
      </c>
      <c r="AA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(Hide)'!$A7,'Capacity Summary'!$H$35:$BG$35,0))="x",INDEX('Capacity Summary'!$C$36:$E$135,MATCH('Capacity Backing (Hide)'!AA$2,'Capacity Summary'!$B$36:$B$135,0),4),IF(INDEX('Capacity Summary'!$H$36:$BG$135,MATCH('Capacity Backing (Hide)'!AA$2,'Capacity Summary'!$B$36:$B$135,0),MATCH('Capacity Backing (Hide)'!$A7,'Capacity Summary'!$H$35:$BG$35,0))&lt;&gt;0,INDEX('Capacity Summary'!$H$36:$BG$135,MATCH('Capacity Backing (Hide)'!AA$2,'Capacity Summary'!$B$36:$B$135,0),MATCH('Capacity Backing (Hide)'!$A7,'Capacity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(Hide)'!$A7,'Capacity Summary'!$H$35:$BG$35,0))="x",INDEX('Capacity Summary'!$C$36:$E$135,MATCH('Capacity Backing (Hide)'!AB$2,'Capacity Summary'!$B$36:$B$135,0),4),IF(INDEX('Capacity Summary'!$H$36:$BG$135,MATCH('Capacity Backing (Hide)'!AB$2,'Capacity Summary'!$B$36:$B$135,0),MATCH('Capacity Backing (Hide)'!$A7,'Capacity Summary'!$H$35:$BG$35,0))&lt;&gt;0,INDEX('Capacity Summary'!$H$36:$BG$135,MATCH('Capacity Backing (Hide)'!AB$2,'Capacity Summary'!$B$36:$B$135,0),MATCH('Capacity Backing (Hide)'!$A7,'Capacity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(Hide)'!$A7,'Capacity Summary'!$H$35:$BG$35,0))="x",INDEX('Capacity Summary'!$C$36:$E$135,MATCH('Capacity Backing (Hide)'!AC$2,'Capacity Summary'!$B$36:$B$135,0),4),IF(INDEX('Capacity Summary'!$H$36:$BG$135,MATCH('Capacity Backing (Hide)'!AC$2,'Capacity Summary'!$B$36:$B$135,0),MATCH('Capacity Backing (Hide)'!$A7,'Capacity Summary'!$H$35:$BG$35,0))&lt;&gt;0,INDEX('Capacity Summary'!$H$36:$BG$135,MATCH('Capacity Backing (Hide)'!AC$2,'Capacity Summary'!$B$36:$B$135,0),MATCH('Capacity Backing (Hide)'!$A7,'Capacity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(Hide)'!$A7,'Capacity Summary'!$H$35:$BG$35,0))="x",INDEX('Capacity Summary'!$C$36:$E$135,MATCH('Capacity Backing (Hide)'!AD$2,'Capacity Summary'!$B$36:$B$135,0),4),IF(INDEX('Capacity Summary'!$H$36:$BG$135,MATCH('Capacity Backing (Hide)'!AD$2,'Capacity Summary'!$B$36:$B$135,0),MATCH('Capacity Backing (Hide)'!$A7,'Capacity Summary'!$H$35:$BG$35,0))&lt;&gt;0,INDEX('Capacity Summary'!$H$36:$BG$135,MATCH('Capacity Backing (Hide)'!AD$2,'Capacity Summary'!$B$36:$B$135,0),MATCH('Capacity Backing (Hide)'!$A7,'Capacity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(Hide)'!$A7,'Capacity Summary'!$H$35:$BG$35,0))="x",INDEX('Capacity Summary'!$C$36:$E$135,MATCH('Capacity Backing (Hide)'!AE$2,'Capacity Summary'!$B$36:$B$135,0),4),IF(INDEX('Capacity Summary'!$H$36:$BG$135,MATCH('Capacity Backing (Hide)'!AE$2,'Capacity Summary'!$B$36:$B$135,0),MATCH('Capacity Backing (Hide)'!$A7,'Capacity Summary'!$H$35:$BG$35,0))&lt;&gt;0,INDEX('Capacity Summary'!$H$36:$BG$135,MATCH('Capacity Backing (Hide)'!AE$2,'Capacity Summary'!$B$36:$B$135,0),MATCH('Capacity Backing (Hide)'!$A7,'Capacity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(Hide)'!$A7,'Capacity Summary'!$H$35:$BG$35,0))="x",INDEX('Capacity Summary'!$C$36:$E$135,MATCH('Capacity Backing (Hide)'!AF$2,'Capacity Summary'!$B$36:$B$135,0),4),IF(INDEX('Capacity Summary'!$H$36:$BG$135,MATCH('Capacity Backing (Hide)'!AF$2,'Capacity Summary'!$B$36:$B$135,0),MATCH('Capacity Backing (Hide)'!$A7,'Capacity Summary'!$H$35:$BG$35,0))&lt;&gt;0,INDEX('Capacity Summary'!$H$36:$BG$135,MATCH('Capacity Backing (Hide)'!AF$2,'Capacity Summary'!$B$36:$B$135,0),MATCH('Capacity Backing (Hide)'!$A7,'Capacity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(Hide)'!$A7,'Capacity Summary'!$H$35:$BG$35,0))="x",INDEX('Capacity Summary'!$C$36:$E$135,MATCH('Capacity Backing (Hide)'!AG$2,'Capacity Summary'!$B$36:$B$135,0),4),IF(INDEX('Capacity Summary'!$H$36:$BG$135,MATCH('Capacity Backing (Hide)'!AG$2,'Capacity Summary'!$B$36:$B$135,0),MATCH('Capacity Backing (Hide)'!$A7,'Capacity Summary'!$H$35:$BG$35,0))&lt;&gt;0,INDEX('Capacity Summary'!$H$36:$BG$135,MATCH('Capacity Backing (Hide)'!AG$2,'Capacity Summary'!$B$36:$B$135,0),MATCH('Capacity Backing (Hide)'!$A7,'Capacity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(Hide)'!$A7,'Capacity Summary'!$H$35:$BG$35,0))="x",INDEX('Capacity Summary'!$C$36:$E$135,MATCH('Capacity Backing (Hide)'!AH$2,'Capacity Summary'!$B$36:$B$135,0),4),IF(INDEX('Capacity Summary'!$H$36:$BG$135,MATCH('Capacity Backing (Hide)'!AH$2,'Capacity Summary'!$B$36:$B$135,0),MATCH('Capacity Backing (Hide)'!$A7,'Capacity Summary'!$H$35:$BG$35,0))&lt;&gt;0,INDEX('Capacity Summary'!$H$36:$BG$135,MATCH('Capacity Backing (Hide)'!AH$2,'Capacity Summary'!$B$36:$B$135,0),MATCH('Capacity Backing (Hide)'!$A7,'Capacity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(Hide)'!$A7,'Capacity Summary'!$H$35:$BG$35,0))="x",INDEX('Capacity Summary'!$C$36:$E$135,MATCH('Capacity Backing (Hide)'!AI$2,'Capacity Summary'!$B$36:$B$135,0),4),IF(INDEX('Capacity Summary'!$H$36:$BG$135,MATCH('Capacity Backing (Hide)'!AI$2,'Capacity Summary'!$B$36:$B$135,0),MATCH('Capacity Backing (Hide)'!$A7,'Capacity Summary'!$H$35:$BG$35,0))&lt;&gt;0,INDEX('Capacity Summary'!$H$36:$BG$135,MATCH('Capacity Backing (Hide)'!AI$2,'Capacity Summary'!$B$36:$B$135,0),MATCH('Capacity Backing (Hide)'!$A7,'Capacity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(Hide)'!$A7,'Capacity Summary'!$H$35:$BG$35,0))="x",INDEX('Capacity Summary'!$C$36:$E$135,MATCH('Capacity Backing (Hide)'!AJ$2,'Capacity Summary'!$B$36:$B$135,0),4),IF(INDEX('Capacity Summary'!$H$36:$BG$135,MATCH('Capacity Backing (Hide)'!AJ$2,'Capacity Summary'!$B$36:$B$135,0),MATCH('Capacity Backing (Hide)'!$A7,'Capacity Summary'!$H$35:$BG$35,0))&lt;&gt;0,INDEX('Capacity Summary'!$H$36:$BG$135,MATCH('Capacity Backing (Hide)'!AJ$2,'Capacity Summary'!$B$36:$B$135,0),MATCH('Capacity Backing (Hide)'!$A7,'Capacity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(Hide)'!$A7,'Capacity Summary'!$H$35:$BG$35,0))="x",INDEX('Capacity Summary'!$C$36:$E$135,MATCH('Capacity Backing (Hide)'!AK$2,'Capacity Summary'!$B$36:$B$135,0),4),IF(INDEX('Capacity Summary'!$H$36:$BG$135,MATCH('Capacity Backing (Hide)'!AK$2,'Capacity Summary'!$B$36:$B$135,0),MATCH('Capacity Backing (Hide)'!$A7,'Capacity Summary'!$H$35:$BG$35,0))&lt;&gt;0,INDEX('Capacity Summary'!$H$36:$BG$135,MATCH('Capacity Backing (Hide)'!AK$2,'Capacity Summary'!$B$36:$B$135,0),MATCH('Capacity Backing (Hide)'!$A7,'Capacity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(Hide)'!$A7,'Capacity Summary'!$H$35:$BG$35,0))="x",INDEX('Capacity Summary'!$C$36:$E$135,MATCH('Capacity Backing (Hide)'!AL$2,'Capacity Summary'!$B$36:$B$135,0),4),IF(INDEX('Capacity Summary'!$H$36:$BG$135,MATCH('Capacity Backing (Hide)'!AL$2,'Capacity Summary'!$B$36:$B$135,0),MATCH('Capacity Backing (Hide)'!$A7,'Capacity Summary'!$H$35:$BG$35,0))&lt;&gt;0,INDEX('Capacity Summary'!$H$36:$BG$135,MATCH('Capacity Backing (Hide)'!AL$2,'Capacity Summary'!$B$36:$B$135,0),MATCH('Capacity Backing (Hide)'!$A7,'Capacity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(Hide)'!$A7,'Capacity Summary'!$H$35:$BG$35,0))="x",INDEX('Capacity Summary'!$C$36:$E$135,MATCH('Capacity Backing (Hide)'!AM$2,'Capacity Summary'!$B$36:$B$135,0),4),IF(INDEX('Capacity Summary'!$H$36:$BG$135,MATCH('Capacity Backing (Hide)'!AM$2,'Capacity Summary'!$B$36:$B$135,0),MATCH('Capacity Backing (Hide)'!$A7,'Capacity Summary'!$H$35:$BG$35,0))&lt;&gt;0,INDEX('Capacity Summary'!$H$36:$BG$135,MATCH('Capacity Backing (Hide)'!AM$2,'Capacity Summary'!$B$36:$B$135,0),MATCH('Capacity Backing (Hide)'!$A7,'Capacity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(Hide)'!$A7,'Capacity Summary'!$H$35:$BG$35,0))="x",INDEX('Capacity Summary'!$C$36:$E$135,MATCH('Capacity Backing (Hide)'!AN$2,'Capacity Summary'!$B$36:$B$135,0),4),IF(INDEX('Capacity Summary'!$H$36:$BG$135,MATCH('Capacity Backing (Hide)'!AN$2,'Capacity Summary'!$B$36:$B$135,0),MATCH('Capacity Backing (Hide)'!$A7,'Capacity Summary'!$H$35:$BG$35,0))&lt;&gt;0,INDEX('Capacity Summary'!$H$36:$BG$135,MATCH('Capacity Backing (Hide)'!AN$2,'Capacity Summary'!$B$36:$B$135,0),MATCH('Capacity Backing (Hide)'!$A7,'Capacity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(Hide)'!$A7,'Capacity Summary'!$H$35:$BG$35,0))="x",INDEX('Capacity Summary'!$C$36:$E$135,MATCH('Capacity Backing (Hide)'!AO$2,'Capacity Summary'!$B$36:$B$135,0),4),IF(INDEX('Capacity Summary'!$H$36:$BG$135,MATCH('Capacity Backing (Hide)'!AO$2,'Capacity Summary'!$B$36:$B$135,0),MATCH('Capacity Backing (Hide)'!$A7,'Capacity Summary'!$H$35:$BG$35,0))&lt;&gt;0,INDEX('Capacity Summary'!$H$36:$BG$135,MATCH('Capacity Backing (Hide)'!AO$2,'Capacity Summary'!$B$36:$B$135,0),MATCH('Capacity Backing (Hide)'!$A7,'Capacity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(Hide)'!$A7,'Capacity Summary'!$H$35:$BG$35,0))="x",INDEX('Capacity Summary'!$C$36:$E$135,MATCH('Capacity Backing (Hide)'!AP$2,'Capacity Summary'!$B$36:$B$135,0),4),IF(INDEX('Capacity Summary'!$H$36:$BG$135,MATCH('Capacity Backing (Hide)'!AP$2,'Capacity Summary'!$B$36:$B$135,0),MATCH('Capacity Backing (Hide)'!$A7,'Capacity Summary'!$H$35:$BG$35,0))&lt;&gt;0,INDEX('Capacity Summary'!$H$36:$BG$135,MATCH('Capacity Backing (Hide)'!AP$2,'Capacity Summary'!$B$36:$B$135,0),MATCH('Capacity Backing (Hide)'!$A7,'Capacity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(Hide)'!$A7,'Capacity Summary'!$H$35:$BG$35,0))="x",INDEX('Capacity Summary'!$C$36:$E$135,MATCH('Capacity Backing (Hide)'!AQ$2,'Capacity Summary'!$B$36:$B$135,0),4),IF(INDEX('Capacity Summary'!$H$36:$BG$135,MATCH('Capacity Backing (Hide)'!AQ$2,'Capacity Summary'!$B$36:$B$135,0),MATCH('Capacity Backing (Hide)'!$A7,'Capacity Summary'!$H$35:$BG$35,0))&lt;&gt;0,INDEX('Capacity Summary'!$H$36:$BG$135,MATCH('Capacity Backing (Hide)'!AQ$2,'Capacity Summary'!$B$36:$B$135,0),MATCH('Capacity Backing (Hide)'!$A7,'Capacity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(Hide)'!$A7,'Capacity Summary'!$H$35:$BG$35,0))="x",INDEX('Capacity Summary'!$C$36:$E$135,MATCH('Capacity Backing (Hide)'!AR$2,'Capacity Summary'!$B$36:$B$135,0),4),IF(INDEX('Capacity Summary'!$H$36:$BG$135,MATCH('Capacity Backing (Hide)'!AR$2,'Capacity Summary'!$B$36:$B$135,0),MATCH('Capacity Backing (Hide)'!$A7,'Capacity Summary'!$H$35:$BG$35,0))&lt;&gt;0,INDEX('Capacity Summary'!$H$36:$BG$135,MATCH('Capacity Backing (Hide)'!AR$2,'Capacity Summary'!$B$36:$B$135,0),MATCH('Capacity Backing (Hide)'!$A7,'Capacity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(Hide)'!$A7,'Capacity Summary'!$H$35:$BG$35,0))="x",INDEX('Capacity Summary'!$C$36:$E$135,MATCH('Capacity Backing (Hide)'!AS$2,'Capacity Summary'!$B$36:$B$135,0),4),IF(INDEX('Capacity Summary'!$H$36:$BG$135,MATCH('Capacity Backing (Hide)'!AS$2,'Capacity Summary'!$B$36:$B$135,0),MATCH('Capacity Backing (Hide)'!$A7,'Capacity Summary'!$H$35:$BG$35,0))&lt;&gt;0,INDEX('Capacity Summary'!$H$36:$BG$135,MATCH('Capacity Backing (Hide)'!AS$2,'Capacity Summary'!$B$36:$B$135,0),MATCH('Capacity Backing (Hide)'!$A7,'Capacity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(Hide)'!$A7,'Capacity Summary'!$H$35:$BG$35,0))="x",INDEX('Capacity Summary'!$C$36:$E$135,MATCH('Capacity Backing (Hide)'!AT$2,'Capacity Summary'!$B$36:$B$135,0),4),IF(INDEX('Capacity Summary'!$H$36:$BG$135,MATCH('Capacity Backing (Hide)'!AT$2,'Capacity Summary'!$B$36:$B$135,0),MATCH('Capacity Backing (Hide)'!$A7,'Capacity Summary'!$H$35:$BG$35,0))&lt;&gt;0,INDEX('Capacity Summary'!$H$36:$BG$135,MATCH('Capacity Backing (Hide)'!AT$2,'Capacity Summary'!$B$36:$B$135,0),MATCH('Capacity Backing (Hide)'!$A7,'Capacity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(Hide)'!$A7,'Capacity Summary'!$H$35:$BG$35,0))="x",INDEX('Capacity Summary'!$C$36:$E$135,MATCH('Capacity Backing (Hide)'!AU$2,'Capacity Summary'!$B$36:$B$135,0),4),IF(INDEX('Capacity Summary'!$H$36:$BG$135,MATCH('Capacity Backing (Hide)'!AU$2,'Capacity Summary'!$B$36:$B$135,0),MATCH('Capacity Backing (Hide)'!$A7,'Capacity Summary'!$H$35:$BG$35,0))&lt;&gt;0,INDEX('Capacity Summary'!$H$36:$BG$135,MATCH('Capacity Backing (Hide)'!AU$2,'Capacity Summary'!$B$36:$B$135,0),MATCH('Capacity Backing (Hide)'!$A7,'Capacity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(Hide)'!$A7,'Capacity Summary'!$H$35:$BG$35,0))="x",INDEX('Capacity Summary'!$C$36:$E$135,MATCH('Capacity Backing (Hide)'!AV$2,'Capacity Summary'!$B$36:$B$135,0),4),IF(INDEX('Capacity Summary'!$H$36:$BG$135,MATCH('Capacity Backing (Hide)'!AV$2,'Capacity Summary'!$B$36:$B$135,0),MATCH('Capacity Backing (Hide)'!$A7,'Capacity Summary'!$H$35:$BG$35,0))&lt;&gt;0,INDEX('Capacity Summary'!$H$36:$BG$135,MATCH('Capacity Backing (Hide)'!AV$2,'Capacity Summary'!$B$36:$B$135,0),MATCH('Capacity Backing (Hide)'!$A7,'Capacity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(Hide)'!$A7,'Capacity Summary'!$H$35:$BG$35,0))="x",INDEX('Capacity Summary'!$C$36:$E$135,MATCH('Capacity Backing (Hide)'!AW$2,'Capacity Summary'!$B$36:$B$135,0),4),IF(INDEX('Capacity Summary'!$H$36:$BG$135,MATCH('Capacity Backing (Hide)'!AW$2,'Capacity Summary'!$B$36:$B$135,0),MATCH('Capacity Backing (Hide)'!$A7,'Capacity Summary'!$H$35:$BG$35,0))&lt;&gt;0,INDEX('Capacity Summary'!$H$36:$BG$135,MATCH('Capacity Backing (Hide)'!AW$2,'Capacity Summary'!$B$36:$B$135,0),MATCH('Capacity Backing (Hide)'!$A7,'Capacity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(Hide)'!$A7,'Capacity Summary'!$H$35:$BG$35,0))="x",INDEX('Capacity Summary'!$C$36:$E$135,MATCH('Capacity Backing (Hide)'!AX$2,'Capacity Summary'!$B$36:$B$135,0),4),IF(INDEX('Capacity Summary'!$H$36:$BG$135,MATCH('Capacity Backing (Hide)'!AX$2,'Capacity Summary'!$B$36:$B$135,0),MATCH('Capacity Backing (Hide)'!$A7,'Capacity Summary'!$H$35:$BG$35,0))&lt;&gt;0,INDEX('Capacity Summary'!$H$36:$BG$135,MATCH('Capacity Backing (Hide)'!AX$2,'Capacity Summary'!$B$36:$B$135,0),MATCH('Capacity Backing (Hide)'!$A7,'Capacity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(Hide)'!$A7,'Capacity Summary'!$H$35:$BG$35,0))="x",INDEX('Capacity Summary'!$C$36:$E$135,MATCH('Capacity Backing (Hide)'!AY$2,'Capacity Summary'!$B$36:$B$135,0),4),IF(INDEX('Capacity Summary'!$H$36:$BG$135,MATCH('Capacity Backing (Hide)'!AY$2,'Capacity Summary'!$B$36:$B$135,0),MATCH('Capacity Backing (Hide)'!$A7,'Capacity Summary'!$H$35:$BG$35,0))&lt;&gt;0,INDEX('Capacity Summary'!$H$36:$BG$135,MATCH('Capacity Backing (Hide)'!AY$2,'Capacity Summary'!$B$36:$B$135,0),MATCH('Capacity Backing (Hide)'!$A7,'Capacity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(Hide)'!$A7,'Capacity Summary'!$H$35:$BG$35,0))="x",INDEX('Capacity Summary'!$C$36:$E$135,MATCH('Capacity Backing (Hide)'!AZ$2,'Capacity Summary'!$B$36:$B$135,0),4),IF(INDEX('Capacity Summary'!$H$36:$BG$135,MATCH('Capacity Backing (Hide)'!AZ$2,'Capacity Summary'!$B$36:$B$135,0),MATCH('Capacity Backing (Hide)'!$A7,'Capacity Summary'!$H$35:$BG$35,0))&lt;&gt;0,INDEX('Capacity Summary'!$H$36:$BG$135,MATCH('Capacity Backing (Hide)'!AZ$2,'Capacity Summary'!$B$36:$B$135,0),MATCH('Capacity Backing (Hide)'!$A7,'Capacity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(Hide)'!$A7,'Capacity Summary'!$H$35:$BG$35,0))="x",INDEX('Capacity Summary'!$C$36:$E$135,MATCH('Capacity Backing (Hide)'!BA$2,'Capacity Summary'!$B$36:$B$135,0),4),IF(INDEX('Capacity Summary'!$H$36:$BG$135,MATCH('Capacity Backing (Hide)'!BA$2,'Capacity Summary'!$B$36:$B$135,0),MATCH('Capacity Backing (Hide)'!$A7,'Capacity Summary'!$H$35:$BG$35,0))&lt;&gt;0,INDEX('Capacity Summary'!$H$36:$BG$135,MATCH('Capacity Backing (Hide)'!BA$2,'Capacity Summary'!$B$36:$B$135,0),MATCH('Capacity Backing (Hide)'!$A7,'Capacity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(Hide)'!$A7,'Capacity Summary'!$H$35:$BG$35,0))="x",INDEX('Capacity Summary'!$C$36:$E$135,MATCH('Capacity Backing (Hide)'!BB$2,'Capacity Summary'!$B$36:$B$135,0),4),IF(INDEX('Capacity Summary'!$H$36:$BG$135,MATCH('Capacity Backing (Hide)'!BB$2,'Capacity Summary'!$B$36:$B$135,0),MATCH('Capacity Backing (Hide)'!$A7,'Capacity Summary'!$H$35:$BG$35,0))&lt;&gt;0,INDEX('Capacity Summary'!$H$36:$BG$135,MATCH('Capacity Backing (Hide)'!BB$2,'Capacity Summary'!$B$36:$B$135,0),MATCH('Capacity Backing (Hide)'!$A7,'Capacity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(Hide)'!$A7,'Capacity Summary'!$H$35:$BG$35,0))="x",INDEX('Capacity Summary'!$C$36:$E$135,MATCH('Capacity Backing (Hide)'!BC$2,'Capacity Summary'!$B$36:$B$135,0),4),IF(INDEX('Capacity Summary'!$H$36:$BG$135,MATCH('Capacity Backing (Hide)'!BC$2,'Capacity Summary'!$B$36:$B$135,0),MATCH('Capacity Backing (Hide)'!$A7,'Capacity Summary'!$H$35:$BG$35,0))&lt;&gt;0,INDEX('Capacity Summary'!$H$36:$BG$135,MATCH('Capacity Backing (Hide)'!BC$2,'Capacity Summary'!$B$36:$B$135,0),MATCH('Capacity Backing (Hide)'!$A7,'Capacity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(Hide)'!$A7,'Capacity Summary'!$H$35:$BG$35,0))="x",INDEX('Capacity Summary'!$C$36:$E$135,MATCH('Capacity Backing (Hide)'!BD$2,'Capacity Summary'!$B$36:$B$135,0),4),IF(INDEX('Capacity Summary'!$H$36:$BG$135,MATCH('Capacity Backing (Hide)'!BD$2,'Capacity Summary'!$B$36:$B$135,0),MATCH('Capacity Backing (Hide)'!$A7,'Capacity Summary'!$H$35:$BG$35,0))&lt;&gt;0,INDEX('Capacity Summary'!$H$36:$BG$135,MATCH('Capacity Backing (Hide)'!BD$2,'Capacity Summary'!$B$36:$B$135,0),MATCH('Capacity Backing (Hide)'!$A7,'Capacity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(Hide)'!$A7,'Capacity Summary'!$H$35:$BG$35,0))="x",INDEX('Capacity Summary'!$C$36:$E$135,MATCH('Capacity Backing (Hide)'!BE$2,'Capacity Summary'!$B$36:$B$135,0),4),IF(INDEX('Capacity Summary'!$H$36:$BG$135,MATCH('Capacity Backing (Hide)'!BE$2,'Capacity Summary'!$B$36:$B$135,0),MATCH('Capacity Backing (Hide)'!$A7,'Capacity Summary'!$H$35:$BG$35,0))&lt;&gt;0,INDEX('Capacity Summary'!$H$36:$BG$135,MATCH('Capacity Backing (Hide)'!BE$2,'Capacity Summary'!$B$36:$B$135,0),MATCH('Capacity Backing (Hide)'!$A7,'Capacity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(Hide)'!$A7,'Capacity Summary'!$H$35:$BG$35,0))="x",INDEX('Capacity Summary'!$C$36:$E$135,MATCH('Capacity Backing (Hide)'!BF$2,'Capacity Summary'!$B$36:$B$135,0),4),IF(INDEX('Capacity Summary'!$H$36:$BG$135,MATCH('Capacity Backing (Hide)'!BF$2,'Capacity Summary'!$B$36:$B$135,0),MATCH('Capacity Backing (Hide)'!$A7,'Capacity Summary'!$H$35:$BG$35,0))&lt;&gt;0,INDEX('Capacity Summary'!$H$36:$BG$135,MATCH('Capacity Backing (Hide)'!BF$2,'Capacity Summary'!$B$36:$B$135,0),MATCH('Capacity Backing (Hide)'!$A7,'Capacity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(Hide)'!$A7,'Capacity Summary'!$H$35:$BG$35,0))="x",INDEX('Capacity Summary'!$C$36:$E$135,MATCH('Capacity Backing (Hide)'!BG$2,'Capacity Summary'!$B$36:$B$135,0),4),IF(INDEX('Capacity Summary'!$H$36:$BG$135,MATCH('Capacity Backing (Hide)'!BG$2,'Capacity Summary'!$B$36:$B$135,0),MATCH('Capacity Backing (Hide)'!$A7,'Capacity Summary'!$H$35:$BG$35,0))&lt;&gt;0,INDEX('Capacity Summary'!$H$36:$BG$135,MATCH('Capacity Backing (Hide)'!BG$2,'Capacity Summary'!$B$36:$B$135,0),MATCH('Capacity Backing (Hide)'!$A7,'Capacity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(Hide)'!$A7,'Capacity Summary'!$H$35:$BG$35,0))="x",INDEX('Capacity Summary'!$C$36:$E$135,MATCH('Capacity Backing (Hide)'!BH$2,'Capacity Summary'!$B$36:$B$135,0),4),IF(INDEX('Capacity Summary'!$H$36:$BG$135,MATCH('Capacity Backing (Hide)'!BH$2,'Capacity Summary'!$B$36:$B$135,0),MATCH('Capacity Backing (Hide)'!$A7,'Capacity Summary'!$H$35:$BG$35,0))&lt;&gt;0,INDEX('Capacity Summary'!$H$36:$BG$135,MATCH('Capacity Backing (Hide)'!BH$2,'Capacity Summary'!$B$36:$B$135,0),MATCH('Capacity Backing (Hide)'!$A7,'Capacity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(Hide)'!$A7,'Capacity Summary'!$H$35:$BG$35,0))="x",INDEX('Capacity Summary'!$C$36:$E$135,MATCH('Capacity Backing (Hide)'!BI$2,'Capacity Summary'!$B$36:$B$135,0),4),IF(INDEX('Capacity Summary'!$H$36:$BG$135,MATCH('Capacity Backing (Hide)'!BI$2,'Capacity Summary'!$B$36:$B$135,0),MATCH('Capacity Backing (Hide)'!$A7,'Capacity Summary'!$H$35:$BG$35,0))&lt;&gt;0,INDEX('Capacity Summary'!$H$36:$BG$135,MATCH('Capacity Backing (Hide)'!BI$2,'Capacity Summary'!$B$36:$B$135,0),MATCH('Capacity Backing (Hide)'!$A7,'Capacity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(Hide)'!$A7,'Capacity Summary'!$H$35:$BG$35,0))="x",INDEX('Capacity Summary'!$C$36:$E$135,MATCH('Capacity Backing (Hide)'!BJ$2,'Capacity Summary'!$B$36:$B$135,0),4),IF(INDEX('Capacity Summary'!$H$36:$BG$135,MATCH('Capacity Backing (Hide)'!BJ$2,'Capacity Summary'!$B$36:$B$135,0),MATCH('Capacity Backing (Hide)'!$A7,'Capacity Summary'!$H$35:$BG$35,0))&lt;&gt;0,INDEX('Capacity Summary'!$H$36:$BG$135,MATCH('Capacity Backing (Hide)'!BJ$2,'Capacity Summary'!$B$36:$B$135,0),MATCH('Capacity Backing (Hide)'!$A7,'Capacity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(Hide)'!$A7,'Capacity Summary'!$H$35:$BG$35,0))="x",INDEX('Capacity Summary'!$C$36:$E$135,MATCH('Capacity Backing (Hide)'!BK$2,'Capacity Summary'!$B$36:$B$135,0),4),IF(INDEX('Capacity Summary'!$H$36:$BG$135,MATCH('Capacity Backing (Hide)'!BK$2,'Capacity Summary'!$B$36:$B$135,0),MATCH('Capacity Backing (Hide)'!$A7,'Capacity Summary'!$H$35:$BG$35,0))&lt;&gt;0,INDEX('Capacity Summary'!$H$36:$BG$135,MATCH('Capacity Backing (Hide)'!BK$2,'Capacity Summary'!$B$36:$B$135,0),MATCH('Capacity Backing (Hide)'!$A7,'Capacity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(Hide)'!$A7,'Capacity Summary'!$H$35:$BG$35,0))="x",INDEX('Capacity Summary'!$C$36:$E$135,MATCH('Capacity Backing (Hide)'!BL$2,'Capacity Summary'!$B$36:$B$135,0),4),IF(INDEX('Capacity Summary'!$H$36:$BG$135,MATCH('Capacity Backing (Hide)'!BL$2,'Capacity Summary'!$B$36:$B$135,0),MATCH('Capacity Backing (Hide)'!$A7,'Capacity Summary'!$H$35:$BG$35,0))&lt;&gt;0,INDEX('Capacity Summary'!$H$36:$BG$135,MATCH('Capacity Backing (Hide)'!BL$2,'Capacity Summary'!$B$36:$B$135,0),MATCH('Capacity Backing (Hide)'!$A7,'Capacity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(Hide)'!$A7,'Capacity Summary'!$H$35:$BG$35,0))="x",INDEX('Capacity Summary'!$C$36:$E$135,MATCH('Capacity Backing (Hide)'!BM$2,'Capacity Summary'!$B$36:$B$135,0),4),IF(INDEX('Capacity Summary'!$H$36:$BG$135,MATCH('Capacity Backing (Hide)'!BM$2,'Capacity Summary'!$B$36:$B$135,0),MATCH('Capacity Backing (Hide)'!$A7,'Capacity Summary'!$H$35:$BG$35,0))&lt;&gt;0,INDEX('Capacity Summary'!$H$36:$BG$135,MATCH('Capacity Backing (Hide)'!BM$2,'Capacity Summary'!$B$36:$B$135,0),MATCH('Capacity Backing (Hide)'!$A7,'Capacity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(Hide)'!$A7,'Capacity Summary'!$H$35:$BG$35,0))="x",INDEX('Capacity Summary'!$C$36:$E$135,MATCH('Capacity Backing (Hide)'!BN$2,'Capacity Summary'!$B$36:$B$135,0),4),IF(INDEX('Capacity Summary'!$H$36:$BG$135,MATCH('Capacity Backing (Hide)'!BN$2,'Capacity Summary'!$B$36:$B$135,0),MATCH('Capacity Backing (Hide)'!$A7,'Capacity Summary'!$H$35:$BG$35,0))&lt;&gt;0,INDEX('Capacity Summary'!$H$36:$BG$135,MATCH('Capacity Backing (Hide)'!BN$2,'Capacity Summary'!$B$36:$B$135,0),MATCH('Capacity Backing (Hide)'!$A7,'Capacity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(Hide)'!$A7,'Capacity Summary'!$H$35:$BG$35,0))="x",INDEX('Capacity Summary'!$C$36:$E$135,MATCH('Capacity Backing (Hide)'!BO$2,'Capacity Summary'!$B$36:$B$135,0),4),IF(INDEX('Capacity Summary'!$H$36:$BG$135,MATCH('Capacity Backing (Hide)'!BO$2,'Capacity Summary'!$B$36:$B$135,0),MATCH('Capacity Backing (Hide)'!$A7,'Capacity Summary'!$H$35:$BG$35,0))&lt;&gt;0,INDEX('Capacity Summary'!$H$36:$BG$135,MATCH('Capacity Backing (Hide)'!BO$2,'Capacity Summary'!$B$36:$B$135,0),MATCH('Capacity Backing (Hide)'!$A7,'Capacity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(Hide)'!$A7,'Capacity Summary'!$H$35:$BG$35,0))="x",INDEX('Capacity Summary'!$C$36:$E$135,MATCH('Capacity Backing (Hide)'!BP$2,'Capacity Summary'!$B$36:$B$135,0),4),IF(INDEX('Capacity Summary'!$H$36:$BG$135,MATCH('Capacity Backing (Hide)'!BP$2,'Capacity Summary'!$B$36:$B$135,0),MATCH('Capacity Backing (Hide)'!$A7,'Capacity Summary'!$H$35:$BG$35,0))&lt;&gt;0,INDEX('Capacity Summary'!$H$36:$BG$135,MATCH('Capacity Backing (Hide)'!BP$2,'Capacity Summary'!$B$36:$B$135,0),MATCH('Capacity Backing (Hide)'!$A7,'Capacity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(Hide)'!$A7,'Capacity Summary'!$H$35:$BG$35,0))="x",INDEX('Capacity Summary'!$C$36:$E$135,MATCH('Capacity Backing (Hide)'!BQ$2,'Capacity Summary'!$B$36:$B$135,0),4),IF(INDEX('Capacity Summary'!$H$36:$BG$135,MATCH('Capacity Backing (Hide)'!BQ$2,'Capacity Summary'!$B$36:$B$135,0),MATCH('Capacity Backing (Hide)'!$A7,'Capacity Summary'!$H$35:$BG$35,0))&lt;&gt;0,INDEX('Capacity Summary'!$H$36:$BG$135,MATCH('Capacity Backing (Hide)'!BQ$2,'Capacity Summary'!$B$36:$B$135,0),MATCH('Capacity Backing (Hide)'!$A7,'Capacity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(Hide)'!$A7,'Capacity Summary'!$H$35:$BG$35,0))="x",INDEX('Capacity Summary'!$C$36:$E$135,MATCH('Capacity Backing (Hide)'!BR$2,'Capacity Summary'!$B$36:$B$135,0),4),IF(INDEX('Capacity Summary'!$H$36:$BG$135,MATCH('Capacity Backing (Hide)'!BR$2,'Capacity Summary'!$B$36:$B$135,0),MATCH('Capacity Backing (Hide)'!$A7,'Capacity Summary'!$H$35:$BG$35,0))&lt;&gt;0,INDEX('Capacity Summary'!$H$36:$BG$135,MATCH('Capacity Backing (Hide)'!BR$2,'Capacity Summary'!$B$36:$B$135,0),MATCH('Capacity Backing (Hide)'!$A7,'Capacity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(Hide)'!$A7,'Capacity Summary'!$H$35:$BG$35,0))="x",INDEX('Capacity Summary'!$C$36:$E$135,MATCH('Capacity Backing (Hide)'!BS$2,'Capacity Summary'!$B$36:$B$135,0),4),IF(INDEX('Capacity Summary'!$H$36:$BG$135,MATCH('Capacity Backing (Hide)'!BS$2,'Capacity Summary'!$B$36:$B$135,0),MATCH('Capacity Backing (Hide)'!$A7,'Capacity Summary'!$H$35:$BG$35,0))&lt;&gt;0,INDEX('Capacity Summary'!$H$36:$BG$135,MATCH('Capacity Backing (Hide)'!BS$2,'Capacity Summary'!$B$36:$B$135,0),MATCH('Capacity Backing (Hide)'!$A7,'Capacity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(Hide)'!$A7,'Capacity Summary'!$H$35:$BG$35,0))="x",INDEX('Capacity Summary'!$C$36:$E$135,MATCH('Capacity Backing (Hide)'!BT$2,'Capacity Summary'!$B$36:$B$135,0),4),IF(INDEX('Capacity Summary'!$H$36:$BG$135,MATCH('Capacity Backing (Hide)'!BT$2,'Capacity Summary'!$B$36:$B$135,0),MATCH('Capacity Backing (Hide)'!$A7,'Capacity Summary'!$H$35:$BG$35,0))&lt;&gt;0,INDEX('Capacity Summary'!$H$36:$BG$135,MATCH('Capacity Backing (Hide)'!BT$2,'Capacity Summary'!$B$36:$B$135,0),MATCH('Capacity Backing (Hide)'!$A7,'Capacity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(Hide)'!$A7,'Capacity Summary'!$H$35:$BG$35,0))="x",INDEX('Capacity Summary'!$C$36:$E$135,MATCH('Capacity Backing (Hide)'!BU$2,'Capacity Summary'!$B$36:$B$135,0),4),IF(INDEX('Capacity Summary'!$H$36:$BG$135,MATCH('Capacity Backing (Hide)'!BU$2,'Capacity Summary'!$B$36:$B$135,0),MATCH('Capacity Backing (Hide)'!$A7,'Capacity Summary'!$H$35:$BG$35,0))&lt;&gt;0,INDEX('Capacity Summary'!$H$36:$BG$135,MATCH('Capacity Backing (Hide)'!BU$2,'Capacity Summary'!$B$36:$B$135,0),MATCH('Capacity Backing (Hide)'!$A7,'Capacity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(Hide)'!$A7,'Capacity Summary'!$H$35:$BG$35,0))="x",INDEX('Capacity Summary'!$C$36:$E$135,MATCH('Capacity Backing (Hide)'!BV$2,'Capacity Summary'!$B$36:$B$135,0),4),IF(INDEX('Capacity Summary'!$H$36:$BG$135,MATCH('Capacity Backing (Hide)'!BV$2,'Capacity Summary'!$B$36:$B$135,0),MATCH('Capacity Backing (Hide)'!$A7,'Capacity Summary'!$H$35:$BG$35,0))&lt;&gt;0,INDEX('Capacity Summary'!$H$36:$BG$135,MATCH('Capacity Backing (Hide)'!BV$2,'Capacity Summary'!$B$36:$B$135,0),MATCH('Capacity Backing (Hide)'!$A7,'Capacity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(Hide)'!$A7,'Capacity Summary'!$H$35:$BG$35,0))="x",INDEX('Capacity Summary'!$C$36:$E$135,MATCH('Capacity Backing (Hide)'!BW$2,'Capacity Summary'!$B$36:$B$135,0),4),IF(INDEX('Capacity Summary'!$H$36:$BG$135,MATCH('Capacity Backing (Hide)'!BW$2,'Capacity Summary'!$B$36:$B$135,0),MATCH('Capacity Backing (Hide)'!$A7,'Capacity Summary'!$H$35:$BG$35,0))&lt;&gt;0,INDEX('Capacity Summary'!$H$36:$BG$135,MATCH('Capacity Backing (Hide)'!BW$2,'Capacity Summary'!$B$36:$B$135,0),MATCH('Capacity Backing (Hide)'!$A7,'Capacity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(Hide)'!$A7,'Capacity Summary'!$H$35:$BG$35,0))="x",INDEX('Capacity Summary'!$C$36:$E$135,MATCH('Capacity Backing (Hide)'!BX$2,'Capacity Summary'!$B$36:$B$135,0),4),IF(INDEX('Capacity Summary'!$H$36:$BG$135,MATCH('Capacity Backing (Hide)'!BX$2,'Capacity Summary'!$B$36:$B$135,0),MATCH('Capacity Backing (Hide)'!$A7,'Capacity Summary'!$H$35:$BG$35,0))&lt;&gt;0,INDEX('Capacity Summary'!$H$36:$BG$135,MATCH('Capacity Backing (Hide)'!BX$2,'Capacity Summary'!$B$36:$B$135,0),MATCH('Capacity Backing (Hide)'!$A7,'Capacity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(Hide)'!$A7,'Capacity Summary'!$H$35:$BG$35,0))="x",INDEX('Capacity Summary'!$C$36:$E$135,MATCH('Capacity Backing (Hide)'!BY$2,'Capacity Summary'!$B$36:$B$135,0),4),IF(INDEX('Capacity Summary'!$H$36:$BG$135,MATCH('Capacity Backing (Hide)'!BY$2,'Capacity Summary'!$B$36:$B$135,0),MATCH('Capacity Backing (Hide)'!$A7,'Capacity Summary'!$H$35:$BG$35,0))&lt;&gt;0,INDEX('Capacity Summary'!$H$36:$BG$135,MATCH('Capacity Backing (Hide)'!BY$2,'Capacity Summary'!$B$36:$B$135,0),MATCH('Capacity Backing (Hide)'!$A7,'Capacity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(Hide)'!$A7,'Capacity Summary'!$H$35:$BG$35,0))="x",INDEX('Capacity Summary'!$C$36:$E$135,MATCH('Capacity Backing (Hide)'!BZ$2,'Capacity Summary'!$B$36:$B$135,0),4),IF(INDEX('Capacity Summary'!$H$36:$BG$135,MATCH('Capacity Backing (Hide)'!BZ$2,'Capacity Summary'!$B$36:$B$135,0),MATCH('Capacity Backing (Hide)'!$A7,'Capacity Summary'!$H$35:$BG$35,0))&lt;&gt;0,INDEX('Capacity Summary'!$H$36:$BG$135,MATCH('Capacity Backing (Hide)'!BZ$2,'Capacity Summary'!$B$36:$B$135,0),MATCH('Capacity Backing (Hide)'!$A7,'Capacity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(Hide)'!$A7,'Capacity Summary'!$H$35:$BG$35,0))="x",INDEX('Capacity Summary'!$C$36:$E$135,MATCH('Capacity Backing (Hide)'!CA$2,'Capacity Summary'!$B$36:$B$135,0),4),IF(INDEX('Capacity Summary'!$H$36:$BG$135,MATCH('Capacity Backing (Hide)'!CA$2,'Capacity Summary'!$B$36:$B$135,0),MATCH('Capacity Backing (Hide)'!$A7,'Capacity Summary'!$H$35:$BG$35,0))&lt;&gt;0,INDEX('Capacity Summary'!$H$36:$BG$135,MATCH('Capacity Backing (Hide)'!CA$2,'Capacity Summary'!$B$36:$B$135,0),MATCH('Capacity Backing (Hide)'!$A7,'Capacity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(Hide)'!$A7,'Capacity Summary'!$H$35:$BG$35,0))="x",INDEX('Capacity Summary'!$C$36:$E$135,MATCH('Capacity Backing (Hide)'!CB$2,'Capacity Summary'!$B$36:$B$135,0),4),IF(INDEX('Capacity Summary'!$H$36:$BG$135,MATCH('Capacity Backing (Hide)'!CB$2,'Capacity Summary'!$B$36:$B$135,0),MATCH('Capacity Backing (Hide)'!$A7,'Capacity Summary'!$H$35:$BG$35,0))&lt;&gt;0,INDEX('Capacity Summary'!$H$36:$BG$135,MATCH('Capacity Backing (Hide)'!CB$2,'Capacity Summary'!$B$36:$B$135,0),MATCH('Capacity Backing (Hide)'!$A7,'Capacity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(Hide)'!$A7,'Capacity Summary'!$H$35:$BG$35,0))="x",INDEX('Capacity Summary'!$C$36:$E$135,MATCH('Capacity Backing (Hide)'!CC$2,'Capacity Summary'!$B$36:$B$135,0),4),IF(INDEX('Capacity Summary'!$H$36:$BG$135,MATCH('Capacity Backing (Hide)'!CC$2,'Capacity Summary'!$B$36:$B$135,0),MATCH('Capacity Backing (Hide)'!$A7,'Capacity Summary'!$H$35:$BG$35,0))&lt;&gt;0,INDEX('Capacity Summary'!$H$36:$BG$135,MATCH('Capacity Backing (Hide)'!CC$2,'Capacity Summary'!$B$36:$B$135,0),MATCH('Capacity Backing (Hide)'!$A7,'Capacity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(Hide)'!$A7,'Capacity Summary'!$H$35:$BG$35,0))="x",INDEX('Capacity Summary'!$C$36:$E$135,MATCH('Capacity Backing (Hide)'!CD$2,'Capacity Summary'!$B$36:$B$135,0),4),IF(INDEX('Capacity Summary'!$H$36:$BG$135,MATCH('Capacity Backing (Hide)'!CD$2,'Capacity Summary'!$B$36:$B$135,0),MATCH('Capacity Backing (Hide)'!$A7,'Capacity Summary'!$H$35:$BG$35,0))&lt;&gt;0,INDEX('Capacity Summary'!$H$36:$BG$135,MATCH('Capacity Backing (Hide)'!CD$2,'Capacity Summary'!$B$36:$B$135,0),MATCH('Capacity Backing (Hide)'!$A7,'Capacity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(Hide)'!$A7,'Capacity Summary'!$H$35:$BG$35,0))="x",INDEX('Capacity Summary'!$C$36:$E$135,MATCH('Capacity Backing (Hide)'!CE$2,'Capacity Summary'!$B$36:$B$135,0),4),IF(INDEX('Capacity Summary'!$H$36:$BG$135,MATCH('Capacity Backing (Hide)'!CE$2,'Capacity Summary'!$B$36:$B$135,0),MATCH('Capacity Backing (Hide)'!$A7,'Capacity Summary'!$H$35:$BG$35,0))&lt;&gt;0,INDEX('Capacity Summary'!$H$36:$BG$135,MATCH('Capacity Backing (Hide)'!CE$2,'Capacity Summary'!$B$36:$B$135,0),MATCH('Capacity Backing (Hide)'!$A7,'Capacity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(Hide)'!$A7,'Capacity Summary'!$H$35:$BG$35,0))="x",INDEX('Capacity Summary'!$C$36:$E$135,MATCH('Capacity Backing (Hide)'!CF$2,'Capacity Summary'!$B$36:$B$135,0),4),IF(INDEX('Capacity Summary'!$H$36:$BG$135,MATCH('Capacity Backing (Hide)'!CF$2,'Capacity Summary'!$B$36:$B$135,0),MATCH('Capacity Backing (Hide)'!$A7,'Capacity Summary'!$H$35:$BG$35,0))&lt;&gt;0,INDEX('Capacity Summary'!$H$36:$BG$135,MATCH('Capacity Backing (Hide)'!CF$2,'Capacity Summary'!$B$36:$B$135,0),MATCH('Capacity Backing (Hide)'!$A7,'Capacity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(Hide)'!$A7,'Capacity Summary'!$H$35:$BG$35,0))="x",INDEX('Capacity Summary'!$C$36:$E$135,MATCH('Capacity Backing (Hide)'!CG$2,'Capacity Summary'!$B$36:$B$135,0),4),IF(INDEX('Capacity Summary'!$H$36:$BG$135,MATCH('Capacity Backing (Hide)'!CG$2,'Capacity Summary'!$B$36:$B$135,0),MATCH('Capacity Backing (Hide)'!$A7,'Capacity Summary'!$H$35:$BG$35,0))&lt;&gt;0,INDEX('Capacity Summary'!$H$36:$BG$135,MATCH('Capacity Backing (Hide)'!CG$2,'Capacity Summary'!$B$36:$B$135,0),MATCH('Capacity Backing (Hide)'!$A7,'Capacity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(Hide)'!$A7,'Capacity Summary'!$H$35:$BG$35,0))="x",INDEX('Capacity Summary'!$C$36:$E$135,MATCH('Capacity Backing (Hide)'!CH$2,'Capacity Summary'!$B$36:$B$135,0),4),IF(INDEX('Capacity Summary'!$H$36:$BG$135,MATCH('Capacity Backing (Hide)'!CH$2,'Capacity Summary'!$B$36:$B$135,0),MATCH('Capacity Backing (Hide)'!$A7,'Capacity Summary'!$H$35:$BG$35,0))&lt;&gt;0,INDEX('Capacity Summary'!$H$36:$BG$135,MATCH('Capacity Backing (Hide)'!CH$2,'Capacity Summary'!$B$36:$B$135,0),MATCH('Capacity Backing (Hide)'!$A7,'Capacity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(Hide)'!$A7,'Capacity Summary'!$H$35:$BG$35,0))="x",INDEX('Capacity Summary'!$C$36:$E$135,MATCH('Capacity Backing (Hide)'!CI$2,'Capacity Summary'!$B$36:$B$135,0),4),IF(INDEX('Capacity Summary'!$H$36:$BG$135,MATCH('Capacity Backing (Hide)'!CI$2,'Capacity Summary'!$B$36:$B$135,0),MATCH('Capacity Backing (Hide)'!$A7,'Capacity Summary'!$H$35:$BG$35,0))&lt;&gt;0,INDEX('Capacity Summary'!$H$36:$BG$135,MATCH('Capacity Backing (Hide)'!CI$2,'Capacity Summary'!$B$36:$B$135,0),MATCH('Capacity Backing (Hide)'!$A7,'Capacity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(Hide)'!$A7,'Capacity Summary'!$H$35:$BG$35,0))="x",INDEX('Capacity Summary'!$C$36:$E$135,MATCH('Capacity Backing (Hide)'!CJ$2,'Capacity Summary'!$B$36:$B$135,0),4),IF(INDEX('Capacity Summary'!$H$36:$BG$135,MATCH('Capacity Backing (Hide)'!CJ$2,'Capacity Summary'!$B$36:$B$135,0),MATCH('Capacity Backing (Hide)'!$A7,'Capacity Summary'!$H$35:$BG$35,0))&lt;&gt;0,INDEX('Capacity Summary'!$H$36:$BG$135,MATCH('Capacity Backing (Hide)'!CJ$2,'Capacity Summary'!$B$36:$B$135,0),MATCH('Capacity Backing (Hide)'!$A7,'Capacity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(Hide)'!$A7,'Capacity Summary'!$H$35:$BG$35,0))="x",INDEX('Capacity Summary'!$C$36:$E$135,MATCH('Capacity Backing (Hide)'!CK$2,'Capacity Summary'!$B$36:$B$135,0),4),IF(INDEX('Capacity Summary'!$H$36:$BG$135,MATCH('Capacity Backing (Hide)'!CK$2,'Capacity Summary'!$B$36:$B$135,0),MATCH('Capacity Backing (Hide)'!$A7,'Capacity Summary'!$H$35:$BG$35,0))&lt;&gt;0,INDEX('Capacity Summary'!$H$36:$BG$135,MATCH('Capacity Backing (Hide)'!CK$2,'Capacity Summary'!$B$36:$B$135,0),MATCH('Capacity Backing (Hide)'!$A7,'Capacity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(Hide)'!$A7,'Capacity Summary'!$H$35:$BG$35,0))="x",INDEX('Capacity Summary'!$C$36:$E$135,MATCH('Capacity Backing (Hide)'!CL$2,'Capacity Summary'!$B$36:$B$135,0),4),IF(INDEX('Capacity Summary'!$H$36:$BG$135,MATCH('Capacity Backing (Hide)'!CL$2,'Capacity Summary'!$B$36:$B$135,0),MATCH('Capacity Backing (Hide)'!$A7,'Capacity Summary'!$H$35:$BG$35,0))&lt;&gt;0,INDEX('Capacity Summary'!$H$36:$BG$135,MATCH('Capacity Backing (Hide)'!CL$2,'Capacity Summary'!$B$36:$B$135,0),MATCH('Capacity Backing (Hide)'!$A7,'Capacity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(Hide)'!$A7,'Capacity Summary'!$H$35:$BG$35,0))="x",INDEX('Capacity Summary'!$C$36:$E$135,MATCH('Capacity Backing (Hide)'!CM$2,'Capacity Summary'!$B$36:$B$135,0),4),IF(INDEX('Capacity Summary'!$H$36:$BG$135,MATCH('Capacity Backing (Hide)'!CM$2,'Capacity Summary'!$B$36:$B$135,0),MATCH('Capacity Backing (Hide)'!$A7,'Capacity Summary'!$H$35:$BG$35,0))&lt;&gt;0,INDEX('Capacity Summary'!$H$36:$BG$135,MATCH('Capacity Backing (Hide)'!CM$2,'Capacity Summary'!$B$36:$B$135,0),MATCH('Capacity Backing (Hide)'!$A7,'Capacity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(Hide)'!$A7,'Capacity Summary'!$H$35:$BG$35,0))="x",INDEX('Capacity Summary'!$C$36:$E$135,MATCH('Capacity Backing (Hide)'!CN$2,'Capacity Summary'!$B$36:$B$135,0),4),IF(INDEX('Capacity Summary'!$H$36:$BG$135,MATCH('Capacity Backing (Hide)'!CN$2,'Capacity Summary'!$B$36:$B$135,0),MATCH('Capacity Backing (Hide)'!$A7,'Capacity Summary'!$H$35:$BG$35,0))&lt;&gt;0,INDEX('Capacity Summary'!$H$36:$BG$135,MATCH('Capacity Backing (Hide)'!CN$2,'Capacity Summary'!$B$36:$B$135,0),MATCH('Capacity Backing (Hide)'!$A7,'Capacity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(Hide)'!$A7,'Capacity Summary'!$H$35:$BG$35,0))="x",INDEX('Capacity Summary'!$C$36:$E$135,MATCH('Capacity Backing (Hide)'!CO$2,'Capacity Summary'!$B$36:$B$135,0),4),IF(INDEX('Capacity Summary'!$H$36:$BG$135,MATCH('Capacity Backing (Hide)'!CO$2,'Capacity Summary'!$B$36:$B$135,0),MATCH('Capacity Backing (Hide)'!$A7,'Capacity Summary'!$H$35:$BG$35,0))&lt;&gt;0,INDEX('Capacity Summary'!$H$36:$BG$135,MATCH('Capacity Backing (Hide)'!CO$2,'Capacity Summary'!$B$36:$B$135,0),MATCH('Capacity Backing (Hide)'!$A7,'Capacity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(Hide)'!$A7,'Capacity Summary'!$H$35:$BG$35,0))="x",INDEX('Capacity Summary'!$C$36:$E$135,MATCH('Capacity Backing (Hide)'!CP$2,'Capacity Summary'!$B$36:$B$135,0),4),IF(INDEX('Capacity Summary'!$H$36:$BG$135,MATCH('Capacity Backing (Hide)'!CP$2,'Capacity Summary'!$B$36:$B$135,0),MATCH('Capacity Backing (Hide)'!$A7,'Capacity Summary'!$H$35:$BG$35,0))&lt;&gt;0,INDEX('Capacity Summary'!$H$36:$BG$135,MATCH('Capacity Backing (Hide)'!CP$2,'Capacity Summary'!$B$36:$B$135,0),MATCH('Capacity Backing (Hide)'!$A7,'Capacity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(Hide)'!$A7,'Capacity Summary'!$H$35:$BG$35,0))="x",INDEX('Capacity Summary'!$C$36:$E$135,MATCH('Capacity Backing (Hide)'!CQ$2,'Capacity Summary'!$B$36:$B$135,0),4),IF(INDEX('Capacity Summary'!$H$36:$BG$135,MATCH('Capacity Backing (Hide)'!CQ$2,'Capacity Summary'!$B$36:$B$135,0),MATCH('Capacity Backing (Hide)'!$A7,'Capacity Summary'!$H$35:$BG$35,0))&lt;&gt;0,INDEX('Capacity Summary'!$H$36:$BG$135,MATCH('Capacity Backing (Hide)'!CQ$2,'Capacity Summary'!$B$36:$B$135,0),MATCH('Capacity Backing (Hide)'!$A7,'Capacity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(Hide)'!$A7,'Capacity Summary'!$H$35:$BG$35,0))="x",INDEX('Capacity Summary'!$C$36:$E$135,MATCH('Capacity Backing (Hide)'!CR$2,'Capacity Summary'!$B$36:$B$135,0),4),IF(INDEX('Capacity Summary'!$H$36:$BG$135,MATCH('Capacity Backing (Hide)'!CR$2,'Capacity Summary'!$B$36:$B$135,0),MATCH('Capacity Backing (Hide)'!$A7,'Capacity Summary'!$H$35:$BG$35,0))&lt;&gt;0,INDEX('Capacity Summary'!$H$36:$BG$135,MATCH('Capacity Backing (Hide)'!CR$2,'Capacity Summary'!$B$36:$B$135,0),MATCH('Capacity Backing (Hide)'!$A7,'Capacity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(Hide)'!$A7,'Capacity Summary'!$H$35:$BG$35,0))="x",INDEX('Capacity Summary'!$C$36:$E$135,MATCH('Capacity Backing (Hide)'!CS$2,'Capacity Summary'!$B$36:$B$135,0),4),IF(INDEX('Capacity Summary'!$H$36:$BG$135,MATCH('Capacity Backing (Hide)'!CS$2,'Capacity Summary'!$B$36:$B$135,0),MATCH('Capacity Backing (Hide)'!$A7,'Capacity Summary'!$H$35:$BG$35,0))&lt;&gt;0,INDEX('Capacity Summary'!$H$36:$BG$135,MATCH('Capacity Backing (Hide)'!CS$2,'Capacity Summary'!$B$36:$B$135,0),MATCH('Capacity Backing (Hide)'!$A7,'Capacity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(Hide)'!$A7,'Capacity Summary'!$H$35:$BG$35,0))="x",INDEX('Capacity Summary'!$C$36:$E$135,MATCH('Capacity Backing (Hide)'!CT$2,'Capacity Summary'!$B$36:$B$135,0),4),IF(INDEX('Capacity Summary'!$H$36:$BG$135,MATCH('Capacity Backing (Hide)'!CT$2,'Capacity Summary'!$B$36:$B$135,0),MATCH('Capacity Backing (Hide)'!$A7,'Capacity Summary'!$H$35:$BG$35,0))&lt;&gt;0,INDEX('Capacity Summary'!$H$36:$BG$135,MATCH('Capacity Backing (Hide)'!CT$2,'Capacity Summary'!$B$36:$B$135,0),MATCH('Capacity Backing (Hide)'!$A7,'Capacity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(Hide)'!$A7,'Capacity Summary'!$H$35:$BG$35,0))="x",INDEX('Capacity Summary'!$C$36:$E$135,MATCH('Capacity Backing (Hide)'!CU$2,'Capacity Summary'!$B$36:$B$135,0),4),IF(INDEX('Capacity Summary'!$H$36:$BG$135,MATCH('Capacity Backing (Hide)'!CU$2,'Capacity Summary'!$B$36:$B$135,0),MATCH('Capacity Backing (Hide)'!$A7,'Capacity Summary'!$H$35:$BG$35,0))&lt;&gt;0,INDEX('Capacity Summary'!$H$36:$BG$135,MATCH('Capacity Backing (Hide)'!CU$2,'Capacity Summary'!$B$36:$B$135,0),MATCH('Capacity Backing (Hide)'!$A7,'Capacity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(Hide)'!$A7,'Capacity Summary'!$H$35:$BG$35,0))="x",INDEX('Capacity Summary'!$C$36:$E$135,MATCH('Capacity Backing (Hide)'!CV$2,'Capacity Summary'!$B$36:$B$135,0),4),IF(INDEX('Capacity Summary'!$H$36:$BG$135,MATCH('Capacity Backing (Hide)'!CV$2,'Capacity Summary'!$B$36:$B$135,0),MATCH('Capacity Backing (Hide)'!$A7,'Capacity Summary'!$H$35:$BG$35,0))&lt;&gt;0,INDEX('Capacity Summary'!$H$36:$BG$135,MATCH('Capacity Backing (Hide)'!CV$2,'Capacity Summary'!$B$36:$B$135,0),MATCH('Capacity Backing (Hide)'!$A7,'Capacity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(Hide)'!$A7,'Capacity Summary'!$H$35:$BG$35,0))="x",INDEX('Capacity Summary'!$C$36:$E$135,MATCH('Capacity Backing (Hide)'!CW$2,'Capacity Summary'!$B$36:$B$135,0),4),IF(INDEX('Capacity Summary'!$H$36:$BG$135,MATCH('Capacity Backing (Hide)'!CW$2,'Capacity Summary'!$B$36:$B$135,0),MATCH('Capacity Backing (Hide)'!$A7,'Capacity Summary'!$H$35:$BG$35,0))&lt;&gt;0,INDEX('Capacity Summary'!$H$36:$BG$135,MATCH('Capacity Backing (Hide)'!CW$2,'Capacity Summary'!$B$36:$B$135,0),MATCH('Capacity Backing (Hide)'!$A7,'Capacity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(Hide)'!$A8,'Capacity Summary'!$H$35:$BG$35,0))="x",INDEX('Capacity Summary'!$C$36:$E$135,MATCH('Capacity Backing (Hide)'!B$2,'Capacity Summary'!$B$36:$B$135,0),4),IF(INDEX('Capacity Summary'!$H$36:$BG$135,MATCH('Capacity Backing (Hide)'!B$2,'Capacity Summary'!$B$36:$B$135,0),MATCH('Capacity Backing (Hide)'!$A8,'Capacity Summary'!$H$35:$BG$35,0))&lt;&gt;0,INDEX('Capacity Summary'!$H$36:$BG$135,MATCH('Capacity Backing (Hide)'!B$2,'Capacity Summary'!$B$36:$B$135,0),MATCH('Capacity Backing (Hide)'!$A8,'Capacity Summary'!$H$35:$BG$35,0)),0)),INDEX('Capacity Summary'!$C$36:$E$135,MATCH('Capacity Backing (Hide)'!B$2,'Capacity Summary'!$B$36:$B$135,0),2)))/IF(Summary!$B$7="Minutes",1,60)/COUNTA(INDEX(Capacity!$C$10:$Q$109,MATCH('Capacity Backing (Hide)'!B$2,Capacity!$B$10:$B$109,0),1):INDEX(Capacity!$C$10:$Q$109,MATCH('Capacity Backing (Hide)'!B$2,Capacity!$B$10:$B$109,0),15))</f>
        <v>#N/A</v>
      </c>
      <c r="C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(Hide)'!$A8,'Capacity Summary'!$H$35:$BG$35,0))="x",INDEX('Capacity Summary'!$C$36:$E$135,MATCH('Capacity Backing (Hide)'!C$2,'Capacity Summary'!$B$36:$B$135,0),4),IF(INDEX('Capacity Summary'!$H$36:$BG$135,MATCH('Capacity Backing (Hide)'!C$2,'Capacity Summary'!$B$36:$B$135,0),MATCH('Capacity Backing (Hide)'!$A8,'Capacity Summary'!$H$35:$BG$35,0))&lt;&gt;0,INDEX('Capacity Summary'!$H$36:$BG$135,MATCH('Capacity Backing (Hide)'!C$2,'Capacity Summary'!$B$36:$B$135,0),MATCH('Capacity Backing (Hide)'!$A8,'Capacity Summary'!$H$35:$BG$35,0)),0)),INDEX('Capacity Summary'!$C$36:$E$135,MATCH('Capacity Backing (Hide)'!C$2,'Capacity Summary'!$B$36:$B$135,0),2)))/IF(Summary!$B$7="Minutes",1,60)/COUNTA(INDEX(Capacity!$C$10:$Q$109,MATCH('Capacity Backing (Hide)'!C$2,Capacity!$B$10:$B$109,0),1):INDEX(Capacity!$C$10:$Q$109,MATCH('Capacity Backing (Hide)'!C$2,Capacity!$B$10:$B$109,0),15))</f>
        <v>#N/A</v>
      </c>
      <c r="D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(Hide)'!$A8,'Capacity Summary'!$H$35:$BG$35,0))="x",INDEX('Capacity Summary'!$C$36:$E$135,MATCH('Capacity Backing (Hide)'!D$2,'Capacity Summary'!$B$36:$B$135,0),4),IF(INDEX('Capacity Summary'!$H$36:$BG$135,MATCH('Capacity Backing (Hide)'!D$2,'Capacity Summary'!$B$36:$B$135,0),MATCH('Capacity Backing (Hide)'!$A8,'Capacity Summary'!$H$35:$BG$35,0))&lt;&gt;0,INDEX('Capacity Summary'!$H$36:$BG$135,MATCH('Capacity Backing (Hide)'!D$2,'Capacity Summary'!$B$36:$B$135,0),MATCH('Capacity Backing (Hide)'!$A8,'Capacity Summary'!$H$35:$BG$35,0)),0)),INDEX('Capacity Summary'!$C$36:$E$135,MATCH('Capacity Backing (Hide)'!D$2,'Capacity Summary'!$B$36:$B$135,0),2)))/IF(Summary!$B$7="Minutes",1,60)/COUNTA(INDEX(Capacity!$C$10:$Q$109,MATCH('Capacity Backing (Hide)'!D$2,Capacity!$B$10:$B$109,0),1):INDEX(Capacity!$C$10:$Q$109,MATCH('Capacity Backing (Hide)'!D$2,Capacity!$B$10:$B$109,0),15))</f>
        <v>#N/A</v>
      </c>
      <c r="E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(Hide)'!$A8,'Capacity Summary'!$H$35:$BG$35,0))="x",INDEX('Capacity Summary'!$C$36:$E$135,MATCH('Capacity Backing (Hide)'!E$2,'Capacity Summary'!$B$36:$B$135,0),4),IF(INDEX('Capacity Summary'!$H$36:$BG$135,MATCH('Capacity Backing (Hide)'!E$2,'Capacity Summary'!$B$36:$B$135,0),MATCH('Capacity Backing (Hide)'!$A8,'Capacity Summary'!$H$35:$BG$35,0))&lt;&gt;0,INDEX('Capacity Summary'!$H$36:$BG$135,MATCH('Capacity Backing (Hide)'!E$2,'Capacity Summary'!$B$36:$B$135,0),MATCH('Capacity Backing (Hide)'!$A8,'Capacity Summary'!$H$35:$BG$35,0)),0)),INDEX('Capacity Summary'!$C$36:$E$135,MATCH('Capacity Backing (Hide)'!E$2,'Capacity Summary'!$B$36:$B$135,0),2)))/IF(Summary!$B$7="Minutes",1,60)/COUNTA(INDEX(Capacity!$C$10:$Q$109,MATCH('Capacity Backing (Hide)'!E$2,Capacity!$B$10:$B$109,0),1):INDEX(Capacity!$C$10:$Q$109,MATCH('Capacity Backing (Hide)'!E$2,Capacity!$B$10:$B$109,0),15))</f>
        <v>#N/A</v>
      </c>
      <c r="F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(Hide)'!$A8,'Capacity Summary'!$H$35:$BG$35,0))="x",INDEX('Capacity Summary'!$C$36:$E$135,MATCH('Capacity Backing (Hide)'!F$2,'Capacity Summary'!$B$36:$B$135,0),4),IF(INDEX('Capacity Summary'!$H$36:$BG$135,MATCH('Capacity Backing (Hide)'!F$2,'Capacity Summary'!$B$36:$B$135,0),MATCH('Capacity Backing (Hide)'!$A8,'Capacity Summary'!$H$35:$BG$35,0))&lt;&gt;0,INDEX('Capacity Summary'!$H$36:$BG$135,MATCH('Capacity Backing (Hide)'!F$2,'Capacity Summary'!$B$36:$B$135,0),MATCH('Capacity Backing (Hide)'!$A8,'Capacity Summary'!$H$35:$BG$35,0)),0)),INDEX('Capacity Summary'!$C$36:$E$135,MATCH('Capacity Backing (Hide)'!F$2,'Capacity Summary'!$B$36:$B$135,0),2)))/IF(Summary!$B$7="Minutes",1,60)/COUNTA(INDEX(Capacity!$C$10:$Q$109,MATCH('Capacity Backing (Hide)'!F$2,Capacity!$B$10:$B$109,0),1):INDEX(Capacity!$C$10:$Q$109,MATCH('Capacity Backing (Hide)'!F$2,Capacity!$B$10:$B$109,0),15))</f>
        <v>#N/A</v>
      </c>
      <c r="G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(Hide)'!$A8,'Capacity Summary'!$H$35:$BG$35,0))="x",INDEX('Capacity Summary'!$C$36:$E$135,MATCH('Capacity Backing (Hide)'!G$2,'Capacity Summary'!$B$36:$B$135,0),4),IF(INDEX('Capacity Summary'!$H$36:$BG$135,MATCH('Capacity Backing (Hide)'!G$2,'Capacity Summary'!$B$36:$B$135,0),MATCH('Capacity Backing (Hide)'!$A8,'Capacity Summary'!$H$35:$BG$35,0))&lt;&gt;0,INDEX('Capacity Summary'!$H$36:$BG$135,MATCH('Capacity Backing (Hide)'!G$2,'Capacity Summary'!$B$36:$B$135,0),MATCH('Capacity Backing (Hide)'!$A8,'Capacity Summary'!$H$35:$BG$35,0)),0)),INDEX('Capacity Summary'!$C$36:$E$135,MATCH('Capacity Backing (Hide)'!G$2,'Capacity Summary'!$B$36:$B$135,0),2)))/IF(Summary!$B$7="Minutes",1,60)/COUNTA(INDEX(Capacity!$C$10:$Q$109,MATCH('Capacity Backing (Hide)'!G$2,Capacity!$B$10:$B$109,0),1):INDEX(Capacity!$C$10:$Q$109,MATCH('Capacity Backing (Hide)'!G$2,Capacity!$B$10:$B$109,0),15))</f>
        <v>#N/A</v>
      </c>
      <c r="H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(Hide)'!$A8,'Capacity Summary'!$H$35:$BG$35,0))="x",INDEX('Capacity Summary'!$C$36:$E$135,MATCH('Capacity Backing (Hide)'!H$2,'Capacity Summary'!$B$36:$B$135,0),4),IF(INDEX('Capacity Summary'!$H$36:$BG$135,MATCH('Capacity Backing (Hide)'!H$2,'Capacity Summary'!$B$36:$B$135,0),MATCH('Capacity Backing (Hide)'!$A8,'Capacity Summary'!$H$35:$BG$35,0))&lt;&gt;0,INDEX('Capacity Summary'!$H$36:$BG$135,MATCH('Capacity Backing (Hide)'!H$2,'Capacity Summary'!$B$36:$B$135,0),MATCH('Capacity Backing (Hide)'!$A8,'Capacity Summary'!$H$35:$BG$35,0)),0)),INDEX('Capacity Summary'!$C$36:$E$135,MATCH('Capacity Backing (Hide)'!H$2,'Capacity Summary'!$B$36:$B$135,0),2)))/IF(Summary!$B$7="Minutes",1,60)/COUNTA(INDEX(Capacity!$C$10:$Q$109,MATCH('Capacity Backing (Hide)'!H$2,Capacity!$B$10:$B$109,0),1):INDEX(Capacity!$C$10:$Q$109,MATCH('Capacity Backing (Hide)'!H$2,Capacity!$B$10:$B$109,0),15))</f>
        <v>#N/A</v>
      </c>
      <c r="I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(Hide)'!$A8,'Capacity Summary'!$H$35:$BG$35,0))="x",INDEX('Capacity Summary'!$C$36:$E$135,MATCH('Capacity Backing (Hide)'!I$2,'Capacity Summary'!$B$36:$B$135,0),4),IF(INDEX('Capacity Summary'!$H$36:$BG$135,MATCH('Capacity Backing (Hide)'!I$2,'Capacity Summary'!$B$36:$B$135,0),MATCH('Capacity Backing (Hide)'!$A8,'Capacity Summary'!$H$35:$BG$35,0))&lt;&gt;0,INDEX('Capacity Summary'!$H$36:$BG$135,MATCH('Capacity Backing (Hide)'!I$2,'Capacity Summary'!$B$36:$B$135,0),MATCH('Capacity Backing (Hide)'!$A8,'Capacity Summary'!$H$35:$BG$35,0)),0)),INDEX('Capacity Summary'!$C$36:$E$135,MATCH('Capacity Backing (Hide)'!I$2,'Capacity Summary'!$B$36:$B$135,0),2)))/IF(Summary!$B$7="Minutes",1,60)/COUNTA(INDEX(Capacity!$C$10:$Q$109,MATCH('Capacity Backing (Hide)'!I$2,Capacity!$B$10:$B$109,0),1):INDEX(Capacity!$C$10:$Q$109,MATCH('Capacity Backing (Hide)'!I$2,Capacity!$B$10:$B$109,0),15))</f>
        <v>#N/A</v>
      </c>
      <c r="J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(Hide)'!$A8,'Capacity Summary'!$H$35:$BG$35,0))="x",INDEX('Capacity Summary'!$C$36:$E$135,MATCH('Capacity Backing (Hide)'!J$2,'Capacity Summary'!$B$36:$B$135,0),4),IF(INDEX('Capacity Summary'!$H$36:$BG$135,MATCH('Capacity Backing (Hide)'!J$2,'Capacity Summary'!$B$36:$B$135,0),MATCH('Capacity Backing (Hide)'!$A8,'Capacity Summary'!$H$35:$BG$35,0))&lt;&gt;0,INDEX('Capacity Summary'!$H$36:$BG$135,MATCH('Capacity Backing (Hide)'!J$2,'Capacity Summary'!$B$36:$B$135,0),MATCH('Capacity Backing (Hide)'!$A8,'Capacity Summary'!$H$35:$BG$35,0)),0)),INDEX('Capacity Summary'!$C$36:$E$135,MATCH('Capacity Backing (Hide)'!J$2,'Capacity Summary'!$B$36:$B$135,0),2)))/IF(Summary!$B$7="Minutes",1,60)/COUNTA(INDEX(Capacity!$C$10:$Q$109,MATCH('Capacity Backing (Hide)'!J$2,Capacity!$B$10:$B$109,0),1):INDEX(Capacity!$C$10:$Q$109,MATCH('Capacity Backing (Hide)'!J$2,Capacity!$B$10:$B$109,0),15))</f>
        <v>#N/A</v>
      </c>
      <c r="K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(Hide)'!$A8,'Capacity Summary'!$H$35:$BG$35,0))="x",INDEX('Capacity Summary'!$C$36:$E$135,MATCH('Capacity Backing (Hide)'!K$2,'Capacity Summary'!$B$36:$B$135,0),4),IF(INDEX('Capacity Summary'!$H$36:$BG$135,MATCH('Capacity Backing (Hide)'!K$2,'Capacity Summary'!$B$36:$B$135,0),MATCH('Capacity Backing (Hide)'!$A8,'Capacity Summary'!$H$35:$BG$35,0))&lt;&gt;0,INDEX('Capacity Summary'!$H$36:$BG$135,MATCH('Capacity Backing (Hide)'!K$2,'Capacity Summary'!$B$36:$B$135,0),MATCH('Capacity Backing (Hide)'!$A8,'Capacity Summary'!$H$35:$BG$35,0)),0)),INDEX('Capacity Summary'!$C$36:$E$135,MATCH('Capacity Backing (Hide)'!K$2,'Capacity Summary'!$B$36:$B$135,0),2)))/IF(Summary!$B$7="Minutes",1,60)/COUNTA(INDEX(Capacity!$C$10:$Q$109,MATCH('Capacity Backing (Hide)'!K$2,Capacity!$B$10:$B$109,0),1):INDEX(Capacity!$C$10:$Q$109,MATCH('Capacity Backing (Hide)'!K$2,Capacity!$B$10:$B$109,0),15))</f>
        <v>#N/A</v>
      </c>
      <c r="L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(Hide)'!$A8,'Capacity Summary'!$H$35:$BG$35,0))="x",INDEX('Capacity Summary'!$C$36:$E$135,MATCH('Capacity Backing (Hide)'!L$2,'Capacity Summary'!$B$36:$B$135,0),4),IF(INDEX('Capacity Summary'!$H$36:$BG$135,MATCH('Capacity Backing (Hide)'!L$2,'Capacity Summary'!$B$36:$B$135,0),MATCH('Capacity Backing (Hide)'!$A8,'Capacity Summary'!$H$35:$BG$35,0))&lt;&gt;0,INDEX('Capacity Summary'!$H$36:$BG$135,MATCH('Capacity Backing (Hide)'!L$2,'Capacity Summary'!$B$36:$B$135,0),MATCH('Capacity Backing (Hide)'!$A8,'Capacity Summary'!$H$35:$BG$35,0)),0)),INDEX('Capacity Summary'!$C$36:$E$135,MATCH('Capacity Backing (Hide)'!L$2,'Capacity Summary'!$B$36:$B$135,0),2)))/IF(Summary!$B$7="Minutes",1,60)/COUNTA(INDEX(Capacity!$C$10:$Q$109,MATCH('Capacity Backing (Hide)'!L$2,Capacity!$B$10:$B$109,0),1):INDEX(Capacity!$C$10:$Q$109,MATCH('Capacity Backing (Hide)'!L$2,Capacity!$B$10:$B$109,0),15))</f>
        <v>#N/A</v>
      </c>
      <c r="M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(Hide)'!$A8,'Capacity Summary'!$H$35:$BG$35,0))="x",INDEX('Capacity Summary'!$C$36:$E$135,MATCH('Capacity Backing (Hide)'!M$2,'Capacity Summary'!$B$36:$B$135,0),4),IF(INDEX('Capacity Summary'!$H$36:$BG$135,MATCH('Capacity Backing (Hide)'!M$2,'Capacity Summary'!$B$36:$B$135,0),MATCH('Capacity Backing (Hide)'!$A8,'Capacity Summary'!$H$35:$BG$35,0))&lt;&gt;0,INDEX('Capacity Summary'!$H$36:$BG$135,MATCH('Capacity Backing (Hide)'!M$2,'Capacity Summary'!$B$36:$B$135,0),MATCH('Capacity Backing (Hide)'!$A8,'Capacity Summary'!$H$35:$BG$35,0)),0)),INDEX('Capacity Summary'!$C$36:$E$135,MATCH('Capacity Backing (Hide)'!M$2,'Capacity Summary'!$B$36:$B$135,0),2)))/IF(Summary!$B$7="Minutes",1,60)/COUNTA(INDEX(Capacity!$C$10:$Q$109,MATCH('Capacity Backing (Hide)'!M$2,Capacity!$B$10:$B$109,0),1):INDEX(Capacity!$C$10:$Q$109,MATCH('Capacity Backing (Hide)'!M$2,Capacity!$B$10:$B$109,0),15))</f>
        <v>#N/A</v>
      </c>
      <c r="N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(Hide)'!$A8,'Capacity Summary'!$H$35:$BG$35,0))="x",INDEX('Capacity Summary'!$C$36:$E$135,MATCH('Capacity Backing (Hide)'!N$2,'Capacity Summary'!$B$36:$B$135,0),4),IF(INDEX('Capacity Summary'!$H$36:$BG$135,MATCH('Capacity Backing (Hide)'!N$2,'Capacity Summary'!$B$36:$B$135,0),MATCH('Capacity Backing (Hide)'!$A8,'Capacity Summary'!$H$35:$BG$35,0))&lt;&gt;0,INDEX('Capacity Summary'!$H$36:$BG$135,MATCH('Capacity Backing (Hide)'!N$2,'Capacity Summary'!$B$36:$B$135,0),MATCH('Capacity Backing (Hide)'!$A8,'Capacity Summary'!$H$35:$BG$35,0)),0)),INDEX('Capacity Summary'!$C$36:$E$135,MATCH('Capacity Backing (Hide)'!N$2,'Capacity Summary'!$B$36:$B$135,0),2)))/IF(Summary!$B$7="Minutes",1,60)/COUNTA(INDEX(Capacity!$C$10:$Q$109,MATCH('Capacity Backing (Hide)'!N$2,Capacity!$B$10:$B$109,0),1):INDEX(Capacity!$C$10:$Q$109,MATCH('Capacity Backing (Hide)'!N$2,Capacity!$B$10:$B$109,0),15))</f>
        <v>#N/A</v>
      </c>
      <c r="O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(Hide)'!$A8,'Capacity Summary'!$H$35:$BG$35,0))="x",INDEX('Capacity Summary'!$C$36:$E$135,MATCH('Capacity Backing (Hide)'!O$2,'Capacity Summary'!$B$36:$B$135,0),4),IF(INDEX('Capacity Summary'!$H$36:$BG$135,MATCH('Capacity Backing (Hide)'!O$2,'Capacity Summary'!$B$36:$B$135,0),MATCH('Capacity Backing (Hide)'!$A8,'Capacity Summary'!$H$35:$BG$35,0))&lt;&gt;0,INDEX('Capacity Summary'!$H$36:$BG$135,MATCH('Capacity Backing (Hide)'!O$2,'Capacity Summary'!$B$36:$B$135,0),MATCH('Capacity Backing (Hide)'!$A8,'Capacity Summary'!$H$35:$BG$35,0)),0)),INDEX('Capacity Summary'!$C$36:$E$135,MATCH('Capacity Backing (Hide)'!O$2,'Capacity Summary'!$B$36:$B$135,0),2)))/IF(Summary!$B$7="Minutes",1,60)/COUNTA(INDEX(Capacity!$C$10:$Q$109,MATCH('Capacity Backing (Hide)'!O$2,Capacity!$B$10:$B$109,0),1):INDEX(Capacity!$C$10:$Q$109,MATCH('Capacity Backing (Hide)'!O$2,Capacity!$B$10:$B$109,0),15))</f>
        <v>#N/A</v>
      </c>
      <c r="P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(Hide)'!$A8,'Capacity Summary'!$H$35:$BG$35,0))="x",INDEX('Capacity Summary'!$C$36:$E$135,MATCH('Capacity Backing (Hide)'!P$2,'Capacity Summary'!$B$36:$B$135,0),4),IF(INDEX('Capacity Summary'!$H$36:$BG$135,MATCH('Capacity Backing (Hide)'!P$2,'Capacity Summary'!$B$36:$B$135,0),MATCH('Capacity Backing (Hide)'!$A8,'Capacity Summary'!$H$35:$BG$35,0))&lt;&gt;0,INDEX('Capacity Summary'!$H$36:$BG$135,MATCH('Capacity Backing (Hide)'!P$2,'Capacity Summary'!$B$36:$B$135,0),MATCH('Capacity Backing (Hide)'!$A8,'Capacity Summary'!$H$35:$BG$35,0)),0)),INDEX('Capacity Summary'!$C$36:$E$135,MATCH('Capacity Backing (Hide)'!P$2,'Capacity Summary'!$B$36:$B$135,0),2)))/IF(Summary!$B$7="Minutes",1,60)/COUNTA(INDEX(Capacity!$C$10:$Q$109,MATCH('Capacity Backing (Hide)'!P$2,Capacity!$B$10:$B$109,0),1):INDEX(Capacity!$C$10:$Q$109,MATCH('Capacity Backing (Hide)'!P$2,Capacity!$B$10:$B$109,0),15))</f>
        <v>#N/A</v>
      </c>
      <c r="Q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(Hide)'!$A8,'Capacity Summary'!$H$35:$BG$35,0))="x",INDEX('Capacity Summary'!$C$36:$E$135,MATCH('Capacity Backing (Hide)'!Q$2,'Capacity Summary'!$B$36:$B$135,0),4),IF(INDEX('Capacity Summary'!$H$36:$BG$135,MATCH('Capacity Backing (Hide)'!Q$2,'Capacity Summary'!$B$36:$B$135,0),MATCH('Capacity Backing (Hide)'!$A8,'Capacity Summary'!$H$35:$BG$35,0))&lt;&gt;0,INDEX('Capacity Summary'!$H$36:$BG$135,MATCH('Capacity Backing (Hide)'!Q$2,'Capacity Summary'!$B$36:$B$135,0),MATCH('Capacity Backing (Hide)'!$A8,'Capacity Summary'!$H$35:$BG$35,0)),0)),INDEX('Capacity Summary'!$C$36:$E$135,MATCH('Capacity Backing (Hide)'!Q$2,'Capacity Summary'!$B$36:$B$135,0),2)))/IF(Summary!$B$7="Minutes",1,60)/COUNTA(INDEX(Capacity!$C$10:$Q$109,MATCH('Capacity Backing (Hide)'!Q$2,Capacity!$B$10:$B$109,0),1):INDEX(Capacity!$C$10:$Q$109,MATCH('Capacity Backing (Hide)'!Q$2,Capacity!$B$10:$B$109,0),15))</f>
        <v>#N/A</v>
      </c>
      <c r="R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(Hide)'!$A8,'Capacity Summary'!$H$35:$BG$35,0))="x",INDEX('Capacity Summary'!$C$36:$E$135,MATCH('Capacity Backing (Hide)'!R$2,'Capacity Summary'!$B$36:$B$135,0),4),IF(INDEX('Capacity Summary'!$H$36:$BG$135,MATCH('Capacity Backing (Hide)'!R$2,'Capacity Summary'!$B$36:$B$135,0),MATCH('Capacity Backing (Hide)'!$A8,'Capacity Summary'!$H$35:$BG$35,0))&lt;&gt;0,INDEX('Capacity Summary'!$H$36:$BG$135,MATCH('Capacity Backing (Hide)'!R$2,'Capacity Summary'!$B$36:$B$135,0),MATCH('Capacity Backing (Hide)'!$A8,'Capacity Summary'!$H$35:$BG$35,0)),0)),INDEX('Capacity Summary'!$C$36:$E$135,MATCH('Capacity Backing (Hide)'!R$2,'Capacity Summary'!$B$36:$B$135,0),2)))/IF(Summary!$B$7="Minutes",1,60)/COUNTA(INDEX(Capacity!$C$10:$Q$109,MATCH('Capacity Backing (Hide)'!R$2,Capacity!$B$10:$B$109,0),1):INDEX(Capacity!$C$10:$Q$109,MATCH('Capacity Backing (Hide)'!R$2,Capacity!$B$10:$B$109,0),15))</f>
        <v>#N/A</v>
      </c>
      <c r="S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(Hide)'!$A8,'Capacity Summary'!$H$35:$BG$35,0))="x",INDEX('Capacity Summary'!$C$36:$E$135,MATCH('Capacity Backing (Hide)'!S$2,'Capacity Summary'!$B$36:$B$135,0),4),IF(INDEX('Capacity Summary'!$H$36:$BG$135,MATCH('Capacity Backing (Hide)'!S$2,'Capacity Summary'!$B$36:$B$135,0),MATCH('Capacity Backing (Hide)'!$A8,'Capacity Summary'!$H$35:$BG$35,0))&lt;&gt;0,INDEX('Capacity Summary'!$H$36:$BG$135,MATCH('Capacity Backing (Hide)'!S$2,'Capacity Summary'!$B$36:$B$135,0),MATCH('Capacity Backing (Hide)'!$A8,'Capacity Summary'!$H$35:$BG$35,0)),0)),INDEX('Capacity Summary'!$C$36:$E$135,MATCH('Capacity Backing (Hide)'!S$2,'Capacity Summary'!$B$36:$B$135,0),2)))/IF(Summary!$B$7="Minutes",1,60)/COUNTA(INDEX(Capacity!$C$10:$Q$109,MATCH('Capacity Backing (Hide)'!S$2,Capacity!$B$10:$B$109,0),1):INDEX(Capacity!$C$10:$Q$109,MATCH('Capacity Backing (Hide)'!S$2,Capacity!$B$10:$B$109,0),15))</f>
        <v>#N/A</v>
      </c>
      <c r="T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(Hide)'!$A8,'Capacity Summary'!$H$35:$BG$35,0))="x",INDEX('Capacity Summary'!$C$36:$E$135,MATCH('Capacity Backing (Hide)'!T$2,'Capacity Summary'!$B$36:$B$135,0),4),IF(INDEX('Capacity Summary'!$H$36:$BG$135,MATCH('Capacity Backing (Hide)'!T$2,'Capacity Summary'!$B$36:$B$135,0),MATCH('Capacity Backing (Hide)'!$A8,'Capacity Summary'!$H$35:$BG$35,0))&lt;&gt;0,INDEX('Capacity Summary'!$H$36:$BG$135,MATCH('Capacity Backing (Hide)'!T$2,'Capacity Summary'!$B$36:$B$135,0),MATCH('Capacity Backing (Hide)'!$A8,'Capacity Summary'!$H$35:$BG$35,0)),0)),INDEX('Capacity Summary'!$C$36:$E$135,MATCH('Capacity Backing (Hide)'!T$2,'Capacity Summary'!$B$36:$B$135,0),2)))/IF(Summary!$B$7="Minutes",1,60)/COUNTA(INDEX(Capacity!$C$10:$Q$109,MATCH('Capacity Backing (Hide)'!T$2,Capacity!$B$10:$B$109,0),1):INDEX(Capacity!$C$10:$Q$109,MATCH('Capacity Backing (Hide)'!T$2,Capacity!$B$10:$B$109,0),15))</f>
        <v>#N/A</v>
      </c>
      <c r="U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(Hide)'!$A8,'Capacity Summary'!$H$35:$BG$35,0))="x",INDEX('Capacity Summary'!$C$36:$E$135,MATCH('Capacity Backing (Hide)'!U$2,'Capacity Summary'!$B$36:$B$135,0),4),IF(INDEX('Capacity Summary'!$H$36:$BG$135,MATCH('Capacity Backing (Hide)'!U$2,'Capacity Summary'!$B$36:$B$135,0),MATCH('Capacity Backing (Hide)'!$A8,'Capacity Summary'!$H$35:$BG$35,0))&lt;&gt;0,INDEX('Capacity Summary'!$H$36:$BG$135,MATCH('Capacity Backing (Hide)'!U$2,'Capacity Summary'!$B$36:$B$135,0),MATCH('Capacity Backing (Hide)'!$A8,'Capacity Summary'!$H$35:$BG$35,0)),0)),INDEX('Capacity Summary'!$C$36:$E$135,MATCH('Capacity Backing (Hide)'!U$2,'Capacity Summary'!$B$36:$B$135,0),2)))/IF(Summary!$B$7="Minutes",1,60)/COUNTA(INDEX(Capacity!$C$10:$Q$109,MATCH('Capacity Backing (Hide)'!U$2,Capacity!$B$10:$B$109,0),1):INDEX(Capacity!$C$10:$Q$109,MATCH('Capacity Backing (Hide)'!U$2,Capacity!$B$10:$B$109,0),15))</f>
        <v>#N/A</v>
      </c>
      <c r="V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(Hide)'!$A8,'Capacity Summary'!$H$35:$BG$35,0))="x",INDEX('Capacity Summary'!$C$36:$E$135,MATCH('Capacity Backing (Hide)'!V$2,'Capacity Summary'!$B$36:$B$135,0),4),IF(INDEX('Capacity Summary'!$H$36:$BG$135,MATCH('Capacity Backing (Hide)'!V$2,'Capacity Summary'!$B$36:$B$135,0),MATCH('Capacity Backing (Hide)'!$A8,'Capacity Summary'!$H$35:$BG$35,0))&lt;&gt;0,INDEX('Capacity Summary'!$H$36:$BG$135,MATCH('Capacity Backing (Hide)'!V$2,'Capacity Summary'!$B$36:$B$135,0),MATCH('Capacity Backing (Hide)'!$A8,'Capacity Summary'!$H$35:$BG$35,0)),0)),INDEX('Capacity Summary'!$C$36:$E$135,MATCH('Capacity Backing (Hide)'!V$2,'Capacity Summary'!$B$36:$B$135,0),2)))/IF(Summary!$B$7="Minutes",1,60)/COUNTA(INDEX(Capacity!$C$10:$Q$109,MATCH('Capacity Backing (Hide)'!V$2,Capacity!$B$10:$B$109,0),1):INDEX(Capacity!$C$10:$Q$109,MATCH('Capacity Backing (Hide)'!V$2,Capacity!$B$10:$B$109,0),15))</f>
        <v>#N/A</v>
      </c>
      <c r="W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(Hide)'!$A8,'Capacity Summary'!$H$35:$BG$35,0))="x",INDEX('Capacity Summary'!$C$36:$E$135,MATCH('Capacity Backing (Hide)'!W$2,'Capacity Summary'!$B$36:$B$135,0),4),IF(INDEX('Capacity Summary'!$H$36:$BG$135,MATCH('Capacity Backing (Hide)'!W$2,'Capacity Summary'!$B$36:$B$135,0),MATCH('Capacity Backing (Hide)'!$A8,'Capacity Summary'!$H$35:$BG$35,0))&lt;&gt;0,INDEX('Capacity Summary'!$H$36:$BG$135,MATCH('Capacity Backing (Hide)'!W$2,'Capacity Summary'!$B$36:$B$135,0),MATCH('Capacity Backing (Hide)'!$A8,'Capacity Summary'!$H$35:$BG$35,0)),0)),INDEX('Capacity Summary'!$C$36:$E$135,MATCH('Capacity Backing (Hide)'!W$2,'Capacity Summary'!$B$36:$B$135,0),2)))/IF(Summary!$B$7="Minutes",1,60)/COUNTA(INDEX(Capacity!$C$10:$Q$109,MATCH('Capacity Backing (Hide)'!W$2,Capacity!$B$10:$B$109,0),1):INDEX(Capacity!$C$10:$Q$109,MATCH('Capacity Backing (Hide)'!W$2,Capacity!$B$10:$B$109,0),15))</f>
        <v>#N/A</v>
      </c>
      <c r="X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(Hide)'!$A8,'Capacity Summary'!$H$35:$BG$35,0))="x",INDEX('Capacity Summary'!$C$36:$E$135,MATCH('Capacity Backing (Hide)'!X$2,'Capacity Summary'!$B$36:$B$135,0),4),IF(INDEX('Capacity Summary'!$H$36:$BG$135,MATCH('Capacity Backing (Hide)'!X$2,'Capacity Summary'!$B$36:$B$135,0),MATCH('Capacity Backing (Hide)'!$A8,'Capacity Summary'!$H$35:$BG$35,0))&lt;&gt;0,INDEX('Capacity Summary'!$H$36:$BG$135,MATCH('Capacity Backing (Hide)'!X$2,'Capacity Summary'!$B$36:$B$135,0),MATCH('Capacity Backing (Hide)'!$A8,'Capacity Summary'!$H$35:$BG$35,0)),0)),INDEX('Capacity Summary'!$C$36:$E$135,MATCH('Capacity Backing (Hide)'!X$2,'Capacity Summary'!$B$36:$B$135,0),2)))/IF(Summary!$B$7="Minutes",1,60)/COUNTA(INDEX(Capacity!$C$10:$Q$109,MATCH('Capacity Backing (Hide)'!X$2,Capacity!$B$10:$B$109,0),1):INDEX(Capacity!$C$10:$Q$109,MATCH('Capacity Backing (Hide)'!X$2,Capacity!$B$10:$B$109,0),15))</f>
        <v>#N/A</v>
      </c>
      <c r="Y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(Hide)'!$A8,'Capacity Summary'!$H$35:$BG$35,0))="x",INDEX('Capacity Summary'!$C$36:$E$135,MATCH('Capacity Backing (Hide)'!Y$2,'Capacity Summary'!$B$36:$B$135,0),4),IF(INDEX('Capacity Summary'!$H$36:$BG$135,MATCH('Capacity Backing (Hide)'!Y$2,'Capacity Summary'!$B$36:$B$135,0),MATCH('Capacity Backing (Hide)'!$A8,'Capacity Summary'!$H$35:$BG$35,0))&lt;&gt;0,INDEX('Capacity Summary'!$H$36:$BG$135,MATCH('Capacity Backing (Hide)'!Y$2,'Capacity Summary'!$B$36:$B$135,0),MATCH('Capacity Backing (Hide)'!$A8,'Capacity Summary'!$H$35:$BG$35,0)),0)),INDEX('Capacity Summary'!$C$36:$E$135,MATCH('Capacity Backing (Hide)'!Y$2,'Capacity Summary'!$B$36:$B$135,0),2)))/IF(Summary!$B$7="Minutes",1,60)/COUNTA(INDEX(Capacity!$C$10:$Q$109,MATCH('Capacity Backing (Hide)'!Y$2,Capacity!$B$10:$B$109,0),1):INDEX(Capacity!$C$10:$Q$109,MATCH('Capacity Backing (Hide)'!Y$2,Capacity!$B$10:$B$109,0),15))</f>
        <v>#N/A</v>
      </c>
      <c r="Z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(Hide)'!$A8,'Capacity Summary'!$H$35:$BG$35,0))="x",INDEX('Capacity Summary'!$C$36:$E$135,MATCH('Capacity Backing (Hide)'!Z$2,'Capacity Summary'!$B$36:$B$135,0),4),IF(INDEX('Capacity Summary'!$H$36:$BG$135,MATCH('Capacity Backing (Hide)'!Z$2,'Capacity Summary'!$B$36:$B$135,0),MATCH('Capacity Backing (Hide)'!$A8,'Capacity Summary'!$H$35:$BG$35,0))&lt;&gt;0,INDEX('Capacity Summary'!$H$36:$BG$135,MATCH('Capacity Backing (Hide)'!Z$2,'Capacity Summary'!$B$36:$B$135,0),MATCH('Capacity Backing (Hide)'!$A8,'Capacity Summary'!$H$35:$BG$35,0)),0)),INDEX('Capacity Summary'!$C$36:$E$135,MATCH('Capacity Backing (Hide)'!Z$2,'Capacity Summary'!$B$36:$B$135,0),2)))/IF(Summary!$B$7="Minutes",1,60)/COUNTA(INDEX(Capacity!$C$10:$Q$109,MATCH('Capacity Backing (Hide)'!Z$2,Capacity!$B$10:$B$109,0),1):INDEX(Capacity!$C$10:$Q$109,MATCH('Capacity Backing (Hide)'!Z$2,Capacity!$B$10:$B$109,0),15))</f>
        <v>#N/A</v>
      </c>
      <c r="AA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(Hide)'!$A8,'Capacity Summary'!$H$35:$BG$35,0))="x",INDEX('Capacity Summary'!$C$36:$E$135,MATCH('Capacity Backing (Hide)'!AA$2,'Capacity Summary'!$B$36:$B$135,0),4),IF(INDEX('Capacity Summary'!$H$36:$BG$135,MATCH('Capacity Backing (Hide)'!AA$2,'Capacity Summary'!$B$36:$B$135,0),MATCH('Capacity Backing (Hide)'!$A8,'Capacity Summary'!$H$35:$BG$35,0))&lt;&gt;0,INDEX('Capacity Summary'!$H$36:$BG$135,MATCH('Capacity Backing (Hide)'!AA$2,'Capacity Summary'!$B$36:$B$135,0),MATCH('Capacity Backing (Hide)'!$A8,'Capacity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(Hide)'!$A8,'Capacity Summary'!$H$35:$BG$35,0))="x",INDEX('Capacity Summary'!$C$36:$E$135,MATCH('Capacity Backing (Hide)'!AB$2,'Capacity Summary'!$B$36:$B$135,0),4),IF(INDEX('Capacity Summary'!$H$36:$BG$135,MATCH('Capacity Backing (Hide)'!AB$2,'Capacity Summary'!$B$36:$B$135,0),MATCH('Capacity Backing (Hide)'!$A8,'Capacity Summary'!$H$35:$BG$35,0))&lt;&gt;0,INDEX('Capacity Summary'!$H$36:$BG$135,MATCH('Capacity Backing (Hide)'!AB$2,'Capacity Summary'!$B$36:$B$135,0),MATCH('Capacity Backing (Hide)'!$A8,'Capacity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(Hide)'!$A8,'Capacity Summary'!$H$35:$BG$35,0))="x",INDEX('Capacity Summary'!$C$36:$E$135,MATCH('Capacity Backing (Hide)'!AC$2,'Capacity Summary'!$B$36:$B$135,0),4),IF(INDEX('Capacity Summary'!$H$36:$BG$135,MATCH('Capacity Backing (Hide)'!AC$2,'Capacity Summary'!$B$36:$B$135,0),MATCH('Capacity Backing (Hide)'!$A8,'Capacity Summary'!$H$35:$BG$35,0))&lt;&gt;0,INDEX('Capacity Summary'!$H$36:$BG$135,MATCH('Capacity Backing (Hide)'!AC$2,'Capacity Summary'!$B$36:$B$135,0),MATCH('Capacity Backing (Hide)'!$A8,'Capacity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(Hide)'!$A8,'Capacity Summary'!$H$35:$BG$35,0))="x",INDEX('Capacity Summary'!$C$36:$E$135,MATCH('Capacity Backing (Hide)'!AD$2,'Capacity Summary'!$B$36:$B$135,0),4),IF(INDEX('Capacity Summary'!$H$36:$BG$135,MATCH('Capacity Backing (Hide)'!AD$2,'Capacity Summary'!$B$36:$B$135,0),MATCH('Capacity Backing (Hide)'!$A8,'Capacity Summary'!$H$35:$BG$35,0))&lt;&gt;0,INDEX('Capacity Summary'!$H$36:$BG$135,MATCH('Capacity Backing (Hide)'!AD$2,'Capacity Summary'!$B$36:$B$135,0),MATCH('Capacity Backing (Hide)'!$A8,'Capacity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(Hide)'!$A8,'Capacity Summary'!$H$35:$BG$35,0))="x",INDEX('Capacity Summary'!$C$36:$E$135,MATCH('Capacity Backing (Hide)'!AE$2,'Capacity Summary'!$B$36:$B$135,0),4),IF(INDEX('Capacity Summary'!$H$36:$BG$135,MATCH('Capacity Backing (Hide)'!AE$2,'Capacity Summary'!$B$36:$B$135,0),MATCH('Capacity Backing (Hide)'!$A8,'Capacity Summary'!$H$35:$BG$35,0))&lt;&gt;0,INDEX('Capacity Summary'!$H$36:$BG$135,MATCH('Capacity Backing (Hide)'!AE$2,'Capacity Summary'!$B$36:$B$135,0),MATCH('Capacity Backing (Hide)'!$A8,'Capacity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(Hide)'!$A8,'Capacity Summary'!$H$35:$BG$35,0))="x",INDEX('Capacity Summary'!$C$36:$E$135,MATCH('Capacity Backing (Hide)'!AF$2,'Capacity Summary'!$B$36:$B$135,0),4),IF(INDEX('Capacity Summary'!$H$36:$BG$135,MATCH('Capacity Backing (Hide)'!AF$2,'Capacity Summary'!$B$36:$B$135,0),MATCH('Capacity Backing (Hide)'!$A8,'Capacity Summary'!$H$35:$BG$35,0))&lt;&gt;0,INDEX('Capacity Summary'!$H$36:$BG$135,MATCH('Capacity Backing (Hide)'!AF$2,'Capacity Summary'!$B$36:$B$135,0),MATCH('Capacity Backing (Hide)'!$A8,'Capacity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(Hide)'!$A8,'Capacity Summary'!$H$35:$BG$35,0))="x",INDEX('Capacity Summary'!$C$36:$E$135,MATCH('Capacity Backing (Hide)'!AG$2,'Capacity Summary'!$B$36:$B$135,0),4),IF(INDEX('Capacity Summary'!$H$36:$BG$135,MATCH('Capacity Backing (Hide)'!AG$2,'Capacity Summary'!$B$36:$B$135,0),MATCH('Capacity Backing (Hide)'!$A8,'Capacity Summary'!$H$35:$BG$35,0))&lt;&gt;0,INDEX('Capacity Summary'!$H$36:$BG$135,MATCH('Capacity Backing (Hide)'!AG$2,'Capacity Summary'!$B$36:$B$135,0),MATCH('Capacity Backing (Hide)'!$A8,'Capacity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(Hide)'!$A8,'Capacity Summary'!$H$35:$BG$35,0))="x",INDEX('Capacity Summary'!$C$36:$E$135,MATCH('Capacity Backing (Hide)'!AH$2,'Capacity Summary'!$B$36:$B$135,0),4),IF(INDEX('Capacity Summary'!$H$36:$BG$135,MATCH('Capacity Backing (Hide)'!AH$2,'Capacity Summary'!$B$36:$B$135,0),MATCH('Capacity Backing (Hide)'!$A8,'Capacity Summary'!$H$35:$BG$35,0))&lt;&gt;0,INDEX('Capacity Summary'!$H$36:$BG$135,MATCH('Capacity Backing (Hide)'!AH$2,'Capacity Summary'!$B$36:$B$135,0),MATCH('Capacity Backing (Hide)'!$A8,'Capacity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(Hide)'!$A8,'Capacity Summary'!$H$35:$BG$35,0))="x",INDEX('Capacity Summary'!$C$36:$E$135,MATCH('Capacity Backing (Hide)'!AI$2,'Capacity Summary'!$B$36:$B$135,0),4),IF(INDEX('Capacity Summary'!$H$36:$BG$135,MATCH('Capacity Backing (Hide)'!AI$2,'Capacity Summary'!$B$36:$B$135,0),MATCH('Capacity Backing (Hide)'!$A8,'Capacity Summary'!$H$35:$BG$35,0))&lt;&gt;0,INDEX('Capacity Summary'!$H$36:$BG$135,MATCH('Capacity Backing (Hide)'!AI$2,'Capacity Summary'!$B$36:$B$135,0),MATCH('Capacity Backing (Hide)'!$A8,'Capacity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(Hide)'!$A8,'Capacity Summary'!$H$35:$BG$35,0))="x",INDEX('Capacity Summary'!$C$36:$E$135,MATCH('Capacity Backing (Hide)'!AJ$2,'Capacity Summary'!$B$36:$B$135,0),4),IF(INDEX('Capacity Summary'!$H$36:$BG$135,MATCH('Capacity Backing (Hide)'!AJ$2,'Capacity Summary'!$B$36:$B$135,0),MATCH('Capacity Backing (Hide)'!$A8,'Capacity Summary'!$H$35:$BG$35,0))&lt;&gt;0,INDEX('Capacity Summary'!$H$36:$BG$135,MATCH('Capacity Backing (Hide)'!AJ$2,'Capacity Summary'!$B$36:$B$135,0),MATCH('Capacity Backing (Hide)'!$A8,'Capacity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(Hide)'!$A8,'Capacity Summary'!$H$35:$BG$35,0))="x",INDEX('Capacity Summary'!$C$36:$E$135,MATCH('Capacity Backing (Hide)'!AK$2,'Capacity Summary'!$B$36:$B$135,0),4),IF(INDEX('Capacity Summary'!$H$36:$BG$135,MATCH('Capacity Backing (Hide)'!AK$2,'Capacity Summary'!$B$36:$B$135,0),MATCH('Capacity Backing (Hide)'!$A8,'Capacity Summary'!$H$35:$BG$35,0))&lt;&gt;0,INDEX('Capacity Summary'!$H$36:$BG$135,MATCH('Capacity Backing (Hide)'!AK$2,'Capacity Summary'!$B$36:$B$135,0),MATCH('Capacity Backing (Hide)'!$A8,'Capacity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(Hide)'!$A8,'Capacity Summary'!$H$35:$BG$35,0))="x",INDEX('Capacity Summary'!$C$36:$E$135,MATCH('Capacity Backing (Hide)'!AL$2,'Capacity Summary'!$B$36:$B$135,0),4),IF(INDEX('Capacity Summary'!$H$36:$BG$135,MATCH('Capacity Backing (Hide)'!AL$2,'Capacity Summary'!$B$36:$B$135,0),MATCH('Capacity Backing (Hide)'!$A8,'Capacity Summary'!$H$35:$BG$35,0))&lt;&gt;0,INDEX('Capacity Summary'!$H$36:$BG$135,MATCH('Capacity Backing (Hide)'!AL$2,'Capacity Summary'!$B$36:$B$135,0),MATCH('Capacity Backing (Hide)'!$A8,'Capacity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(Hide)'!$A8,'Capacity Summary'!$H$35:$BG$35,0))="x",INDEX('Capacity Summary'!$C$36:$E$135,MATCH('Capacity Backing (Hide)'!AM$2,'Capacity Summary'!$B$36:$B$135,0),4),IF(INDEX('Capacity Summary'!$H$36:$BG$135,MATCH('Capacity Backing (Hide)'!AM$2,'Capacity Summary'!$B$36:$B$135,0),MATCH('Capacity Backing (Hide)'!$A8,'Capacity Summary'!$H$35:$BG$35,0))&lt;&gt;0,INDEX('Capacity Summary'!$H$36:$BG$135,MATCH('Capacity Backing (Hide)'!AM$2,'Capacity Summary'!$B$36:$B$135,0),MATCH('Capacity Backing (Hide)'!$A8,'Capacity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(Hide)'!$A8,'Capacity Summary'!$H$35:$BG$35,0))="x",INDEX('Capacity Summary'!$C$36:$E$135,MATCH('Capacity Backing (Hide)'!AN$2,'Capacity Summary'!$B$36:$B$135,0),4),IF(INDEX('Capacity Summary'!$H$36:$BG$135,MATCH('Capacity Backing (Hide)'!AN$2,'Capacity Summary'!$B$36:$B$135,0),MATCH('Capacity Backing (Hide)'!$A8,'Capacity Summary'!$H$35:$BG$35,0))&lt;&gt;0,INDEX('Capacity Summary'!$H$36:$BG$135,MATCH('Capacity Backing (Hide)'!AN$2,'Capacity Summary'!$B$36:$B$135,0),MATCH('Capacity Backing (Hide)'!$A8,'Capacity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(Hide)'!$A8,'Capacity Summary'!$H$35:$BG$35,0))="x",INDEX('Capacity Summary'!$C$36:$E$135,MATCH('Capacity Backing (Hide)'!AO$2,'Capacity Summary'!$B$36:$B$135,0),4),IF(INDEX('Capacity Summary'!$H$36:$BG$135,MATCH('Capacity Backing (Hide)'!AO$2,'Capacity Summary'!$B$36:$B$135,0),MATCH('Capacity Backing (Hide)'!$A8,'Capacity Summary'!$H$35:$BG$35,0))&lt;&gt;0,INDEX('Capacity Summary'!$H$36:$BG$135,MATCH('Capacity Backing (Hide)'!AO$2,'Capacity Summary'!$B$36:$B$135,0),MATCH('Capacity Backing (Hide)'!$A8,'Capacity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(Hide)'!$A8,'Capacity Summary'!$H$35:$BG$35,0))="x",INDEX('Capacity Summary'!$C$36:$E$135,MATCH('Capacity Backing (Hide)'!AP$2,'Capacity Summary'!$B$36:$B$135,0),4),IF(INDEX('Capacity Summary'!$H$36:$BG$135,MATCH('Capacity Backing (Hide)'!AP$2,'Capacity Summary'!$B$36:$B$135,0),MATCH('Capacity Backing (Hide)'!$A8,'Capacity Summary'!$H$35:$BG$35,0))&lt;&gt;0,INDEX('Capacity Summary'!$H$36:$BG$135,MATCH('Capacity Backing (Hide)'!AP$2,'Capacity Summary'!$B$36:$B$135,0),MATCH('Capacity Backing (Hide)'!$A8,'Capacity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(Hide)'!$A8,'Capacity Summary'!$H$35:$BG$35,0))="x",INDEX('Capacity Summary'!$C$36:$E$135,MATCH('Capacity Backing (Hide)'!AQ$2,'Capacity Summary'!$B$36:$B$135,0),4),IF(INDEX('Capacity Summary'!$H$36:$BG$135,MATCH('Capacity Backing (Hide)'!AQ$2,'Capacity Summary'!$B$36:$B$135,0),MATCH('Capacity Backing (Hide)'!$A8,'Capacity Summary'!$H$35:$BG$35,0))&lt;&gt;0,INDEX('Capacity Summary'!$H$36:$BG$135,MATCH('Capacity Backing (Hide)'!AQ$2,'Capacity Summary'!$B$36:$B$135,0),MATCH('Capacity Backing (Hide)'!$A8,'Capacity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(Hide)'!$A8,'Capacity Summary'!$H$35:$BG$35,0))="x",INDEX('Capacity Summary'!$C$36:$E$135,MATCH('Capacity Backing (Hide)'!AR$2,'Capacity Summary'!$B$36:$B$135,0),4),IF(INDEX('Capacity Summary'!$H$36:$BG$135,MATCH('Capacity Backing (Hide)'!AR$2,'Capacity Summary'!$B$36:$B$135,0),MATCH('Capacity Backing (Hide)'!$A8,'Capacity Summary'!$H$35:$BG$35,0))&lt;&gt;0,INDEX('Capacity Summary'!$H$36:$BG$135,MATCH('Capacity Backing (Hide)'!AR$2,'Capacity Summary'!$B$36:$B$135,0),MATCH('Capacity Backing (Hide)'!$A8,'Capacity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(Hide)'!$A8,'Capacity Summary'!$H$35:$BG$35,0))="x",INDEX('Capacity Summary'!$C$36:$E$135,MATCH('Capacity Backing (Hide)'!AS$2,'Capacity Summary'!$B$36:$B$135,0),4),IF(INDEX('Capacity Summary'!$H$36:$BG$135,MATCH('Capacity Backing (Hide)'!AS$2,'Capacity Summary'!$B$36:$B$135,0),MATCH('Capacity Backing (Hide)'!$A8,'Capacity Summary'!$H$35:$BG$35,0))&lt;&gt;0,INDEX('Capacity Summary'!$H$36:$BG$135,MATCH('Capacity Backing (Hide)'!AS$2,'Capacity Summary'!$B$36:$B$135,0),MATCH('Capacity Backing (Hide)'!$A8,'Capacity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(Hide)'!$A8,'Capacity Summary'!$H$35:$BG$35,0))="x",INDEX('Capacity Summary'!$C$36:$E$135,MATCH('Capacity Backing (Hide)'!AT$2,'Capacity Summary'!$B$36:$B$135,0),4),IF(INDEX('Capacity Summary'!$H$36:$BG$135,MATCH('Capacity Backing (Hide)'!AT$2,'Capacity Summary'!$B$36:$B$135,0),MATCH('Capacity Backing (Hide)'!$A8,'Capacity Summary'!$H$35:$BG$35,0))&lt;&gt;0,INDEX('Capacity Summary'!$H$36:$BG$135,MATCH('Capacity Backing (Hide)'!AT$2,'Capacity Summary'!$B$36:$B$135,0),MATCH('Capacity Backing (Hide)'!$A8,'Capacity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(Hide)'!$A8,'Capacity Summary'!$H$35:$BG$35,0))="x",INDEX('Capacity Summary'!$C$36:$E$135,MATCH('Capacity Backing (Hide)'!AU$2,'Capacity Summary'!$B$36:$B$135,0),4),IF(INDEX('Capacity Summary'!$H$36:$BG$135,MATCH('Capacity Backing (Hide)'!AU$2,'Capacity Summary'!$B$36:$B$135,0),MATCH('Capacity Backing (Hide)'!$A8,'Capacity Summary'!$H$35:$BG$35,0))&lt;&gt;0,INDEX('Capacity Summary'!$H$36:$BG$135,MATCH('Capacity Backing (Hide)'!AU$2,'Capacity Summary'!$B$36:$B$135,0),MATCH('Capacity Backing (Hide)'!$A8,'Capacity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(Hide)'!$A8,'Capacity Summary'!$H$35:$BG$35,0))="x",INDEX('Capacity Summary'!$C$36:$E$135,MATCH('Capacity Backing (Hide)'!AV$2,'Capacity Summary'!$B$36:$B$135,0),4),IF(INDEX('Capacity Summary'!$H$36:$BG$135,MATCH('Capacity Backing (Hide)'!AV$2,'Capacity Summary'!$B$36:$B$135,0),MATCH('Capacity Backing (Hide)'!$A8,'Capacity Summary'!$H$35:$BG$35,0))&lt;&gt;0,INDEX('Capacity Summary'!$H$36:$BG$135,MATCH('Capacity Backing (Hide)'!AV$2,'Capacity Summary'!$B$36:$B$135,0),MATCH('Capacity Backing (Hide)'!$A8,'Capacity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(Hide)'!$A8,'Capacity Summary'!$H$35:$BG$35,0))="x",INDEX('Capacity Summary'!$C$36:$E$135,MATCH('Capacity Backing (Hide)'!AW$2,'Capacity Summary'!$B$36:$B$135,0),4),IF(INDEX('Capacity Summary'!$H$36:$BG$135,MATCH('Capacity Backing (Hide)'!AW$2,'Capacity Summary'!$B$36:$B$135,0),MATCH('Capacity Backing (Hide)'!$A8,'Capacity Summary'!$H$35:$BG$35,0))&lt;&gt;0,INDEX('Capacity Summary'!$H$36:$BG$135,MATCH('Capacity Backing (Hide)'!AW$2,'Capacity Summary'!$B$36:$B$135,0),MATCH('Capacity Backing (Hide)'!$A8,'Capacity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(Hide)'!$A8,'Capacity Summary'!$H$35:$BG$35,0))="x",INDEX('Capacity Summary'!$C$36:$E$135,MATCH('Capacity Backing (Hide)'!AX$2,'Capacity Summary'!$B$36:$B$135,0),4),IF(INDEX('Capacity Summary'!$H$36:$BG$135,MATCH('Capacity Backing (Hide)'!AX$2,'Capacity Summary'!$B$36:$B$135,0),MATCH('Capacity Backing (Hide)'!$A8,'Capacity Summary'!$H$35:$BG$35,0))&lt;&gt;0,INDEX('Capacity Summary'!$H$36:$BG$135,MATCH('Capacity Backing (Hide)'!AX$2,'Capacity Summary'!$B$36:$B$135,0),MATCH('Capacity Backing (Hide)'!$A8,'Capacity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(Hide)'!$A8,'Capacity Summary'!$H$35:$BG$35,0))="x",INDEX('Capacity Summary'!$C$36:$E$135,MATCH('Capacity Backing (Hide)'!AY$2,'Capacity Summary'!$B$36:$B$135,0),4),IF(INDEX('Capacity Summary'!$H$36:$BG$135,MATCH('Capacity Backing (Hide)'!AY$2,'Capacity Summary'!$B$36:$B$135,0),MATCH('Capacity Backing (Hide)'!$A8,'Capacity Summary'!$H$35:$BG$35,0))&lt;&gt;0,INDEX('Capacity Summary'!$H$36:$BG$135,MATCH('Capacity Backing (Hide)'!AY$2,'Capacity Summary'!$B$36:$B$135,0),MATCH('Capacity Backing (Hide)'!$A8,'Capacity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(Hide)'!$A8,'Capacity Summary'!$H$35:$BG$35,0))="x",INDEX('Capacity Summary'!$C$36:$E$135,MATCH('Capacity Backing (Hide)'!AZ$2,'Capacity Summary'!$B$36:$B$135,0),4),IF(INDEX('Capacity Summary'!$H$36:$BG$135,MATCH('Capacity Backing (Hide)'!AZ$2,'Capacity Summary'!$B$36:$B$135,0),MATCH('Capacity Backing (Hide)'!$A8,'Capacity Summary'!$H$35:$BG$35,0))&lt;&gt;0,INDEX('Capacity Summary'!$H$36:$BG$135,MATCH('Capacity Backing (Hide)'!AZ$2,'Capacity Summary'!$B$36:$B$135,0),MATCH('Capacity Backing (Hide)'!$A8,'Capacity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(Hide)'!$A8,'Capacity Summary'!$H$35:$BG$35,0))="x",INDEX('Capacity Summary'!$C$36:$E$135,MATCH('Capacity Backing (Hide)'!BA$2,'Capacity Summary'!$B$36:$B$135,0),4),IF(INDEX('Capacity Summary'!$H$36:$BG$135,MATCH('Capacity Backing (Hide)'!BA$2,'Capacity Summary'!$B$36:$B$135,0),MATCH('Capacity Backing (Hide)'!$A8,'Capacity Summary'!$H$35:$BG$35,0))&lt;&gt;0,INDEX('Capacity Summary'!$H$36:$BG$135,MATCH('Capacity Backing (Hide)'!BA$2,'Capacity Summary'!$B$36:$B$135,0),MATCH('Capacity Backing (Hide)'!$A8,'Capacity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(Hide)'!$A8,'Capacity Summary'!$H$35:$BG$35,0))="x",INDEX('Capacity Summary'!$C$36:$E$135,MATCH('Capacity Backing (Hide)'!BB$2,'Capacity Summary'!$B$36:$B$135,0),4),IF(INDEX('Capacity Summary'!$H$36:$BG$135,MATCH('Capacity Backing (Hide)'!BB$2,'Capacity Summary'!$B$36:$B$135,0),MATCH('Capacity Backing (Hide)'!$A8,'Capacity Summary'!$H$35:$BG$35,0))&lt;&gt;0,INDEX('Capacity Summary'!$H$36:$BG$135,MATCH('Capacity Backing (Hide)'!BB$2,'Capacity Summary'!$B$36:$B$135,0),MATCH('Capacity Backing (Hide)'!$A8,'Capacity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(Hide)'!$A8,'Capacity Summary'!$H$35:$BG$35,0))="x",INDEX('Capacity Summary'!$C$36:$E$135,MATCH('Capacity Backing (Hide)'!BC$2,'Capacity Summary'!$B$36:$B$135,0),4),IF(INDEX('Capacity Summary'!$H$36:$BG$135,MATCH('Capacity Backing (Hide)'!BC$2,'Capacity Summary'!$B$36:$B$135,0),MATCH('Capacity Backing (Hide)'!$A8,'Capacity Summary'!$H$35:$BG$35,0))&lt;&gt;0,INDEX('Capacity Summary'!$H$36:$BG$135,MATCH('Capacity Backing (Hide)'!BC$2,'Capacity Summary'!$B$36:$B$135,0),MATCH('Capacity Backing (Hide)'!$A8,'Capacity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(Hide)'!$A8,'Capacity Summary'!$H$35:$BG$35,0))="x",INDEX('Capacity Summary'!$C$36:$E$135,MATCH('Capacity Backing (Hide)'!BD$2,'Capacity Summary'!$B$36:$B$135,0),4),IF(INDEX('Capacity Summary'!$H$36:$BG$135,MATCH('Capacity Backing (Hide)'!BD$2,'Capacity Summary'!$B$36:$B$135,0),MATCH('Capacity Backing (Hide)'!$A8,'Capacity Summary'!$H$35:$BG$35,0))&lt;&gt;0,INDEX('Capacity Summary'!$H$36:$BG$135,MATCH('Capacity Backing (Hide)'!BD$2,'Capacity Summary'!$B$36:$B$135,0),MATCH('Capacity Backing (Hide)'!$A8,'Capacity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(Hide)'!$A8,'Capacity Summary'!$H$35:$BG$35,0))="x",INDEX('Capacity Summary'!$C$36:$E$135,MATCH('Capacity Backing (Hide)'!BE$2,'Capacity Summary'!$B$36:$B$135,0),4),IF(INDEX('Capacity Summary'!$H$36:$BG$135,MATCH('Capacity Backing (Hide)'!BE$2,'Capacity Summary'!$B$36:$B$135,0),MATCH('Capacity Backing (Hide)'!$A8,'Capacity Summary'!$H$35:$BG$35,0))&lt;&gt;0,INDEX('Capacity Summary'!$H$36:$BG$135,MATCH('Capacity Backing (Hide)'!BE$2,'Capacity Summary'!$B$36:$B$135,0),MATCH('Capacity Backing (Hide)'!$A8,'Capacity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(Hide)'!$A8,'Capacity Summary'!$H$35:$BG$35,0))="x",INDEX('Capacity Summary'!$C$36:$E$135,MATCH('Capacity Backing (Hide)'!BF$2,'Capacity Summary'!$B$36:$B$135,0),4),IF(INDEX('Capacity Summary'!$H$36:$BG$135,MATCH('Capacity Backing (Hide)'!BF$2,'Capacity Summary'!$B$36:$B$135,0),MATCH('Capacity Backing (Hide)'!$A8,'Capacity Summary'!$H$35:$BG$35,0))&lt;&gt;0,INDEX('Capacity Summary'!$H$36:$BG$135,MATCH('Capacity Backing (Hide)'!BF$2,'Capacity Summary'!$B$36:$B$135,0),MATCH('Capacity Backing (Hide)'!$A8,'Capacity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(Hide)'!$A8,'Capacity Summary'!$H$35:$BG$35,0))="x",INDEX('Capacity Summary'!$C$36:$E$135,MATCH('Capacity Backing (Hide)'!BG$2,'Capacity Summary'!$B$36:$B$135,0),4),IF(INDEX('Capacity Summary'!$H$36:$BG$135,MATCH('Capacity Backing (Hide)'!BG$2,'Capacity Summary'!$B$36:$B$135,0),MATCH('Capacity Backing (Hide)'!$A8,'Capacity Summary'!$H$35:$BG$35,0))&lt;&gt;0,INDEX('Capacity Summary'!$H$36:$BG$135,MATCH('Capacity Backing (Hide)'!BG$2,'Capacity Summary'!$B$36:$B$135,0),MATCH('Capacity Backing (Hide)'!$A8,'Capacity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(Hide)'!$A8,'Capacity Summary'!$H$35:$BG$35,0))="x",INDEX('Capacity Summary'!$C$36:$E$135,MATCH('Capacity Backing (Hide)'!BH$2,'Capacity Summary'!$B$36:$B$135,0),4),IF(INDEX('Capacity Summary'!$H$36:$BG$135,MATCH('Capacity Backing (Hide)'!BH$2,'Capacity Summary'!$B$36:$B$135,0),MATCH('Capacity Backing (Hide)'!$A8,'Capacity Summary'!$H$35:$BG$35,0))&lt;&gt;0,INDEX('Capacity Summary'!$H$36:$BG$135,MATCH('Capacity Backing (Hide)'!BH$2,'Capacity Summary'!$B$36:$B$135,0),MATCH('Capacity Backing (Hide)'!$A8,'Capacity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(Hide)'!$A8,'Capacity Summary'!$H$35:$BG$35,0))="x",INDEX('Capacity Summary'!$C$36:$E$135,MATCH('Capacity Backing (Hide)'!BI$2,'Capacity Summary'!$B$36:$B$135,0),4),IF(INDEX('Capacity Summary'!$H$36:$BG$135,MATCH('Capacity Backing (Hide)'!BI$2,'Capacity Summary'!$B$36:$B$135,0),MATCH('Capacity Backing (Hide)'!$A8,'Capacity Summary'!$H$35:$BG$35,0))&lt;&gt;0,INDEX('Capacity Summary'!$H$36:$BG$135,MATCH('Capacity Backing (Hide)'!BI$2,'Capacity Summary'!$B$36:$B$135,0),MATCH('Capacity Backing (Hide)'!$A8,'Capacity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(Hide)'!$A8,'Capacity Summary'!$H$35:$BG$35,0))="x",INDEX('Capacity Summary'!$C$36:$E$135,MATCH('Capacity Backing (Hide)'!BJ$2,'Capacity Summary'!$B$36:$B$135,0),4),IF(INDEX('Capacity Summary'!$H$36:$BG$135,MATCH('Capacity Backing (Hide)'!BJ$2,'Capacity Summary'!$B$36:$B$135,0),MATCH('Capacity Backing (Hide)'!$A8,'Capacity Summary'!$H$35:$BG$35,0))&lt;&gt;0,INDEX('Capacity Summary'!$H$36:$BG$135,MATCH('Capacity Backing (Hide)'!BJ$2,'Capacity Summary'!$B$36:$B$135,0),MATCH('Capacity Backing (Hide)'!$A8,'Capacity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(Hide)'!$A8,'Capacity Summary'!$H$35:$BG$35,0))="x",INDEX('Capacity Summary'!$C$36:$E$135,MATCH('Capacity Backing (Hide)'!BK$2,'Capacity Summary'!$B$36:$B$135,0),4),IF(INDEX('Capacity Summary'!$H$36:$BG$135,MATCH('Capacity Backing (Hide)'!BK$2,'Capacity Summary'!$B$36:$B$135,0),MATCH('Capacity Backing (Hide)'!$A8,'Capacity Summary'!$H$35:$BG$35,0))&lt;&gt;0,INDEX('Capacity Summary'!$H$36:$BG$135,MATCH('Capacity Backing (Hide)'!BK$2,'Capacity Summary'!$B$36:$B$135,0),MATCH('Capacity Backing (Hide)'!$A8,'Capacity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(Hide)'!$A8,'Capacity Summary'!$H$35:$BG$35,0))="x",INDEX('Capacity Summary'!$C$36:$E$135,MATCH('Capacity Backing (Hide)'!BL$2,'Capacity Summary'!$B$36:$B$135,0),4),IF(INDEX('Capacity Summary'!$H$36:$BG$135,MATCH('Capacity Backing (Hide)'!BL$2,'Capacity Summary'!$B$36:$B$135,0),MATCH('Capacity Backing (Hide)'!$A8,'Capacity Summary'!$H$35:$BG$35,0))&lt;&gt;0,INDEX('Capacity Summary'!$H$36:$BG$135,MATCH('Capacity Backing (Hide)'!BL$2,'Capacity Summary'!$B$36:$B$135,0),MATCH('Capacity Backing (Hide)'!$A8,'Capacity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(Hide)'!$A8,'Capacity Summary'!$H$35:$BG$35,0))="x",INDEX('Capacity Summary'!$C$36:$E$135,MATCH('Capacity Backing (Hide)'!BM$2,'Capacity Summary'!$B$36:$B$135,0),4),IF(INDEX('Capacity Summary'!$H$36:$BG$135,MATCH('Capacity Backing (Hide)'!BM$2,'Capacity Summary'!$B$36:$B$135,0),MATCH('Capacity Backing (Hide)'!$A8,'Capacity Summary'!$H$35:$BG$35,0))&lt;&gt;0,INDEX('Capacity Summary'!$H$36:$BG$135,MATCH('Capacity Backing (Hide)'!BM$2,'Capacity Summary'!$B$36:$B$135,0),MATCH('Capacity Backing (Hide)'!$A8,'Capacity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(Hide)'!$A8,'Capacity Summary'!$H$35:$BG$35,0))="x",INDEX('Capacity Summary'!$C$36:$E$135,MATCH('Capacity Backing (Hide)'!BN$2,'Capacity Summary'!$B$36:$B$135,0),4),IF(INDEX('Capacity Summary'!$H$36:$BG$135,MATCH('Capacity Backing (Hide)'!BN$2,'Capacity Summary'!$B$36:$B$135,0),MATCH('Capacity Backing (Hide)'!$A8,'Capacity Summary'!$H$35:$BG$35,0))&lt;&gt;0,INDEX('Capacity Summary'!$H$36:$BG$135,MATCH('Capacity Backing (Hide)'!BN$2,'Capacity Summary'!$B$36:$B$135,0),MATCH('Capacity Backing (Hide)'!$A8,'Capacity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(Hide)'!$A8,'Capacity Summary'!$H$35:$BG$35,0))="x",INDEX('Capacity Summary'!$C$36:$E$135,MATCH('Capacity Backing (Hide)'!BO$2,'Capacity Summary'!$B$36:$B$135,0),4),IF(INDEX('Capacity Summary'!$H$36:$BG$135,MATCH('Capacity Backing (Hide)'!BO$2,'Capacity Summary'!$B$36:$B$135,0),MATCH('Capacity Backing (Hide)'!$A8,'Capacity Summary'!$H$35:$BG$35,0))&lt;&gt;0,INDEX('Capacity Summary'!$H$36:$BG$135,MATCH('Capacity Backing (Hide)'!BO$2,'Capacity Summary'!$B$36:$B$135,0),MATCH('Capacity Backing (Hide)'!$A8,'Capacity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(Hide)'!$A8,'Capacity Summary'!$H$35:$BG$35,0))="x",INDEX('Capacity Summary'!$C$36:$E$135,MATCH('Capacity Backing (Hide)'!BP$2,'Capacity Summary'!$B$36:$B$135,0),4),IF(INDEX('Capacity Summary'!$H$36:$BG$135,MATCH('Capacity Backing (Hide)'!BP$2,'Capacity Summary'!$B$36:$B$135,0),MATCH('Capacity Backing (Hide)'!$A8,'Capacity Summary'!$H$35:$BG$35,0))&lt;&gt;0,INDEX('Capacity Summary'!$H$36:$BG$135,MATCH('Capacity Backing (Hide)'!BP$2,'Capacity Summary'!$B$36:$B$135,0),MATCH('Capacity Backing (Hide)'!$A8,'Capacity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(Hide)'!$A8,'Capacity Summary'!$H$35:$BG$35,0))="x",INDEX('Capacity Summary'!$C$36:$E$135,MATCH('Capacity Backing (Hide)'!BQ$2,'Capacity Summary'!$B$36:$B$135,0),4),IF(INDEX('Capacity Summary'!$H$36:$BG$135,MATCH('Capacity Backing (Hide)'!BQ$2,'Capacity Summary'!$B$36:$B$135,0),MATCH('Capacity Backing (Hide)'!$A8,'Capacity Summary'!$H$35:$BG$35,0))&lt;&gt;0,INDEX('Capacity Summary'!$H$36:$BG$135,MATCH('Capacity Backing (Hide)'!BQ$2,'Capacity Summary'!$B$36:$B$135,0),MATCH('Capacity Backing (Hide)'!$A8,'Capacity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(Hide)'!$A8,'Capacity Summary'!$H$35:$BG$35,0))="x",INDEX('Capacity Summary'!$C$36:$E$135,MATCH('Capacity Backing (Hide)'!BR$2,'Capacity Summary'!$B$36:$B$135,0),4),IF(INDEX('Capacity Summary'!$H$36:$BG$135,MATCH('Capacity Backing (Hide)'!BR$2,'Capacity Summary'!$B$36:$B$135,0),MATCH('Capacity Backing (Hide)'!$A8,'Capacity Summary'!$H$35:$BG$35,0))&lt;&gt;0,INDEX('Capacity Summary'!$H$36:$BG$135,MATCH('Capacity Backing (Hide)'!BR$2,'Capacity Summary'!$B$36:$B$135,0),MATCH('Capacity Backing (Hide)'!$A8,'Capacity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(Hide)'!$A8,'Capacity Summary'!$H$35:$BG$35,0))="x",INDEX('Capacity Summary'!$C$36:$E$135,MATCH('Capacity Backing (Hide)'!BS$2,'Capacity Summary'!$B$36:$B$135,0),4),IF(INDEX('Capacity Summary'!$H$36:$BG$135,MATCH('Capacity Backing (Hide)'!BS$2,'Capacity Summary'!$B$36:$B$135,0),MATCH('Capacity Backing (Hide)'!$A8,'Capacity Summary'!$H$35:$BG$35,0))&lt;&gt;0,INDEX('Capacity Summary'!$H$36:$BG$135,MATCH('Capacity Backing (Hide)'!BS$2,'Capacity Summary'!$B$36:$B$135,0),MATCH('Capacity Backing (Hide)'!$A8,'Capacity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(Hide)'!$A8,'Capacity Summary'!$H$35:$BG$35,0))="x",INDEX('Capacity Summary'!$C$36:$E$135,MATCH('Capacity Backing (Hide)'!BT$2,'Capacity Summary'!$B$36:$B$135,0),4),IF(INDEX('Capacity Summary'!$H$36:$BG$135,MATCH('Capacity Backing (Hide)'!BT$2,'Capacity Summary'!$B$36:$B$135,0),MATCH('Capacity Backing (Hide)'!$A8,'Capacity Summary'!$H$35:$BG$35,0))&lt;&gt;0,INDEX('Capacity Summary'!$H$36:$BG$135,MATCH('Capacity Backing (Hide)'!BT$2,'Capacity Summary'!$B$36:$B$135,0),MATCH('Capacity Backing (Hide)'!$A8,'Capacity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(Hide)'!$A8,'Capacity Summary'!$H$35:$BG$35,0))="x",INDEX('Capacity Summary'!$C$36:$E$135,MATCH('Capacity Backing (Hide)'!BU$2,'Capacity Summary'!$B$36:$B$135,0),4),IF(INDEX('Capacity Summary'!$H$36:$BG$135,MATCH('Capacity Backing (Hide)'!BU$2,'Capacity Summary'!$B$36:$B$135,0),MATCH('Capacity Backing (Hide)'!$A8,'Capacity Summary'!$H$35:$BG$35,0))&lt;&gt;0,INDEX('Capacity Summary'!$H$36:$BG$135,MATCH('Capacity Backing (Hide)'!BU$2,'Capacity Summary'!$B$36:$B$135,0),MATCH('Capacity Backing (Hide)'!$A8,'Capacity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(Hide)'!$A8,'Capacity Summary'!$H$35:$BG$35,0))="x",INDEX('Capacity Summary'!$C$36:$E$135,MATCH('Capacity Backing (Hide)'!BV$2,'Capacity Summary'!$B$36:$B$135,0),4),IF(INDEX('Capacity Summary'!$H$36:$BG$135,MATCH('Capacity Backing (Hide)'!BV$2,'Capacity Summary'!$B$36:$B$135,0),MATCH('Capacity Backing (Hide)'!$A8,'Capacity Summary'!$H$35:$BG$35,0))&lt;&gt;0,INDEX('Capacity Summary'!$H$36:$BG$135,MATCH('Capacity Backing (Hide)'!BV$2,'Capacity Summary'!$B$36:$B$135,0),MATCH('Capacity Backing (Hide)'!$A8,'Capacity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(Hide)'!$A8,'Capacity Summary'!$H$35:$BG$35,0))="x",INDEX('Capacity Summary'!$C$36:$E$135,MATCH('Capacity Backing (Hide)'!BW$2,'Capacity Summary'!$B$36:$B$135,0),4),IF(INDEX('Capacity Summary'!$H$36:$BG$135,MATCH('Capacity Backing (Hide)'!BW$2,'Capacity Summary'!$B$36:$B$135,0),MATCH('Capacity Backing (Hide)'!$A8,'Capacity Summary'!$H$35:$BG$35,0))&lt;&gt;0,INDEX('Capacity Summary'!$H$36:$BG$135,MATCH('Capacity Backing (Hide)'!BW$2,'Capacity Summary'!$B$36:$B$135,0),MATCH('Capacity Backing (Hide)'!$A8,'Capacity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(Hide)'!$A8,'Capacity Summary'!$H$35:$BG$35,0))="x",INDEX('Capacity Summary'!$C$36:$E$135,MATCH('Capacity Backing (Hide)'!BX$2,'Capacity Summary'!$B$36:$B$135,0),4),IF(INDEX('Capacity Summary'!$H$36:$BG$135,MATCH('Capacity Backing (Hide)'!BX$2,'Capacity Summary'!$B$36:$B$135,0),MATCH('Capacity Backing (Hide)'!$A8,'Capacity Summary'!$H$35:$BG$35,0))&lt;&gt;0,INDEX('Capacity Summary'!$H$36:$BG$135,MATCH('Capacity Backing (Hide)'!BX$2,'Capacity Summary'!$B$36:$B$135,0),MATCH('Capacity Backing (Hide)'!$A8,'Capacity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(Hide)'!$A8,'Capacity Summary'!$H$35:$BG$35,0))="x",INDEX('Capacity Summary'!$C$36:$E$135,MATCH('Capacity Backing (Hide)'!BY$2,'Capacity Summary'!$B$36:$B$135,0),4),IF(INDEX('Capacity Summary'!$H$36:$BG$135,MATCH('Capacity Backing (Hide)'!BY$2,'Capacity Summary'!$B$36:$B$135,0),MATCH('Capacity Backing (Hide)'!$A8,'Capacity Summary'!$H$35:$BG$35,0))&lt;&gt;0,INDEX('Capacity Summary'!$H$36:$BG$135,MATCH('Capacity Backing (Hide)'!BY$2,'Capacity Summary'!$B$36:$B$135,0),MATCH('Capacity Backing (Hide)'!$A8,'Capacity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(Hide)'!$A8,'Capacity Summary'!$H$35:$BG$35,0))="x",INDEX('Capacity Summary'!$C$36:$E$135,MATCH('Capacity Backing (Hide)'!BZ$2,'Capacity Summary'!$B$36:$B$135,0),4),IF(INDEX('Capacity Summary'!$H$36:$BG$135,MATCH('Capacity Backing (Hide)'!BZ$2,'Capacity Summary'!$B$36:$B$135,0),MATCH('Capacity Backing (Hide)'!$A8,'Capacity Summary'!$H$35:$BG$35,0))&lt;&gt;0,INDEX('Capacity Summary'!$H$36:$BG$135,MATCH('Capacity Backing (Hide)'!BZ$2,'Capacity Summary'!$B$36:$B$135,0),MATCH('Capacity Backing (Hide)'!$A8,'Capacity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(Hide)'!$A8,'Capacity Summary'!$H$35:$BG$35,0))="x",INDEX('Capacity Summary'!$C$36:$E$135,MATCH('Capacity Backing (Hide)'!CA$2,'Capacity Summary'!$B$36:$B$135,0),4),IF(INDEX('Capacity Summary'!$H$36:$BG$135,MATCH('Capacity Backing (Hide)'!CA$2,'Capacity Summary'!$B$36:$B$135,0),MATCH('Capacity Backing (Hide)'!$A8,'Capacity Summary'!$H$35:$BG$35,0))&lt;&gt;0,INDEX('Capacity Summary'!$H$36:$BG$135,MATCH('Capacity Backing (Hide)'!CA$2,'Capacity Summary'!$B$36:$B$135,0),MATCH('Capacity Backing (Hide)'!$A8,'Capacity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(Hide)'!$A8,'Capacity Summary'!$H$35:$BG$35,0))="x",INDEX('Capacity Summary'!$C$36:$E$135,MATCH('Capacity Backing (Hide)'!CB$2,'Capacity Summary'!$B$36:$B$135,0),4),IF(INDEX('Capacity Summary'!$H$36:$BG$135,MATCH('Capacity Backing (Hide)'!CB$2,'Capacity Summary'!$B$36:$B$135,0),MATCH('Capacity Backing (Hide)'!$A8,'Capacity Summary'!$H$35:$BG$35,0))&lt;&gt;0,INDEX('Capacity Summary'!$H$36:$BG$135,MATCH('Capacity Backing (Hide)'!CB$2,'Capacity Summary'!$B$36:$B$135,0),MATCH('Capacity Backing (Hide)'!$A8,'Capacity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(Hide)'!$A8,'Capacity Summary'!$H$35:$BG$35,0))="x",INDEX('Capacity Summary'!$C$36:$E$135,MATCH('Capacity Backing (Hide)'!CC$2,'Capacity Summary'!$B$36:$B$135,0),4),IF(INDEX('Capacity Summary'!$H$36:$BG$135,MATCH('Capacity Backing (Hide)'!CC$2,'Capacity Summary'!$B$36:$B$135,0),MATCH('Capacity Backing (Hide)'!$A8,'Capacity Summary'!$H$35:$BG$35,0))&lt;&gt;0,INDEX('Capacity Summary'!$H$36:$BG$135,MATCH('Capacity Backing (Hide)'!CC$2,'Capacity Summary'!$B$36:$B$135,0),MATCH('Capacity Backing (Hide)'!$A8,'Capacity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(Hide)'!$A8,'Capacity Summary'!$H$35:$BG$35,0))="x",INDEX('Capacity Summary'!$C$36:$E$135,MATCH('Capacity Backing (Hide)'!CD$2,'Capacity Summary'!$B$36:$B$135,0),4),IF(INDEX('Capacity Summary'!$H$36:$BG$135,MATCH('Capacity Backing (Hide)'!CD$2,'Capacity Summary'!$B$36:$B$135,0),MATCH('Capacity Backing (Hide)'!$A8,'Capacity Summary'!$H$35:$BG$35,0))&lt;&gt;0,INDEX('Capacity Summary'!$H$36:$BG$135,MATCH('Capacity Backing (Hide)'!CD$2,'Capacity Summary'!$B$36:$B$135,0),MATCH('Capacity Backing (Hide)'!$A8,'Capacity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(Hide)'!$A8,'Capacity Summary'!$H$35:$BG$35,0))="x",INDEX('Capacity Summary'!$C$36:$E$135,MATCH('Capacity Backing (Hide)'!CE$2,'Capacity Summary'!$B$36:$B$135,0),4),IF(INDEX('Capacity Summary'!$H$36:$BG$135,MATCH('Capacity Backing (Hide)'!CE$2,'Capacity Summary'!$B$36:$B$135,0),MATCH('Capacity Backing (Hide)'!$A8,'Capacity Summary'!$H$35:$BG$35,0))&lt;&gt;0,INDEX('Capacity Summary'!$H$36:$BG$135,MATCH('Capacity Backing (Hide)'!CE$2,'Capacity Summary'!$B$36:$B$135,0),MATCH('Capacity Backing (Hide)'!$A8,'Capacity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(Hide)'!$A8,'Capacity Summary'!$H$35:$BG$35,0))="x",INDEX('Capacity Summary'!$C$36:$E$135,MATCH('Capacity Backing (Hide)'!CF$2,'Capacity Summary'!$B$36:$B$135,0),4),IF(INDEX('Capacity Summary'!$H$36:$BG$135,MATCH('Capacity Backing (Hide)'!CF$2,'Capacity Summary'!$B$36:$B$135,0),MATCH('Capacity Backing (Hide)'!$A8,'Capacity Summary'!$H$35:$BG$35,0))&lt;&gt;0,INDEX('Capacity Summary'!$H$36:$BG$135,MATCH('Capacity Backing (Hide)'!CF$2,'Capacity Summary'!$B$36:$B$135,0),MATCH('Capacity Backing (Hide)'!$A8,'Capacity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(Hide)'!$A8,'Capacity Summary'!$H$35:$BG$35,0))="x",INDEX('Capacity Summary'!$C$36:$E$135,MATCH('Capacity Backing (Hide)'!CG$2,'Capacity Summary'!$B$36:$B$135,0),4),IF(INDEX('Capacity Summary'!$H$36:$BG$135,MATCH('Capacity Backing (Hide)'!CG$2,'Capacity Summary'!$B$36:$B$135,0),MATCH('Capacity Backing (Hide)'!$A8,'Capacity Summary'!$H$35:$BG$35,0))&lt;&gt;0,INDEX('Capacity Summary'!$H$36:$BG$135,MATCH('Capacity Backing (Hide)'!CG$2,'Capacity Summary'!$B$36:$B$135,0),MATCH('Capacity Backing (Hide)'!$A8,'Capacity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(Hide)'!$A8,'Capacity Summary'!$H$35:$BG$35,0))="x",INDEX('Capacity Summary'!$C$36:$E$135,MATCH('Capacity Backing (Hide)'!CH$2,'Capacity Summary'!$B$36:$B$135,0),4),IF(INDEX('Capacity Summary'!$H$36:$BG$135,MATCH('Capacity Backing (Hide)'!CH$2,'Capacity Summary'!$B$36:$B$135,0),MATCH('Capacity Backing (Hide)'!$A8,'Capacity Summary'!$H$35:$BG$35,0))&lt;&gt;0,INDEX('Capacity Summary'!$H$36:$BG$135,MATCH('Capacity Backing (Hide)'!CH$2,'Capacity Summary'!$B$36:$B$135,0),MATCH('Capacity Backing (Hide)'!$A8,'Capacity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(Hide)'!$A8,'Capacity Summary'!$H$35:$BG$35,0))="x",INDEX('Capacity Summary'!$C$36:$E$135,MATCH('Capacity Backing (Hide)'!CI$2,'Capacity Summary'!$B$36:$B$135,0),4),IF(INDEX('Capacity Summary'!$H$36:$BG$135,MATCH('Capacity Backing (Hide)'!CI$2,'Capacity Summary'!$B$36:$B$135,0),MATCH('Capacity Backing (Hide)'!$A8,'Capacity Summary'!$H$35:$BG$35,0))&lt;&gt;0,INDEX('Capacity Summary'!$H$36:$BG$135,MATCH('Capacity Backing (Hide)'!CI$2,'Capacity Summary'!$B$36:$B$135,0),MATCH('Capacity Backing (Hide)'!$A8,'Capacity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(Hide)'!$A8,'Capacity Summary'!$H$35:$BG$35,0))="x",INDEX('Capacity Summary'!$C$36:$E$135,MATCH('Capacity Backing (Hide)'!CJ$2,'Capacity Summary'!$B$36:$B$135,0),4),IF(INDEX('Capacity Summary'!$H$36:$BG$135,MATCH('Capacity Backing (Hide)'!CJ$2,'Capacity Summary'!$B$36:$B$135,0),MATCH('Capacity Backing (Hide)'!$A8,'Capacity Summary'!$H$35:$BG$35,0))&lt;&gt;0,INDEX('Capacity Summary'!$H$36:$BG$135,MATCH('Capacity Backing (Hide)'!CJ$2,'Capacity Summary'!$B$36:$B$135,0),MATCH('Capacity Backing (Hide)'!$A8,'Capacity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(Hide)'!$A8,'Capacity Summary'!$H$35:$BG$35,0))="x",INDEX('Capacity Summary'!$C$36:$E$135,MATCH('Capacity Backing (Hide)'!CK$2,'Capacity Summary'!$B$36:$B$135,0),4),IF(INDEX('Capacity Summary'!$H$36:$BG$135,MATCH('Capacity Backing (Hide)'!CK$2,'Capacity Summary'!$B$36:$B$135,0),MATCH('Capacity Backing (Hide)'!$A8,'Capacity Summary'!$H$35:$BG$35,0))&lt;&gt;0,INDEX('Capacity Summary'!$H$36:$BG$135,MATCH('Capacity Backing (Hide)'!CK$2,'Capacity Summary'!$B$36:$B$135,0),MATCH('Capacity Backing (Hide)'!$A8,'Capacity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(Hide)'!$A8,'Capacity Summary'!$H$35:$BG$35,0))="x",INDEX('Capacity Summary'!$C$36:$E$135,MATCH('Capacity Backing (Hide)'!CL$2,'Capacity Summary'!$B$36:$B$135,0),4),IF(INDEX('Capacity Summary'!$H$36:$BG$135,MATCH('Capacity Backing (Hide)'!CL$2,'Capacity Summary'!$B$36:$B$135,0),MATCH('Capacity Backing (Hide)'!$A8,'Capacity Summary'!$H$35:$BG$35,0))&lt;&gt;0,INDEX('Capacity Summary'!$H$36:$BG$135,MATCH('Capacity Backing (Hide)'!CL$2,'Capacity Summary'!$B$36:$B$135,0),MATCH('Capacity Backing (Hide)'!$A8,'Capacity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(Hide)'!$A8,'Capacity Summary'!$H$35:$BG$35,0))="x",INDEX('Capacity Summary'!$C$36:$E$135,MATCH('Capacity Backing (Hide)'!CM$2,'Capacity Summary'!$B$36:$B$135,0),4),IF(INDEX('Capacity Summary'!$H$36:$BG$135,MATCH('Capacity Backing (Hide)'!CM$2,'Capacity Summary'!$B$36:$B$135,0),MATCH('Capacity Backing (Hide)'!$A8,'Capacity Summary'!$H$35:$BG$35,0))&lt;&gt;0,INDEX('Capacity Summary'!$H$36:$BG$135,MATCH('Capacity Backing (Hide)'!CM$2,'Capacity Summary'!$B$36:$B$135,0),MATCH('Capacity Backing (Hide)'!$A8,'Capacity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(Hide)'!$A8,'Capacity Summary'!$H$35:$BG$35,0))="x",INDEX('Capacity Summary'!$C$36:$E$135,MATCH('Capacity Backing (Hide)'!CN$2,'Capacity Summary'!$B$36:$B$135,0),4),IF(INDEX('Capacity Summary'!$H$36:$BG$135,MATCH('Capacity Backing (Hide)'!CN$2,'Capacity Summary'!$B$36:$B$135,0),MATCH('Capacity Backing (Hide)'!$A8,'Capacity Summary'!$H$35:$BG$35,0))&lt;&gt;0,INDEX('Capacity Summary'!$H$36:$BG$135,MATCH('Capacity Backing (Hide)'!CN$2,'Capacity Summary'!$B$36:$B$135,0),MATCH('Capacity Backing (Hide)'!$A8,'Capacity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(Hide)'!$A8,'Capacity Summary'!$H$35:$BG$35,0))="x",INDEX('Capacity Summary'!$C$36:$E$135,MATCH('Capacity Backing (Hide)'!CO$2,'Capacity Summary'!$B$36:$B$135,0),4),IF(INDEX('Capacity Summary'!$H$36:$BG$135,MATCH('Capacity Backing (Hide)'!CO$2,'Capacity Summary'!$B$36:$B$135,0),MATCH('Capacity Backing (Hide)'!$A8,'Capacity Summary'!$H$35:$BG$35,0))&lt;&gt;0,INDEX('Capacity Summary'!$H$36:$BG$135,MATCH('Capacity Backing (Hide)'!CO$2,'Capacity Summary'!$B$36:$B$135,0),MATCH('Capacity Backing (Hide)'!$A8,'Capacity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(Hide)'!$A8,'Capacity Summary'!$H$35:$BG$35,0))="x",INDEX('Capacity Summary'!$C$36:$E$135,MATCH('Capacity Backing (Hide)'!CP$2,'Capacity Summary'!$B$36:$B$135,0),4),IF(INDEX('Capacity Summary'!$H$36:$BG$135,MATCH('Capacity Backing (Hide)'!CP$2,'Capacity Summary'!$B$36:$B$135,0),MATCH('Capacity Backing (Hide)'!$A8,'Capacity Summary'!$H$35:$BG$35,0))&lt;&gt;0,INDEX('Capacity Summary'!$H$36:$BG$135,MATCH('Capacity Backing (Hide)'!CP$2,'Capacity Summary'!$B$36:$B$135,0),MATCH('Capacity Backing (Hide)'!$A8,'Capacity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(Hide)'!$A8,'Capacity Summary'!$H$35:$BG$35,0))="x",INDEX('Capacity Summary'!$C$36:$E$135,MATCH('Capacity Backing (Hide)'!CQ$2,'Capacity Summary'!$B$36:$B$135,0),4),IF(INDEX('Capacity Summary'!$H$36:$BG$135,MATCH('Capacity Backing (Hide)'!CQ$2,'Capacity Summary'!$B$36:$B$135,0),MATCH('Capacity Backing (Hide)'!$A8,'Capacity Summary'!$H$35:$BG$35,0))&lt;&gt;0,INDEX('Capacity Summary'!$H$36:$BG$135,MATCH('Capacity Backing (Hide)'!CQ$2,'Capacity Summary'!$B$36:$B$135,0),MATCH('Capacity Backing (Hide)'!$A8,'Capacity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(Hide)'!$A8,'Capacity Summary'!$H$35:$BG$35,0))="x",INDEX('Capacity Summary'!$C$36:$E$135,MATCH('Capacity Backing (Hide)'!CR$2,'Capacity Summary'!$B$36:$B$135,0),4),IF(INDEX('Capacity Summary'!$H$36:$BG$135,MATCH('Capacity Backing (Hide)'!CR$2,'Capacity Summary'!$B$36:$B$135,0),MATCH('Capacity Backing (Hide)'!$A8,'Capacity Summary'!$H$35:$BG$35,0))&lt;&gt;0,INDEX('Capacity Summary'!$H$36:$BG$135,MATCH('Capacity Backing (Hide)'!CR$2,'Capacity Summary'!$B$36:$B$135,0),MATCH('Capacity Backing (Hide)'!$A8,'Capacity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(Hide)'!$A8,'Capacity Summary'!$H$35:$BG$35,0))="x",INDEX('Capacity Summary'!$C$36:$E$135,MATCH('Capacity Backing (Hide)'!CS$2,'Capacity Summary'!$B$36:$B$135,0),4),IF(INDEX('Capacity Summary'!$H$36:$BG$135,MATCH('Capacity Backing (Hide)'!CS$2,'Capacity Summary'!$B$36:$B$135,0),MATCH('Capacity Backing (Hide)'!$A8,'Capacity Summary'!$H$35:$BG$35,0))&lt;&gt;0,INDEX('Capacity Summary'!$H$36:$BG$135,MATCH('Capacity Backing (Hide)'!CS$2,'Capacity Summary'!$B$36:$B$135,0),MATCH('Capacity Backing (Hide)'!$A8,'Capacity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(Hide)'!$A8,'Capacity Summary'!$H$35:$BG$35,0))="x",INDEX('Capacity Summary'!$C$36:$E$135,MATCH('Capacity Backing (Hide)'!CT$2,'Capacity Summary'!$B$36:$B$135,0),4),IF(INDEX('Capacity Summary'!$H$36:$BG$135,MATCH('Capacity Backing (Hide)'!CT$2,'Capacity Summary'!$B$36:$B$135,0),MATCH('Capacity Backing (Hide)'!$A8,'Capacity Summary'!$H$35:$BG$35,0))&lt;&gt;0,INDEX('Capacity Summary'!$H$36:$BG$135,MATCH('Capacity Backing (Hide)'!CT$2,'Capacity Summary'!$B$36:$B$135,0),MATCH('Capacity Backing (Hide)'!$A8,'Capacity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(Hide)'!$A8,'Capacity Summary'!$H$35:$BG$35,0))="x",INDEX('Capacity Summary'!$C$36:$E$135,MATCH('Capacity Backing (Hide)'!CU$2,'Capacity Summary'!$B$36:$B$135,0),4),IF(INDEX('Capacity Summary'!$H$36:$BG$135,MATCH('Capacity Backing (Hide)'!CU$2,'Capacity Summary'!$B$36:$B$135,0),MATCH('Capacity Backing (Hide)'!$A8,'Capacity Summary'!$H$35:$BG$35,0))&lt;&gt;0,INDEX('Capacity Summary'!$H$36:$BG$135,MATCH('Capacity Backing (Hide)'!CU$2,'Capacity Summary'!$B$36:$B$135,0),MATCH('Capacity Backing (Hide)'!$A8,'Capacity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(Hide)'!$A8,'Capacity Summary'!$H$35:$BG$35,0))="x",INDEX('Capacity Summary'!$C$36:$E$135,MATCH('Capacity Backing (Hide)'!CV$2,'Capacity Summary'!$B$36:$B$135,0),4),IF(INDEX('Capacity Summary'!$H$36:$BG$135,MATCH('Capacity Backing (Hide)'!CV$2,'Capacity Summary'!$B$36:$B$135,0),MATCH('Capacity Backing (Hide)'!$A8,'Capacity Summary'!$H$35:$BG$35,0))&lt;&gt;0,INDEX('Capacity Summary'!$H$36:$BG$135,MATCH('Capacity Backing (Hide)'!CV$2,'Capacity Summary'!$B$36:$B$135,0),MATCH('Capacity Backing (Hide)'!$A8,'Capacity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(Hide)'!$A8,'Capacity Summary'!$H$35:$BG$35,0))="x",INDEX('Capacity Summary'!$C$36:$E$135,MATCH('Capacity Backing (Hide)'!CW$2,'Capacity Summary'!$B$36:$B$135,0),4),IF(INDEX('Capacity Summary'!$H$36:$BG$135,MATCH('Capacity Backing (Hide)'!CW$2,'Capacity Summary'!$B$36:$B$135,0),MATCH('Capacity Backing (Hide)'!$A8,'Capacity Summary'!$H$35:$BG$35,0))&lt;&gt;0,INDEX('Capacity Summary'!$H$36:$BG$135,MATCH('Capacity Backing (Hide)'!CW$2,'Capacity Summary'!$B$36:$B$135,0),MATCH('Capacity Backing (Hide)'!$A8,'Capacity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(Hide)'!$A9,'Capacity Summary'!$H$35:$BG$35,0))="x",INDEX('Capacity Summary'!$C$36:$E$135,MATCH('Capacity Backing (Hide)'!B$2,'Capacity Summary'!$B$36:$B$135,0),4),IF(INDEX('Capacity Summary'!$H$36:$BG$135,MATCH('Capacity Backing (Hide)'!B$2,'Capacity Summary'!$B$36:$B$135,0),MATCH('Capacity Backing (Hide)'!$A9,'Capacity Summary'!$H$35:$BG$35,0))&lt;&gt;0,INDEX('Capacity Summary'!$H$36:$BG$135,MATCH('Capacity Backing (Hide)'!B$2,'Capacity Summary'!$B$36:$B$135,0),MATCH('Capacity Backing (Hide)'!$A9,'Capacity Summary'!$H$35:$BG$35,0)),0)),INDEX('Capacity Summary'!$C$36:$E$135,MATCH('Capacity Backing (Hide)'!B$2,'Capacity Summary'!$B$36:$B$135,0),2)))/IF(Summary!$B$7="Minutes",1,60)/COUNTA(INDEX(Capacity!$C$10:$Q$109,MATCH('Capacity Backing (Hide)'!B$2,Capacity!$B$10:$B$109,0),1):INDEX(Capacity!$C$10:$Q$109,MATCH('Capacity Backing (Hide)'!B$2,Capacity!$B$10:$B$109,0),15))</f>
        <v>#N/A</v>
      </c>
      <c r="C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(Hide)'!$A9,'Capacity Summary'!$H$35:$BG$35,0))="x",INDEX('Capacity Summary'!$C$36:$E$135,MATCH('Capacity Backing (Hide)'!C$2,'Capacity Summary'!$B$36:$B$135,0),4),IF(INDEX('Capacity Summary'!$H$36:$BG$135,MATCH('Capacity Backing (Hide)'!C$2,'Capacity Summary'!$B$36:$B$135,0),MATCH('Capacity Backing (Hide)'!$A9,'Capacity Summary'!$H$35:$BG$35,0))&lt;&gt;0,INDEX('Capacity Summary'!$H$36:$BG$135,MATCH('Capacity Backing (Hide)'!C$2,'Capacity Summary'!$B$36:$B$135,0),MATCH('Capacity Backing (Hide)'!$A9,'Capacity Summary'!$H$35:$BG$35,0)),0)),INDEX('Capacity Summary'!$C$36:$E$135,MATCH('Capacity Backing (Hide)'!C$2,'Capacity Summary'!$B$36:$B$135,0),2)))/IF(Summary!$B$7="Minutes",1,60)/COUNTA(INDEX(Capacity!$C$10:$Q$109,MATCH('Capacity Backing (Hide)'!C$2,Capacity!$B$10:$B$109,0),1):INDEX(Capacity!$C$10:$Q$109,MATCH('Capacity Backing (Hide)'!C$2,Capacity!$B$10:$B$109,0),15))</f>
        <v>#N/A</v>
      </c>
      <c r="D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(Hide)'!$A9,'Capacity Summary'!$H$35:$BG$35,0))="x",INDEX('Capacity Summary'!$C$36:$E$135,MATCH('Capacity Backing (Hide)'!D$2,'Capacity Summary'!$B$36:$B$135,0),4),IF(INDEX('Capacity Summary'!$H$36:$BG$135,MATCH('Capacity Backing (Hide)'!D$2,'Capacity Summary'!$B$36:$B$135,0),MATCH('Capacity Backing (Hide)'!$A9,'Capacity Summary'!$H$35:$BG$35,0))&lt;&gt;0,INDEX('Capacity Summary'!$H$36:$BG$135,MATCH('Capacity Backing (Hide)'!D$2,'Capacity Summary'!$B$36:$B$135,0),MATCH('Capacity Backing (Hide)'!$A9,'Capacity Summary'!$H$35:$BG$35,0)),0)),INDEX('Capacity Summary'!$C$36:$E$135,MATCH('Capacity Backing (Hide)'!D$2,'Capacity Summary'!$B$36:$B$135,0),2)))/IF(Summary!$B$7="Minutes",1,60)/COUNTA(INDEX(Capacity!$C$10:$Q$109,MATCH('Capacity Backing (Hide)'!D$2,Capacity!$B$10:$B$109,0),1):INDEX(Capacity!$C$10:$Q$109,MATCH('Capacity Backing (Hide)'!D$2,Capacity!$B$10:$B$109,0),15))</f>
        <v>#N/A</v>
      </c>
      <c r="E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(Hide)'!$A9,'Capacity Summary'!$H$35:$BG$35,0))="x",INDEX('Capacity Summary'!$C$36:$E$135,MATCH('Capacity Backing (Hide)'!E$2,'Capacity Summary'!$B$36:$B$135,0),4),IF(INDEX('Capacity Summary'!$H$36:$BG$135,MATCH('Capacity Backing (Hide)'!E$2,'Capacity Summary'!$B$36:$B$135,0),MATCH('Capacity Backing (Hide)'!$A9,'Capacity Summary'!$H$35:$BG$35,0))&lt;&gt;0,INDEX('Capacity Summary'!$H$36:$BG$135,MATCH('Capacity Backing (Hide)'!E$2,'Capacity Summary'!$B$36:$B$135,0),MATCH('Capacity Backing (Hide)'!$A9,'Capacity Summary'!$H$35:$BG$35,0)),0)),INDEX('Capacity Summary'!$C$36:$E$135,MATCH('Capacity Backing (Hide)'!E$2,'Capacity Summary'!$B$36:$B$135,0),2)))/IF(Summary!$B$7="Minutes",1,60)/COUNTA(INDEX(Capacity!$C$10:$Q$109,MATCH('Capacity Backing (Hide)'!E$2,Capacity!$B$10:$B$109,0),1):INDEX(Capacity!$C$10:$Q$109,MATCH('Capacity Backing (Hide)'!E$2,Capacity!$B$10:$B$109,0),15))</f>
        <v>#N/A</v>
      </c>
      <c r="F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(Hide)'!$A9,'Capacity Summary'!$H$35:$BG$35,0))="x",INDEX('Capacity Summary'!$C$36:$E$135,MATCH('Capacity Backing (Hide)'!F$2,'Capacity Summary'!$B$36:$B$135,0),4),IF(INDEX('Capacity Summary'!$H$36:$BG$135,MATCH('Capacity Backing (Hide)'!F$2,'Capacity Summary'!$B$36:$B$135,0),MATCH('Capacity Backing (Hide)'!$A9,'Capacity Summary'!$H$35:$BG$35,0))&lt;&gt;0,INDEX('Capacity Summary'!$H$36:$BG$135,MATCH('Capacity Backing (Hide)'!F$2,'Capacity Summary'!$B$36:$B$135,0),MATCH('Capacity Backing (Hide)'!$A9,'Capacity Summary'!$H$35:$BG$35,0)),0)),INDEX('Capacity Summary'!$C$36:$E$135,MATCH('Capacity Backing (Hide)'!F$2,'Capacity Summary'!$B$36:$B$135,0),2)))/IF(Summary!$B$7="Minutes",1,60)/COUNTA(INDEX(Capacity!$C$10:$Q$109,MATCH('Capacity Backing (Hide)'!F$2,Capacity!$B$10:$B$109,0),1):INDEX(Capacity!$C$10:$Q$109,MATCH('Capacity Backing (Hide)'!F$2,Capacity!$B$10:$B$109,0),15))</f>
        <v>#N/A</v>
      </c>
      <c r="G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(Hide)'!$A9,'Capacity Summary'!$H$35:$BG$35,0))="x",INDEX('Capacity Summary'!$C$36:$E$135,MATCH('Capacity Backing (Hide)'!G$2,'Capacity Summary'!$B$36:$B$135,0),4),IF(INDEX('Capacity Summary'!$H$36:$BG$135,MATCH('Capacity Backing (Hide)'!G$2,'Capacity Summary'!$B$36:$B$135,0),MATCH('Capacity Backing (Hide)'!$A9,'Capacity Summary'!$H$35:$BG$35,0))&lt;&gt;0,INDEX('Capacity Summary'!$H$36:$BG$135,MATCH('Capacity Backing (Hide)'!G$2,'Capacity Summary'!$B$36:$B$135,0),MATCH('Capacity Backing (Hide)'!$A9,'Capacity Summary'!$H$35:$BG$35,0)),0)),INDEX('Capacity Summary'!$C$36:$E$135,MATCH('Capacity Backing (Hide)'!G$2,'Capacity Summary'!$B$36:$B$135,0),2)))/IF(Summary!$B$7="Minutes",1,60)/COUNTA(INDEX(Capacity!$C$10:$Q$109,MATCH('Capacity Backing (Hide)'!G$2,Capacity!$B$10:$B$109,0),1):INDEX(Capacity!$C$10:$Q$109,MATCH('Capacity Backing (Hide)'!G$2,Capacity!$B$10:$B$109,0),15))</f>
        <v>#N/A</v>
      </c>
      <c r="H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(Hide)'!$A9,'Capacity Summary'!$H$35:$BG$35,0))="x",INDEX('Capacity Summary'!$C$36:$E$135,MATCH('Capacity Backing (Hide)'!H$2,'Capacity Summary'!$B$36:$B$135,0),4),IF(INDEX('Capacity Summary'!$H$36:$BG$135,MATCH('Capacity Backing (Hide)'!H$2,'Capacity Summary'!$B$36:$B$135,0),MATCH('Capacity Backing (Hide)'!$A9,'Capacity Summary'!$H$35:$BG$35,0))&lt;&gt;0,INDEX('Capacity Summary'!$H$36:$BG$135,MATCH('Capacity Backing (Hide)'!H$2,'Capacity Summary'!$B$36:$B$135,0),MATCH('Capacity Backing (Hide)'!$A9,'Capacity Summary'!$H$35:$BG$35,0)),0)),INDEX('Capacity Summary'!$C$36:$E$135,MATCH('Capacity Backing (Hide)'!H$2,'Capacity Summary'!$B$36:$B$135,0),2)))/IF(Summary!$B$7="Minutes",1,60)/COUNTA(INDEX(Capacity!$C$10:$Q$109,MATCH('Capacity Backing (Hide)'!H$2,Capacity!$B$10:$B$109,0),1):INDEX(Capacity!$C$10:$Q$109,MATCH('Capacity Backing (Hide)'!H$2,Capacity!$B$10:$B$109,0),15))</f>
        <v>#N/A</v>
      </c>
      <c r="I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(Hide)'!$A9,'Capacity Summary'!$H$35:$BG$35,0))="x",INDEX('Capacity Summary'!$C$36:$E$135,MATCH('Capacity Backing (Hide)'!I$2,'Capacity Summary'!$B$36:$B$135,0),4),IF(INDEX('Capacity Summary'!$H$36:$BG$135,MATCH('Capacity Backing (Hide)'!I$2,'Capacity Summary'!$B$36:$B$135,0),MATCH('Capacity Backing (Hide)'!$A9,'Capacity Summary'!$H$35:$BG$35,0))&lt;&gt;0,INDEX('Capacity Summary'!$H$36:$BG$135,MATCH('Capacity Backing (Hide)'!I$2,'Capacity Summary'!$B$36:$B$135,0),MATCH('Capacity Backing (Hide)'!$A9,'Capacity Summary'!$H$35:$BG$35,0)),0)),INDEX('Capacity Summary'!$C$36:$E$135,MATCH('Capacity Backing (Hide)'!I$2,'Capacity Summary'!$B$36:$B$135,0),2)))/IF(Summary!$B$7="Minutes",1,60)/COUNTA(INDEX(Capacity!$C$10:$Q$109,MATCH('Capacity Backing (Hide)'!I$2,Capacity!$B$10:$B$109,0),1):INDEX(Capacity!$C$10:$Q$109,MATCH('Capacity Backing (Hide)'!I$2,Capacity!$B$10:$B$109,0),15))</f>
        <v>#N/A</v>
      </c>
      <c r="J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(Hide)'!$A9,'Capacity Summary'!$H$35:$BG$35,0))="x",INDEX('Capacity Summary'!$C$36:$E$135,MATCH('Capacity Backing (Hide)'!J$2,'Capacity Summary'!$B$36:$B$135,0),4),IF(INDEX('Capacity Summary'!$H$36:$BG$135,MATCH('Capacity Backing (Hide)'!J$2,'Capacity Summary'!$B$36:$B$135,0),MATCH('Capacity Backing (Hide)'!$A9,'Capacity Summary'!$H$35:$BG$35,0))&lt;&gt;0,INDEX('Capacity Summary'!$H$36:$BG$135,MATCH('Capacity Backing (Hide)'!J$2,'Capacity Summary'!$B$36:$B$135,0),MATCH('Capacity Backing (Hide)'!$A9,'Capacity Summary'!$H$35:$BG$35,0)),0)),INDEX('Capacity Summary'!$C$36:$E$135,MATCH('Capacity Backing (Hide)'!J$2,'Capacity Summary'!$B$36:$B$135,0),2)))/IF(Summary!$B$7="Minutes",1,60)/COUNTA(INDEX(Capacity!$C$10:$Q$109,MATCH('Capacity Backing (Hide)'!J$2,Capacity!$B$10:$B$109,0),1):INDEX(Capacity!$C$10:$Q$109,MATCH('Capacity Backing (Hide)'!J$2,Capacity!$B$10:$B$109,0),15))</f>
        <v>#N/A</v>
      </c>
      <c r="K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(Hide)'!$A9,'Capacity Summary'!$H$35:$BG$35,0))="x",INDEX('Capacity Summary'!$C$36:$E$135,MATCH('Capacity Backing (Hide)'!K$2,'Capacity Summary'!$B$36:$B$135,0),4),IF(INDEX('Capacity Summary'!$H$36:$BG$135,MATCH('Capacity Backing (Hide)'!K$2,'Capacity Summary'!$B$36:$B$135,0),MATCH('Capacity Backing (Hide)'!$A9,'Capacity Summary'!$H$35:$BG$35,0))&lt;&gt;0,INDEX('Capacity Summary'!$H$36:$BG$135,MATCH('Capacity Backing (Hide)'!K$2,'Capacity Summary'!$B$36:$B$135,0),MATCH('Capacity Backing (Hide)'!$A9,'Capacity Summary'!$H$35:$BG$35,0)),0)),INDEX('Capacity Summary'!$C$36:$E$135,MATCH('Capacity Backing (Hide)'!K$2,'Capacity Summary'!$B$36:$B$135,0),2)))/IF(Summary!$B$7="Minutes",1,60)/COUNTA(INDEX(Capacity!$C$10:$Q$109,MATCH('Capacity Backing (Hide)'!K$2,Capacity!$B$10:$B$109,0),1):INDEX(Capacity!$C$10:$Q$109,MATCH('Capacity Backing (Hide)'!K$2,Capacity!$B$10:$B$109,0),15))</f>
        <v>#N/A</v>
      </c>
      <c r="L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(Hide)'!$A9,'Capacity Summary'!$H$35:$BG$35,0))="x",INDEX('Capacity Summary'!$C$36:$E$135,MATCH('Capacity Backing (Hide)'!L$2,'Capacity Summary'!$B$36:$B$135,0),4),IF(INDEX('Capacity Summary'!$H$36:$BG$135,MATCH('Capacity Backing (Hide)'!L$2,'Capacity Summary'!$B$36:$B$135,0),MATCH('Capacity Backing (Hide)'!$A9,'Capacity Summary'!$H$35:$BG$35,0))&lt;&gt;0,INDEX('Capacity Summary'!$H$36:$BG$135,MATCH('Capacity Backing (Hide)'!L$2,'Capacity Summary'!$B$36:$B$135,0),MATCH('Capacity Backing (Hide)'!$A9,'Capacity Summary'!$H$35:$BG$35,0)),0)),INDEX('Capacity Summary'!$C$36:$E$135,MATCH('Capacity Backing (Hide)'!L$2,'Capacity Summary'!$B$36:$B$135,0),2)))/IF(Summary!$B$7="Minutes",1,60)/COUNTA(INDEX(Capacity!$C$10:$Q$109,MATCH('Capacity Backing (Hide)'!L$2,Capacity!$B$10:$B$109,0),1):INDEX(Capacity!$C$10:$Q$109,MATCH('Capacity Backing (Hide)'!L$2,Capacity!$B$10:$B$109,0),15))</f>
        <v>#N/A</v>
      </c>
      <c r="M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(Hide)'!$A9,'Capacity Summary'!$H$35:$BG$35,0))="x",INDEX('Capacity Summary'!$C$36:$E$135,MATCH('Capacity Backing (Hide)'!M$2,'Capacity Summary'!$B$36:$B$135,0),4),IF(INDEX('Capacity Summary'!$H$36:$BG$135,MATCH('Capacity Backing (Hide)'!M$2,'Capacity Summary'!$B$36:$B$135,0),MATCH('Capacity Backing (Hide)'!$A9,'Capacity Summary'!$H$35:$BG$35,0))&lt;&gt;0,INDEX('Capacity Summary'!$H$36:$BG$135,MATCH('Capacity Backing (Hide)'!M$2,'Capacity Summary'!$B$36:$B$135,0),MATCH('Capacity Backing (Hide)'!$A9,'Capacity Summary'!$H$35:$BG$35,0)),0)),INDEX('Capacity Summary'!$C$36:$E$135,MATCH('Capacity Backing (Hide)'!M$2,'Capacity Summary'!$B$36:$B$135,0),2)))/IF(Summary!$B$7="Minutes",1,60)/COUNTA(INDEX(Capacity!$C$10:$Q$109,MATCH('Capacity Backing (Hide)'!M$2,Capacity!$B$10:$B$109,0),1):INDEX(Capacity!$C$10:$Q$109,MATCH('Capacity Backing (Hide)'!M$2,Capacity!$B$10:$B$109,0),15))</f>
        <v>#N/A</v>
      </c>
      <c r="N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(Hide)'!$A9,'Capacity Summary'!$H$35:$BG$35,0))="x",INDEX('Capacity Summary'!$C$36:$E$135,MATCH('Capacity Backing (Hide)'!N$2,'Capacity Summary'!$B$36:$B$135,0),4),IF(INDEX('Capacity Summary'!$H$36:$BG$135,MATCH('Capacity Backing (Hide)'!N$2,'Capacity Summary'!$B$36:$B$135,0),MATCH('Capacity Backing (Hide)'!$A9,'Capacity Summary'!$H$35:$BG$35,0))&lt;&gt;0,INDEX('Capacity Summary'!$H$36:$BG$135,MATCH('Capacity Backing (Hide)'!N$2,'Capacity Summary'!$B$36:$B$135,0),MATCH('Capacity Backing (Hide)'!$A9,'Capacity Summary'!$H$35:$BG$35,0)),0)),INDEX('Capacity Summary'!$C$36:$E$135,MATCH('Capacity Backing (Hide)'!N$2,'Capacity Summary'!$B$36:$B$135,0),2)))/IF(Summary!$B$7="Minutes",1,60)/COUNTA(INDEX(Capacity!$C$10:$Q$109,MATCH('Capacity Backing (Hide)'!N$2,Capacity!$B$10:$B$109,0),1):INDEX(Capacity!$C$10:$Q$109,MATCH('Capacity Backing (Hide)'!N$2,Capacity!$B$10:$B$109,0),15))</f>
        <v>#N/A</v>
      </c>
      <c r="O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(Hide)'!$A9,'Capacity Summary'!$H$35:$BG$35,0))="x",INDEX('Capacity Summary'!$C$36:$E$135,MATCH('Capacity Backing (Hide)'!O$2,'Capacity Summary'!$B$36:$B$135,0),4),IF(INDEX('Capacity Summary'!$H$36:$BG$135,MATCH('Capacity Backing (Hide)'!O$2,'Capacity Summary'!$B$36:$B$135,0),MATCH('Capacity Backing (Hide)'!$A9,'Capacity Summary'!$H$35:$BG$35,0))&lt;&gt;0,INDEX('Capacity Summary'!$H$36:$BG$135,MATCH('Capacity Backing (Hide)'!O$2,'Capacity Summary'!$B$36:$B$135,0),MATCH('Capacity Backing (Hide)'!$A9,'Capacity Summary'!$H$35:$BG$35,0)),0)),INDEX('Capacity Summary'!$C$36:$E$135,MATCH('Capacity Backing (Hide)'!O$2,'Capacity Summary'!$B$36:$B$135,0),2)))/IF(Summary!$B$7="Minutes",1,60)/COUNTA(INDEX(Capacity!$C$10:$Q$109,MATCH('Capacity Backing (Hide)'!O$2,Capacity!$B$10:$B$109,0),1):INDEX(Capacity!$C$10:$Q$109,MATCH('Capacity Backing (Hide)'!O$2,Capacity!$B$10:$B$109,0),15))</f>
        <v>#N/A</v>
      </c>
      <c r="P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(Hide)'!$A9,'Capacity Summary'!$H$35:$BG$35,0))="x",INDEX('Capacity Summary'!$C$36:$E$135,MATCH('Capacity Backing (Hide)'!P$2,'Capacity Summary'!$B$36:$B$135,0),4),IF(INDEX('Capacity Summary'!$H$36:$BG$135,MATCH('Capacity Backing (Hide)'!P$2,'Capacity Summary'!$B$36:$B$135,0),MATCH('Capacity Backing (Hide)'!$A9,'Capacity Summary'!$H$35:$BG$35,0))&lt;&gt;0,INDEX('Capacity Summary'!$H$36:$BG$135,MATCH('Capacity Backing (Hide)'!P$2,'Capacity Summary'!$B$36:$B$135,0),MATCH('Capacity Backing (Hide)'!$A9,'Capacity Summary'!$H$35:$BG$35,0)),0)),INDEX('Capacity Summary'!$C$36:$E$135,MATCH('Capacity Backing (Hide)'!P$2,'Capacity Summary'!$B$36:$B$135,0),2)))/IF(Summary!$B$7="Minutes",1,60)/COUNTA(INDEX(Capacity!$C$10:$Q$109,MATCH('Capacity Backing (Hide)'!P$2,Capacity!$B$10:$B$109,0),1):INDEX(Capacity!$C$10:$Q$109,MATCH('Capacity Backing (Hide)'!P$2,Capacity!$B$10:$B$109,0),15))</f>
        <v>#N/A</v>
      </c>
      <c r="Q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(Hide)'!$A9,'Capacity Summary'!$H$35:$BG$35,0))="x",INDEX('Capacity Summary'!$C$36:$E$135,MATCH('Capacity Backing (Hide)'!Q$2,'Capacity Summary'!$B$36:$B$135,0),4),IF(INDEX('Capacity Summary'!$H$36:$BG$135,MATCH('Capacity Backing (Hide)'!Q$2,'Capacity Summary'!$B$36:$B$135,0),MATCH('Capacity Backing (Hide)'!$A9,'Capacity Summary'!$H$35:$BG$35,0))&lt;&gt;0,INDEX('Capacity Summary'!$H$36:$BG$135,MATCH('Capacity Backing (Hide)'!Q$2,'Capacity Summary'!$B$36:$B$135,0),MATCH('Capacity Backing (Hide)'!$A9,'Capacity Summary'!$H$35:$BG$35,0)),0)),INDEX('Capacity Summary'!$C$36:$E$135,MATCH('Capacity Backing (Hide)'!Q$2,'Capacity Summary'!$B$36:$B$135,0),2)))/IF(Summary!$B$7="Minutes",1,60)/COUNTA(INDEX(Capacity!$C$10:$Q$109,MATCH('Capacity Backing (Hide)'!Q$2,Capacity!$B$10:$B$109,0),1):INDEX(Capacity!$C$10:$Q$109,MATCH('Capacity Backing (Hide)'!Q$2,Capacity!$B$10:$B$109,0),15))</f>
        <v>#N/A</v>
      </c>
      <c r="R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(Hide)'!$A9,'Capacity Summary'!$H$35:$BG$35,0))="x",INDEX('Capacity Summary'!$C$36:$E$135,MATCH('Capacity Backing (Hide)'!R$2,'Capacity Summary'!$B$36:$B$135,0),4),IF(INDEX('Capacity Summary'!$H$36:$BG$135,MATCH('Capacity Backing (Hide)'!R$2,'Capacity Summary'!$B$36:$B$135,0),MATCH('Capacity Backing (Hide)'!$A9,'Capacity Summary'!$H$35:$BG$35,0))&lt;&gt;0,INDEX('Capacity Summary'!$H$36:$BG$135,MATCH('Capacity Backing (Hide)'!R$2,'Capacity Summary'!$B$36:$B$135,0),MATCH('Capacity Backing (Hide)'!$A9,'Capacity Summary'!$H$35:$BG$35,0)),0)),INDEX('Capacity Summary'!$C$36:$E$135,MATCH('Capacity Backing (Hide)'!R$2,'Capacity Summary'!$B$36:$B$135,0),2)))/IF(Summary!$B$7="Minutes",1,60)/COUNTA(INDEX(Capacity!$C$10:$Q$109,MATCH('Capacity Backing (Hide)'!R$2,Capacity!$B$10:$B$109,0),1):INDEX(Capacity!$C$10:$Q$109,MATCH('Capacity Backing (Hide)'!R$2,Capacity!$B$10:$B$109,0),15))</f>
        <v>#N/A</v>
      </c>
      <c r="S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(Hide)'!$A9,'Capacity Summary'!$H$35:$BG$35,0))="x",INDEX('Capacity Summary'!$C$36:$E$135,MATCH('Capacity Backing (Hide)'!S$2,'Capacity Summary'!$B$36:$B$135,0),4),IF(INDEX('Capacity Summary'!$H$36:$BG$135,MATCH('Capacity Backing (Hide)'!S$2,'Capacity Summary'!$B$36:$B$135,0),MATCH('Capacity Backing (Hide)'!$A9,'Capacity Summary'!$H$35:$BG$35,0))&lt;&gt;0,INDEX('Capacity Summary'!$H$36:$BG$135,MATCH('Capacity Backing (Hide)'!S$2,'Capacity Summary'!$B$36:$B$135,0),MATCH('Capacity Backing (Hide)'!$A9,'Capacity Summary'!$H$35:$BG$35,0)),0)),INDEX('Capacity Summary'!$C$36:$E$135,MATCH('Capacity Backing (Hide)'!S$2,'Capacity Summary'!$B$36:$B$135,0),2)))/IF(Summary!$B$7="Minutes",1,60)/COUNTA(INDEX(Capacity!$C$10:$Q$109,MATCH('Capacity Backing (Hide)'!S$2,Capacity!$B$10:$B$109,0),1):INDEX(Capacity!$C$10:$Q$109,MATCH('Capacity Backing (Hide)'!S$2,Capacity!$B$10:$B$109,0),15))</f>
        <v>#N/A</v>
      </c>
      <c r="T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(Hide)'!$A9,'Capacity Summary'!$H$35:$BG$35,0))="x",INDEX('Capacity Summary'!$C$36:$E$135,MATCH('Capacity Backing (Hide)'!T$2,'Capacity Summary'!$B$36:$B$135,0),4),IF(INDEX('Capacity Summary'!$H$36:$BG$135,MATCH('Capacity Backing (Hide)'!T$2,'Capacity Summary'!$B$36:$B$135,0),MATCH('Capacity Backing (Hide)'!$A9,'Capacity Summary'!$H$35:$BG$35,0))&lt;&gt;0,INDEX('Capacity Summary'!$H$36:$BG$135,MATCH('Capacity Backing (Hide)'!T$2,'Capacity Summary'!$B$36:$B$135,0),MATCH('Capacity Backing (Hide)'!$A9,'Capacity Summary'!$H$35:$BG$35,0)),0)),INDEX('Capacity Summary'!$C$36:$E$135,MATCH('Capacity Backing (Hide)'!T$2,'Capacity Summary'!$B$36:$B$135,0),2)))/IF(Summary!$B$7="Minutes",1,60)/COUNTA(INDEX(Capacity!$C$10:$Q$109,MATCH('Capacity Backing (Hide)'!T$2,Capacity!$B$10:$B$109,0),1):INDEX(Capacity!$C$10:$Q$109,MATCH('Capacity Backing (Hide)'!T$2,Capacity!$B$10:$B$109,0),15))</f>
        <v>#N/A</v>
      </c>
      <c r="U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(Hide)'!$A9,'Capacity Summary'!$H$35:$BG$35,0))="x",INDEX('Capacity Summary'!$C$36:$E$135,MATCH('Capacity Backing (Hide)'!U$2,'Capacity Summary'!$B$36:$B$135,0),4),IF(INDEX('Capacity Summary'!$H$36:$BG$135,MATCH('Capacity Backing (Hide)'!U$2,'Capacity Summary'!$B$36:$B$135,0),MATCH('Capacity Backing (Hide)'!$A9,'Capacity Summary'!$H$35:$BG$35,0))&lt;&gt;0,INDEX('Capacity Summary'!$H$36:$BG$135,MATCH('Capacity Backing (Hide)'!U$2,'Capacity Summary'!$B$36:$B$135,0),MATCH('Capacity Backing (Hide)'!$A9,'Capacity Summary'!$H$35:$BG$35,0)),0)),INDEX('Capacity Summary'!$C$36:$E$135,MATCH('Capacity Backing (Hide)'!U$2,'Capacity Summary'!$B$36:$B$135,0),2)))/IF(Summary!$B$7="Minutes",1,60)/COUNTA(INDEX(Capacity!$C$10:$Q$109,MATCH('Capacity Backing (Hide)'!U$2,Capacity!$B$10:$B$109,0),1):INDEX(Capacity!$C$10:$Q$109,MATCH('Capacity Backing (Hide)'!U$2,Capacity!$B$10:$B$109,0),15))</f>
        <v>#N/A</v>
      </c>
      <c r="V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(Hide)'!$A9,'Capacity Summary'!$H$35:$BG$35,0))="x",INDEX('Capacity Summary'!$C$36:$E$135,MATCH('Capacity Backing (Hide)'!V$2,'Capacity Summary'!$B$36:$B$135,0),4),IF(INDEX('Capacity Summary'!$H$36:$BG$135,MATCH('Capacity Backing (Hide)'!V$2,'Capacity Summary'!$B$36:$B$135,0),MATCH('Capacity Backing (Hide)'!$A9,'Capacity Summary'!$H$35:$BG$35,0))&lt;&gt;0,INDEX('Capacity Summary'!$H$36:$BG$135,MATCH('Capacity Backing (Hide)'!V$2,'Capacity Summary'!$B$36:$B$135,0),MATCH('Capacity Backing (Hide)'!$A9,'Capacity Summary'!$H$35:$BG$35,0)),0)),INDEX('Capacity Summary'!$C$36:$E$135,MATCH('Capacity Backing (Hide)'!V$2,'Capacity Summary'!$B$36:$B$135,0),2)))/IF(Summary!$B$7="Minutes",1,60)/COUNTA(INDEX(Capacity!$C$10:$Q$109,MATCH('Capacity Backing (Hide)'!V$2,Capacity!$B$10:$B$109,0),1):INDEX(Capacity!$C$10:$Q$109,MATCH('Capacity Backing (Hide)'!V$2,Capacity!$B$10:$B$109,0),15))</f>
        <v>#N/A</v>
      </c>
      <c r="W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(Hide)'!$A9,'Capacity Summary'!$H$35:$BG$35,0))="x",INDEX('Capacity Summary'!$C$36:$E$135,MATCH('Capacity Backing (Hide)'!W$2,'Capacity Summary'!$B$36:$B$135,0),4),IF(INDEX('Capacity Summary'!$H$36:$BG$135,MATCH('Capacity Backing (Hide)'!W$2,'Capacity Summary'!$B$36:$B$135,0),MATCH('Capacity Backing (Hide)'!$A9,'Capacity Summary'!$H$35:$BG$35,0))&lt;&gt;0,INDEX('Capacity Summary'!$H$36:$BG$135,MATCH('Capacity Backing (Hide)'!W$2,'Capacity Summary'!$B$36:$B$135,0),MATCH('Capacity Backing (Hide)'!$A9,'Capacity Summary'!$H$35:$BG$35,0)),0)),INDEX('Capacity Summary'!$C$36:$E$135,MATCH('Capacity Backing (Hide)'!W$2,'Capacity Summary'!$B$36:$B$135,0),2)))/IF(Summary!$B$7="Minutes",1,60)/COUNTA(INDEX(Capacity!$C$10:$Q$109,MATCH('Capacity Backing (Hide)'!W$2,Capacity!$B$10:$B$109,0),1):INDEX(Capacity!$C$10:$Q$109,MATCH('Capacity Backing (Hide)'!W$2,Capacity!$B$10:$B$109,0),15))</f>
        <v>#N/A</v>
      </c>
      <c r="X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(Hide)'!$A9,'Capacity Summary'!$H$35:$BG$35,0))="x",INDEX('Capacity Summary'!$C$36:$E$135,MATCH('Capacity Backing (Hide)'!X$2,'Capacity Summary'!$B$36:$B$135,0),4),IF(INDEX('Capacity Summary'!$H$36:$BG$135,MATCH('Capacity Backing (Hide)'!X$2,'Capacity Summary'!$B$36:$B$135,0),MATCH('Capacity Backing (Hide)'!$A9,'Capacity Summary'!$H$35:$BG$35,0))&lt;&gt;0,INDEX('Capacity Summary'!$H$36:$BG$135,MATCH('Capacity Backing (Hide)'!X$2,'Capacity Summary'!$B$36:$B$135,0),MATCH('Capacity Backing (Hide)'!$A9,'Capacity Summary'!$H$35:$BG$35,0)),0)),INDEX('Capacity Summary'!$C$36:$E$135,MATCH('Capacity Backing (Hide)'!X$2,'Capacity Summary'!$B$36:$B$135,0),2)))/IF(Summary!$B$7="Minutes",1,60)/COUNTA(INDEX(Capacity!$C$10:$Q$109,MATCH('Capacity Backing (Hide)'!X$2,Capacity!$B$10:$B$109,0),1):INDEX(Capacity!$C$10:$Q$109,MATCH('Capacity Backing (Hide)'!X$2,Capacity!$B$10:$B$109,0),15))</f>
        <v>#N/A</v>
      </c>
      <c r="Y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(Hide)'!$A9,'Capacity Summary'!$H$35:$BG$35,0))="x",INDEX('Capacity Summary'!$C$36:$E$135,MATCH('Capacity Backing (Hide)'!Y$2,'Capacity Summary'!$B$36:$B$135,0),4),IF(INDEX('Capacity Summary'!$H$36:$BG$135,MATCH('Capacity Backing (Hide)'!Y$2,'Capacity Summary'!$B$36:$B$135,0),MATCH('Capacity Backing (Hide)'!$A9,'Capacity Summary'!$H$35:$BG$35,0))&lt;&gt;0,INDEX('Capacity Summary'!$H$36:$BG$135,MATCH('Capacity Backing (Hide)'!Y$2,'Capacity Summary'!$B$36:$B$135,0),MATCH('Capacity Backing (Hide)'!$A9,'Capacity Summary'!$H$35:$BG$35,0)),0)),INDEX('Capacity Summary'!$C$36:$E$135,MATCH('Capacity Backing (Hide)'!Y$2,'Capacity Summary'!$B$36:$B$135,0),2)))/IF(Summary!$B$7="Minutes",1,60)/COUNTA(INDEX(Capacity!$C$10:$Q$109,MATCH('Capacity Backing (Hide)'!Y$2,Capacity!$B$10:$B$109,0),1):INDEX(Capacity!$C$10:$Q$109,MATCH('Capacity Backing (Hide)'!Y$2,Capacity!$B$10:$B$109,0),15))</f>
        <v>#N/A</v>
      </c>
      <c r="Z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(Hide)'!$A9,'Capacity Summary'!$H$35:$BG$35,0))="x",INDEX('Capacity Summary'!$C$36:$E$135,MATCH('Capacity Backing (Hide)'!Z$2,'Capacity Summary'!$B$36:$B$135,0),4),IF(INDEX('Capacity Summary'!$H$36:$BG$135,MATCH('Capacity Backing (Hide)'!Z$2,'Capacity Summary'!$B$36:$B$135,0),MATCH('Capacity Backing (Hide)'!$A9,'Capacity Summary'!$H$35:$BG$35,0))&lt;&gt;0,INDEX('Capacity Summary'!$H$36:$BG$135,MATCH('Capacity Backing (Hide)'!Z$2,'Capacity Summary'!$B$36:$B$135,0),MATCH('Capacity Backing (Hide)'!$A9,'Capacity Summary'!$H$35:$BG$35,0)),0)),INDEX('Capacity Summary'!$C$36:$E$135,MATCH('Capacity Backing (Hide)'!Z$2,'Capacity Summary'!$B$36:$B$135,0),2)))/IF(Summary!$B$7="Minutes",1,60)/COUNTA(INDEX(Capacity!$C$10:$Q$109,MATCH('Capacity Backing (Hide)'!Z$2,Capacity!$B$10:$B$109,0),1):INDEX(Capacity!$C$10:$Q$109,MATCH('Capacity Backing (Hide)'!Z$2,Capacity!$B$10:$B$109,0),15))</f>
        <v>#N/A</v>
      </c>
      <c r="AA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(Hide)'!$A9,'Capacity Summary'!$H$35:$BG$35,0))="x",INDEX('Capacity Summary'!$C$36:$E$135,MATCH('Capacity Backing (Hide)'!AA$2,'Capacity Summary'!$B$36:$B$135,0),4),IF(INDEX('Capacity Summary'!$H$36:$BG$135,MATCH('Capacity Backing (Hide)'!AA$2,'Capacity Summary'!$B$36:$B$135,0),MATCH('Capacity Backing (Hide)'!$A9,'Capacity Summary'!$H$35:$BG$35,0))&lt;&gt;0,INDEX('Capacity Summary'!$H$36:$BG$135,MATCH('Capacity Backing (Hide)'!AA$2,'Capacity Summary'!$B$36:$B$135,0),MATCH('Capacity Backing (Hide)'!$A9,'Capacity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(Hide)'!$A9,'Capacity Summary'!$H$35:$BG$35,0))="x",INDEX('Capacity Summary'!$C$36:$E$135,MATCH('Capacity Backing (Hide)'!AB$2,'Capacity Summary'!$B$36:$B$135,0),4),IF(INDEX('Capacity Summary'!$H$36:$BG$135,MATCH('Capacity Backing (Hide)'!AB$2,'Capacity Summary'!$B$36:$B$135,0),MATCH('Capacity Backing (Hide)'!$A9,'Capacity Summary'!$H$35:$BG$35,0))&lt;&gt;0,INDEX('Capacity Summary'!$H$36:$BG$135,MATCH('Capacity Backing (Hide)'!AB$2,'Capacity Summary'!$B$36:$B$135,0),MATCH('Capacity Backing (Hide)'!$A9,'Capacity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(Hide)'!$A9,'Capacity Summary'!$H$35:$BG$35,0))="x",INDEX('Capacity Summary'!$C$36:$E$135,MATCH('Capacity Backing (Hide)'!AC$2,'Capacity Summary'!$B$36:$B$135,0),4),IF(INDEX('Capacity Summary'!$H$36:$BG$135,MATCH('Capacity Backing (Hide)'!AC$2,'Capacity Summary'!$B$36:$B$135,0),MATCH('Capacity Backing (Hide)'!$A9,'Capacity Summary'!$H$35:$BG$35,0))&lt;&gt;0,INDEX('Capacity Summary'!$H$36:$BG$135,MATCH('Capacity Backing (Hide)'!AC$2,'Capacity Summary'!$B$36:$B$135,0),MATCH('Capacity Backing (Hide)'!$A9,'Capacity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(Hide)'!$A9,'Capacity Summary'!$H$35:$BG$35,0))="x",INDEX('Capacity Summary'!$C$36:$E$135,MATCH('Capacity Backing (Hide)'!AD$2,'Capacity Summary'!$B$36:$B$135,0),4),IF(INDEX('Capacity Summary'!$H$36:$BG$135,MATCH('Capacity Backing (Hide)'!AD$2,'Capacity Summary'!$B$36:$B$135,0),MATCH('Capacity Backing (Hide)'!$A9,'Capacity Summary'!$H$35:$BG$35,0))&lt;&gt;0,INDEX('Capacity Summary'!$H$36:$BG$135,MATCH('Capacity Backing (Hide)'!AD$2,'Capacity Summary'!$B$36:$B$135,0),MATCH('Capacity Backing (Hide)'!$A9,'Capacity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(Hide)'!$A9,'Capacity Summary'!$H$35:$BG$35,0))="x",INDEX('Capacity Summary'!$C$36:$E$135,MATCH('Capacity Backing (Hide)'!AE$2,'Capacity Summary'!$B$36:$B$135,0),4),IF(INDEX('Capacity Summary'!$H$36:$BG$135,MATCH('Capacity Backing (Hide)'!AE$2,'Capacity Summary'!$B$36:$B$135,0),MATCH('Capacity Backing (Hide)'!$A9,'Capacity Summary'!$H$35:$BG$35,0))&lt;&gt;0,INDEX('Capacity Summary'!$H$36:$BG$135,MATCH('Capacity Backing (Hide)'!AE$2,'Capacity Summary'!$B$36:$B$135,0),MATCH('Capacity Backing (Hide)'!$A9,'Capacity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(Hide)'!$A9,'Capacity Summary'!$H$35:$BG$35,0))="x",INDEX('Capacity Summary'!$C$36:$E$135,MATCH('Capacity Backing (Hide)'!AF$2,'Capacity Summary'!$B$36:$B$135,0),4),IF(INDEX('Capacity Summary'!$H$36:$BG$135,MATCH('Capacity Backing (Hide)'!AF$2,'Capacity Summary'!$B$36:$B$135,0),MATCH('Capacity Backing (Hide)'!$A9,'Capacity Summary'!$H$35:$BG$35,0))&lt;&gt;0,INDEX('Capacity Summary'!$H$36:$BG$135,MATCH('Capacity Backing (Hide)'!AF$2,'Capacity Summary'!$B$36:$B$135,0),MATCH('Capacity Backing (Hide)'!$A9,'Capacity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(Hide)'!$A9,'Capacity Summary'!$H$35:$BG$35,0))="x",INDEX('Capacity Summary'!$C$36:$E$135,MATCH('Capacity Backing (Hide)'!AG$2,'Capacity Summary'!$B$36:$B$135,0),4),IF(INDEX('Capacity Summary'!$H$36:$BG$135,MATCH('Capacity Backing (Hide)'!AG$2,'Capacity Summary'!$B$36:$B$135,0),MATCH('Capacity Backing (Hide)'!$A9,'Capacity Summary'!$H$35:$BG$35,0))&lt;&gt;0,INDEX('Capacity Summary'!$H$36:$BG$135,MATCH('Capacity Backing (Hide)'!AG$2,'Capacity Summary'!$B$36:$B$135,0),MATCH('Capacity Backing (Hide)'!$A9,'Capacity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(Hide)'!$A9,'Capacity Summary'!$H$35:$BG$35,0))="x",INDEX('Capacity Summary'!$C$36:$E$135,MATCH('Capacity Backing (Hide)'!AH$2,'Capacity Summary'!$B$36:$B$135,0),4),IF(INDEX('Capacity Summary'!$H$36:$BG$135,MATCH('Capacity Backing (Hide)'!AH$2,'Capacity Summary'!$B$36:$B$135,0),MATCH('Capacity Backing (Hide)'!$A9,'Capacity Summary'!$H$35:$BG$35,0))&lt;&gt;0,INDEX('Capacity Summary'!$H$36:$BG$135,MATCH('Capacity Backing (Hide)'!AH$2,'Capacity Summary'!$B$36:$B$135,0),MATCH('Capacity Backing (Hide)'!$A9,'Capacity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(Hide)'!$A9,'Capacity Summary'!$H$35:$BG$35,0))="x",INDEX('Capacity Summary'!$C$36:$E$135,MATCH('Capacity Backing (Hide)'!AI$2,'Capacity Summary'!$B$36:$B$135,0),4),IF(INDEX('Capacity Summary'!$H$36:$BG$135,MATCH('Capacity Backing (Hide)'!AI$2,'Capacity Summary'!$B$36:$B$135,0),MATCH('Capacity Backing (Hide)'!$A9,'Capacity Summary'!$H$35:$BG$35,0))&lt;&gt;0,INDEX('Capacity Summary'!$H$36:$BG$135,MATCH('Capacity Backing (Hide)'!AI$2,'Capacity Summary'!$B$36:$B$135,0),MATCH('Capacity Backing (Hide)'!$A9,'Capacity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(Hide)'!$A9,'Capacity Summary'!$H$35:$BG$35,0))="x",INDEX('Capacity Summary'!$C$36:$E$135,MATCH('Capacity Backing (Hide)'!AJ$2,'Capacity Summary'!$B$36:$B$135,0),4),IF(INDEX('Capacity Summary'!$H$36:$BG$135,MATCH('Capacity Backing (Hide)'!AJ$2,'Capacity Summary'!$B$36:$B$135,0),MATCH('Capacity Backing (Hide)'!$A9,'Capacity Summary'!$H$35:$BG$35,0))&lt;&gt;0,INDEX('Capacity Summary'!$H$36:$BG$135,MATCH('Capacity Backing (Hide)'!AJ$2,'Capacity Summary'!$B$36:$B$135,0),MATCH('Capacity Backing (Hide)'!$A9,'Capacity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(Hide)'!$A9,'Capacity Summary'!$H$35:$BG$35,0))="x",INDEX('Capacity Summary'!$C$36:$E$135,MATCH('Capacity Backing (Hide)'!AK$2,'Capacity Summary'!$B$36:$B$135,0),4),IF(INDEX('Capacity Summary'!$H$36:$BG$135,MATCH('Capacity Backing (Hide)'!AK$2,'Capacity Summary'!$B$36:$B$135,0),MATCH('Capacity Backing (Hide)'!$A9,'Capacity Summary'!$H$35:$BG$35,0))&lt;&gt;0,INDEX('Capacity Summary'!$H$36:$BG$135,MATCH('Capacity Backing (Hide)'!AK$2,'Capacity Summary'!$B$36:$B$135,0),MATCH('Capacity Backing (Hide)'!$A9,'Capacity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(Hide)'!$A9,'Capacity Summary'!$H$35:$BG$35,0))="x",INDEX('Capacity Summary'!$C$36:$E$135,MATCH('Capacity Backing (Hide)'!AL$2,'Capacity Summary'!$B$36:$B$135,0),4),IF(INDEX('Capacity Summary'!$H$36:$BG$135,MATCH('Capacity Backing (Hide)'!AL$2,'Capacity Summary'!$B$36:$B$135,0),MATCH('Capacity Backing (Hide)'!$A9,'Capacity Summary'!$H$35:$BG$35,0))&lt;&gt;0,INDEX('Capacity Summary'!$H$36:$BG$135,MATCH('Capacity Backing (Hide)'!AL$2,'Capacity Summary'!$B$36:$B$135,0),MATCH('Capacity Backing (Hide)'!$A9,'Capacity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(Hide)'!$A9,'Capacity Summary'!$H$35:$BG$35,0))="x",INDEX('Capacity Summary'!$C$36:$E$135,MATCH('Capacity Backing (Hide)'!AM$2,'Capacity Summary'!$B$36:$B$135,0),4),IF(INDEX('Capacity Summary'!$H$36:$BG$135,MATCH('Capacity Backing (Hide)'!AM$2,'Capacity Summary'!$B$36:$B$135,0),MATCH('Capacity Backing (Hide)'!$A9,'Capacity Summary'!$H$35:$BG$35,0))&lt;&gt;0,INDEX('Capacity Summary'!$H$36:$BG$135,MATCH('Capacity Backing (Hide)'!AM$2,'Capacity Summary'!$B$36:$B$135,0),MATCH('Capacity Backing (Hide)'!$A9,'Capacity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(Hide)'!$A9,'Capacity Summary'!$H$35:$BG$35,0))="x",INDEX('Capacity Summary'!$C$36:$E$135,MATCH('Capacity Backing (Hide)'!AN$2,'Capacity Summary'!$B$36:$B$135,0),4),IF(INDEX('Capacity Summary'!$H$36:$BG$135,MATCH('Capacity Backing (Hide)'!AN$2,'Capacity Summary'!$B$36:$B$135,0),MATCH('Capacity Backing (Hide)'!$A9,'Capacity Summary'!$H$35:$BG$35,0))&lt;&gt;0,INDEX('Capacity Summary'!$H$36:$BG$135,MATCH('Capacity Backing (Hide)'!AN$2,'Capacity Summary'!$B$36:$B$135,0),MATCH('Capacity Backing (Hide)'!$A9,'Capacity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(Hide)'!$A9,'Capacity Summary'!$H$35:$BG$35,0))="x",INDEX('Capacity Summary'!$C$36:$E$135,MATCH('Capacity Backing (Hide)'!AO$2,'Capacity Summary'!$B$36:$B$135,0),4),IF(INDEX('Capacity Summary'!$H$36:$BG$135,MATCH('Capacity Backing (Hide)'!AO$2,'Capacity Summary'!$B$36:$B$135,0),MATCH('Capacity Backing (Hide)'!$A9,'Capacity Summary'!$H$35:$BG$35,0))&lt;&gt;0,INDEX('Capacity Summary'!$H$36:$BG$135,MATCH('Capacity Backing (Hide)'!AO$2,'Capacity Summary'!$B$36:$B$135,0),MATCH('Capacity Backing (Hide)'!$A9,'Capacity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(Hide)'!$A9,'Capacity Summary'!$H$35:$BG$35,0))="x",INDEX('Capacity Summary'!$C$36:$E$135,MATCH('Capacity Backing (Hide)'!AP$2,'Capacity Summary'!$B$36:$B$135,0),4),IF(INDEX('Capacity Summary'!$H$36:$BG$135,MATCH('Capacity Backing (Hide)'!AP$2,'Capacity Summary'!$B$36:$B$135,0),MATCH('Capacity Backing (Hide)'!$A9,'Capacity Summary'!$H$35:$BG$35,0))&lt;&gt;0,INDEX('Capacity Summary'!$H$36:$BG$135,MATCH('Capacity Backing (Hide)'!AP$2,'Capacity Summary'!$B$36:$B$135,0),MATCH('Capacity Backing (Hide)'!$A9,'Capacity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(Hide)'!$A9,'Capacity Summary'!$H$35:$BG$35,0))="x",INDEX('Capacity Summary'!$C$36:$E$135,MATCH('Capacity Backing (Hide)'!AQ$2,'Capacity Summary'!$B$36:$B$135,0),4),IF(INDEX('Capacity Summary'!$H$36:$BG$135,MATCH('Capacity Backing (Hide)'!AQ$2,'Capacity Summary'!$B$36:$B$135,0),MATCH('Capacity Backing (Hide)'!$A9,'Capacity Summary'!$H$35:$BG$35,0))&lt;&gt;0,INDEX('Capacity Summary'!$H$36:$BG$135,MATCH('Capacity Backing (Hide)'!AQ$2,'Capacity Summary'!$B$36:$B$135,0),MATCH('Capacity Backing (Hide)'!$A9,'Capacity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(Hide)'!$A9,'Capacity Summary'!$H$35:$BG$35,0))="x",INDEX('Capacity Summary'!$C$36:$E$135,MATCH('Capacity Backing (Hide)'!AR$2,'Capacity Summary'!$B$36:$B$135,0),4),IF(INDEX('Capacity Summary'!$H$36:$BG$135,MATCH('Capacity Backing (Hide)'!AR$2,'Capacity Summary'!$B$36:$B$135,0),MATCH('Capacity Backing (Hide)'!$A9,'Capacity Summary'!$H$35:$BG$35,0))&lt;&gt;0,INDEX('Capacity Summary'!$H$36:$BG$135,MATCH('Capacity Backing (Hide)'!AR$2,'Capacity Summary'!$B$36:$B$135,0),MATCH('Capacity Backing (Hide)'!$A9,'Capacity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(Hide)'!$A9,'Capacity Summary'!$H$35:$BG$35,0))="x",INDEX('Capacity Summary'!$C$36:$E$135,MATCH('Capacity Backing (Hide)'!AS$2,'Capacity Summary'!$B$36:$B$135,0),4),IF(INDEX('Capacity Summary'!$H$36:$BG$135,MATCH('Capacity Backing (Hide)'!AS$2,'Capacity Summary'!$B$36:$B$135,0),MATCH('Capacity Backing (Hide)'!$A9,'Capacity Summary'!$H$35:$BG$35,0))&lt;&gt;0,INDEX('Capacity Summary'!$H$36:$BG$135,MATCH('Capacity Backing (Hide)'!AS$2,'Capacity Summary'!$B$36:$B$135,0),MATCH('Capacity Backing (Hide)'!$A9,'Capacity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(Hide)'!$A9,'Capacity Summary'!$H$35:$BG$35,0))="x",INDEX('Capacity Summary'!$C$36:$E$135,MATCH('Capacity Backing (Hide)'!AT$2,'Capacity Summary'!$B$36:$B$135,0),4),IF(INDEX('Capacity Summary'!$H$36:$BG$135,MATCH('Capacity Backing (Hide)'!AT$2,'Capacity Summary'!$B$36:$B$135,0),MATCH('Capacity Backing (Hide)'!$A9,'Capacity Summary'!$H$35:$BG$35,0))&lt;&gt;0,INDEX('Capacity Summary'!$H$36:$BG$135,MATCH('Capacity Backing (Hide)'!AT$2,'Capacity Summary'!$B$36:$B$135,0),MATCH('Capacity Backing (Hide)'!$A9,'Capacity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(Hide)'!$A9,'Capacity Summary'!$H$35:$BG$35,0))="x",INDEX('Capacity Summary'!$C$36:$E$135,MATCH('Capacity Backing (Hide)'!AU$2,'Capacity Summary'!$B$36:$B$135,0),4),IF(INDEX('Capacity Summary'!$H$36:$BG$135,MATCH('Capacity Backing (Hide)'!AU$2,'Capacity Summary'!$B$36:$B$135,0),MATCH('Capacity Backing (Hide)'!$A9,'Capacity Summary'!$H$35:$BG$35,0))&lt;&gt;0,INDEX('Capacity Summary'!$H$36:$BG$135,MATCH('Capacity Backing (Hide)'!AU$2,'Capacity Summary'!$B$36:$B$135,0),MATCH('Capacity Backing (Hide)'!$A9,'Capacity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(Hide)'!$A9,'Capacity Summary'!$H$35:$BG$35,0))="x",INDEX('Capacity Summary'!$C$36:$E$135,MATCH('Capacity Backing (Hide)'!AV$2,'Capacity Summary'!$B$36:$B$135,0),4),IF(INDEX('Capacity Summary'!$H$36:$BG$135,MATCH('Capacity Backing (Hide)'!AV$2,'Capacity Summary'!$B$36:$B$135,0),MATCH('Capacity Backing (Hide)'!$A9,'Capacity Summary'!$H$35:$BG$35,0))&lt;&gt;0,INDEX('Capacity Summary'!$H$36:$BG$135,MATCH('Capacity Backing (Hide)'!AV$2,'Capacity Summary'!$B$36:$B$135,0),MATCH('Capacity Backing (Hide)'!$A9,'Capacity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(Hide)'!$A9,'Capacity Summary'!$H$35:$BG$35,0))="x",INDEX('Capacity Summary'!$C$36:$E$135,MATCH('Capacity Backing (Hide)'!AW$2,'Capacity Summary'!$B$36:$B$135,0),4),IF(INDEX('Capacity Summary'!$H$36:$BG$135,MATCH('Capacity Backing (Hide)'!AW$2,'Capacity Summary'!$B$36:$B$135,0),MATCH('Capacity Backing (Hide)'!$A9,'Capacity Summary'!$H$35:$BG$35,0))&lt;&gt;0,INDEX('Capacity Summary'!$H$36:$BG$135,MATCH('Capacity Backing (Hide)'!AW$2,'Capacity Summary'!$B$36:$B$135,0),MATCH('Capacity Backing (Hide)'!$A9,'Capacity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(Hide)'!$A9,'Capacity Summary'!$H$35:$BG$35,0))="x",INDEX('Capacity Summary'!$C$36:$E$135,MATCH('Capacity Backing (Hide)'!AX$2,'Capacity Summary'!$B$36:$B$135,0),4),IF(INDEX('Capacity Summary'!$H$36:$BG$135,MATCH('Capacity Backing (Hide)'!AX$2,'Capacity Summary'!$B$36:$B$135,0),MATCH('Capacity Backing (Hide)'!$A9,'Capacity Summary'!$H$35:$BG$35,0))&lt;&gt;0,INDEX('Capacity Summary'!$H$36:$BG$135,MATCH('Capacity Backing (Hide)'!AX$2,'Capacity Summary'!$B$36:$B$135,0),MATCH('Capacity Backing (Hide)'!$A9,'Capacity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(Hide)'!$A9,'Capacity Summary'!$H$35:$BG$35,0))="x",INDEX('Capacity Summary'!$C$36:$E$135,MATCH('Capacity Backing (Hide)'!AY$2,'Capacity Summary'!$B$36:$B$135,0),4),IF(INDEX('Capacity Summary'!$H$36:$BG$135,MATCH('Capacity Backing (Hide)'!AY$2,'Capacity Summary'!$B$36:$B$135,0),MATCH('Capacity Backing (Hide)'!$A9,'Capacity Summary'!$H$35:$BG$35,0))&lt;&gt;0,INDEX('Capacity Summary'!$H$36:$BG$135,MATCH('Capacity Backing (Hide)'!AY$2,'Capacity Summary'!$B$36:$B$135,0),MATCH('Capacity Backing (Hide)'!$A9,'Capacity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(Hide)'!$A9,'Capacity Summary'!$H$35:$BG$35,0))="x",INDEX('Capacity Summary'!$C$36:$E$135,MATCH('Capacity Backing (Hide)'!AZ$2,'Capacity Summary'!$B$36:$B$135,0),4),IF(INDEX('Capacity Summary'!$H$36:$BG$135,MATCH('Capacity Backing (Hide)'!AZ$2,'Capacity Summary'!$B$36:$B$135,0),MATCH('Capacity Backing (Hide)'!$A9,'Capacity Summary'!$H$35:$BG$35,0))&lt;&gt;0,INDEX('Capacity Summary'!$H$36:$BG$135,MATCH('Capacity Backing (Hide)'!AZ$2,'Capacity Summary'!$B$36:$B$135,0),MATCH('Capacity Backing (Hide)'!$A9,'Capacity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(Hide)'!$A9,'Capacity Summary'!$H$35:$BG$35,0))="x",INDEX('Capacity Summary'!$C$36:$E$135,MATCH('Capacity Backing (Hide)'!BA$2,'Capacity Summary'!$B$36:$B$135,0),4),IF(INDEX('Capacity Summary'!$H$36:$BG$135,MATCH('Capacity Backing (Hide)'!BA$2,'Capacity Summary'!$B$36:$B$135,0),MATCH('Capacity Backing (Hide)'!$A9,'Capacity Summary'!$H$35:$BG$35,0))&lt;&gt;0,INDEX('Capacity Summary'!$H$36:$BG$135,MATCH('Capacity Backing (Hide)'!BA$2,'Capacity Summary'!$B$36:$B$135,0),MATCH('Capacity Backing (Hide)'!$A9,'Capacity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(Hide)'!$A9,'Capacity Summary'!$H$35:$BG$35,0))="x",INDEX('Capacity Summary'!$C$36:$E$135,MATCH('Capacity Backing (Hide)'!BB$2,'Capacity Summary'!$B$36:$B$135,0),4),IF(INDEX('Capacity Summary'!$H$36:$BG$135,MATCH('Capacity Backing (Hide)'!BB$2,'Capacity Summary'!$B$36:$B$135,0),MATCH('Capacity Backing (Hide)'!$A9,'Capacity Summary'!$H$35:$BG$35,0))&lt;&gt;0,INDEX('Capacity Summary'!$H$36:$BG$135,MATCH('Capacity Backing (Hide)'!BB$2,'Capacity Summary'!$B$36:$B$135,0),MATCH('Capacity Backing (Hide)'!$A9,'Capacity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(Hide)'!$A9,'Capacity Summary'!$H$35:$BG$35,0))="x",INDEX('Capacity Summary'!$C$36:$E$135,MATCH('Capacity Backing (Hide)'!BC$2,'Capacity Summary'!$B$36:$B$135,0),4),IF(INDEX('Capacity Summary'!$H$36:$BG$135,MATCH('Capacity Backing (Hide)'!BC$2,'Capacity Summary'!$B$36:$B$135,0),MATCH('Capacity Backing (Hide)'!$A9,'Capacity Summary'!$H$35:$BG$35,0))&lt;&gt;0,INDEX('Capacity Summary'!$H$36:$BG$135,MATCH('Capacity Backing (Hide)'!BC$2,'Capacity Summary'!$B$36:$B$135,0),MATCH('Capacity Backing (Hide)'!$A9,'Capacity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(Hide)'!$A9,'Capacity Summary'!$H$35:$BG$35,0))="x",INDEX('Capacity Summary'!$C$36:$E$135,MATCH('Capacity Backing (Hide)'!BD$2,'Capacity Summary'!$B$36:$B$135,0),4),IF(INDEX('Capacity Summary'!$H$36:$BG$135,MATCH('Capacity Backing (Hide)'!BD$2,'Capacity Summary'!$B$36:$B$135,0),MATCH('Capacity Backing (Hide)'!$A9,'Capacity Summary'!$H$35:$BG$35,0))&lt;&gt;0,INDEX('Capacity Summary'!$H$36:$BG$135,MATCH('Capacity Backing (Hide)'!BD$2,'Capacity Summary'!$B$36:$B$135,0),MATCH('Capacity Backing (Hide)'!$A9,'Capacity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(Hide)'!$A9,'Capacity Summary'!$H$35:$BG$35,0))="x",INDEX('Capacity Summary'!$C$36:$E$135,MATCH('Capacity Backing (Hide)'!BE$2,'Capacity Summary'!$B$36:$B$135,0),4),IF(INDEX('Capacity Summary'!$H$36:$BG$135,MATCH('Capacity Backing (Hide)'!BE$2,'Capacity Summary'!$B$36:$B$135,0),MATCH('Capacity Backing (Hide)'!$A9,'Capacity Summary'!$H$35:$BG$35,0))&lt;&gt;0,INDEX('Capacity Summary'!$H$36:$BG$135,MATCH('Capacity Backing (Hide)'!BE$2,'Capacity Summary'!$B$36:$B$135,0),MATCH('Capacity Backing (Hide)'!$A9,'Capacity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(Hide)'!$A9,'Capacity Summary'!$H$35:$BG$35,0))="x",INDEX('Capacity Summary'!$C$36:$E$135,MATCH('Capacity Backing (Hide)'!BF$2,'Capacity Summary'!$B$36:$B$135,0),4),IF(INDEX('Capacity Summary'!$H$36:$BG$135,MATCH('Capacity Backing (Hide)'!BF$2,'Capacity Summary'!$B$36:$B$135,0),MATCH('Capacity Backing (Hide)'!$A9,'Capacity Summary'!$H$35:$BG$35,0))&lt;&gt;0,INDEX('Capacity Summary'!$H$36:$BG$135,MATCH('Capacity Backing (Hide)'!BF$2,'Capacity Summary'!$B$36:$B$135,0),MATCH('Capacity Backing (Hide)'!$A9,'Capacity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(Hide)'!$A9,'Capacity Summary'!$H$35:$BG$35,0))="x",INDEX('Capacity Summary'!$C$36:$E$135,MATCH('Capacity Backing (Hide)'!BG$2,'Capacity Summary'!$B$36:$B$135,0),4),IF(INDEX('Capacity Summary'!$H$36:$BG$135,MATCH('Capacity Backing (Hide)'!BG$2,'Capacity Summary'!$B$36:$B$135,0),MATCH('Capacity Backing (Hide)'!$A9,'Capacity Summary'!$H$35:$BG$35,0))&lt;&gt;0,INDEX('Capacity Summary'!$H$36:$BG$135,MATCH('Capacity Backing (Hide)'!BG$2,'Capacity Summary'!$B$36:$B$135,0),MATCH('Capacity Backing (Hide)'!$A9,'Capacity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(Hide)'!$A9,'Capacity Summary'!$H$35:$BG$35,0))="x",INDEX('Capacity Summary'!$C$36:$E$135,MATCH('Capacity Backing (Hide)'!BH$2,'Capacity Summary'!$B$36:$B$135,0),4),IF(INDEX('Capacity Summary'!$H$36:$BG$135,MATCH('Capacity Backing (Hide)'!BH$2,'Capacity Summary'!$B$36:$B$135,0),MATCH('Capacity Backing (Hide)'!$A9,'Capacity Summary'!$H$35:$BG$35,0))&lt;&gt;0,INDEX('Capacity Summary'!$H$36:$BG$135,MATCH('Capacity Backing (Hide)'!BH$2,'Capacity Summary'!$B$36:$B$135,0),MATCH('Capacity Backing (Hide)'!$A9,'Capacity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(Hide)'!$A9,'Capacity Summary'!$H$35:$BG$35,0))="x",INDEX('Capacity Summary'!$C$36:$E$135,MATCH('Capacity Backing (Hide)'!BI$2,'Capacity Summary'!$B$36:$B$135,0),4),IF(INDEX('Capacity Summary'!$H$36:$BG$135,MATCH('Capacity Backing (Hide)'!BI$2,'Capacity Summary'!$B$36:$B$135,0),MATCH('Capacity Backing (Hide)'!$A9,'Capacity Summary'!$H$35:$BG$35,0))&lt;&gt;0,INDEX('Capacity Summary'!$H$36:$BG$135,MATCH('Capacity Backing (Hide)'!BI$2,'Capacity Summary'!$B$36:$B$135,0),MATCH('Capacity Backing (Hide)'!$A9,'Capacity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(Hide)'!$A9,'Capacity Summary'!$H$35:$BG$35,0))="x",INDEX('Capacity Summary'!$C$36:$E$135,MATCH('Capacity Backing (Hide)'!BJ$2,'Capacity Summary'!$B$36:$B$135,0),4),IF(INDEX('Capacity Summary'!$H$36:$BG$135,MATCH('Capacity Backing (Hide)'!BJ$2,'Capacity Summary'!$B$36:$B$135,0),MATCH('Capacity Backing (Hide)'!$A9,'Capacity Summary'!$H$35:$BG$35,0))&lt;&gt;0,INDEX('Capacity Summary'!$H$36:$BG$135,MATCH('Capacity Backing (Hide)'!BJ$2,'Capacity Summary'!$B$36:$B$135,0),MATCH('Capacity Backing (Hide)'!$A9,'Capacity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(Hide)'!$A9,'Capacity Summary'!$H$35:$BG$35,0))="x",INDEX('Capacity Summary'!$C$36:$E$135,MATCH('Capacity Backing (Hide)'!BK$2,'Capacity Summary'!$B$36:$B$135,0),4),IF(INDEX('Capacity Summary'!$H$36:$BG$135,MATCH('Capacity Backing (Hide)'!BK$2,'Capacity Summary'!$B$36:$B$135,0),MATCH('Capacity Backing (Hide)'!$A9,'Capacity Summary'!$H$35:$BG$35,0))&lt;&gt;0,INDEX('Capacity Summary'!$H$36:$BG$135,MATCH('Capacity Backing (Hide)'!BK$2,'Capacity Summary'!$B$36:$B$135,0),MATCH('Capacity Backing (Hide)'!$A9,'Capacity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(Hide)'!$A9,'Capacity Summary'!$H$35:$BG$35,0))="x",INDEX('Capacity Summary'!$C$36:$E$135,MATCH('Capacity Backing (Hide)'!BL$2,'Capacity Summary'!$B$36:$B$135,0),4),IF(INDEX('Capacity Summary'!$H$36:$BG$135,MATCH('Capacity Backing (Hide)'!BL$2,'Capacity Summary'!$B$36:$B$135,0),MATCH('Capacity Backing (Hide)'!$A9,'Capacity Summary'!$H$35:$BG$35,0))&lt;&gt;0,INDEX('Capacity Summary'!$H$36:$BG$135,MATCH('Capacity Backing (Hide)'!BL$2,'Capacity Summary'!$B$36:$B$135,0),MATCH('Capacity Backing (Hide)'!$A9,'Capacity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(Hide)'!$A9,'Capacity Summary'!$H$35:$BG$35,0))="x",INDEX('Capacity Summary'!$C$36:$E$135,MATCH('Capacity Backing (Hide)'!BM$2,'Capacity Summary'!$B$36:$B$135,0),4),IF(INDEX('Capacity Summary'!$H$36:$BG$135,MATCH('Capacity Backing (Hide)'!BM$2,'Capacity Summary'!$B$36:$B$135,0),MATCH('Capacity Backing (Hide)'!$A9,'Capacity Summary'!$H$35:$BG$35,0))&lt;&gt;0,INDEX('Capacity Summary'!$H$36:$BG$135,MATCH('Capacity Backing (Hide)'!BM$2,'Capacity Summary'!$B$36:$B$135,0),MATCH('Capacity Backing (Hide)'!$A9,'Capacity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(Hide)'!$A9,'Capacity Summary'!$H$35:$BG$35,0))="x",INDEX('Capacity Summary'!$C$36:$E$135,MATCH('Capacity Backing (Hide)'!BN$2,'Capacity Summary'!$B$36:$B$135,0),4),IF(INDEX('Capacity Summary'!$H$36:$BG$135,MATCH('Capacity Backing (Hide)'!BN$2,'Capacity Summary'!$B$36:$B$135,0),MATCH('Capacity Backing (Hide)'!$A9,'Capacity Summary'!$H$35:$BG$35,0))&lt;&gt;0,INDEX('Capacity Summary'!$H$36:$BG$135,MATCH('Capacity Backing (Hide)'!BN$2,'Capacity Summary'!$B$36:$B$135,0),MATCH('Capacity Backing (Hide)'!$A9,'Capacity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(Hide)'!$A9,'Capacity Summary'!$H$35:$BG$35,0))="x",INDEX('Capacity Summary'!$C$36:$E$135,MATCH('Capacity Backing (Hide)'!BO$2,'Capacity Summary'!$B$36:$B$135,0),4),IF(INDEX('Capacity Summary'!$H$36:$BG$135,MATCH('Capacity Backing (Hide)'!BO$2,'Capacity Summary'!$B$36:$B$135,0),MATCH('Capacity Backing (Hide)'!$A9,'Capacity Summary'!$H$35:$BG$35,0))&lt;&gt;0,INDEX('Capacity Summary'!$H$36:$BG$135,MATCH('Capacity Backing (Hide)'!BO$2,'Capacity Summary'!$B$36:$B$135,0),MATCH('Capacity Backing (Hide)'!$A9,'Capacity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(Hide)'!$A9,'Capacity Summary'!$H$35:$BG$35,0))="x",INDEX('Capacity Summary'!$C$36:$E$135,MATCH('Capacity Backing (Hide)'!BP$2,'Capacity Summary'!$B$36:$B$135,0),4),IF(INDEX('Capacity Summary'!$H$36:$BG$135,MATCH('Capacity Backing (Hide)'!BP$2,'Capacity Summary'!$B$36:$B$135,0),MATCH('Capacity Backing (Hide)'!$A9,'Capacity Summary'!$H$35:$BG$35,0))&lt;&gt;0,INDEX('Capacity Summary'!$H$36:$BG$135,MATCH('Capacity Backing (Hide)'!BP$2,'Capacity Summary'!$B$36:$B$135,0),MATCH('Capacity Backing (Hide)'!$A9,'Capacity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(Hide)'!$A9,'Capacity Summary'!$H$35:$BG$35,0))="x",INDEX('Capacity Summary'!$C$36:$E$135,MATCH('Capacity Backing (Hide)'!BQ$2,'Capacity Summary'!$B$36:$B$135,0),4),IF(INDEX('Capacity Summary'!$H$36:$BG$135,MATCH('Capacity Backing (Hide)'!BQ$2,'Capacity Summary'!$B$36:$B$135,0),MATCH('Capacity Backing (Hide)'!$A9,'Capacity Summary'!$H$35:$BG$35,0))&lt;&gt;0,INDEX('Capacity Summary'!$H$36:$BG$135,MATCH('Capacity Backing (Hide)'!BQ$2,'Capacity Summary'!$B$36:$B$135,0),MATCH('Capacity Backing (Hide)'!$A9,'Capacity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(Hide)'!$A9,'Capacity Summary'!$H$35:$BG$35,0))="x",INDEX('Capacity Summary'!$C$36:$E$135,MATCH('Capacity Backing (Hide)'!BR$2,'Capacity Summary'!$B$36:$B$135,0),4),IF(INDEX('Capacity Summary'!$H$36:$BG$135,MATCH('Capacity Backing (Hide)'!BR$2,'Capacity Summary'!$B$36:$B$135,0),MATCH('Capacity Backing (Hide)'!$A9,'Capacity Summary'!$H$35:$BG$35,0))&lt;&gt;0,INDEX('Capacity Summary'!$H$36:$BG$135,MATCH('Capacity Backing (Hide)'!BR$2,'Capacity Summary'!$B$36:$B$135,0),MATCH('Capacity Backing (Hide)'!$A9,'Capacity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(Hide)'!$A9,'Capacity Summary'!$H$35:$BG$35,0))="x",INDEX('Capacity Summary'!$C$36:$E$135,MATCH('Capacity Backing (Hide)'!BS$2,'Capacity Summary'!$B$36:$B$135,0),4),IF(INDEX('Capacity Summary'!$H$36:$BG$135,MATCH('Capacity Backing (Hide)'!BS$2,'Capacity Summary'!$B$36:$B$135,0),MATCH('Capacity Backing (Hide)'!$A9,'Capacity Summary'!$H$35:$BG$35,0))&lt;&gt;0,INDEX('Capacity Summary'!$H$36:$BG$135,MATCH('Capacity Backing (Hide)'!BS$2,'Capacity Summary'!$B$36:$B$135,0),MATCH('Capacity Backing (Hide)'!$A9,'Capacity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(Hide)'!$A9,'Capacity Summary'!$H$35:$BG$35,0))="x",INDEX('Capacity Summary'!$C$36:$E$135,MATCH('Capacity Backing (Hide)'!BT$2,'Capacity Summary'!$B$36:$B$135,0),4),IF(INDEX('Capacity Summary'!$H$36:$BG$135,MATCH('Capacity Backing (Hide)'!BT$2,'Capacity Summary'!$B$36:$B$135,0),MATCH('Capacity Backing (Hide)'!$A9,'Capacity Summary'!$H$35:$BG$35,0))&lt;&gt;0,INDEX('Capacity Summary'!$H$36:$BG$135,MATCH('Capacity Backing (Hide)'!BT$2,'Capacity Summary'!$B$36:$B$135,0),MATCH('Capacity Backing (Hide)'!$A9,'Capacity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(Hide)'!$A9,'Capacity Summary'!$H$35:$BG$35,0))="x",INDEX('Capacity Summary'!$C$36:$E$135,MATCH('Capacity Backing (Hide)'!BU$2,'Capacity Summary'!$B$36:$B$135,0),4),IF(INDEX('Capacity Summary'!$H$36:$BG$135,MATCH('Capacity Backing (Hide)'!BU$2,'Capacity Summary'!$B$36:$B$135,0),MATCH('Capacity Backing (Hide)'!$A9,'Capacity Summary'!$H$35:$BG$35,0))&lt;&gt;0,INDEX('Capacity Summary'!$H$36:$BG$135,MATCH('Capacity Backing (Hide)'!BU$2,'Capacity Summary'!$B$36:$B$135,0),MATCH('Capacity Backing (Hide)'!$A9,'Capacity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(Hide)'!$A9,'Capacity Summary'!$H$35:$BG$35,0))="x",INDEX('Capacity Summary'!$C$36:$E$135,MATCH('Capacity Backing (Hide)'!BV$2,'Capacity Summary'!$B$36:$B$135,0),4),IF(INDEX('Capacity Summary'!$H$36:$BG$135,MATCH('Capacity Backing (Hide)'!BV$2,'Capacity Summary'!$B$36:$B$135,0),MATCH('Capacity Backing (Hide)'!$A9,'Capacity Summary'!$H$35:$BG$35,0))&lt;&gt;0,INDEX('Capacity Summary'!$H$36:$BG$135,MATCH('Capacity Backing (Hide)'!BV$2,'Capacity Summary'!$B$36:$B$135,0),MATCH('Capacity Backing (Hide)'!$A9,'Capacity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(Hide)'!$A9,'Capacity Summary'!$H$35:$BG$35,0))="x",INDEX('Capacity Summary'!$C$36:$E$135,MATCH('Capacity Backing (Hide)'!BW$2,'Capacity Summary'!$B$36:$B$135,0),4),IF(INDEX('Capacity Summary'!$H$36:$BG$135,MATCH('Capacity Backing (Hide)'!BW$2,'Capacity Summary'!$B$36:$B$135,0),MATCH('Capacity Backing (Hide)'!$A9,'Capacity Summary'!$H$35:$BG$35,0))&lt;&gt;0,INDEX('Capacity Summary'!$H$36:$BG$135,MATCH('Capacity Backing (Hide)'!BW$2,'Capacity Summary'!$B$36:$B$135,0),MATCH('Capacity Backing (Hide)'!$A9,'Capacity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(Hide)'!$A9,'Capacity Summary'!$H$35:$BG$35,0))="x",INDEX('Capacity Summary'!$C$36:$E$135,MATCH('Capacity Backing (Hide)'!BX$2,'Capacity Summary'!$B$36:$B$135,0),4),IF(INDEX('Capacity Summary'!$H$36:$BG$135,MATCH('Capacity Backing (Hide)'!BX$2,'Capacity Summary'!$B$36:$B$135,0),MATCH('Capacity Backing (Hide)'!$A9,'Capacity Summary'!$H$35:$BG$35,0))&lt;&gt;0,INDEX('Capacity Summary'!$H$36:$BG$135,MATCH('Capacity Backing (Hide)'!BX$2,'Capacity Summary'!$B$36:$B$135,0),MATCH('Capacity Backing (Hide)'!$A9,'Capacity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(Hide)'!$A9,'Capacity Summary'!$H$35:$BG$35,0))="x",INDEX('Capacity Summary'!$C$36:$E$135,MATCH('Capacity Backing (Hide)'!BY$2,'Capacity Summary'!$B$36:$B$135,0),4),IF(INDEX('Capacity Summary'!$H$36:$BG$135,MATCH('Capacity Backing (Hide)'!BY$2,'Capacity Summary'!$B$36:$B$135,0),MATCH('Capacity Backing (Hide)'!$A9,'Capacity Summary'!$H$35:$BG$35,0))&lt;&gt;0,INDEX('Capacity Summary'!$H$36:$BG$135,MATCH('Capacity Backing (Hide)'!BY$2,'Capacity Summary'!$B$36:$B$135,0),MATCH('Capacity Backing (Hide)'!$A9,'Capacity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(Hide)'!$A9,'Capacity Summary'!$H$35:$BG$35,0))="x",INDEX('Capacity Summary'!$C$36:$E$135,MATCH('Capacity Backing (Hide)'!BZ$2,'Capacity Summary'!$B$36:$B$135,0),4),IF(INDEX('Capacity Summary'!$H$36:$BG$135,MATCH('Capacity Backing (Hide)'!BZ$2,'Capacity Summary'!$B$36:$B$135,0),MATCH('Capacity Backing (Hide)'!$A9,'Capacity Summary'!$H$35:$BG$35,0))&lt;&gt;0,INDEX('Capacity Summary'!$H$36:$BG$135,MATCH('Capacity Backing (Hide)'!BZ$2,'Capacity Summary'!$B$36:$B$135,0),MATCH('Capacity Backing (Hide)'!$A9,'Capacity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(Hide)'!$A9,'Capacity Summary'!$H$35:$BG$35,0))="x",INDEX('Capacity Summary'!$C$36:$E$135,MATCH('Capacity Backing (Hide)'!CA$2,'Capacity Summary'!$B$36:$B$135,0),4),IF(INDEX('Capacity Summary'!$H$36:$BG$135,MATCH('Capacity Backing (Hide)'!CA$2,'Capacity Summary'!$B$36:$B$135,0),MATCH('Capacity Backing (Hide)'!$A9,'Capacity Summary'!$H$35:$BG$35,0))&lt;&gt;0,INDEX('Capacity Summary'!$H$36:$BG$135,MATCH('Capacity Backing (Hide)'!CA$2,'Capacity Summary'!$B$36:$B$135,0),MATCH('Capacity Backing (Hide)'!$A9,'Capacity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(Hide)'!$A9,'Capacity Summary'!$H$35:$BG$35,0))="x",INDEX('Capacity Summary'!$C$36:$E$135,MATCH('Capacity Backing (Hide)'!CB$2,'Capacity Summary'!$B$36:$B$135,0),4),IF(INDEX('Capacity Summary'!$H$36:$BG$135,MATCH('Capacity Backing (Hide)'!CB$2,'Capacity Summary'!$B$36:$B$135,0),MATCH('Capacity Backing (Hide)'!$A9,'Capacity Summary'!$H$35:$BG$35,0))&lt;&gt;0,INDEX('Capacity Summary'!$H$36:$BG$135,MATCH('Capacity Backing (Hide)'!CB$2,'Capacity Summary'!$B$36:$B$135,0),MATCH('Capacity Backing (Hide)'!$A9,'Capacity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(Hide)'!$A9,'Capacity Summary'!$H$35:$BG$35,0))="x",INDEX('Capacity Summary'!$C$36:$E$135,MATCH('Capacity Backing (Hide)'!CC$2,'Capacity Summary'!$B$36:$B$135,0),4),IF(INDEX('Capacity Summary'!$H$36:$BG$135,MATCH('Capacity Backing (Hide)'!CC$2,'Capacity Summary'!$B$36:$B$135,0),MATCH('Capacity Backing (Hide)'!$A9,'Capacity Summary'!$H$35:$BG$35,0))&lt;&gt;0,INDEX('Capacity Summary'!$H$36:$BG$135,MATCH('Capacity Backing (Hide)'!CC$2,'Capacity Summary'!$B$36:$B$135,0),MATCH('Capacity Backing (Hide)'!$A9,'Capacity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(Hide)'!$A9,'Capacity Summary'!$H$35:$BG$35,0))="x",INDEX('Capacity Summary'!$C$36:$E$135,MATCH('Capacity Backing (Hide)'!CD$2,'Capacity Summary'!$B$36:$B$135,0),4),IF(INDEX('Capacity Summary'!$H$36:$BG$135,MATCH('Capacity Backing (Hide)'!CD$2,'Capacity Summary'!$B$36:$B$135,0),MATCH('Capacity Backing (Hide)'!$A9,'Capacity Summary'!$H$35:$BG$35,0))&lt;&gt;0,INDEX('Capacity Summary'!$H$36:$BG$135,MATCH('Capacity Backing (Hide)'!CD$2,'Capacity Summary'!$B$36:$B$135,0),MATCH('Capacity Backing (Hide)'!$A9,'Capacity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(Hide)'!$A9,'Capacity Summary'!$H$35:$BG$35,0))="x",INDEX('Capacity Summary'!$C$36:$E$135,MATCH('Capacity Backing (Hide)'!CE$2,'Capacity Summary'!$B$36:$B$135,0),4),IF(INDEX('Capacity Summary'!$H$36:$BG$135,MATCH('Capacity Backing (Hide)'!CE$2,'Capacity Summary'!$B$36:$B$135,0),MATCH('Capacity Backing (Hide)'!$A9,'Capacity Summary'!$H$35:$BG$35,0))&lt;&gt;0,INDEX('Capacity Summary'!$H$36:$BG$135,MATCH('Capacity Backing (Hide)'!CE$2,'Capacity Summary'!$B$36:$B$135,0),MATCH('Capacity Backing (Hide)'!$A9,'Capacity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(Hide)'!$A9,'Capacity Summary'!$H$35:$BG$35,0))="x",INDEX('Capacity Summary'!$C$36:$E$135,MATCH('Capacity Backing (Hide)'!CF$2,'Capacity Summary'!$B$36:$B$135,0),4),IF(INDEX('Capacity Summary'!$H$36:$BG$135,MATCH('Capacity Backing (Hide)'!CF$2,'Capacity Summary'!$B$36:$B$135,0),MATCH('Capacity Backing (Hide)'!$A9,'Capacity Summary'!$H$35:$BG$35,0))&lt;&gt;0,INDEX('Capacity Summary'!$H$36:$BG$135,MATCH('Capacity Backing (Hide)'!CF$2,'Capacity Summary'!$B$36:$B$135,0),MATCH('Capacity Backing (Hide)'!$A9,'Capacity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(Hide)'!$A9,'Capacity Summary'!$H$35:$BG$35,0))="x",INDEX('Capacity Summary'!$C$36:$E$135,MATCH('Capacity Backing (Hide)'!CG$2,'Capacity Summary'!$B$36:$B$135,0),4),IF(INDEX('Capacity Summary'!$H$36:$BG$135,MATCH('Capacity Backing (Hide)'!CG$2,'Capacity Summary'!$B$36:$B$135,0),MATCH('Capacity Backing (Hide)'!$A9,'Capacity Summary'!$H$35:$BG$35,0))&lt;&gt;0,INDEX('Capacity Summary'!$H$36:$BG$135,MATCH('Capacity Backing (Hide)'!CG$2,'Capacity Summary'!$B$36:$B$135,0),MATCH('Capacity Backing (Hide)'!$A9,'Capacity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(Hide)'!$A9,'Capacity Summary'!$H$35:$BG$35,0))="x",INDEX('Capacity Summary'!$C$36:$E$135,MATCH('Capacity Backing (Hide)'!CH$2,'Capacity Summary'!$B$36:$B$135,0),4),IF(INDEX('Capacity Summary'!$H$36:$BG$135,MATCH('Capacity Backing (Hide)'!CH$2,'Capacity Summary'!$B$36:$B$135,0),MATCH('Capacity Backing (Hide)'!$A9,'Capacity Summary'!$H$35:$BG$35,0))&lt;&gt;0,INDEX('Capacity Summary'!$H$36:$BG$135,MATCH('Capacity Backing (Hide)'!CH$2,'Capacity Summary'!$B$36:$B$135,0),MATCH('Capacity Backing (Hide)'!$A9,'Capacity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(Hide)'!$A9,'Capacity Summary'!$H$35:$BG$35,0))="x",INDEX('Capacity Summary'!$C$36:$E$135,MATCH('Capacity Backing (Hide)'!CI$2,'Capacity Summary'!$B$36:$B$135,0),4),IF(INDEX('Capacity Summary'!$H$36:$BG$135,MATCH('Capacity Backing (Hide)'!CI$2,'Capacity Summary'!$B$36:$B$135,0),MATCH('Capacity Backing (Hide)'!$A9,'Capacity Summary'!$H$35:$BG$35,0))&lt;&gt;0,INDEX('Capacity Summary'!$H$36:$BG$135,MATCH('Capacity Backing (Hide)'!CI$2,'Capacity Summary'!$B$36:$B$135,0),MATCH('Capacity Backing (Hide)'!$A9,'Capacity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(Hide)'!$A9,'Capacity Summary'!$H$35:$BG$35,0))="x",INDEX('Capacity Summary'!$C$36:$E$135,MATCH('Capacity Backing (Hide)'!CJ$2,'Capacity Summary'!$B$36:$B$135,0),4),IF(INDEX('Capacity Summary'!$H$36:$BG$135,MATCH('Capacity Backing (Hide)'!CJ$2,'Capacity Summary'!$B$36:$B$135,0),MATCH('Capacity Backing (Hide)'!$A9,'Capacity Summary'!$H$35:$BG$35,0))&lt;&gt;0,INDEX('Capacity Summary'!$H$36:$BG$135,MATCH('Capacity Backing (Hide)'!CJ$2,'Capacity Summary'!$B$36:$B$135,0),MATCH('Capacity Backing (Hide)'!$A9,'Capacity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(Hide)'!$A9,'Capacity Summary'!$H$35:$BG$35,0))="x",INDEX('Capacity Summary'!$C$36:$E$135,MATCH('Capacity Backing (Hide)'!CK$2,'Capacity Summary'!$B$36:$B$135,0),4),IF(INDEX('Capacity Summary'!$H$36:$BG$135,MATCH('Capacity Backing (Hide)'!CK$2,'Capacity Summary'!$B$36:$B$135,0),MATCH('Capacity Backing (Hide)'!$A9,'Capacity Summary'!$H$35:$BG$35,0))&lt;&gt;0,INDEX('Capacity Summary'!$H$36:$BG$135,MATCH('Capacity Backing (Hide)'!CK$2,'Capacity Summary'!$B$36:$B$135,0),MATCH('Capacity Backing (Hide)'!$A9,'Capacity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(Hide)'!$A9,'Capacity Summary'!$H$35:$BG$35,0))="x",INDEX('Capacity Summary'!$C$36:$E$135,MATCH('Capacity Backing (Hide)'!CL$2,'Capacity Summary'!$B$36:$B$135,0),4),IF(INDEX('Capacity Summary'!$H$36:$BG$135,MATCH('Capacity Backing (Hide)'!CL$2,'Capacity Summary'!$B$36:$B$135,0),MATCH('Capacity Backing (Hide)'!$A9,'Capacity Summary'!$H$35:$BG$35,0))&lt;&gt;0,INDEX('Capacity Summary'!$H$36:$BG$135,MATCH('Capacity Backing (Hide)'!CL$2,'Capacity Summary'!$B$36:$B$135,0),MATCH('Capacity Backing (Hide)'!$A9,'Capacity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(Hide)'!$A9,'Capacity Summary'!$H$35:$BG$35,0))="x",INDEX('Capacity Summary'!$C$36:$E$135,MATCH('Capacity Backing (Hide)'!CM$2,'Capacity Summary'!$B$36:$B$135,0),4),IF(INDEX('Capacity Summary'!$H$36:$BG$135,MATCH('Capacity Backing (Hide)'!CM$2,'Capacity Summary'!$B$36:$B$135,0),MATCH('Capacity Backing (Hide)'!$A9,'Capacity Summary'!$H$35:$BG$35,0))&lt;&gt;0,INDEX('Capacity Summary'!$H$36:$BG$135,MATCH('Capacity Backing (Hide)'!CM$2,'Capacity Summary'!$B$36:$B$135,0),MATCH('Capacity Backing (Hide)'!$A9,'Capacity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(Hide)'!$A9,'Capacity Summary'!$H$35:$BG$35,0))="x",INDEX('Capacity Summary'!$C$36:$E$135,MATCH('Capacity Backing (Hide)'!CN$2,'Capacity Summary'!$B$36:$B$135,0),4),IF(INDEX('Capacity Summary'!$H$36:$BG$135,MATCH('Capacity Backing (Hide)'!CN$2,'Capacity Summary'!$B$36:$B$135,0),MATCH('Capacity Backing (Hide)'!$A9,'Capacity Summary'!$H$35:$BG$35,0))&lt;&gt;0,INDEX('Capacity Summary'!$H$36:$BG$135,MATCH('Capacity Backing (Hide)'!CN$2,'Capacity Summary'!$B$36:$B$135,0),MATCH('Capacity Backing (Hide)'!$A9,'Capacity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(Hide)'!$A9,'Capacity Summary'!$H$35:$BG$35,0))="x",INDEX('Capacity Summary'!$C$36:$E$135,MATCH('Capacity Backing (Hide)'!CO$2,'Capacity Summary'!$B$36:$B$135,0),4),IF(INDEX('Capacity Summary'!$H$36:$BG$135,MATCH('Capacity Backing (Hide)'!CO$2,'Capacity Summary'!$B$36:$B$135,0),MATCH('Capacity Backing (Hide)'!$A9,'Capacity Summary'!$H$35:$BG$35,0))&lt;&gt;0,INDEX('Capacity Summary'!$H$36:$BG$135,MATCH('Capacity Backing (Hide)'!CO$2,'Capacity Summary'!$B$36:$B$135,0),MATCH('Capacity Backing (Hide)'!$A9,'Capacity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(Hide)'!$A9,'Capacity Summary'!$H$35:$BG$35,0))="x",INDEX('Capacity Summary'!$C$36:$E$135,MATCH('Capacity Backing (Hide)'!CP$2,'Capacity Summary'!$B$36:$B$135,0),4),IF(INDEX('Capacity Summary'!$H$36:$BG$135,MATCH('Capacity Backing (Hide)'!CP$2,'Capacity Summary'!$B$36:$B$135,0),MATCH('Capacity Backing (Hide)'!$A9,'Capacity Summary'!$H$35:$BG$35,0))&lt;&gt;0,INDEX('Capacity Summary'!$H$36:$BG$135,MATCH('Capacity Backing (Hide)'!CP$2,'Capacity Summary'!$B$36:$B$135,0),MATCH('Capacity Backing (Hide)'!$A9,'Capacity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(Hide)'!$A9,'Capacity Summary'!$H$35:$BG$35,0))="x",INDEX('Capacity Summary'!$C$36:$E$135,MATCH('Capacity Backing (Hide)'!CQ$2,'Capacity Summary'!$B$36:$B$135,0),4),IF(INDEX('Capacity Summary'!$H$36:$BG$135,MATCH('Capacity Backing (Hide)'!CQ$2,'Capacity Summary'!$B$36:$B$135,0),MATCH('Capacity Backing (Hide)'!$A9,'Capacity Summary'!$H$35:$BG$35,0))&lt;&gt;0,INDEX('Capacity Summary'!$H$36:$BG$135,MATCH('Capacity Backing (Hide)'!CQ$2,'Capacity Summary'!$B$36:$B$135,0),MATCH('Capacity Backing (Hide)'!$A9,'Capacity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(Hide)'!$A9,'Capacity Summary'!$H$35:$BG$35,0))="x",INDEX('Capacity Summary'!$C$36:$E$135,MATCH('Capacity Backing (Hide)'!CR$2,'Capacity Summary'!$B$36:$B$135,0),4),IF(INDEX('Capacity Summary'!$H$36:$BG$135,MATCH('Capacity Backing (Hide)'!CR$2,'Capacity Summary'!$B$36:$B$135,0),MATCH('Capacity Backing (Hide)'!$A9,'Capacity Summary'!$H$35:$BG$35,0))&lt;&gt;0,INDEX('Capacity Summary'!$H$36:$BG$135,MATCH('Capacity Backing (Hide)'!CR$2,'Capacity Summary'!$B$36:$B$135,0),MATCH('Capacity Backing (Hide)'!$A9,'Capacity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(Hide)'!$A9,'Capacity Summary'!$H$35:$BG$35,0))="x",INDEX('Capacity Summary'!$C$36:$E$135,MATCH('Capacity Backing (Hide)'!CS$2,'Capacity Summary'!$B$36:$B$135,0),4),IF(INDEX('Capacity Summary'!$H$36:$BG$135,MATCH('Capacity Backing (Hide)'!CS$2,'Capacity Summary'!$B$36:$B$135,0),MATCH('Capacity Backing (Hide)'!$A9,'Capacity Summary'!$H$35:$BG$35,0))&lt;&gt;0,INDEX('Capacity Summary'!$H$36:$BG$135,MATCH('Capacity Backing (Hide)'!CS$2,'Capacity Summary'!$B$36:$B$135,0),MATCH('Capacity Backing (Hide)'!$A9,'Capacity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(Hide)'!$A9,'Capacity Summary'!$H$35:$BG$35,0))="x",INDEX('Capacity Summary'!$C$36:$E$135,MATCH('Capacity Backing (Hide)'!CT$2,'Capacity Summary'!$B$36:$B$135,0),4),IF(INDEX('Capacity Summary'!$H$36:$BG$135,MATCH('Capacity Backing (Hide)'!CT$2,'Capacity Summary'!$B$36:$B$135,0),MATCH('Capacity Backing (Hide)'!$A9,'Capacity Summary'!$H$35:$BG$35,0))&lt;&gt;0,INDEX('Capacity Summary'!$H$36:$BG$135,MATCH('Capacity Backing (Hide)'!CT$2,'Capacity Summary'!$B$36:$B$135,0),MATCH('Capacity Backing (Hide)'!$A9,'Capacity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(Hide)'!$A9,'Capacity Summary'!$H$35:$BG$35,0))="x",INDEX('Capacity Summary'!$C$36:$E$135,MATCH('Capacity Backing (Hide)'!CU$2,'Capacity Summary'!$B$36:$B$135,0),4),IF(INDEX('Capacity Summary'!$H$36:$BG$135,MATCH('Capacity Backing (Hide)'!CU$2,'Capacity Summary'!$B$36:$B$135,0),MATCH('Capacity Backing (Hide)'!$A9,'Capacity Summary'!$H$35:$BG$35,0))&lt;&gt;0,INDEX('Capacity Summary'!$H$36:$BG$135,MATCH('Capacity Backing (Hide)'!CU$2,'Capacity Summary'!$B$36:$B$135,0),MATCH('Capacity Backing (Hide)'!$A9,'Capacity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(Hide)'!$A9,'Capacity Summary'!$H$35:$BG$35,0))="x",INDEX('Capacity Summary'!$C$36:$E$135,MATCH('Capacity Backing (Hide)'!CV$2,'Capacity Summary'!$B$36:$B$135,0),4),IF(INDEX('Capacity Summary'!$H$36:$BG$135,MATCH('Capacity Backing (Hide)'!CV$2,'Capacity Summary'!$B$36:$B$135,0),MATCH('Capacity Backing (Hide)'!$A9,'Capacity Summary'!$H$35:$BG$35,0))&lt;&gt;0,INDEX('Capacity Summary'!$H$36:$BG$135,MATCH('Capacity Backing (Hide)'!CV$2,'Capacity Summary'!$B$36:$B$135,0),MATCH('Capacity Backing (Hide)'!$A9,'Capacity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(Hide)'!$A9,'Capacity Summary'!$H$35:$BG$35,0))="x",INDEX('Capacity Summary'!$C$36:$E$135,MATCH('Capacity Backing (Hide)'!CW$2,'Capacity Summary'!$B$36:$B$135,0),4),IF(INDEX('Capacity Summary'!$H$36:$BG$135,MATCH('Capacity Backing (Hide)'!CW$2,'Capacity Summary'!$B$36:$B$135,0),MATCH('Capacity Backing (Hide)'!$A9,'Capacity Summary'!$H$35:$BG$35,0))&lt;&gt;0,INDEX('Capacity Summary'!$H$36:$BG$135,MATCH('Capacity Backing (Hide)'!CW$2,'Capacity Summary'!$B$36:$B$135,0),MATCH('Capacity Backing (Hide)'!$A9,'Capacity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(Hide)'!$A10,'Capacity Summary'!$H$35:$BG$35,0))="x",INDEX('Capacity Summary'!$C$36:$E$135,MATCH('Capacity Backing (Hide)'!B$2,'Capacity Summary'!$B$36:$B$135,0),4),IF(INDEX('Capacity Summary'!$H$36:$BG$135,MATCH('Capacity Backing (Hide)'!B$2,'Capacity Summary'!$B$36:$B$135,0),MATCH('Capacity Backing (Hide)'!$A10,'Capacity Summary'!$H$35:$BG$35,0))&lt;&gt;0,INDEX('Capacity Summary'!$H$36:$BG$135,MATCH('Capacity Backing (Hide)'!B$2,'Capacity Summary'!$B$36:$B$135,0),MATCH('Capacity Backing (Hide)'!$A10,'Capacity Summary'!$H$35:$BG$35,0)),0)),INDEX('Capacity Summary'!$C$36:$E$135,MATCH('Capacity Backing (Hide)'!B$2,'Capacity Summary'!$B$36:$B$135,0),2)))/IF(Summary!$B$7="Minutes",1,60)/COUNTA(INDEX(Capacity!$C$10:$Q$109,MATCH('Capacity Backing (Hide)'!B$2,Capacity!$B$10:$B$109,0),1):INDEX(Capacity!$C$10:$Q$109,MATCH('Capacity Backing (Hide)'!B$2,Capacity!$B$10:$B$109,0),15))</f>
        <v>#N/A</v>
      </c>
      <c r="C1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(Hide)'!$A10,'Capacity Summary'!$H$35:$BG$35,0))="x",INDEX('Capacity Summary'!$C$36:$E$135,MATCH('Capacity Backing (Hide)'!C$2,'Capacity Summary'!$B$36:$B$135,0),4),IF(INDEX('Capacity Summary'!$H$36:$BG$135,MATCH('Capacity Backing (Hide)'!C$2,'Capacity Summary'!$B$36:$B$135,0),MATCH('Capacity Backing (Hide)'!$A10,'Capacity Summary'!$H$35:$BG$35,0))&lt;&gt;0,INDEX('Capacity Summary'!$H$36:$BG$135,MATCH('Capacity Backing (Hide)'!C$2,'Capacity Summary'!$B$36:$B$135,0),MATCH('Capacity Backing (Hide)'!$A10,'Capacity Summary'!$H$35:$BG$35,0)),0)),INDEX('Capacity Summary'!$C$36:$E$135,MATCH('Capacity Backing (Hide)'!C$2,'Capacity Summary'!$B$36:$B$135,0),2)))/IF(Summary!$B$7="Minutes",1,60)/COUNTA(INDEX(Capacity!$C$10:$Q$109,MATCH('Capacity Backing (Hide)'!C$2,Capacity!$B$10:$B$109,0),1):INDEX(Capacity!$C$10:$Q$109,MATCH('Capacity Backing (Hide)'!C$2,Capacity!$B$10:$B$109,0),15))</f>
        <v>#N/A</v>
      </c>
      <c r="D1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(Hide)'!$A10,'Capacity Summary'!$H$35:$BG$35,0))="x",INDEX('Capacity Summary'!$C$36:$E$135,MATCH('Capacity Backing (Hide)'!D$2,'Capacity Summary'!$B$36:$B$135,0),4),IF(INDEX('Capacity Summary'!$H$36:$BG$135,MATCH('Capacity Backing (Hide)'!D$2,'Capacity Summary'!$B$36:$B$135,0),MATCH('Capacity Backing (Hide)'!$A10,'Capacity Summary'!$H$35:$BG$35,0))&lt;&gt;0,INDEX('Capacity Summary'!$H$36:$BG$135,MATCH('Capacity Backing (Hide)'!D$2,'Capacity Summary'!$B$36:$B$135,0),MATCH('Capacity Backing (Hide)'!$A10,'Capacity Summary'!$H$35:$BG$35,0)),0)),INDEX('Capacity Summary'!$C$36:$E$135,MATCH('Capacity Backing (Hide)'!D$2,'Capacity Summary'!$B$36:$B$135,0),2)))/IF(Summary!$B$7="Minutes",1,60)/COUNTA(INDEX(Capacity!$C$10:$Q$109,MATCH('Capacity Backing (Hide)'!D$2,Capacity!$B$10:$B$109,0),1):INDEX(Capacity!$C$10:$Q$109,MATCH('Capacity Backing (Hide)'!D$2,Capacity!$B$10:$B$109,0),15))</f>
        <v>#N/A</v>
      </c>
      <c r="E1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(Hide)'!$A10,'Capacity Summary'!$H$35:$BG$35,0))="x",INDEX('Capacity Summary'!$C$36:$E$135,MATCH('Capacity Backing (Hide)'!E$2,'Capacity Summary'!$B$36:$B$135,0),4),IF(INDEX('Capacity Summary'!$H$36:$BG$135,MATCH('Capacity Backing (Hide)'!E$2,'Capacity Summary'!$B$36:$B$135,0),MATCH('Capacity Backing (Hide)'!$A10,'Capacity Summary'!$H$35:$BG$35,0))&lt;&gt;0,INDEX('Capacity Summary'!$H$36:$BG$135,MATCH('Capacity Backing (Hide)'!E$2,'Capacity Summary'!$B$36:$B$135,0),MATCH('Capacity Backing (Hide)'!$A10,'Capacity Summary'!$H$35:$BG$35,0)),0)),INDEX('Capacity Summary'!$C$36:$E$135,MATCH('Capacity Backing (Hide)'!E$2,'Capacity Summary'!$B$36:$B$135,0),2)))/IF(Summary!$B$7="Minutes",1,60)/COUNTA(INDEX(Capacity!$C$10:$Q$109,MATCH('Capacity Backing (Hide)'!E$2,Capacity!$B$10:$B$109,0),1):INDEX(Capacity!$C$10:$Q$109,MATCH('Capacity Backing (Hide)'!E$2,Capacity!$B$10:$B$109,0),15))</f>
        <v>#N/A</v>
      </c>
      <c r="F1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(Hide)'!$A10,'Capacity Summary'!$H$35:$BG$35,0))="x",INDEX('Capacity Summary'!$C$36:$E$135,MATCH('Capacity Backing (Hide)'!F$2,'Capacity Summary'!$B$36:$B$135,0),4),IF(INDEX('Capacity Summary'!$H$36:$BG$135,MATCH('Capacity Backing (Hide)'!F$2,'Capacity Summary'!$B$36:$B$135,0),MATCH('Capacity Backing (Hide)'!$A10,'Capacity Summary'!$H$35:$BG$35,0))&lt;&gt;0,INDEX('Capacity Summary'!$H$36:$BG$135,MATCH('Capacity Backing (Hide)'!F$2,'Capacity Summary'!$B$36:$B$135,0),MATCH('Capacity Backing (Hide)'!$A10,'Capacity Summary'!$H$35:$BG$35,0)),0)),INDEX('Capacity Summary'!$C$36:$E$135,MATCH('Capacity Backing (Hide)'!F$2,'Capacity Summary'!$B$36:$B$135,0),2)))/IF(Summary!$B$7="Minutes",1,60)/COUNTA(INDEX(Capacity!$C$10:$Q$109,MATCH('Capacity Backing (Hide)'!F$2,Capacity!$B$10:$B$109,0),1):INDEX(Capacity!$C$10:$Q$109,MATCH('Capacity Backing (Hide)'!F$2,Capacity!$B$10:$B$109,0),15))</f>
        <v>#N/A</v>
      </c>
      <c r="G1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(Hide)'!$A10,'Capacity Summary'!$H$35:$BG$35,0))="x",INDEX('Capacity Summary'!$C$36:$E$135,MATCH('Capacity Backing (Hide)'!G$2,'Capacity Summary'!$B$36:$B$135,0),4),IF(INDEX('Capacity Summary'!$H$36:$BG$135,MATCH('Capacity Backing (Hide)'!G$2,'Capacity Summary'!$B$36:$B$135,0),MATCH('Capacity Backing (Hide)'!$A10,'Capacity Summary'!$H$35:$BG$35,0))&lt;&gt;0,INDEX('Capacity Summary'!$H$36:$BG$135,MATCH('Capacity Backing (Hide)'!G$2,'Capacity Summary'!$B$36:$B$135,0),MATCH('Capacity Backing (Hide)'!$A10,'Capacity Summary'!$H$35:$BG$35,0)),0)),INDEX('Capacity Summary'!$C$36:$E$135,MATCH('Capacity Backing (Hide)'!G$2,'Capacity Summary'!$B$36:$B$135,0),2)))/IF(Summary!$B$7="Minutes",1,60)/COUNTA(INDEX(Capacity!$C$10:$Q$109,MATCH('Capacity Backing (Hide)'!G$2,Capacity!$B$10:$B$109,0),1):INDEX(Capacity!$C$10:$Q$109,MATCH('Capacity Backing (Hide)'!G$2,Capacity!$B$10:$B$109,0),15))</f>
        <v>#N/A</v>
      </c>
      <c r="H1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(Hide)'!$A10,'Capacity Summary'!$H$35:$BG$35,0))="x",INDEX('Capacity Summary'!$C$36:$E$135,MATCH('Capacity Backing (Hide)'!H$2,'Capacity Summary'!$B$36:$B$135,0),4),IF(INDEX('Capacity Summary'!$H$36:$BG$135,MATCH('Capacity Backing (Hide)'!H$2,'Capacity Summary'!$B$36:$B$135,0),MATCH('Capacity Backing (Hide)'!$A10,'Capacity Summary'!$H$35:$BG$35,0))&lt;&gt;0,INDEX('Capacity Summary'!$H$36:$BG$135,MATCH('Capacity Backing (Hide)'!H$2,'Capacity Summary'!$B$36:$B$135,0),MATCH('Capacity Backing (Hide)'!$A10,'Capacity Summary'!$H$35:$BG$35,0)),0)),INDEX('Capacity Summary'!$C$36:$E$135,MATCH('Capacity Backing (Hide)'!H$2,'Capacity Summary'!$B$36:$B$135,0),2)))/IF(Summary!$B$7="Minutes",1,60)/COUNTA(INDEX(Capacity!$C$10:$Q$109,MATCH('Capacity Backing (Hide)'!H$2,Capacity!$B$10:$B$109,0),1):INDEX(Capacity!$C$10:$Q$109,MATCH('Capacity Backing (Hide)'!H$2,Capacity!$B$10:$B$109,0),15))</f>
        <v>#N/A</v>
      </c>
      <c r="I1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(Hide)'!$A10,'Capacity Summary'!$H$35:$BG$35,0))="x",INDEX('Capacity Summary'!$C$36:$E$135,MATCH('Capacity Backing (Hide)'!I$2,'Capacity Summary'!$B$36:$B$135,0),4),IF(INDEX('Capacity Summary'!$H$36:$BG$135,MATCH('Capacity Backing (Hide)'!I$2,'Capacity Summary'!$B$36:$B$135,0),MATCH('Capacity Backing (Hide)'!$A10,'Capacity Summary'!$H$35:$BG$35,0))&lt;&gt;0,INDEX('Capacity Summary'!$H$36:$BG$135,MATCH('Capacity Backing (Hide)'!I$2,'Capacity Summary'!$B$36:$B$135,0),MATCH('Capacity Backing (Hide)'!$A10,'Capacity Summary'!$H$35:$BG$35,0)),0)),INDEX('Capacity Summary'!$C$36:$E$135,MATCH('Capacity Backing (Hide)'!I$2,'Capacity Summary'!$B$36:$B$135,0),2)))/IF(Summary!$B$7="Minutes",1,60)/COUNTA(INDEX(Capacity!$C$10:$Q$109,MATCH('Capacity Backing (Hide)'!I$2,Capacity!$B$10:$B$109,0),1):INDEX(Capacity!$C$10:$Q$109,MATCH('Capacity Backing (Hide)'!I$2,Capacity!$B$10:$B$109,0),15))</f>
        <v>#N/A</v>
      </c>
      <c r="J1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(Hide)'!$A10,'Capacity Summary'!$H$35:$BG$35,0))="x",INDEX('Capacity Summary'!$C$36:$E$135,MATCH('Capacity Backing (Hide)'!J$2,'Capacity Summary'!$B$36:$B$135,0),4),IF(INDEX('Capacity Summary'!$H$36:$BG$135,MATCH('Capacity Backing (Hide)'!J$2,'Capacity Summary'!$B$36:$B$135,0),MATCH('Capacity Backing (Hide)'!$A10,'Capacity Summary'!$H$35:$BG$35,0))&lt;&gt;0,INDEX('Capacity Summary'!$H$36:$BG$135,MATCH('Capacity Backing (Hide)'!J$2,'Capacity Summary'!$B$36:$B$135,0),MATCH('Capacity Backing (Hide)'!$A10,'Capacity Summary'!$H$35:$BG$35,0)),0)),INDEX('Capacity Summary'!$C$36:$E$135,MATCH('Capacity Backing (Hide)'!J$2,'Capacity Summary'!$B$36:$B$135,0),2)))/IF(Summary!$B$7="Minutes",1,60)/COUNTA(INDEX(Capacity!$C$10:$Q$109,MATCH('Capacity Backing (Hide)'!J$2,Capacity!$B$10:$B$109,0),1):INDEX(Capacity!$C$10:$Q$109,MATCH('Capacity Backing (Hide)'!J$2,Capacity!$B$10:$B$109,0),15))</f>
        <v>#N/A</v>
      </c>
      <c r="K1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(Hide)'!$A10,'Capacity Summary'!$H$35:$BG$35,0))="x",INDEX('Capacity Summary'!$C$36:$E$135,MATCH('Capacity Backing (Hide)'!K$2,'Capacity Summary'!$B$36:$B$135,0),4),IF(INDEX('Capacity Summary'!$H$36:$BG$135,MATCH('Capacity Backing (Hide)'!K$2,'Capacity Summary'!$B$36:$B$135,0),MATCH('Capacity Backing (Hide)'!$A10,'Capacity Summary'!$H$35:$BG$35,0))&lt;&gt;0,INDEX('Capacity Summary'!$H$36:$BG$135,MATCH('Capacity Backing (Hide)'!K$2,'Capacity Summary'!$B$36:$B$135,0),MATCH('Capacity Backing (Hide)'!$A10,'Capacity Summary'!$H$35:$BG$35,0)),0)),INDEX('Capacity Summary'!$C$36:$E$135,MATCH('Capacity Backing (Hide)'!K$2,'Capacity Summary'!$B$36:$B$135,0),2)))/IF(Summary!$B$7="Minutes",1,60)/COUNTA(INDEX(Capacity!$C$10:$Q$109,MATCH('Capacity Backing (Hide)'!K$2,Capacity!$B$10:$B$109,0),1):INDEX(Capacity!$C$10:$Q$109,MATCH('Capacity Backing (Hide)'!K$2,Capacity!$B$10:$B$109,0),15))</f>
        <v>#N/A</v>
      </c>
      <c r="L1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(Hide)'!$A10,'Capacity Summary'!$H$35:$BG$35,0))="x",INDEX('Capacity Summary'!$C$36:$E$135,MATCH('Capacity Backing (Hide)'!L$2,'Capacity Summary'!$B$36:$B$135,0),4),IF(INDEX('Capacity Summary'!$H$36:$BG$135,MATCH('Capacity Backing (Hide)'!L$2,'Capacity Summary'!$B$36:$B$135,0),MATCH('Capacity Backing (Hide)'!$A10,'Capacity Summary'!$H$35:$BG$35,0))&lt;&gt;0,INDEX('Capacity Summary'!$H$36:$BG$135,MATCH('Capacity Backing (Hide)'!L$2,'Capacity Summary'!$B$36:$B$135,0),MATCH('Capacity Backing (Hide)'!$A10,'Capacity Summary'!$H$35:$BG$35,0)),0)),INDEX('Capacity Summary'!$C$36:$E$135,MATCH('Capacity Backing (Hide)'!L$2,'Capacity Summary'!$B$36:$B$135,0),2)))/IF(Summary!$B$7="Minutes",1,60)/COUNTA(INDEX(Capacity!$C$10:$Q$109,MATCH('Capacity Backing (Hide)'!L$2,Capacity!$B$10:$B$109,0),1):INDEX(Capacity!$C$10:$Q$109,MATCH('Capacity Backing (Hide)'!L$2,Capacity!$B$10:$B$109,0),15))</f>
        <v>#N/A</v>
      </c>
      <c r="M1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(Hide)'!$A10,'Capacity Summary'!$H$35:$BG$35,0))="x",INDEX('Capacity Summary'!$C$36:$E$135,MATCH('Capacity Backing (Hide)'!M$2,'Capacity Summary'!$B$36:$B$135,0),4),IF(INDEX('Capacity Summary'!$H$36:$BG$135,MATCH('Capacity Backing (Hide)'!M$2,'Capacity Summary'!$B$36:$B$135,0),MATCH('Capacity Backing (Hide)'!$A10,'Capacity Summary'!$H$35:$BG$35,0))&lt;&gt;0,INDEX('Capacity Summary'!$H$36:$BG$135,MATCH('Capacity Backing (Hide)'!M$2,'Capacity Summary'!$B$36:$B$135,0),MATCH('Capacity Backing (Hide)'!$A10,'Capacity Summary'!$H$35:$BG$35,0)),0)),INDEX('Capacity Summary'!$C$36:$E$135,MATCH('Capacity Backing (Hide)'!M$2,'Capacity Summary'!$B$36:$B$135,0),2)))/IF(Summary!$B$7="Minutes",1,60)/COUNTA(INDEX(Capacity!$C$10:$Q$109,MATCH('Capacity Backing (Hide)'!M$2,Capacity!$B$10:$B$109,0),1):INDEX(Capacity!$C$10:$Q$109,MATCH('Capacity Backing (Hide)'!M$2,Capacity!$B$10:$B$109,0),15))</f>
        <v>#N/A</v>
      </c>
      <c r="N1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(Hide)'!$A10,'Capacity Summary'!$H$35:$BG$35,0))="x",INDEX('Capacity Summary'!$C$36:$E$135,MATCH('Capacity Backing (Hide)'!N$2,'Capacity Summary'!$B$36:$B$135,0),4),IF(INDEX('Capacity Summary'!$H$36:$BG$135,MATCH('Capacity Backing (Hide)'!N$2,'Capacity Summary'!$B$36:$B$135,0),MATCH('Capacity Backing (Hide)'!$A10,'Capacity Summary'!$H$35:$BG$35,0))&lt;&gt;0,INDEX('Capacity Summary'!$H$36:$BG$135,MATCH('Capacity Backing (Hide)'!N$2,'Capacity Summary'!$B$36:$B$135,0),MATCH('Capacity Backing (Hide)'!$A10,'Capacity Summary'!$H$35:$BG$35,0)),0)),INDEX('Capacity Summary'!$C$36:$E$135,MATCH('Capacity Backing (Hide)'!N$2,'Capacity Summary'!$B$36:$B$135,0),2)))/IF(Summary!$B$7="Minutes",1,60)/COUNTA(INDEX(Capacity!$C$10:$Q$109,MATCH('Capacity Backing (Hide)'!N$2,Capacity!$B$10:$B$109,0),1):INDEX(Capacity!$C$10:$Q$109,MATCH('Capacity Backing (Hide)'!N$2,Capacity!$B$10:$B$109,0),15))</f>
        <v>#N/A</v>
      </c>
      <c r="O1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(Hide)'!$A10,'Capacity Summary'!$H$35:$BG$35,0))="x",INDEX('Capacity Summary'!$C$36:$E$135,MATCH('Capacity Backing (Hide)'!O$2,'Capacity Summary'!$B$36:$B$135,0),4),IF(INDEX('Capacity Summary'!$H$36:$BG$135,MATCH('Capacity Backing (Hide)'!O$2,'Capacity Summary'!$B$36:$B$135,0),MATCH('Capacity Backing (Hide)'!$A10,'Capacity Summary'!$H$35:$BG$35,0))&lt;&gt;0,INDEX('Capacity Summary'!$H$36:$BG$135,MATCH('Capacity Backing (Hide)'!O$2,'Capacity Summary'!$B$36:$B$135,0),MATCH('Capacity Backing (Hide)'!$A10,'Capacity Summary'!$H$35:$BG$35,0)),0)),INDEX('Capacity Summary'!$C$36:$E$135,MATCH('Capacity Backing (Hide)'!O$2,'Capacity Summary'!$B$36:$B$135,0),2)))/IF(Summary!$B$7="Minutes",1,60)/COUNTA(INDEX(Capacity!$C$10:$Q$109,MATCH('Capacity Backing (Hide)'!O$2,Capacity!$B$10:$B$109,0),1):INDEX(Capacity!$C$10:$Q$109,MATCH('Capacity Backing (Hide)'!O$2,Capacity!$B$10:$B$109,0),15))</f>
        <v>#N/A</v>
      </c>
      <c r="P1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(Hide)'!$A10,'Capacity Summary'!$H$35:$BG$35,0))="x",INDEX('Capacity Summary'!$C$36:$E$135,MATCH('Capacity Backing (Hide)'!P$2,'Capacity Summary'!$B$36:$B$135,0),4),IF(INDEX('Capacity Summary'!$H$36:$BG$135,MATCH('Capacity Backing (Hide)'!P$2,'Capacity Summary'!$B$36:$B$135,0),MATCH('Capacity Backing (Hide)'!$A10,'Capacity Summary'!$H$35:$BG$35,0))&lt;&gt;0,INDEX('Capacity Summary'!$H$36:$BG$135,MATCH('Capacity Backing (Hide)'!P$2,'Capacity Summary'!$B$36:$B$135,0),MATCH('Capacity Backing (Hide)'!$A10,'Capacity Summary'!$H$35:$BG$35,0)),0)),INDEX('Capacity Summary'!$C$36:$E$135,MATCH('Capacity Backing (Hide)'!P$2,'Capacity Summary'!$B$36:$B$135,0),2)))/IF(Summary!$B$7="Minutes",1,60)/COUNTA(INDEX(Capacity!$C$10:$Q$109,MATCH('Capacity Backing (Hide)'!P$2,Capacity!$B$10:$B$109,0),1):INDEX(Capacity!$C$10:$Q$109,MATCH('Capacity Backing (Hide)'!P$2,Capacity!$B$10:$B$109,0),15))</f>
        <v>#N/A</v>
      </c>
      <c r="Q1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(Hide)'!$A10,'Capacity Summary'!$H$35:$BG$35,0))="x",INDEX('Capacity Summary'!$C$36:$E$135,MATCH('Capacity Backing (Hide)'!Q$2,'Capacity Summary'!$B$36:$B$135,0),4),IF(INDEX('Capacity Summary'!$H$36:$BG$135,MATCH('Capacity Backing (Hide)'!Q$2,'Capacity Summary'!$B$36:$B$135,0),MATCH('Capacity Backing (Hide)'!$A10,'Capacity Summary'!$H$35:$BG$35,0))&lt;&gt;0,INDEX('Capacity Summary'!$H$36:$BG$135,MATCH('Capacity Backing (Hide)'!Q$2,'Capacity Summary'!$B$36:$B$135,0),MATCH('Capacity Backing (Hide)'!$A10,'Capacity Summary'!$H$35:$BG$35,0)),0)),INDEX('Capacity Summary'!$C$36:$E$135,MATCH('Capacity Backing (Hide)'!Q$2,'Capacity Summary'!$B$36:$B$135,0),2)))/IF(Summary!$B$7="Minutes",1,60)/COUNTA(INDEX(Capacity!$C$10:$Q$109,MATCH('Capacity Backing (Hide)'!Q$2,Capacity!$B$10:$B$109,0),1):INDEX(Capacity!$C$10:$Q$109,MATCH('Capacity Backing (Hide)'!Q$2,Capacity!$B$10:$B$109,0),15))</f>
        <v>#N/A</v>
      </c>
      <c r="R1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(Hide)'!$A10,'Capacity Summary'!$H$35:$BG$35,0))="x",INDEX('Capacity Summary'!$C$36:$E$135,MATCH('Capacity Backing (Hide)'!R$2,'Capacity Summary'!$B$36:$B$135,0),4),IF(INDEX('Capacity Summary'!$H$36:$BG$135,MATCH('Capacity Backing (Hide)'!R$2,'Capacity Summary'!$B$36:$B$135,0),MATCH('Capacity Backing (Hide)'!$A10,'Capacity Summary'!$H$35:$BG$35,0))&lt;&gt;0,INDEX('Capacity Summary'!$H$36:$BG$135,MATCH('Capacity Backing (Hide)'!R$2,'Capacity Summary'!$B$36:$B$135,0),MATCH('Capacity Backing (Hide)'!$A10,'Capacity Summary'!$H$35:$BG$35,0)),0)),INDEX('Capacity Summary'!$C$36:$E$135,MATCH('Capacity Backing (Hide)'!R$2,'Capacity Summary'!$B$36:$B$135,0),2)))/IF(Summary!$B$7="Minutes",1,60)/COUNTA(INDEX(Capacity!$C$10:$Q$109,MATCH('Capacity Backing (Hide)'!R$2,Capacity!$B$10:$B$109,0),1):INDEX(Capacity!$C$10:$Q$109,MATCH('Capacity Backing (Hide)'!R$2,Capacity!$B$10:$B$109,0),15))</f>
        <v>#N/A</v>
      </c>
      <c r="S1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(Hide)'!$A10,'Capacity Summary'!$H$35:$BG$35,0))="x",INDEX('Capacity Summary'!$C$36:$E$135,MATCH('Capacity Backing (Hide)'!S$2,'Capacity Summary'!$B$36:$B$135,0),4),IF(INDEX('Capacity Summary'!$H$36:$BG$135,MATCH('Capacity Backing (Hide)'!S$2,'Capacity Summary'!$B$36:$B$135,0),MATCH('Capacity Backing (Hide)'!$A10,'Capacity Summary'!$H$35:$BG$35,0))&lt;&gt;0,INDEX('Capacity Summary'!$H$36:$BG$135,MATCH('Capacity Backing (Hide)'!S$2,'Capacity Summary'!$B$36:$B$135,0),MATCH('Capacity Backing (Hide)'!$A10,'Capacity Summary'!$H$35:$BG$35,0)),0)),INDEX('Capacity Summary'!$C$36:$E$135,MATCH('Capacity Backing (Hide)'!S$2,'Capacity Summary'!$B$36:$B$135,0),2)))/IF(Summary!$B$7="Minutes",1,60)/COUNTA(INDEX(Capacity!$C$10:$Q$109,MATCH('Capacity Backing (Hide)'!S$2,Capacity!$B$10:$B$109,0),1):INDEX(Capacity!$C$10:$Q$109,MATCH('Capacity Backing (Hide)'!S$2,Capacity!$B$10:$B$109,0),15))</f>
        <v>#N/A</v>
      </c>
      <c r="T1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(Hide)'!$A10,'Capacity Summary'!$H$35:$BG$35,0))="x",INDEX('Capacity Summary'!$C$36:$E$135,MATCH('Capacity Backing (Hide)'!T$2,'Capacity Summary'!$B$36:$B$135,0),4),IF(INDEX('Capacity Summary'!$H$36:$BG$135,MATCH('Capacity Backing (Hide)'!T$2,'Capacity Summary'!$B$36:$B$135,0),MATCH('Capacity Backing (Hide)'!$A10,'Capacity Summary'!$H$35:$BG$35,0))&lt;&gt;0,INDEX('Capacity Summary'!$H$36:$BG$135,MATCH('Capacity Backing (Hide)'!T$2,'Capacity Summary'!$B$36:$B$135,0),MATCH('Capacity Backing (Hide)'!$A10,'Capacity Summary'!$H$35:$BG$35,0)),0)),INDEX('Capacity Summary'!$C$36:$E$135,MATCH('Capacity Backing (Hide)'!T$2,'Capacity Summary'!$B$36:$B$135,0),2)))/IF(Summary!$B$7="Minutes",1,60)/COUNTA(INDEX(Capacity!$C$10:$Q$109,MATCH('Capacity Backing (Hide)'!T$2,Capacity!$B$10:$B$109,0),1):INDEX(Capacity!$C$10:$Q$109,MATCH('Capacity Backing (Hide)'!T$2,Capacity!$B$10:$B$109,0),15))</f>
        <v>#N/A</v>
      </c>
      <c r="U1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(Hide)'!$A10,'Capacity Summary'!$H$35:$BG$35,0))="x",INDEX('Capacity Summary'!$C$36:$E$135,MATCH('Capacity Backing (Hide)'!U$2,'Capacity Summary'!$B$36:$B$135,0),4),IF(INDEX('Capacity Summary'!$H$36:$BG$135,MATCH('Capacity Backing (Hide)'!U$2,'Capacity Summary'!$B$36:$B$135,0),MATCH('Capacity Backing (Hide)'!$A10,'Capacity Summary'!$H$35:$BG$35,0))&lt;&gt;0,INDEX('Capacity Summary'!$H$36:$BG$135,MATCH('Capacity Backing (Hide)'!U$2,'Capacity Summary'!$B$36:$B$135,0),MATCH('Capacity Backing (Hide)'!$A10,'Capacity Summary'!$H$35:$BG$35,0)),0)),INDEX('Capacity Summary'!$C$36:$E$135,MATCH('Capacity Backing (Hide)'!U$2,'Capacity Summary'!$B$36:$B$135,0),2)))/IF(Summary!$B$7="Minutes",1,60)/COUNTA(INDEX(Capacity!$C$10:$Q$109,MATCH('Capacity Backing (Hide)'!U$2,Capacity!$B$10:$B$109,0),1):INDEX(Capacity!$C$10:$Q$109,MATCH('Capacity Backing (Hide)'!U$2,Capacity!$B$10:$B$109,0),15))</f>
        <v>#N/A</v>
      </c>
      <c r="V1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(Hide)'!$A10,'Capacity Summary'!$H$35:$BG$35,0))="x",INDEX('Capacity Summary'!$C$36:$E$135,MATCH('Capacity Backing (Hide)'!V$2,'Capacity Summary'!$B$36:$B$135,0),4),IF(INDEX('Capacity Summary'!$H$36:$BG$135,MATCH('Capacity Backing (Hide)'!V$2,'Capacity Summary'!$B$36:$B$135,0),MATCH('Capacity Backing (Hide)'!$A10,'Capacity Summary'!$H$35:$BG$35,0))&lt;&gt;0,INDEX('Capacity Summary'!$H$36:$BG$135,MATCH('Capacity Backing (Hide)'!V$2,'Capacity Summary'!$B$36:$B$135,0),MATCH('Capacity Backing (Hide)'!$A10,'Capacity Summary'!$H$35:$BG$35,0)),0)),INDEX('Capacity Summary'!$C$36:$E$135,MATCH('Capacity Backing (Hide)'!V$2,'Capacity Summary'!$B$36:$B$135,0),2)))/IF(Summary!$B$7="Minutes",1,60)/COUNTA(INDEX(Capacity!$C$10:$Q$109,MATCH('Capacity Backing (Hide)'!V$2,Capacity!$B$10:$B$109,0),1):INDEX(Capacity!$C$10:$Q$109,MATCH('Capacity Backing (Hide)'!V$2,Capacity!$B$10:$B$109,0),15))</f>
        <v>#N/A</v>
      </c>
      <c r="W1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(Hide)'!$A10,'Capacity Summary'!$H$35:$BG$35,0))="x",INDEX('Capacity Summary'!$C$36:$E$135,MATCH('Capacity Backing (Hide)'!W$2,'Capacity Summary'!$B$36:$B$135,0),4),IF(INDEX('Capacity Summary'!$H$36:$BG$135,MATCH('Capacity Backing (Hide)'!W$2,'Capacity Summary'!$B$36:$B$135,0),MATCH('Capacity Backing (Hide)'!$A10,'Capacity Summary'!$H$35:$BG$35,0))&lt;&gt;0,INDEX('Capacity Summary'!$H$36:$BG$135,MATCH('Capacity Backing (Hide)'!W$2,'Capacity Summary'!$B$36:$B$135,0),MATCH('Capacity Backing (Hide)'!$A10,'Capacity Summary'!$H$35:$BG$35,0)),0)),INDEX('Capacity Summary'!$C$36:$E$135,MATCH('Capacity Backing (Hide)'!W$2,'Capacity Summary'!$B$36:$B$135,0),2)))/IF(Summary!$B$7="Minutes",1,60)/COUNTA(INDEX(Capacity!$C$10:$Q$109,MATCH('Capacity Backing (Hide)'!W$2,Capacity!$B$10:$B$109,0),1):INDEX(Capacity!$C$10:$Q$109,MATCH('Capacity Backing (Hide)'!W$2,Capacity!$B$10:$B$109,0),15))</f>
        <v>#N/A</v>
      </c>
      <c r="X1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(Hide)'!$A10,'Capacity Summary'!$H$35:$BG$35,0))="x",INDEX('Capacity Summary'!$C$36:$E$135,MATCH('Capacity Backing (Hide)'!X$2,'Capacity Summary'!$B$36:$B$135,0),4),IF(INDEX('Capacity Summary'!$H$36:$BG$135,MATCH('Capacity Backing (Hide)'!X$2,'Capacity Summary'!$B$36:$B$135,0),MATCH('Capacity Backing (Hide)'!$A10,'Capacity Summary'!$H$35:$BG$35,0))&lt;&gt;0,INDEX('Capacity Summary'!$H$36:$BG$135,MATCH('Capacity Backing (Hide)'!X$2,'Capacity Summary'!$B$36:$B$135,0),MATCH('Capacity Backing (Hide)'!$A10,'Capacity Summary'!$H$35:$BG$35,0)),0)),INDEX('Capacity Summary'!$C$36:$E$135,MATCH('Capacity Backing (Hide)'!X$2,'Capacity Summary'!$B$36:$B$135,0),2)))/IF(Summary!$B$7="Minutes",1,60)/COUNTA(INDEX(Capacity!$C$10:$Q$109,MATCH('Capacity Backing (Hide)'!X$2,Capacity!$B$10:$B$109,0),1):INDEX(Capacity!$C$10:$Q$109,MATCH('Capacity Backing (Hide)'!X$2,Capacity!$B$10:$B$109,0),15))</f>
        <v>#N/A</v>
      </c>
      <c r="Y1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(Hide)'!$A10,'Capacity Summary'!$H$35:$BG$35,0))="x",INDEX('Capacity Summary'!$C$36:$E$135,MATCH('Capacity Backing (Hide)'!Y$2,'Capacity Summary'!$B$36:$B$135,0),4),IF(INDEX('Capacity Summary'!$H$36:$BG$135,MATCH('Capacity Backing (Hide)'!Y$2,'Capacity Summary'!$B$36:$B$135,0),MATCH('Capacity Backing (Hide)'!$A10,'Capacity Summary'!$H$35:$BG$35,0))&lt;&gt;0,INDEX('Capacity Summary'!$H$36:$BG$135,MATCH('Capacity Backing (Hide)'!Y$2,'Capacity Summary'!$B$36:$B$135,0),MATCH('Capacity Backing (Hide)'!$A10,'Capacity Summary'!$H$35:$BG$35,0)),0)),INDEX('Capacity Summary'!$C$36:$E$135,MATCH('Capacity Backing (Hide)'!Y$2,'Capacity Summary'!$B$36:$B$135,0),2)))/IF(Summary!$B$7="Minutes",1,60)/COUNTA(INDEX(Capacity!$C$10:$Q$109,MATCH('Capacity Backing (Hide)'!Y$2,Capacity!$B$10:$B$109,0),1):INDEX(Capacity!$C$10:$Q$109,MATCH('Capacity Backing (Hide)'!Y$2,Capacity!$B$10:$B$109,0),15))</f>
        <v>#N/A</v>
      </c>
      <c r="Z1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(Hide)'!$A10,'Capacity Summary'!$H$35:$BG$35,0))="x",INDEX('Capacity Summary'!$C$36:$E$135,MATCH('Capacity Backing (Hide)'!Z$2,'Capacity Summary'!$B$36:$B$135,0),4),IF(INDEX('Capacity Summary'!$H$36:$BG$135,MATCH('Capacity Backing (Hide)'!Z$2,'Capacity Summary'!$B$36:$B$135,0),MATCH('Capacity Backing (Hide)'!$A10,'Capacity Summary'!$H$35:$BG$35,0))&lt;&gt;0,INDEX('Capacity Summary'!$H$36:$BG$135,MATCH('Capacity Backing (Hide)'!Z$2,'Capacity Summary'!$B$36:$B$135,0),MATCH('Capacity Backing (Hide)'!$A10,'Capacity Summary'!$H$35:$BG$35,0)),0)),INDEX('Capacity Summary'!$C$36:$E$135,MATCH('Capacity Backing (Hide)'!Z$2,'Capacity Summary'!$B$36:$B$135,0),2)))/IF(Summary!$B$7="Minutes",1,60)/COUNTA(INDEX(Capacity!$C$10:$Q$109,MATCH('Capacity Backing (Hide)'!Z$2,Capacity!$B$10:$B$109,0),1):INDEX(Capacity!$C$10:$Q$109,MATCH('Capacity Backing (Hide)'!Z$2,Capacity!$B$10:$B$109,0),15))</f>
        <v>#N/A</v>
      </c>
      <c r="AA1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(Hide)'!$A10,'Capacity Summary'!$H$35:$BG$35,0))="x",INDEX('Capacity Summary'!$C$36:$E$135,MATCH('Capacity Backing (Hide)'!AA$2,'Capacity Summary'!$B$36:$B$135,0),4),IF(INDEX('Capacity Summary'!$H$36:$BG$135,MATCH('Capacity Backing (Hide)'!AA$2,'Capacity Summary'!$B$36:$B$135,0),MATCH('Capacity Backing (Hide)'!$A10,'Capacity Summary'!$H$35:$BG$35,0))&lt;&gt;0,INDEX('Capacity Summary'!$H$36:$BG$135,MATCH('Capacity Backing (Hide)'!AA$2,'Capacity Summary'!$B$36:$B$135,0),MATCH('Capacity Backing (Hide)'!$A10,'Capacity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(Hide)'!$A10,'Capacity Summary'!$H$35:$BG$35,0))="x",INDEX('Capacity Summary'!$C$36:$E$135,MATCH('Capacity Backing (Hide)'!AB$2,'Capacity Summary'!$B$36:$B$135,0),4),IF(INDEX('Capacity Summary'!$H$36:$BG$135,MATCH('Capacity Backing (Hide)'!AB$2,'Capacity Summary'!$B$36:$B$135,0),MATCH('Capacity Backing (Hide)'!$A10,'Capacity Summary'!$H$35:$BG$35,0))&lt;&gt;0,INDEX('Capacity Summary'!$H$36:$BG$135,MATCH('Capacity Backing (Hide)'!AB$2,'Capacity Summary'!$B$36:$B$135,0),MATCH('Capacity Backing (Hide)'!$A10,'Capacity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(Hide)'!$A10,'Capacity Summary'!$H$35:$BG$35,0))="x",INDEX('Capacity Summary'!$C$36:$E$135,MATCH('Capacity Backing (Hide)'!AC$2,'Capacity Summary'!$B$36:$B$135,0),4),IF(INDEX('Capacity Summary'!$H$36:$BG$135,MATCH('Capacity Backing (Hide)'!AC$2,'Capacity Summary'!$B$36:$B$135,0),MATCH('Capacity Backing (Hide)'!$A10,'Capacity Summary'!$H$35:$BG$35,0))&lt;&gt;0,INDEX('Capacity Summary'!$H$36:$BG$135,MATCH('Capacity Backing (Hide)'!AC$2,'Capacity Summary'!$B$36:$B$135,0),MATCH('Capacity Backing (Hide)'!$A10,'Capacity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(Hide)'!$A10,'Capacity Summary'!$H$35:$BG$35,0))="x",INDEX('Capacity Summary'!$C$36:$E$135,MATCH('Capacity Backing (Hide)'!AD$2,'Capacity Summary'!$B$36:$B$135,0),4),IF(INDEX('Capacity Summary'!$H$36:$BG$135,MATCH('Capacity Backing (Hide)'!AD$2,'Capacity Summary'!$B$36:$B$135,0),MATCH('Capacity Backing (Hide)'!$A10,'Capacity Summary'!$H$35:$BG$35,0))&lt;&gt;0,INDEX('Capacity Summary'!$H$36:$BG$135,MATCH('Capacity Backing (Hide)'!AD$2,'Capacity Summary'!$B$36:$B$135,0),MATCH('Capacity Backing (Hide)'!$A10,'Capacity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(Hide)'!$A10,'Capacity Summary'!$H$35:$BG$35,0))="x",INDEX('Capacity Summary'!$C$36:$E$135,MATCH('Capacity Backing (Hide)'!AE$2,'Capacity Summary'!$B$36:$B$135,0),4),IF(INDEX('Capacity Summary'!$H$36:$BG$135,MATCH('Capacity Backing (Hide)'!AE$2,'Capacity Summary'!$B$36:$B$135,0),MATCH('Capacity Backing (Hide)'!$A10,'Capacity Summary'!$H$35:$BG$35,0))&lt;&gt;0,INDEX('Capacity Summary'!$H$36:$BG$135,MATCH('Capacity Backing (Hide)'!AE$2,'Capacity Summary'!$B$36:$B$135,0),MATCH('Capacity Backing (Hide)'!$A10,'Capacity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(Hide)'!$A10,'Capacity Summary'!$H$35:$BG$35,0))="x",INDEX('Capacity Summary'!$C$36:$E$135,MATCH('Capacity Backing (Hide)'!AF$2,'Capacity Summary'!$B$36:$B$135,0),4),IF(INDEX('Capacity Summary'!$H$36:$BG$135,MATCH('Capacity Backing (Hide)'!AF$2,'Capacity Summary'!$B$36:$B$135,0),MATCH('Capacity Backing (Hide)'!$A10,'Capacity Summary'!$H$35:$BG$35,0))&lt;&gt;0,INDEX('Capacity Summary'!$H$36:$BG$135,MATCH('Capacity Backing (Hide)'!AF$2,'Capacity Summary'!$B$36:$B$135,0),MATCH('Capacity Backing (Hide)'!$A10,'Capacity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(Hide)'!$A10,'Capacity Summary'!$H$35:$BG$35,0))="x",INDEX('Capacity Summary'!$C$36:$E$135,MATCH('Capacity Backing (Hide)'!AG$2,'Capacity Summary'!$B$36:$B$135,0),4),IF(INDEX('Capacity Summary'!$H$36:$BG$135,MATCH('Capacity Backing (Hide)'!AG$2,'Capacity Summary'!$B$36:$B$135,0),MATCH('Capacity Backing (Hide)'!$A10,'Capacity Summary'!$H$35:$BG$35,0))&lt;&gt;0,INDEX('Capacity Summary'!$H$36:$BG$135,MATCH('Capacity Backing (Hide)'!AG$2,'Capacity Summary'!$B$36:$B$135,0),MATCH('Capacity Backing (Hide)'!$A10,'Capacity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(Hide)'!$A10,'Capacity Summary'!$H$35:$BG$35,0))="x",INDEX('Capacity Summary'!$C$36:$E$135,MATCH('Capacity Backing (Hide)'!AH$2,'Capacity Summary'!$B$36:$B$135,0),4),IF(INDEX('Capacity Summary'!$H$36:$BG$135,MATCH('Capacity Backing (Hide)'!AH$2,'Capacity Summary'!$B$36:$B$135,0),MATCH('Capacity Backing (Hide)'!$A10,'Capacity Summary'!$H$35:$BG$35,0))&lt;&gt;0,INDEX('Capacity Summary'!$H$36:$BG$135,MATCH('Capacity Backing (Hide)'!AH$2,'Capacity Summary'!$B$36:$B$135,0),MATCH('Capacity Backing (Hide)'!$A10,'Capacity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(Hide)'!$A10,'Capacity Summary'!$H$35:$BG$35,0))="x",INDEX('Capacity Summary'!$C$36:$E$135,MATCH('Capacity Backing (Hide)'!AI$2,'Capacity Summary'!$B$36:$B$135,0),4),IF(INDEX('Capacity Summary'!$H$36:$BG$135,MATCH('Capacity Backing (Hide)'!AI$2,'Capacity Summary'!$B$36:$B$135,0),MATCH('Capacity Backing (Hide)'!$A10,'Capacity Summary'!$H$35:$BG$35,0))&lt;&gt;0,INDEX('Capacity Summary'!$H$36:$BG$135,MATCH('Capacity Backing (Hide)'!AI$2,'Capacity Summary'!$B$36:$B$135,0),MATCH('Capacity Backing (Hide)'!$A10,'Capacity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(Hide)'!$A10,'Capacity Summary'!$H$35:$BG$35,0))="x",INDEX('Capacity Summary'!$C$36:$E$135,MATCH('Capacity Backing (Hide)'!AJ$2,'Capacity Summary'!$B$36:$B$135,0),4),IF(INDEX('Capacity Summary'!$H$36:$BG$135,MATCH('Capacity Backing (Hide)'!AJ$2,'Capacity Summary'!$B$36:$B$135,0),MATCH('Capacity Backing (Hide)'!$A10,'Capacity Summary'!$H$35:$BG$35,0))&lt;&gt;0,INDEX('Capacity Summary'!$H$36:$BG$135,MATCH('Capacity Backing (Hide)'!AJ$2,'Capacity Summary'!$B$36:$B$135,0),MATCH('Capacity Backing (Hide)'!$A10,'Capacity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(Hide)'!$A10,'Capacity Summary'!$H$35:$BG$35,0))="x",INDEX('Capacity Summary'!$C$36:$E$135,MATCH('Capacity Backing (Hide)'!AK$2,'Capacity Summary'!$B$36:$B$135,0),4),IF(INDEX('Capacity Summary'!$H$36:$BG$135,MATCH('Capacity Backing (Hide)'!AK$2,'Capacity Summary'!$B$36:$B$135,0),MATCH('Capacity Backing (Hide)'!$A10,'Capacity Summary'!$H$35:$BG$35,0))&lt;&gt;0,INDEX('Capacity Summary'!$H$36:$BG$135,MATCH('Capacity Backing (Hide)'!AK$2,'Capacity Summary'!$B$36:$B$135,0),MATCH('Capacity Backing (Hide)'!$A10,'Capacity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(Hide)'!$A10,'Capacity Summary'!$H$35:$BG$35,0))="x",INDEX('Capacity Summary'!$C$36:$E$135,MATCH('Capacity Backing (Hide)'!AL$2,'Capacity Summary'!$B$36:$B$135,0),4),IF(INDEX('Capacity Summary'!$H$36:$BG$135,MATCH('Capacity Backing (Hide)'!AL$2,'Capacity Summary'!$B$36:$B$135,0),MATCH('Capacity Backing (Hide)'!$A10,'Capacity Summary'!$H$35:$BG$35,0))&lt;&gt;0,INDEX('Capacity Summary'!$H$36:$BG$135,MATCH('Capacity Backing (Hide)'!AL$2,'Capacity Summary'!$B$36:$B$135,0),MATCH('Capacity Backing (Hide)'!$A10,'Capacity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(Hide)'!$A10,'Capacity Summary'!$H$35:$BG$35,0))="x",INDEX('Capacity Summary'!$C$36:$E$135,MATCH('Capacity Backing (Hide)'!AM$2,'Capacity Summary'!$B$36:$B$135,0),4),IF(INDEX('Capacity Summary'!$H$36:$BG$135,MATCH('Capacity Backing (Hide)'!AM$2,'Capacity Summary'!$B$36:$B$135,0),MATCH('Capacity Backing (Hide)'!$A10,'Capacity Summary'!$H$35:$BG$35,0))&lt;&gt;0,INDEX('Capacity Summary'!$H$36:$BG$135,MATCH('Capacity Backing (Hide)'!AM$2,'Capacity Summary'!$B$36:$B$135,0),MATCH('Capacity Backing (Hide)'!$A10,'Capacity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(Hide)'!$A10,'Capacity Summary'!$H$35:$BG$35,0))="x",INDEX('Capacity Summary'!$C$36:$E$135,MATCH('Capacity Backing (Hide)'!AN$2,'Capacity Summary'!$B$36:$B$135,0),4),IF(INDEX('Capacity Summary'!$H$36:$BG$135,MATCH('Capacity Backing (Hide)'!AN$2,'Capacity Summary'!$B$36:$B$135,0),MATCH('Capacity Backing (Hide)'!$A10,'Capacity Summary'!$H$35:$BG$35,0))&lt;&gt;0,INDEX('Capacity Summary'!$H$36:$BG$135,MATCH('Capacity Backing (Hide)'!AN$2,'Capacity Summary'!$B$36:$B$135,0),MATCH('Capacity Backing (Hide)'!$A10,'Capacity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(Hide)'!$A10,'Capacity Summary'!$H$35:$BG$35,0))="x",INDEX('Capacity Summary'!$C$36:$E$135,MATCH('Capacity Backing (Hide)'!AO$2,'Capacity Summary'!$B$36:$B$135,0),4),IF(INDEX('Capacity Summary'!$H$36:$BG$135,MATCH('Capacity Backing (Hide)'!AO$2,'Capacity Summary'!$B$36:$B$135,0),MATCH('Capacity Backing (Hide)'!$A10,'Capacity Summary'!$H$35:$BG$35,0))&lt;&gt;0,INDEX('Capacity Summary'!$H$36:$BG$135,MATCH('Capacity Backing (Hide)'!AO$2,'Capacity Summary'!$B$36:$B$135,0),MATCH('Capacity Backing (Hide)'!$A10,'Capacity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(Hide)'!$A10,'Capacity Summary'!$H$35:$BG$35,0))="x",INDEX('Capacity Summary'!$C$36:$E$135,MATCH('Capacity Backing (Hide)'!AP$2,'Capacity Summary'!$B$36:$B$135,0),4),IF(INDEX('Capacity Summary'!$H$36:$BG$135,MATCH('Capacity Backing (Hide)'!AP$2,'Capacity Summary'!$B$36:$B$135,0),MATCH('Capacity Backing (Hide)'!$A10,'Capacity Summary'!$H$35:$BG$35,0))&lt;&gt;0,INDEX('Capacity Summary'!$H$36:$BG$135,MATCH('Capacity Backing (Hide)'!AP$2,'Capacity Summary'!$B$36:$B$135,0),MATCH('Capacity Backing (Hide)'!$A10,'Capacity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(Hide)'!$A10,'Capacity Summary'!$H$35:$BG$35,0))="x",INDEX('Capacity Summary'!$C$36:$E$135,MATCH('Capacity Backing (Hide)'!AQ$2,'Capacity Summary'!$B$36:$B$135,0),4),IF(INDEX('Capacity Summary'!$H$36:$BG$135,MATCH('Capacity Backing (Hide)'!AQ$2,'Capacity Summary'!$B$36:$B$135,0),MATCH('Capacity Backing (Hide)'!$A10,'Capacity Summary'!$H$35:$BG$35,0))&lt;&gt;0,INDEX('Capacity Summary'!$H$36:$BG$135,MATCH('Capacity Backing (Hide)'!AQ$2,'Capacity Summary'!$B$36:$B$135,0),MATCH('Capacity Backing (Hide)'!$A10,'Capacity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(Hide)'!$A10,'Capacity Summary'!$H$35:$BG$35,0))="x",INDEX('Capacity Summary'!$C$36:$E$135,MATCH('Capacity Backing (Hide)'!AR$2,'Capacity Summary'!$B$36:$B$135,0),4),IF(INDEX('Capacity Summary'!$H$36:$BG$135,MATCH('Capacity Backing (Hide)'!AR$2,'Capacity Summary'!$B$36:$B$135,0),MATCH('Capacity Backing (Hide)'!$A10,'Capacity Summary'!$H$35:$BG$35,0))&lt;&gt;0,INDEX('Capacity Summary'!$H$36:$BG$135,MATCH('Capacity Backing (Hide)'!AR$2,'Capacity Summary'!$B$36:$B$135,0),MATCH('Capacity Backing (Hide)'!$A10,'Capacity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(Hide)'!$A10,'Capacity Summary'!$H$35:$BG$35,0))="x",INDEX('Capacity Summary'!$C$36:$E$135,MATCH('Capacity Backing (Hide)'!AS$2,'Capacity Summary'!$B$36:$B$135,0),4),IF(INDEX('Capacity Summary'!$H$36:$BG$135,MATCH('Capacity Backing (Hide)'!AS$2,'Capacity Summary'!$B$36:$B$135,0),MATCH('Capacity Backing (Hide)'!$A10,'Capacity Summary'!$H$35:$BG$35,0))&lt;&gt;0,INDEX('Capacity Summary'!$H$36:$BG$135,MATCH('Capacity Backing (Hide)'!AS$2,'Capacity Summary'!$B$36:$B$135,0),MATCH('Capacity Backing (Hide)'!$A10,'Capacity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(Hide)'!$A10,'Capacity Summary'!$H$35:$BG$35,0))="x",INDEX('Capacity Summary'!$C$36:$E$135,MATCH('Capacity Backing (Hide)'!AT$2,'Capacity Summary'!$B$36:$B$135,0),4),IF(INDEX('Capacity Summary'!$H$36:$BG$135,MATCH('Capacity Backing (Hide)'!AT$2,'Capacity Summary'!$B$36:$B$135,0),MATCH('Capacity Backing (Hide)'!$A10,'Capacity Summary'!$H$35:$BG$35,0))&lt;&gt;0,INDEX('Capacity Summary'!$H$36:$BG$135,MATCH('Capacity Backing (Hide)'!AT$2,'Capacity Summary'!$B$36:$B$135,0),MATCH('Capacity Backing (Hide)'!$A10,'Capacity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(Hide)'!$A10,'Capacity Summary'!$H$35:$BG$35,0))="x",INDEX('Capacity Summary'!$C$36:$E$135,MATCH('Capacity Backing (Hide)'!AU$2,'Capacity Summary'!$B$36:$B$135,0),4),IF(INDEX('Capacity Summary'!$H$36:$BG$135,MATCH('Capacity Backing (Hide)'!AU$2,'Capacity Summary'!$B$36:$B$135,0),MATCH('Capacity Backing (Hide)'!$A10,'Capacity Summary'!$H$35:$BG$35,0))&lt;&gt;0,INDEX('Capacity Summary'!$H$36:$BG$135,MATCH('Capacity Backing (Hide)'!AU$2,'Capacity Summary'!$B$36:$B$135,0),MATCH('Capacity Backing (Hide)'!$A10,'Capacity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(Hide)'!$A10,'Capacity Summary'!$H$35:$BG$35,0))="x",INDEX('Capacity Summary'!$C$36:$E$135,MATCH('Capacity Backing (Hide)'!AV$2,'Capacity Summary'!$B$36:$B$135,0),4),IF(INDEX('Capacity Summary'!$H$36:$BG$135,MATCH('Capacity Backing (Hide)'!AV$2,'Capacity Summary'!$B$36:$B$135,0),MATCH('Capacity Backing (Hide)'!$A10,'Capacity Summary'!$H$35:$BG$35,0))&lt;&gt;0,INDEX('Capacity Summary'!$H$36:$BG$135,MATCH('Capacity Backing (Hide)'!AV$2,'Capacity Summary'!$B$36:$B$135,0),MATCH('Capacity Backing (Hide)'!$A10,'Capacity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(Hide)'!$A10,'Capacity Summary'!$H$35:$BG$35,0))="x",INDEX('Capacity Summary'!$C$36:$E$135,MATCH('Capacity Backing (Hide)'!AW$2,'Capacity Summary'!$B$36:$B$135,0),4),IF(INDEX('Capacity Summary'!$H$36:$BG$135,MATCH('Capacity Backing (Hide)'!AW$2,'Capacity Summary'!$B$36:$B$135,0),MATCH('Capacity Backing (Hide)'!$A10,'Capacity Summary'!$H$35:$BG$35,0))&lt;&gt;0,INDEX('Capacity Summary'!$H$36:$BG$135,MATCH('Capacity Backing (Hide)'!AW$2,'Capacity Summary'!$B$36:$B$135,0),MATCH('Capacity Backing (Hide)'!$A10,'Capacity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(Hide)'!$A10,'Capacity Summary'!$H$35:$BG$35,0))="x",INDEX('Capacity Summary'!$C$36:$E$135,MATCH('Capacity Backing (Hide)'!AX$2,'Capacity Summary'!$B$36:$B$135,0),4),IF(INDEX('Capacity Summary'!$H$36:$BG$135,MATCH('Capacity Backing (Hide)'!AX$2,'Capacity Summary'!$B$36:$B$135,0),MATCH('Capacity Backing (Hide)'!$A10,'Capacity Summary'!$H$35:$BG$35,0))&lt;&gt;0,INDEX('Capacity Summary'!$H$36:$BG$135,MATCH('Capacity Backing (Hide)'!AX$2,'Capacity Summary'!$B$36:$B$135,0),MATCH('Capacity Backing (Hide)'!$A10,'Capacity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(Hide)'!$A10,'Capacity Summary'!$H$35:$BG$35,0))="x",INDEX('Capacity Summary'!$C$36:$E$135,MATCH('Capacity Backing (Hide)'!AY$2,'Capacity Summary'!$B$36:$B$135,0),4),IF(INDEX('Capacity Summary'!$H$36:$BG$135,MATCH('Capacity Backing (Hide)'!AY$2,'Capacity Summary'!$B$36:$B$135,0),MATCH('Capacity Backing (Hide)'!$A10,'Capacity Summary'!$H$35:$BG$35,0))&lt;&gt;0,INDEX('Capacity Summary'!$H$36:$BG$135,MATCH('Capacity Backing (Hide)'!AY$2,'Capacity Summary'!$B$36:$B$135,0),MATCH('Capacity Backing (Hide)'!$A10,'Capacity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(Hide)'!$A10,'Capacity Summary'!$H$35:$BG$35,0))="x",INDEX('Capacity Summary'!$C$36:$E$135,MATCH('Capacity Backing (Hide)'!AZ$2,'Capacity Summary'!$B$36:$B$135,0),4),IF(INDEX('Capacity Summary'!$H$36:$BG$135,MATCH('Capacity Backing (Hide)'!AZ$2,'Capacity Summary'!$B$36:$B$135,0),MATCH('Capacity Backing (Hide)'!$A10,'Capacity Summary'!$H$35:$BG$35,0))&lt;&gt;0,INDEX('Capacity Summary'!$H$36:$BG$135,MATCH('Capacity Backing (Hide)'!AZ$2,'Capacity Summary'!$B$36:$B$135,0),MATCH('Capacity Backing (Hide)'!$A10,'Capacity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(Hide)'!$A10,'Capacity Summary'!$H$35:$BG$35,0))="x",INDEX('Capacity Summary'!$C$36:$E$135,MATCH('Capacity Backing (Hide)'!BA$2,'Capacity Summary'!$B$36:$B$135,0),4),IF(INDEX('Capacity Summary'!$H$36:$BG$135,MATCH('Capacity Backing (Hide)'!BA$2,'Capacity Summary'!$B$36:$B$135,0),MATCH('Capacity Backing (Hide)'!$A10,'Capacity Summary'!$H$35:$BG$35,0))&lt;&gt;0,INDEX('Capacity Summary'!$H$36:$BG$135,MATCH('Capacity Backing (Hide)'!BA$2,'Capacity Summary'!$B$36:$B$135,0),MATCH('Capacity Backing (Hide)'!$A10,'Capacity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(Hide)'!$A10,'Capacity Summary'!$H$35:$BG$35,0))="x",INDEX('Capacity Summary'!$C$36:$E$135,MATCH('Capacity Backing (Hide)'!BB$2,'Capacity Summary'!$B$36:$B$135,0),4),IF(INDEX('Capacity Summary'!$H$36:$BG$135,MATCH('Capacity Backing (Hide)'!BB$2,'Capacity Summary'!$B$36:$B$135,0),MATCH('Capacity Backing (Hide)'!$A10,'Capacity Summary'!$H$35:$BG$35,0))&lt;&gt;0,INDEX('Capacity Summary'!$H$36:$BG$135,MATCH('Capacity Backing (Hide)'!BB$2,'Capacity Summary'!$B$36:$B$135,0),MATCH('Capacity Backing (Hide)'!$A10,'Capacity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(Hide)'!$A10,'Capacity Summary'!$H$35:$BG$35,0))="x",INDEX('Capacity Summary'!$C$36:$E$135,MATCH('Capacity Backing (Hide)'!BC$2,'Capacity Summary'!$B$36:$B$135,0),4),IF(INDEX('Capacity Summary'!$H$36:$BG$135,MATCH('Capacity Backing (Hide)'!BC$2,'Capacity Summary'!$B$36:$B$135,0),MATCH('Capacity Backing (Hide)'!$A10,'Capacity Summary'!$H$35:$BG$35,0))&lt;&gt;0,INDEX('Capacity Summary'!$H$36:$BG$135,MATCH('Capacity Backing (Hide)'!BC$2,'Capacity Summary'!$B$36:$B$135,0),MATCH('Capacity Backing (Hide)'!$A10,'Capacity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(Hide)'!$A10,'Capacity Summary'!$H$35:$BG$35,0))="x",INDEX('Capacity Summary'!$C$36:$E$135,MATCH('Capacity Backing (Hide)'!BD$2,'Capacity Summary'!$B$36:$B$135,0),4),IF(INDEX('Capacity Summary'!$H$36:$BG$135,MATCH('Capacity Backing (Hide)'!BD$2,'Capacity Summary'!$B$36:$B$135,0),MATCH('Capacity Backing (Hide)'!$A10,'Capacity Summary'!$H$35:$BG$35,0))&lt;&gt;0,INDEX('Capacity Summary'!$H$36:$BG$135,MATCH('Capacity Backing (Hide)'!BD$2,'Capacity Summary'!$B$36:$B$135,0),MATCH('Capacity Backing (Hide)'!$A10,'Capacity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(Hide)'!$A10,'Capacity Summary'!$H$35:$BG$35,0))="x",INDEX('Capacity Summary'!$C$36:$E$135,MATCH('Capacity Backing (Hide)'!BE$2,'Capacity Summary'!$B$36:$B$135,0),4),IF(INDEX('Capacity Summary'!$H$36:$BG$135,MATCH('Capacity Backing (Hide)'!BE$2,'Capacity Summary'!$B$36:$B$135,0),MATCH('Capacity Backing (Hide)'!$A10,'Capacity Summary'!$H$35:$BG$35,0))&lt;&gt;0,INDEX('Capacity Summary'!$H$36:$BG$135,MATCH('Capacity Backing (Hide)'!BE$2,'Capacity Summary'!$B$36:$B$135,0),MATCH('Capacity Backing (Hide)'!$A10,'Capacity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(Hide)'!$A10,'Capacity Summary'!$H$35:$BG$35,0))="x",INDEX('Capacity Summary'!$C$36:$E$135,MATCH('Capacity Backing (Hide)'!BF$2,'Capacity Summary'!$B$36:$B$135,0),4),IF(INDEX('Capacity Summary'!$H$36:$BG$135,MATCH('Capacity Backing (Hide)'!BF$2,'Capacity Summary'!$B$36:$B$135,0),MATCH('Capacity Backing (Hide)'!$A10,'Capacity Summary'!$H$35:$BG$35,0))&lt;&gt;0,INDEX('Capacity Summary'!$H$36:$BG$135,MATCH('Capacity Backing (Hide)'!BF$2,'Capacity Summary'!$B$36:$B$135,0),MATCH('Capacity Backing (Hide)'!$A10,'Capacity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(Hide)'!$A10,'Capacity Summary'!$H$35:$BG$35,0))="x",INDEX('Capacity Summary'!$C$36:$E$135,MATCH('Capacity Backing (Hide)'!BG$2,'Capacity Summary'!$B$36:$B$135,0),4),IF(INDEX('Capacity Summary'!$H$36:$BG$135,MATCH('Capacity Backing (Hide)'!BG$2,'Capacity Summary'!$B$36:$B$135,0),MATCH('Capacity Backing (Hide)'!$A10,'Capacity Summary'!$H$35:$BG$35,0))&lt;&gt;0,INDEX('Capacity Summary'!$H$36:$BG$135,MATCH('Capacity Backing (Hide)'!BG$2,'Capacity Summary'!$B$36:$B$135,0),MATCH('Capacity Backing (Hide)'!$A10,'Capacity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(Hide)'!$A10,'Capacity Summary'!$H$35:$BG$35,0))="x",INDEX('Capacity Summary'!$C$36:$E$135,MATCH('Capacity Backing (Hide)'!BH$2,'Capacity Summary'!$B$36:$B$135,0),4),IF(INDEX('Capacity Summary'!$H$36:$BG$135,MATCH('Capacity Backing (Hide)'!BH$2,'Capacity Summary'!$B$36:$B$135,0),MATCH('Capacity Backing (Hide)'!$A10,'Capacity Summary'!$H$35:$BG$35,0))&lt;&gt;0,INDEX('Capacity Summary'!$H$36:$BG$135,MATCH('Capacity Backing (Hide)'!BH$2,'Capacity Summary'!$B$36:$B$135,0),MATCH('Capacity Backing (Hide)'!$A10,'Capacity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(Hide)'!$A10,'Capacity Summary'!$H$35:$BG$35,0))="x",INDEX('Capacity Summary'!$C$36:$E$135,MATCH('Capacity Backing (Hide)'!BI$2,'Capacity Summary'!$B$36:$B$135,0),4),IF(INDEX('Capacity Summary'!$H$36:$BG$135,MATCH('Capacity Backing (Hide)'!BI$2,'Capacity Summary'!$B$36:$B$135,0),MATCH('Capacity Backing (Hide)'!$A10,'Capacity Summary'!$H$35:$BG$35,0))&lt;&gt;0,INDEX('Capacity Summary'!$H$36:$BG$135,MATCH('Capacity Backing (Hide)'!BI$2,'Capacity Summary'!$B$36:$B$135,0),MATCH('Capacity Backing (Hide)'!$A10,'Capacity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(Hide)'!$A10,'Capacity Summary'!$H$35:$BG$35,0))="x",INDEX('Capacity Summary'!$C$36:$E$135,MATCH('Capacity Backing (Hide)'!BJ$2,'Capacity Summary'!$B$36:$B$135,0),4),IF(INDEX('Capacity Summary'!$H$36:$BG$135,MATCH('Capacity Backing (Hide)'!BJ$2,'Capacity Summary'!$B$36:$B$135,0),MATCH('Capacity Backing (Hide)'!$A10,'Capacity Summary'!$H$35:$BG$35,0))&lt;&gt;0,INDEX('Capacity Summary'!$H$36:$BG$135,MATCH('Capacity Backing (Hide)'!BJ$2,'Capacity Summary'!$B$36:$B$135,0),MATCH('Capacity Backing (Hide)'!$A10,'Capacity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(Hide)'!$A10,'Capacity Summary'!$H$35:$BG$35,0))="x",INDEX('Capacity Summary'!$C$36:$E$135,MATCH('Capacity Backing (Hide)'!BK$2,'Capacity Summary'!$B$36:$B$135,0),4),IF(INDEX('Capacity Summary'!$H$36:$BG$135,MATCH('Capacity Backing (Hide)'!BK$2,'Capacity Summary'!$B$36:$B$135,0),MATCH('Capacity Backing (Hide)'!$A10,'Capacity Summary'!$H$35:$BG$35,0))&lt;&gt;0,INDEX('Capacity Summary'!$H$36:$BG$135,MATCH('Capacity Backing (Hide)'!BK$2,'Capacity Summary'!$B$36:$B$135,0),MATCH('Capacity Backing (Hide)'!$A10,'Capacity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(Hide)'!$A10,'Capacity Summary'!$H$35:$BG$35,0))="x",INDEX('Capacity Summary'!$C$36:$E$135,MATCH('Capacity Backing (Hide)'!BL$2,'Capacity Summary'!$B$36:$B$135,0),4),IF(INDEX('Capacity Summary'!$H$36:$BG$135,MATCH('Capacity Backing (Hide)'!BL$2,'Capacity Summary'!$B$36:$B$135,0),MATCH('Capacity Backing (Hide)'!$A10,'Capacity Summary'!$H$35:$BG$35,0))&lt;&gt;0,INDEX('Capacity Summary'!$H$36:$BG$135,MATCH('Capacity Backing (Hide)'!BL$2,'Capacity Summary'!$B$36:$B$135,0),MATCH('Capacity Backing (Hide)'!$A10,'Capacity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(Hide)'!$A10,'Capacity Summary'!$H$35:$BG$35,0))="x",INDEX('Capacity Summary'!$C$36:$E$135,MATCH('Capacity Backing (Hide)'!BM$2,'Capacity Summary'!$B$36:$B$135,0),4),IF(INDEX('Capacity Summary'!$H$36:$BG$135,MATCH('Capacity Backing (Hide)'!BM$2,'Capacity Summary'!$B$36:$B$135,0),MATCH('Capacity Backing (Hide)'!$A10,'Capacity Summary'!$H$35:$BG$35,0))&lt;&gt;0,INDEX('Capacity Summary'!$H$36:$BG$135,MATCH('Capacity Backing (Hide)'!BM$2,'Capacity Summary'!$B$36:$B$135,0),MATCH('Capacity Backing (Hide)'!$A10,'Capacity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(Hide)'!$A10,'Capacity Summary'!$H$35:$BG$35,0))="x",INDEX('Capacity Summary'!$C$36:$E$135,MATCH('Capacity Backing (Hide)'!BN$2,'Capacity Summary'!$B$36:$B$135,0),4),IF(INDEX('Capacity Summary'!$H$36:$BG$135,MATCH('Capacity Backing (Hide)'!BN$2,'Capacity Summary'!$B$36:$B$135,0),MATCH('Capacity Backing (Hide)'!$A10,'Capacity Summary'!$H$35:$BG$35,0))&lt;&gt;0,INDEX('Capacity Summary'!$H$36:$BG$135,MATCH('Capacity Backing (Hide)'!BN$2,'Capacity Summary'!$B$36:$B$135,0),MATCH('Capacity Backing (Hide)'!$A10,'Capacity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(Hide)'!$A10,'Capacity Summary'!$H$35:$BG$35,0))="x",INDEX('Capacity Summary'!$C$36:$E$135,MATCH('Capacity Backing (Hide)'!BO$2,'Capacity Summary'!$B$36:$B$135,0),4),IF(INDEX('Capacity Summary'!$H$36:$BG$135,MATCH('Capacity Backing (Hide)'!BO$2,'Capacity Summary'!$B$36:$B$135,0),MATCH('Capacity Backing (Hide)'!$A10,'Capacity Summary'!$H$35:$BG$35,0))&lt;&gt;0,INDEX('Capacity Summary'!$H$36:$BG$135,MATCH('Capacity Backing (Hide)'!BO$2,'Capacity Summary'!$B$36:$B$135,0),MATCH('Capacity Backing (Hide)'!$A10,'Capacity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(Hide)'!$A10,'Capacity Summary'!$H$35:$BG$35,0))="x",INDEX('Capacity Summary'!$C$36:$E$135,MATCH('Capacity Backing (Hide)'!BP$2,'Capacity Summary'!$B$36:$B$135,0),4),IF(INDEX('Capacity Summary'!$H$36:$BG$135,MATCH('Capacity Backing (Hide)'!BP$2,'Capacity Summary'!$B$36:$B$135,0),MATCH('Capacity Backing (Hide)'!$A10,'Capacity Summary'!$H$35:$BG$35,0))&lt;&gt;0,INDEX('Capacity Summary'!$H$36:$BG$135,MATCH('Capacity Backing (Hide)'!BP$2,'Capacity Summary'!$B$36:$B$135,0),MATCH('Capacity Backing (Hide)'!$A10,'Capacity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(Hide)'!$A10,'Capacity Summary'!$H$35:$BG$35,0))="x",INDEX('Capacity Summary'!$C$36:$E$135,MATCH('Capacity Backing (Hide)'!BQ$2,'Capacity Summary'!$B$36:$B$135,0),4),IF(INDEX('Capacity Summary'!$H$36:$BG$135,MATCH('Capacity Backing (Hide)'!BQ$2,'Capacity Summary'!$B$36:$B$135,0),MATCH('Capacity Backing (Hide)'!$A10,'Capacity Summary'!$H$35:$BG$35,0))&lt;&gt;0,INDEX('Capacity Summary'!$H$36:$BG$135,MATCH('Capacity Backing (Hide)'!BQ$2,'Capacity Summary'!$B$36:$B$135,0),MATCH('Capacity Backing (Hide)'!$A10,'Capacity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(Hide)'!$A10,'Capacity Summary'!$H$35:$BG$35,0))="x",INDEX('Capacity Summary'!$C$36:$E$135,MATCH('Capacity Backing (Hide)'!BR$2,'Capacity Summary'!$B$36:$B$135,0),4),IF(INDEX('Capacity Summary'!$H$36:$BG$135,MATCH('Capacity Backing (Hide)'!BR$2,'Capacity Summary'!$B$36:$B$135,0),MATCH('Capacity Backing (Hide)'!$A10,'Capacity Summary'!$H$35:$BG$35,0))&lt;&gt;0,INDEX('Capacity Summary'!$H$36:$BG$135,MATCH('Capacity Backing (Hide)'!BR$2,'Capacity Summary'!$B$36:$B$135,0),MATCH('Capacity Backing (Hide)'!$A10,'Capacity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(Hide)'!$A10,'Capacity Summary'!$H$35:$BG$35,0))="x",INDEX('Capacity Summary'!$C$36:$E$135,MATCH('Capacity Backing (Hide)'!BS$2,'Capacity Summary'!$B$36:$B$135,0),4),IF(INDEX('Capacity Summary'!$H$36:$BG$135,MATCH('Capacity Backing (Hide)'!BS$2,'Capacity Summary'!$B$36:$B$135,0),MATCH('Capacity Backing (Hide)'!$A10,'Capacity Summary'!$H$35:$BG$35,0))&lt;&gt;0,INDEX('Capacity Summary'!$H$36:$BG$135,MATCH('Capacity Backing (Hide)'!BS$2,'Capacity Summary'!$B$36:$B$135,0),MATCH('Capacity Backing (Hide)'!$A10,'Capacity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(Hide)'!$A10,'Capacity Summary'!$H$35:$BG$35,0))="x",INDEX('Capacity Summary'!$C$36:$E$135,MATCH('Capacity Backing (Hide)'!BT$2,'Capacity Summary'!$B$36:$B$135,0),4),IF(INDEX('Capacity Summary'!$H$36:$BG$135,MATCH('Capacity Backing (Hide)'!BT$2,'Capacity Summary'!$B$36:$B$135,0),MATCH('Capacity Backing (Hide)'!$A10,'Capacity Summary'!$H$35:$BG$35,0))&lt;&gt;0,INDEX('Capacity Summary'!$H$36:$BG$135,MATCH('Capacity Backing (Hide)'!BT$2,'Capacity Summary'!$B$36:$B$135,0),MATCH('Capacity Backing (Hide)'!$A10,'Capacity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(Hide)'!$A10,'Capacity Summary'!$H$35:$BG$35,0))="x",INDEX('Capacity Summary'!$C$36:$E$135,MATCH('Capacity Backing (Hide)'!BU$2,'Capacity Summary'!$B$36:$B$135,0),4),IF(INDEX('Capacity Summary'!$H$36:$BG$135,MATCH('Capacity Backing (Hide)'!BU$2,'Capacity Summary'!$B$36:$B$135,0),MATCH('Capacity Backing (Hide)'!$A10,'Capacity Summary'!$H$35:$BG$35,0))&lt;&gt;0,INDEX('Capacity Summary'!$H$36:$BG$135,MATCH('Capacity Backing (Hide)'!BU$2,'Capacity Summary'!$B$36:$B$135,0),MATCH('Capacity Backing (Hide)'!$A10,'Capacity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(Hide)'!$A10,'Capacity Summary'!$H$35:$BG$35,0))="x",INDEX('Capacity Summary'!$C$36:$E$135,MATCH('Capacity Backing (Hide)'!BV$2,'Capacity Summary'!$B$36:$B$135,0),4),IF(INDEX('Capacity Summary'!$H$36:$BG$135,MATCH('Capacity Backing (Hide)'!BV$2,'Capacity Summary'!$B$36:$B$135,0),MATCH('Capacity Backing (Hide)'!$A10,'Capacity Summary'!$H$35:$BG$35,0))&lt;&gt;0,INDEX('Capacity Summary'!$H$36:$BG$135,MATCH('Capacity Backing (Hide)'!BV$2,'Capacity Summary'!$B$36:$B$135,0),MATCH('Capacity Backing (Hide)'!$A10,'Capacity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(Hide)'!$A10,'Capacity Summary'!$H$35:$BG$35,0))="x",INDEX('Capacity Summary'!$C$36:$E$135,MATCH('Capacity Backing (Hide)'!BW$2,'Capacity Summary'!$B$36:$B$135,0),4),IF(INDEX('Capacity Summary'!$H$36:$BG$135,MATCH('Capacity Backing (Hide)'!BW$2,'Capacity Summary'!$B$36:$B$135,0),MATCH('Capacity Backing (Hide)'!$A10,'Capacity Summary'!$H$35:$BG$35,0))&lt;&gt;0,INDEX('Capacity Summary'!$H$36:$BG$135,MATCH('Capacity Backing (Hide)'!BW$2,'Capacity Summary'!$B$36:$B$135,0),MATCH('Capacity Backing (Hide)'!$A10,'Capacity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(Hide)'!$A10,'Capacity Summary'!$H$35:$BG$35,0))="x",INDEX('Capacity Summary'!$C$36:$E$135,MATCH('Capacity Backing (Hide)'!BX$2,'Capacity Summary'!$B$36:$B$135,0),4),IF(INDEX('Capacity Summary'!$H$36:$BG$135,MATCH('Capacity Backing (Hide)'!BX$2,'Capacity Summary'!$B$36:$B$135,0),MATCH('Capacity Backing (Hide)'!$A10,'Capacity Summary'!$H$35:$BG$35,0))&lt;&gt;0,INDEX('Capacity Summary'!$H$36:$BG$135,MATCH('Capacity Backing (Hide)'!BX$2,'Capacity Summary'!$B$36:$B$135,0),MATCH('Capacity Backing (Hide)'!$A10,'Capacity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(Hide)'!$A10,'Capacity Summary'!$H$35:$BG$35,0))="x",INDEX('Capacity Summary'!$C$36:$E$135,MATCH('Capacity Backing (Hide)'!BY$2,'Capacity Summary'!$B$36:$B$135,0),4),IF(INDEX('Capacity Summary'!$H$36:$BG$135,MATCH('Capacity Backing (Hide)'!BY$2,'Capacity Summary'!$B$36:$B$135,0),MATCH('Capacity Backing (Hide)'!$A10,'Capacity Summary'!$H$35:$BG$35,0))&lt;&gt;0,INDEX('Capacity Summary'!$H$36:$BG$135,MATCH('Capacity Backing (Hide)'!BY$2,'Capacity Summary'!$B$36:$B$135,0),MATCH('Capacity Backing (Hide)'!$A10,'Capacity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(Hide)'!$A10,'Capacity Summary'!$H$35:$BG$35,0))="x",INDEX('Capacity Summary'!$C$36:$E$135,MATCH('Capacity Backing (Hide)'!BZ$2,'Capacity Summary'!$B$36:$B$135,0),4),IF(INDEX('Capacity Summary'!$H$36:$BG$135,MATCH('Capacity Backing (Hide)'!BZ$2,'Capacity Summary'!$B$36:$B$135,0),MATCH('Capacity Backing (Hide)'!$A10,'Capacity Summary'!$H$35:$BG$35,0))&lt;&gt;0,INDEX('Capacity Summary'!$H$36:$BG$135,MATCH('Capacity Backing (Hide)'!BZ$2,'Capacity Summary'!$B$36:$B$135,0),MATCH('Capacity Backing (Hide)'!$A10,'Capacity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(Hide)'!$A10,'Capacity Summary'!$H$35:$BG$35,0))="x",INDEX('Capacity Summary'!$C$36:$E$135,MATCH('Capacity Backing (Hide)'!CA$2,'Capacity Summary'!$B$36:$B$135,0),4),IF(INDEX('Capacity Summary'!$H$36:$BG$135,MATCH('Capacity Backing (Hide)'!CA$2,'Capacity Summary'!$B$36:$B$135,0),MATCH('Capacity Backing (Hide)'!$A10,'Capacity Summary'!$H$35:$BG$35,0))&lt;&gt;0,INDEX('Capacity Summary'!$H$36:$BG$135,MATCH('Capacity Backing (Hide)'!CA$2,'Capacity Summary'!$B$36:$B$135,0),MATCH('Capacity Backing (Hide)'!$A10,'Capacity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(Hide)'!$A10,'Capacity Summary'!$H$35:$BG$35,0))="x",INDEX('Capacity Summary'!$C$36:$E$135,MATCH('Capacity Backing (Hide)'!CB$2,'Capacity Summary'!$B$36:$B$135,0),4),IF(INDEX('Capacity Summary'!$H$36:$BG$135,MATCH('Capacity Backing (Hide)'!CB$2,'Capacity Summary'!$B$36:$B$135,0),MATCH('Capacity Backing (Hide)'!$A10,'Capacity Summary'!$H$35:$BG$35,0))&lt;&gt;0,INDEX('Capacity Summary'!$H$36:$BG$135,MATCH('Capacity Backing (Hide)'!CB$2,'Capacity Summary'!$B$36:$B$135,0),MATCH('Capacity Backing (Hide)'!$A10,'Capacity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(Hide)'!$A10,'Capacity Summary'!$H$35:$BG$35,0))="x",INDEX('Capacity Summary'!$C$36:$E$135,MATCH('Capacity Backing (Hide)'!CC$2,'Capacity Summary'!$B$36:$B$135,0),4),IF(INDEX('Capacity Summary'!$H$36:$BG$135,MATCH('Capacity Backing (Hide)'!CC$2,'Capacity Summary'!$B$36:$B$135,0),MATCH('Capacity Backing (Hide)'!$A10,'Capacity Summary'!$H$35:$BG$35,0))&lt;&gt;0,INDEX('Capacity Summary'!$H$36:$BG$135,MATCH('Capacity Backing (Hide)'!CC$2,'Capacity Summary'!$B$36:$B$135,0),MATCH('Capacity Backing (Hide)'!$A10,'Capacity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(Hide)'!$A10,'Capacity Summary'!$H$35:$BG$35,0))="x",INDEX('Capacity Summary'!$C$36:$E$135,MATCH('Capacity Backing (Hide)'!CD$2,'Capacity Summary'!$B$36:$B$135,0),4),IF(INDEX('Capacity Summary'!$H$36:$BG$135,MATCH('Capacity Backing (Hide)'!CD$2,'Capacity Summary'!$B$36:$B$135,0),MATCH('Capacity Backing (Hide)'!$A10,'Capacity Summary'!$H$35:$BG$35,0))&lt;&gt;0,INDEX('Capacity Summary'!$H$36:$BG$135,MATCH('Capacity Backing (Hide)'!CD$2,'Capacity Summary'!$B$36:$B$135,0),MATCH('Capacity Backing (Hide)'!$A10,'Capacity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(Hide)'!$A10,'Capacity Summary'!$H$35:$BG$35,0))="x",INDEX('Capacity Summary'!$C$36:$E$135,MATCH('Capacity Backing (Hide)'!CE$2,'Capacity Summary'!$B$36:$B$135,0),4),IF(INDEX('Capacity Summary'!$H$36:$BG$135,MATCH('Capacity Backing (Hide)'!CE$2,'Capacity Summary'!$B$36:$B$135,0),MATCH('Capacity Backing (Hide)'!$A10,'Capacity Summary'!$H$35:$BG$35,0))&lt;&gt;0,INDEX('Capacity Summary'!$H$36:$BG$135,MATCH('Capacity Backing (Hide)'!CE$2,'Capacity Summary'!$B$36:$B$135,0),MATCH('Capacity Backing (Hide)'!$A10,'Capacity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(Hide)'!$A10,'Capacity Summary'!$H$35:$BG$35,0))="x",INDEX('Capacity Summary'!$C$36:$E$135,MATCH('Capacity Backing (Hide)'!CF$2,'Capacity Summary'!$B$36:$B$135,0),4),IF(INDEX('Capacity Summary'!$H$36:$BG$135,MATCH('Capacity Backing (Hide)'!CF$2,'Capacity Summary'!$B$36:$B$135,0),MATCH('Capacity Backing (Hide)'!$A10,'Capacity Summary'!$H$35:$BG$35,0))&lt;&gt;0,INDEX('Capacity Summary'!$H$36:$BG$135,MATCH('Capacity Backing (Hide)'!CF$2,'Capacity Summary'!$B$36:$B$135,0),MATCH('Capacity Backing (Hide)'!$A10,'Capacity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(Hide)'!$A10,'Capacity Summary'!$H$35:$BG$35,0))="x",INDEX('Capacity Summary'!$C$36:$E$135,MATCH('Capacity Backing (Hide)'!CG$2,'Capacity Summary'!$B$36:$B$135,0),4),IF(INDEX('Capacity Summary'!$H$36:$BG$135,MATCH('Capacity Backing (Hide)'!CG$2,'Capacity Summary'!$B$36:$B$135,0),MATCH('Capacity Backing (Hide)'!$A10,'Capacity Summary'!$H$35:$BG$35,0))&lt;&gt;0,INDEX('Capacity Summary'!$H$36:$BG$135,MATCH('Capacity Backing (Hide)'!CG$2,'Capacity Summary'!$B$36:$B$135,0),MATCH('Capacity Backing (Hide)'!$A10,'Capacity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(Hide)'!$A10,'Capacity Summary'!$H$35:$BG$35,0))="x",INDEX('Capacity Summary'!$C$36:$E$135,MATCH('Capacity Backing (Hide)'!CH$2,'Capacity Summary'!$B$36:$B$135,0),4),IF(INDEX('Capacity Summary'!$H$36:$BG$135,MATCH('Capacity Backing (Hide)'!CH$2,'Capacity Summary'!$B$36:$B$135,0),MATCH('Capacity Backing (Hide)'!$A10,'Capacity Summary'!$H$35:$BG$35,0))&lt;&gt;0,INDEX('Capacity Summary'!$H$36:$BG$135,MATCH('Capacity Backing (Hide)'!CH$2,'Capacity Summary'!$B$36:$B$135,0),MATCH('Capacity Backing (Hide)'!$A10,'Capacity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(Hide)'!$A10,'Capacity Summary'!$H$35:$BG$35,0))="x",INDEX('Capacity Summary'!$C$36:$E$135,MATCH('Capacity Backing (Hide)'!CI$2,'Capacity Summary'!$B$36:$B$135,0),4),IF(INDEX('Capacity Summary'!$H$36:$BG$135,MATCH('Capacity Backing (Hide)'!CI$2,'Capacity Summary'!$B$36:$B$135,0),MATCH('Capacity Backing (Hide)'!$A10,'Capacity Summary'!$H$35:$BG$35,0))&lt;&gt;0,INDEX('Capacity Summary'!$H$36:$BG$135,MATCH('Capacity Backing (Hide)'!CI$2,'Capacity Summary'!$B$36:$B$135,0),MATCH('Capacity Backing (Hide)'!$A10,'Capacity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(Hide)'!$A10,'Capacity Summary'!$H$35:$BG$35,0))="x",INDEX('Capacity Summary'!$C$36:$E$135,MATCH('Capacity Backing (Hide)'!CJ$2,'Capacity Summary'!$B$36:$B$135,0),4),IF(INDEX('Capacity Summary'!$H$36:$BG$135,MATCH('Capacity Backing (Hide)'!CJ$2,'Capacity Summary'!$B$36:$B$135,0),MATCH('Capacity Backing (Hide)'!$A10,'Capacity Summary'!$H$35:$BG$35,0))&lt;&gt;0,INDEX('Capacity Summary'!$H$36:$BG$135,MATCH('Capacity Backing (Hide)'!CJ$2,'Capacity Summary'!$B$36:$B$135,0),MATCH('Capacity Backing (Hide)'!$A10,'Capacity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(Hide)'!$A10,'Capacity Summary'!$H$35:$BG$35,0))="x",INDEX('Capacity Summary'!$C$36:$E$135,MATCH('Capacity Backing (Hide)'!CK$2,'Capacity Summary'!$B$36:$B$135,0),4),IF(INDEX('Capacity Summary'!$H$36:$BG$135,MATCH('Capacity Backing (Hide)'!CK$2,'Capacity Summary'!$B$36:$B$135,0),MATCH('Capacity Backing (Hide)'!$A10,'Capacity Summary'!$H$35:$BG$35,0))&lt;&gt;0,INDEX('Capacity Summary'!$H$36:$BG$135,MATCH('Capacity Backing (Hide)'!CK$2,'Capacity Summary'!$B$36:$B$135,0),MATCH('Capacity Backing (Hide)'!$A10,'Capacity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(Hide)'!$A10,'Capacity Summary'!$H$35:$BG$35,0))="x",INDEX('Capacity Summary'!$C$36:$E$135,MATCH('Capacity Backing (Hide)'!CL$2,'Capacity Summary'!$B$36:$B$135,0),4),IF(INDEX('Capacity Summary'!$H$36:$BG$135,MATCH('Capacity Backing (Hide)'!CL$2,'Capacity Summary'!$B$36:$B$135,0),MATCH('Capacity Backing (Hide)'!$A10,'Capacity Summary'!$H$35:$BG$35,0))&lt;&gt;0,INDEX('Capacity Summary'!$H$36:$BG$135,MATCH('Capacity Backing (Hide)'!CL$2,'Capacity Summary'!$B$36:$B$135,0),MATCH('Capacity Backing (Hide)'!$A10,'Capacity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(Hide)'!$A10,'Capacity Summary'!$H$35:$BG$35,0))="x",INDEX('Capacity Summary'!$C$36:$E$135,MATCH('Capacity Backing (Hide)'!CM$2,'Capacity Summary'!$B$36:$B$135,0),4),IF(INDEX('Capacity Summary'!$H$36:$BG$135,MATCH('Capacity Backing (Hide)'!CM$2,'Capacity Summary'!$B$36:$B$135,0),MATCH('Capacity Backing (Hide)'!$A10,'Capacity Summary'!$H$35:$BG$35,0))&lt;&gt;0,INDEX('Capacity Summary'!$H$36:$BG$135,MATCH('Capacity Backing (Hide)'!CM$2,'Capacity Summary'!$B$36:$B$135,0),MATCH('Capacity Backing (Hide)'!$A10,'Capacity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(Hide)'!$A10,'Capacity Summary'!$H$35:$BG$35,0))="x",INDEX('Capacity Summary'!$C$36:$E$135,MATCH('Capacity Backing (Hide)'!CN$2,'Capacity Summary'!$B$36:$B$135,0),4),IF(INDEX('Capacity Summary'!$H$36:$BG$135,MATCH('Capacity Backing (Hide)'!CN$2,'Capacity Summary'!$B$36:$B$135,0),MATCH('Capacity Backing (Hide)'!$A10,'Capacity Summary'!$H$35:$BG$35,0))&lt;&gt;0,INDEX('Capacity Summary'!$H$36:$BG$135,MATCH('Capacity Backing (Hide)'!CN$2,'Capacity Summary'!$B$36:$B$135,0),MATCH('Capacity Backing (Hide)'!$A10,'Capacity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(Hide)'!$A10,'Capacity Summary'!$H$35:$BG$35,0))="x",INDEX('Capacity Summary'!$C$36:$E$135,MATCH('Capacity Backing (Hide)'!CO$2,'Capacity Summary'!$B$36:$B$135,0),4),IF(INDEX('Capacity Summary'!$H$36:$BG$135,MATCH('Capacity Backing (Hide)'!CO$2,'Capacity Summary'!$B$36:$B$135,0),MATCH('Capacity Backing (Hide)'!$A10,'Capacity Summary'!$H$35:$BG$35,0))&lt;&gt;0,INDEX('Capacity Summary'!$H$36:$BG$135,MATCH('Capacity Backing (Hide)'!CO$2,'Capacity Summary'!$B$36:$B$135,0),MATCH('Capacity Backing (Hide)'!$A10,'Capacity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(Hide)'!$A10,'Capacity Summary'!$H$35:$BG$35,0))="x",INDEX('Capacity Summary'!$C$36:$E$135,MATCH('Capacity Backing (Hide)'!CP$2,'Capacity Summary'!$B$36:$B$135,0),4),IF(INDEX('Capacity Summary'!$H$36:$BG$135,MATCH('Capacity Backing (Hide)'!CP$2,'Capacity Summary'!$B$36:$B$135,0),MATCH('Capacity Backing (Hide)'!$A10,'Capacity Summary'!$H$35:$BG$35,0))&lt;&gt;0,INDEX('Capacity Summary'!$H$36:$BG$135,MATCH('Capacity Backing (Hide)'!CP$2,'Capacity Summary'!$B$36:$B$135,0),MATCH('Capacity Backing (Hide)'!$A10,'Capacity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(Hide)'!$A10,'Capacity Summary'!$H$35:$BG$35,0))="x",INDEX('Capacity Summary'!$C$36:$E$135,MATCH('Capacity Backing (Hide)'!CQ$2,'Capacity Summary'!$B$36:$B$135,0),4),IF(INDEX('Capacity Summary'!$H$36:$BG$135,MATCH('Capacity Backing (Hide)'!CQ$2,'Capacity Summary'!$B$36:$B$135,0),MATCH('Capacity Backing (Hide)'!$A10,'Capacity Summary'!$H$35:$BG$35,0))&lt;&gt;0,INDEX('Capacity Summary'!$H$36:$BG$135,MATCH('Capacity Backing (Hide)'!CQ$2,'Capacity Summary'!$B$36:$B$135,0),MATCH('Capacity Backing (Hide)'!$A10,'Capacity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(Hide)'!$A10,'Capacity Summary'!$H$35:$BG$35,0))="x",INDEX('Capacity Summary'!$C$36:$E$135,MATCH('Capacity Backing (Hide)'!CR$2,'Capacity Summary'!$B$36:$B$135,0),4),IF(INDEX('Capacity Summary'!$H$36:$BG$135,MATCH('Capacity Backing (Hide)'!CR$2,'Capacity Summary'!$B$36:$B$135,0),MATCH('Capacity Backing (Hide)'!$A10,'Capacity Summary'!$H$35:$BG$35,0))&lt;&gt;0,INDEX('Capacity Summary'!$H$36:$BG$135,MATCH('Capacity Backing (Hide)'!CR$2,'Capacity Summary'!$B$36:$B$135,0),MATCH('Capacity Backing (Hide)'!$A10,'Capacity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(Hide)'!$A10,'Capacity Summary'!$H$35:$BG$35,0))="x",INDEX('Capacity Summary'!$C$36:$E$135,MATCH('Capacity Backing (Hide)'!CS$2,'Capacity Summary'!$B$36:$B$135,0),4),IF(INDEX('Capacity Summary'!$H$36:$BG$135,MATCH('Capacity Backing (Hide)'!CS$2,'Capacity Summary'!$B$36:$B$135,0),MATCH('Capacity Backing (Hide)'!$A10,'Capacity Summary'!$H$35:$BG$35,0))&lt;&gt;0,INDEX('Capacity Summary'!$H$36:$BG$135,MATCH('Capacity Backing (Hide)'!CS$2,'Capacity Summary'!$B$36:$B$135,0),MATCH('Capacity Backing (Hide)'!$A10,'Capacity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(Hide)'!$A10,'Capacity Summary'!$H$35:$BG$35,0))="x",INDEX('Capacity Summary'!$C$36:$E$135,MATCH('Capacity Backing (Hide)'!CT$2,'Capacity Summary'!$B$36:$B$135,0),4),IF(INDEX('Capacity Summary'!$H$36:$BG$135,MATCH('Capacity Backing (Hide)'!CT$2,'Capacity Summary'!$B$36:$B$135,0),MATCH('Capacity Backing (Hide)'!$A10,'Capacity Summary'!$H$35:$BG$35,0))&lt;&gt;0,INDEX('Capacity Summary'!$H$36:$BG$135,MATCH('Capacity Backing (Hide)'!CT$2,'Capacity Summary'!$B$36:$B$135,0),MATCH('Capacity Backing (Hide)'!$A10,'Capacity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(Hide)'!$A10,'Capacity Summary'!$H$35:$BG$35,0))="x",INDEX('Capacity Summary'!$C$36:$E$135,MATCH('Capacity Backing (Hide)'!CU$2,'Capacity Summary'!$B$36:$B$135,0),4),IF(INDEX('Capacity Summary'!$H$36:$BG$135,MATCH('Capacity Backing (Hide)'!CU$2,'Capacity Summary'!$B$36:$B$135,0),MATCH('Capacity Backing (Hide)'!$A10,'Capacity Summary'!$H$35:$BG$35,0))&lt;&gt;0,INDEX('Capacity Summary'!$H$36:$BG$135,MATCH('Capacity Backing (Hide)'!CU$2,'Capacity Summary'!$B$36:$B$135,0),MATCH('Capacity Backing (Hide)'!$A10,'Capacity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(Hide)'!$A10,'Capacity Summary'!$H$35:$BG$35,0))="x",INDEX('Capacity Summary'!$C$36:$E$135,MATCH('Capacity Backing (Hide)'!CV$2,'Capacity Summary'!$B$36:$B$135,0),4),IF(INDEX('Capacity Summary'!$H$36:$BG$135,MATCH('Capacity Backing (Hide)'!CV$2,'Capacity Summary'!$B$36:$B$135,0),MATCH('Capacity Backing (Hide)'!$A10,'Capacity Summary'!$H$35:$BG$35,0))&lt;&gt;0,INDEX('Capacity Summary'!$H$36:$BG$135,MATCH('Capacity Backing (Hide)'!CV$2,'Capacity Summary'!$B$36:$B$135,0),MATCH('Capacity Backing (Hide)'!$A10,'Capacity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(Hide)'!$A10,'Capacity Summary'!$H$35:$BG$35,0))="x",INDEX('Capacity Summary'!$C$36:$E$135,MATCH('Capacity Backing (Hide)'!CW$2,'Capacity Summary'!$B$36:$B$135,0),4),IF(INDEX('Capacity Summary'!$H$36:$BG$135,MATCH('Capacity Backing (Hide)'!CW$2,'Capacity Summary'!$B$36:$B$135,0),MATCH('Capacity Backing (Hide)'!$A10,'Capacity Summary'!$H$35:$BG$35,0))&lt;&gt;0,INDEX('Capacity Summary'!$H$36:$BG$135,MATCH('Capacity Backing (Hide)'!CW$2,'Capacity Summary'!$B$36:$B$135,0),MATCH('Capacity Backing (Hide)'!$A10,'Capacity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(Hide)'!$A11,'Capacity Summary'!$H$35:$BG$35,0))="x",INDEX('Capacity Summary'!$C$36:$E$135,MATCH('Capacity Backing (Hide)'!B$2,'Capacity Summary'!$B$36:$B$135,0),4),IF(INDEX('Capacity Summary'!$H$36:$BG$135,MATCH('Capacity Backing (Hide)'!B$2,'Capacity Summary'!$B$36:$B$135,0),MATCH('Capacity Backing (Hide)'!$A11,'Capacity Summary'!$H$35:$BG$35,0))&lt;&gt;0,INDEX('Capacity Summary'!$H$36:$BG$135,MATCH('Capacity Backing (Hide)'!B$2,'Capacity Summary'!$B$36:$B$135,0),MATCH('Capacity Backing (Hide)'!$A11,'Capacity Summary'!$H$35:$BG$35,0)),0)),INDEX('Capacity Summary'!$C$36:$E$135,MATCH('Capacity Backing (Hide)'!B$2,'Capacity Summary'!$B$36:$B$135,0),2)))/IF(Summary!$B$7="Minutes",1,60)/COUNTA(INDEX(Capacity!$C$10:$Q$109,MATCH('Capacity Backing (Hide)'!B$2,Capacity!$B$10:$B$109,0),1):INDEX(Capacity!$C$10:$Q$109,MATCH('Capacity Backing (Hide)'!B$2,Capacity!$B$10:$B$109,0),15))</f>
        <v>#N/A</v>
      </c>
      <c r="C1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(Hide)'!$A11,'Capacity Summary'!$H$35:$BG$35,0))="x",INDEX('Capacity Summary'!$C$36:$E$135,MATCH('Capacity Backing (Hide)'!C$2,'Capacity Summary'!$B$36:$B$135,0),4),IF(INDEX('Capacity Summary'!$H$36:$BG$135,MATCH('Capacity Backing (Hide)'!C$2,'Capacity Summary'!$B$36:$B$135,0),MATCH('Capacity Backing (Hide)'!$A11,'Capacity Summary'!$H$35:$BG$35,0))&lt;&gt;0,INDEX('Capacity Summary'!$H$36:$BG$135,MATCH('Capacity Backing (Hide)'!C$2,'Capacity Summary'!$B$36:$B$135,0),MATCH('Capacity Backing (Hide)'!$A11,'Capacity Summary'!$H$35:$BG$35,0)),0)),INDEX('Capacity Summary'!$C$36:$E$135,MATCH('Capacity Backing (Hide)'!C$2,'Capacity Summary'!$B$36:$B$135,0),2)))/IF(Summary!$B$7="Minutes",1,60)/COUNTA(INDEX(Capacity!$C$10:$Q$109,MATCH('Capacity Backing (Hide)'!C$2,Capacity!$B$10:$B$109,0),1):INDEX(Capacity!$C$10:$Q$109,MATCH('Capacity Backing (Hide)'!C$2,Capacity!$B$10:$B$109,0),15))</f>
        <v>#N/A</v>
      </c>
      <c r="D1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(Hide)'!$A11,'Capacity Summary'!$H$35:$BG$35,0))="x",INDEX('Capacity Summary'!$C$36:$E$135,MATCH('Capacity Backing (Hide)'!D$2,'Capacity Summary'!$B$36:$B$135,0),4),IF(INDEX('Capacity Summary'!$H$36:$BG$135,MATCH('Capacity Backing (Hide)'!D$2,'Capacity Summary'!$B$36:$B$135,0),MATCH('Capacity Backing (Hide)'!$A11,'Capacity Summary'!$H$35:$BG$35,0))&lt;&gt;0,INDEX('Capacity Summary'!$H$36:$BG$135,MATCH('Capacity Backing (Hide)'!D$2,'Capacity Summary'!$B$36:$B$135,0),MATCH('Capacity Backing (Hide)'!$A11,'Capacity Summary'!$H$35:$BG$35,0)),0)),INDEX('Capacity Summary'!$C$36:$E$135,MATCH('Capacity Backing (Hide)'!D$2,'Capacity Summary'!$B$36:$B$135,0),2)))/IF(Summary!$B$7="Minutes",1,60)/COUNTA(INDEX(Capacity!$C$10:$Q$109,MATCH('Capacity Backing (Hide)'!D$2,Capacity!$B$10:$B$109,0),1):INDEX(Capacity!$C$10:$Q$109,MATCH('Capacity Backing (Hide)'!D$2,Capacity!$B$10:$B$109,0),15))</f>
        <v>#N/A</v>
      </c>
      <c r="E1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(Hide)'!$A11,'Capacity Summary'!$H$35:$BG$35,0))="x",INDEX('Capacity Summary'!$C$36:$E$135,MATCH('Capacity Backing (Hide)'!E$2,'Capacity Summary'!$B$36:$B$135,0),4),IF(INDEX('Capacity Summary'!$H$36:$BG$135,MATCH('Capacity Backing (Hide)'!E$2,'Capacity Summary'!$B$36:$B$135,0),MATCH('Capacity Backing (Hide)'!$A11,'Capacity Summary'!$H$35:$BG$35,0))&lt;&gt;0,INDEX('Capacity Summary'!$H$36:$BG$135,MATCH('Capacity Backing (Hide)'!E$2,'Capacity Summary'!$B$36:$B$135,0),MATCH('Capacity Backing (Hide)'!$A11,'Capacity Summary'!$H$35:$BG$35,0)),0)),INDEX('Capacity Summary'!$C$36:$E$135,MATCH('Capacity Backing (Hide)'!E$2,'Capacity Summary'!$B$36:$B$135,0),2)))/IF(Summary!$B$7="Minutes",1,60)/COUNTA(INDEX(Capacity!$C$10:$Q$109,MATCH('Capacity Backing (Hide)'!E$2,Capacity!$B$10:$B$109,0),1):INDEX(Capacity!$C$10:$Q$109,MATCH('Capacity Backing (Hide)'!E$2,Capacity!$B$10:$B$109,0),15))</f>
        <v>#N/A</v>
      </c>
      <c r="F1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(Hide)'!$A11,'Capacity Summary'!$H$35:$BG$35,0))="x",INDEX('Capacity Summary'!$C$36:$E$135,MATCH('Capacity Backing (Hide)'!F$2,'Capacity Summary'!$B$36:$B$135,0),4),IF(INDEX('Capacity Summary'!$H$36:$BG$135,MATCH('Capacity Backing (Hide)'!F$2,'Capacity Summary'!$B$36:$B$135,0),MATCH('Capacity Backing (Hide)'!$A11,'Capacity Summary'!$H$35:$BG$35,0))&lt;&gt;0,INDEX('Capacity Summary'!$H$36:$BG$135,MATCH('Capacity Backing (Hide)'!F$2,'Capacity Summary'!$B$36:$B$135,0),MATCH('Capacity Backing (Hide)'!$A11,'Capacity Summary'!$H$35:$BG$35,0)),0)),INDEX('Capacity Summary'!$C$36:$E$135,MATCH('Capacity Backing (Hide)'!F$2,'Capacity Summary'!$B$36:$B$135,0),2)))/IF(Summary!$B$7="Minutes",1,60)/COUNTA(INDEX(Capacity!$C$10:$Q$109,MATCH('Capacity Backing (Hide)'!F$2,Capacity!$B$10:$B$109,0),1):INDEX(Capacity!$C$10:$Q$109,MATCH('Capacity Backing (Hide)'!F$2,Capacity!$B$10:$B$109,0),15))</f>
        <v>#N/A</v>
      </c>
      <c r="G1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(Hide)'!$A11,'Capacity Summary'!$H$35:$BG$35,0))="x",INDEX('Capacity Summary'!$C$36:$E$135,MATCH('Capacity Backing (Hide)'!G$2,'Capacity Summary'!$B$36:$B$135,0),4),IF(INDEX('Capacity Summary'!$H$36:$BG$135,MATCH('Capacity Backing (Hide)'!G$2,'Capacity Summary'!$B$36:$B$135,0),MATCH('Capacity Backing (Hide)'!$A11,'Capacity Summary'!$H$35:$BG$35,0))&lt;&gt;0,INDEX('Capacity Summary'!$H$36:$BG$135,MATCH('Capacity Backing (Hide)'!G$2,'Capacity Summary'!$B$36:$B$135,0),MATCH('Capacity Backing (Hide)'!$A11,'Capacity Summary'!$H$35:$BG$35,0)),0)),INDEX('Capacity Summary'!$C$36:$E$135,MATCH('Capacity Backing (Hide)'!G$2,'Capacity Summary'!$B$36:$B$135,0),2)))/IF(Summary!$B$7="Minutes",1,60)/COUNTA(INDEX(Capacity!$C$10:$Q$109,MATCH('Capacity Backing (Hide)'!G$2,Capacity!$B$10:$B$109,0),1):INDEX(Capacity!$C$10:$Q$109,MATCH('Capacity Backing (Hide)'!G$2,Capacity!$B$10:$B$109,0),15))</f>
        <v>#N/A</v>
      </c>
      <c r="H1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(Hide)'!$A11,'Capacity Summary'!$H$35:$BG$35,0))="x",INDEX('Capacity Summary'!$C$36:$E$135,MATCH('Capacity Backing (Hide)'!H$2,'Capacity Summary'!$B$36:$B$135,0),4),IF(INDEX('Capacity Summary'!$H$36:$BG$135,MATCH('Capacity Backing (Hide)'!H$2,'Capacity Summary'!$B$36:$B$135,0),MATCH('Capacity Backing (Hide)'!$A11,'Capacity Summary'!$H$35:$BG$35,0))&lt;&gt;0,INDEX('Capacity Summary'!$H$36:$BG$135,MATCH('Capacity Backing (Hide)'!H$2,'Capacity Summary'!$B$36:$B$135,0),MATCH('Capacity Backing (Hide)'!$A11,'Capacity Summary'!$H$35:$BG$35,0)),0)),INDEX('Capacity Summary'!$C$36:$E$135,MATCH('Capacity Backing (Hide)'!H$2,'Capacity Summary'!$B$36:$B$135,0),2)))/IF(Summary!$B$7="Minutes",1,60)/COUNTA(INDEX(Capacity!$C$10:$Q$109,MATCH('Capacity Backing (Hide)'!H$2,Capacity!$B$10:$B$109,0),1):INDEX(Capacity!$C$10:$Q$109,MATCH('Capacity Backing (Hide)'!H$2,Capacity!$B$10:$B$109,0),15))</f>
        <v>#N/A</v>
      </c>
      <c r="I1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(Hide)'!$A11,'Capacity Summary'!$H$35:$BG$35,0))="x",INDEX('Capacity Summary'!$C$36:$E$135,MATCH('Capacity Backing (Hide)'!I$2,'Capacity Summary'!$B$36:$B$135,0),4),IF(INDEX('Capacity Summary'!$H$36:$BG$135,MATCH('Capacity Backing (Hide)'!I$2,'Capacity Summary'!$B$36:$B$135,0),MATCH('Capacity Backing (Hide)'!$A11,'Capacity Summary'!$H$35:$BG$35,0))&lt;&gt;0,INDEX('Capacity Summary'!$H$36:$BG$135,MATCH('Capacity Backing (Hide)'!I$2,'Capacity Summary'!$B$36:$B$135,0),MATCH('Capacity Backing (Hide)'!$A11,'Capacity Summary'!$H$35:$BG$35,0)),0)),INDEX('Capacity Summary'!$C$36:$E$135,MATCH('Capacity Backing (Hide)'!I$2,'Capacity Summary'!$B$36:$B$135,0),2)))/IF(Summary!$B$7="Minutes",1,60)/COUNTA(INDEX(Capacity!$C$10:$Q$109,MATCH('Capacity Backing (Hide)'!I$2,Capacity!$B$10:$B$109,0),1):INDEX(Capacity!$C$10:$Q$109,MATCH('Capacity Backing (Hide)'!I$2,Capacity!$B$10:$B$109,0),15))</f>
        <v>#N/A</v>
      </c>
      <c r="J1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(Hide)'!$A11,'Capacity Summary'!$H$35:$BG$35,0))="x",INDEX('Capacity Summary'!$C$36:$E$135,MATCH('Capacity Backing (Hide)'!J$2,'Capacity Summary'!$B$36:$B$135,0),4),IF(INDEX('Capacity Summary'!$H$36:$BG$135,MATCH('Capacity Backing (Hide)'!J$2,'Capacity Summary'!$B$36:$B$135,0),MATCH('Capacity Backing (Hide)'!$A11,'Capacity Summary'!$H$35:$BG$35,0))&lt;&gt;0,INDEX('Capacity Summary'!$H$36:$BG$135,MATCH('Capacity Backing (Hide)'!J$2,'Capacity Summary'!$B$36:$B$135,0),MATCH('Capacity Backing (Hide)'!$A11,'Capacity Summary'!$H$35:$BG$35,0)),0)),INDEX('Capacity Summary'!$C$36:$E$135,MATCH('Capacity Backing (Hide)'!J$2,'Capacity Summary'!$B$36:$B$135,0),2)))/IF(Summary!$B$7="Minutes",1,60)/COUNTA(INDEX(Capacity!$C$10:$Q$109,MATCH('Capacity Backing (Hide)'!J$2,Capacity!$B$10:$B$109,0),1):INDEX(Capacity!$C$10:$Q$109,MATCH('Capacity Backing (Hide)'!J$2,Capacity!$B$10:$B$109,0),15))</f>
        <v>#N/A</v>
      </c>
      <c r="K1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(Hide)'!$A11,'Capacity Summary'!$H$35:$BG$35,0))="x",INDEX('Capacity Summary'!$C$36:$E$135,MATCH('Capacity Backing (Hide)'!K$2,'Capacity Summary'!$B$36:$B$135,0),4),IF(INDEX('Capacity Summary'!$H$36:$BG$135,MATCH('Capacity Backing (Hide)'!K$2,'Capacity Summary'!$B$36:$B$135,0),MATCH('Capacity Backing (Hide)'!$A11,'Capacity Summary'!$H$35:$BG$35,0))&lt;&gt;0,INDEX('Capacity Summary'!$H$36:$BG$135,MATCH('Capacity Backing (Hide)'!K$2,'Capacity Summary'!$B$36:$B$135,0),MATCH('Capacity Backing (Hide)'!$A11,'Capacity Summary'!$H$35:$BG$35,0)),0)),INDEX('Capacity Summary'!$C$36:$E$135,MATCH('Capacity Backing (Hide)'!K$2,'Capacity Summary'!$B$36:$B$135,0),2)))/IF(Summary!$B$7="Minutes",1,60)/COUNTA(INDEX(Capacity!$C$10:$Q$109,MATCH('Capacity Backing (Hide)'!K$2,Capacity!$B$10:$B$109,0),1):INDEX(Capacity!$C$10:$Q$109,MATCH('Capacity Backing (Hide)'!K$2,Capacity!$B$10:$B$109,0),15))</f>
        <v>#N/A</v>
      </c>
      <c r="L1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(Hide)'!$A11,'Capacity Summary'!$H$35:$BG$35,0))="x",INDEX('Capacity Summary'!$C$36:$E$135,MATCH('Capacity Backing (Hide)'!L$2,'Capacity Summary'!$B$36:$B$135,0),4),IF(INDEX('Capacity Summary'!$H$36:$BG$135,MATCH('Capacity Backing (Hide)'!L$2,'Capacity Summary'!$B$36:$B$135,0),MATCH('Capacity Backing (Hide)'!$A11,'Capacity Summary'!$H$35:$BG$35,0))&lt;&gt;0,INDEX('Capacity Summary'!$H$36:$BG$135,MATCH('Capacity Backing (Hide)'!L$2,'Capacity Summary'!$B$36:$B$135,0),MATCH('Capacity Backing (Hide)'!$A11,'Capacity Summary'!$H$35:$BG$35,0)),0)),INDEX('Capacity Summary'!$C$36:$E$135,MATCH('Capacity Backing (Hide)'!L$2,'Capacity Summary'!$B$36:$B$135,0),2)))/IF(Summary!$B$7="Minutes",1,60)/COUNTA(INDEX(Capacity!$C$10:$Q$109,MATCH('Capacity Backing (Hide)'!L$2,Capacity!$B$10:$B$109,0),1):INDEX(Capacity!$C$10:$Q$109,MATCH('Capacity Backing (Hide)'!L$2,Capacity!$B$10:$B$109,0),15))</f>
        <v>#N/A</v>
      </c>
      <c r="M1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(Hide)'!$A11,'Capacity Summary'!$H$35:$BG$35,0))="x",INDEX('Capacity Summary'!$C$36:$E$135,MATCH('Capacity Backing (Hide)'!M$2,'Capacity Summary'!$B$36:$B$135,0),4),IF(INDEX('Capacity Summary'!$H$36:$BG$135,MATCH('Capacity Backing (Hide)'!M$2,'Capacity Summary'!$B$36:$B$135,0),MATCH('Capacity Backing (Hide)'!$A11,'Capacity Summary'!$H$35:$BG$35,0))&lt;&gt;0,INDEX('Capacity Summary'!$H$36:$BG$135,MATCH('Capacity Backing (Hide)'!M$2,'Capacity Summary'!$B$36:$B$135,0),MATCH('Capacity Backing (Hide)'!$A11,'Capacity Summary'!$H$35:$BG$35,0)),0)),INDEX('Capacity Summary'!$C$36:$E$135,MATCH('Capacity Backing (Hide)'!M$2,'Capacity Summary'!$B$36:$B$135,0),2)))/IF(Summary!$B$7="Minutes",1,60)/COUNTA(INDEX(Capacity!$C$10:$Q$109,MATCH('Capacity Backing (Hide)'!M$2,Capacity!$B$10:$B$109,0),1):INDEX(Capacity!$C$10:$Q$109,MATCH('Capacity Backing (Hide)'!M$2,Capacity!$B$10:$B$109,0),15))</f>
        <v>#N/A</v>
      </c>
      <c r="N1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(Hide)'!$A11,'Capacity Summary'!$H$35:$BG$35,0))="x",INDEX('Capacity Summary'!$C$36:$E$135,MATCH('Capacity Backing (Hide)'!N$2,'Capacity Summary'!$B$36:$B$135,0),4),IF(INDEX('Capacity Summary'!$H$36:$BG$135,MATCH('Capacity Backing (Hide)'!N$2,'Capacity Summary'!$B$36:$B$135,0),MATCH('Capacity Backing (Hide)'!$A11,'Capacity Summary'!$H$35:$BG$35,0))&lt;&gt;0,INDEX('Capacity Summary'!$H$36:$BG$135,MATCH('Capacity Backing (Hide)'!N$2,'Capacity Summary'!$B$36:$B$135,0),MATCH('Capacity Backing (Hide)'!$A11,'Capacity Summary'!$H$35:$BG$35,0)),0)),INDEX('Capacity Summary'!$C$36:$E$135,MATCH('Capacity Backing (Hide)'!N$2,'Capacity Summary'!$B$36:$B$135,0),2)))/IF(Summary!$B$7="Minutes",1,60)/COUNTA(INDEX(Capacity!$C$10:$Q$109,MATCH('Capacity Backing (Hide)'!N$2,Capacity!$B$10:$B$109,0),1):INDEX(Capacity!$C$10:$Q$109,MATCH('Capacity Backing (Hide)'!N$2,Capacity!$B$10:$B$109,0),15))</f>
        <v>#N/A</v>
      </c>
      <c r="O1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(Hide)'!$A11,'Capacity Summary'!$H$35:$BG$35,0))="x",INDEX('Capacity Summary'!$C$36:$E$135,MATCH('Capacity Backing (Hide)'!O$2,'Capacity Summary'!$B$36:$B$135,0),4),IF(INDEX('Capacity Summary'!$H$36:$BG$135,MATCH('Capacity Backing (Hide)'!O$2,'Capacity Summary'!$B$36:$B$135,0),MATCH('Capacity Backing (Hide)'!$A11,'Capacity Summary'!$H$35:$BG$35,0))&lt;&gt;0,INDEX('Capacity Summary'!$H$36:$BG$135,MATCH('Capacity Backing (Hide)'!O$2,'Capacity Summary'!$B$36:$B$135,0),MATCH('Capacity Backing (Hide)'!$A11,'Capacity Summary'!$H$35:$BG$35,0)),0)),INDEX('Capacity Summary'!$C$36:$E$135,MATCH('Capacity Backing (Hide)'!O$2,'Capacity Summary'!$B$36:$B$135,0),2)))/IF(Summary!$B$7="Minutes",1,60)/COUNTA(INDEX(Capacity!$C$10:$Q$109,MATCH('Capacity Backing (Hide)'!O$2,Capacity!$B$10:$B$109,0),1):INDEX(Capacity!$C$10:$Q$109,MATCH('Capacity Backing (Hide)'!O$2,Capacity!$B$10:$B$109,0),15))</f>
        <v>#N/A</v>
      </c>
      <c r="P1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(Hide)'!$A11,'Capacity Summary'!$H$35:$BG$35,0))="x",INDEX('Capacity Summary'!$C$36:$E$135,MATCH('Capacity Backing (Hide)'!P$2,'Capacity Summary'!$B$36:$B$135,0),4),IF(INDEX('Capacity Summary'!$H$36:$BG$135,MATCH('Capacity Backing (Hide)'!P$2,'Capacity Summary'!$B$36:$B$135,0),MATCH('Capacity Backing (Hide)'!$A11,'Capacity Summary'!$H$35:$BG$35,0))&lt;&gt;0,INDEX('Capacity Summary'!$H$36:$BG$135,MATCH('Capacity Backing (Hide)'!P$2,'Capacity Summary'!$B$36:$B$135,0),MATCH('Capacity Backing (Hide)'!$A11,'Capacity Summary'!$H$35:$BG$35,0)),0)),INDEX('Capacity Summary'!$C$36:$E$135,MATCH('Capacity Backing (Hide)'!P$2,'Capacity Summary'!$B$36:$B$135,0),2)))/IF(Summary!$B$7="Minutes",1,60)/COUNTA(INDEX(Capacity!$C$10:$Q$109,MATCH('Capacity Backing (Hide)'!P$2,Capacity!$B$10:$B$109,0),1):INDEX(Capacity!$C$10:$Q$109,MATCH('Capacity Backing (Hide)'!P$2,Capacity!$B$10:$B$109,0),15))</f>
        <v>#N/A</v>
      </c>
      <c r="Q1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(Hide)'!$A11,'Capacity Summary'!$H$35:$BG$35,0))="x",INDEX('Capacity Summary'!$C$36:$E$135,MATCH('Capacity Backing (Hide)'!Q$2,'Capacity Summary'!$B$36:$B$135,0),4),IF(INDEX('Capacity Summary'!$H$36:$BG$135,MATCH('Capacity Backing (Hide)'!Q$2,'Capacity Summary'!$B$36:$B$135,0),MATCH('Capacity Backing (Hide)'!$A11,'Capacity Summary'!$H$35:$BG$35,0))&lt;&gt;0,INDEX('Capacity Summary'!$H$36:$BG$135,MATCH('Capacity Backing (Hide)'!Q$2,'Capacity Summary'!$B$36:$B$135,0),MATCH('Capacity Backing (Hide)'!$A11,'Capacity Summary'!$H$35:$BG$35,0)),0)),INDEX('Capacity Summary'!$C$36:$E$135,MATCH('Capacity Backing (Hide)'!Q$2,'Capacity Summary'!$B$36:$B$135,0),2)))/IF(Summary!$B$7="Minutes",1,60)/COUNTA(INDEX(Capacity!$C$10:$Q$109,MATCH('Capacity Backing (Hide)'!Q$2,Capacity!$B$10:$B$109,0),1):INDEX(Capacity!$C$10:$Q$109,MATCH('Capacity Backing (Hide)'!Q$2,Capacity!$B$10:$B$109,0),15))</f>
        <v>#N/A</v>
      </c>
      <c r="R1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(Hide)'!$A11,'Capacity Summary'!$H$35:$BG$35,0))="x",INDEX('Capacity Summary'!$C$36:$E$135,MATCH('Capacity Backing (Hide)'!R$2,'Capacity Summary'!$B$36:$B$135,0),4),IF(INDEX('Capacity Summary'!$H$36:$BG$135,MATCH('Capacity Backing (Hide)'!R$2,'Capacity Summary'!$B$36:$B$135,0),MATCH('Capacity Backing (Hide)'!$A11,'Capacity Summary'!$H$35:$BG$35,0))&lt;&gt;0,INDEX('Capacity Summary'!$H$36:$BG$135,MATCH('Capacity Backing (Hide)'!R$2,'Capacity Summary'!$B$36:$B$135,0),MATCH('Capacity Backing (Hide)'!$A11,'Capacity Summary'!$H$35:$BG$35,0)),0)),INDEX('Capacity Summary'!$C$36:$E$135,MATCH('Capacity Backing (Hide)'!R$2,'Capacity Summary'!$B$36:$B$135,0),2)))/IF(Summary!$B$7="Minutes",1,60)/COUNTA(INDEX(Capacity!$C$10:$Q$109,MATCH('Capacity Backing (Hide)'!R$2,Capacity!$B$10:$B$109,0),1):INDEX(Capacity!$C$10:$Q$109,MATCH('Capacity Backing (Hide)'!R$2,Capacity!$B$10:$B$109,0),15))</f>
        <v>#N/A</v>
      </c>
      <c r="S1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(Hide)'!$A11,'Capacity Summary'!$H$35:$BG$35,0))="x",INDEX('Capacity Summary'!$C$36:$E$135,MATCH('Capacity Backing (Hide)'!S$2,'Capacity Summary'!$B$36:$B$135,0),4),IF(INDEX('Capacity Summary'!$H$36:$BG$135,MATCH('Capacity Backing (Hide)'!S$2,'Capacity Summary'!$B$36:$B$135,0),MATCH('Capacity Backing (Hide)'!$A11,'Capacity Summary'!$H$35:$BG$35,0))&lt;&gt;0,INDEX('Capacity Summary'!$H$36:$BG$135,MATCH('Capacity Backing (Hide)'!S$2,'Capacity Summary'!$B$36:$B$135,0),MATCH('Capacity Backing (Hide)'!$A11,'Capacity Summary'!$H$35:$BG$35,0)),0)),INDEX('Capacity Summary'!$C$36:$E$135,MATCH('Capacity Backing (Hide)'!S$2,'Capacity Summary'!$B$36:$B$135,0),2)))/IF(Summary!$B$7="Minutes",1,60)/COUNTA(INDEX(Capacity!$C$10:$Q$109,MATCH('Capacity Backing (Hide)'!S$2,Capacity!$B$10:$B$109,0),1):INDEX(Capacity!$C$10:$Q$109,MATCH('Capacity Backing (Hide)'!S$2,Capacity!$B$10:$B$109,0),15))</f>
        <v>#N/A</v>
      </c>
      <c r="T1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(Hide)'!$A11,'Capacity Summary'!$H$35:$BG$35,0))="x",INDEX('Capacity Summary'!$C$36:$E$135,MATCH('Capacity Backing (Hide)'!T$2,'Capacity Summary'!$B$36:$B$135,0),4),IF(INDEX('Capacity Summary'!$H$36:$BG$135,MATCH('Capacity Backing (Hide)'!T$2,'Capacity Summary'!$B$36:$B$135,0),MATCH('Capacity Backing (Hide)'!$A11,'Capacity Summary'!$H$35:$BG$35,0))&lt;&gt;0,INDEX('Capacity Summary'!$H$36:$BG$135,MATCH('Capacity Backing (Hide)'!T$2,'Capacity Summary'!$B$36:$B$135,0),MATCH('Capacity Backing (Hide)'!$A11,'Capacity Summary'!$H$35:$BG$35,0)),0)),INDEX('Capacity Summary'!$C$36:$E$135,MATCH('Capacity Backing (Hide)'!T$2,'Capacity Summary'!$B$36:$B$135,0),2)))/IF(Summary!$B$7="Minutes",1,60)/COUNTA(INDEX(Capacity!$C$10:$Q$109,MATCH('Capacity Backing (Hide)'!T$2,Capacity!$B$10:$B$109,0),1):INDEX(Capacity!$C$10:$Q$109,MATCH('Capacity Backing (Hide)'!T$2,Capacity!$B$10:$B$109,0),15))</f>
        <v>#N/A</v>
      </c>
      <c r="U1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(Hide)'!$A11,'Capacity Summary'!$H$35:$BG$35,0))="x",INDEX('Capacity Summary'!$C$36:$E$135,MATCH('Capacity Backing (Hide)'!U$2,'Capacity Summary'!$B$36:$B$135,0),4),IF(INDEX('Capacity Summary'!$H$36:$BG$135,MATCH('Capacity Backing (Hide)'!U$2,'Capacity Summary'!$B$36:$B$135,0),MATCH('Capacity Backing (Hide)'!$A11,'Capacity Summary'!$H$35:$BG$35,0))&lt;&gt;0,INDEX('Capacity Summary'!$H$36:$BG$135,MATCH('Capacity Backing (Hide)'!U$2,'Capacity Summary'!$B$36:$B$135,0),MATCH('Capacity Backing (Hide)'!$A11,'Capacity Summary'!$H$35:$BG$35,0)),0)),INDEX('Capacity Summary'!$C$36:$E$135,MATCH('Capacity Backing (Hide)'!U$2,'Capacity Summary'!$B$36:$B$135,0),2)))/IF(Summary!$B$7="Minutes",1,60)/COUNTA(INDEX(Capacity!$C$10:$Q$109,MATCH('Capacity Backing (Hide)'!U$2,Capacity!$B$10:$B$109,0),1):INDEX(Capacity!$C$10:$Q$109,MATCH('Capacity Backing (Hide)'!U$2,Capacity!$B$10:$B$109,0),15))</f>
        <v>#N/A</v>
      </c>
      <c r="V1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(Hide)'!$A11,'Capacity Summary'!$H$35:$BG$35,0))="x",INDEX('Capacity Summary'!$C$36:$E$135,MATCH('Capacity Backing (Hide)'!V$2,'Capacity Summary'!$B$36:$B$135,0),4),IF(INDEX('Capacity Summary'!$H$36:$BG$135,MATCH('Capacity Backing (Hide)'!V$2,'Capacity Summary'!$B$36:$B$135,0),MATCH('Capacity Backing (Hide)'!$A11,'Capacity Summary'!$H$35:$BG$35,0))&lt;&gt;0,INDEX('Capacity Summary'!$H$36:$BG$135,MATCH('Capacity Backing (Hide)'!V$2,'Capacity Summary'!$B$36:$B$135,0),MATCH('Capacity Backing (Hide)'!$A11,'Capacity Summary'!$H$35:$BG$35,0)),0)),INDEX('Capacity Summary'!$C$36:$E$135,MATCH('Capacity Backing (Hide)'!V$2,'Capacity Summary'!$B$36:$B$135,0),2)))/IF(Summary!$B$7="Minutes",1,60)/COUNTA(INDEX(Capacity!$C$10:$Q$109,MATCH('Capacity Backing (Hide)'!V$2,Capacity!$B$10:$B$109,0),1):INDEX(Capacity!$C$10:$Q$109,MATCH('Capacity Backing (Hide)'!V$2,Capacity!$B$10:$B$109,0),15))</f>
        <v>#N/A</v>
      </c>
      <c r="W1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(Hide)'!$A11,'Capacity Summary'!$H$35:$BG$35,0))="x",INDEX('Capacity Summary'!$C$36:$E$135,MATCH('Capacity Backing (Hide)'!W$2,'Capacity Summary'!$B$36:$B$135,0),4),IF(INDEX('Capacity Summary'!$H$36:$BG$135,MATCH('Capacity Backing (Hide)'!W$2,'Capacity Summary'!$B$36:$B$135,0),MATCH('Capacity Backing (Hide)'!$A11,'Capacity Summary'!$H$35:$BG$35,0))&lt;&gt;0,INDEX('Capacity Summary'!$H$36:$BG$135,MATCH('Capacity Backing (Hide)'!W$2,'Capacity Summary'!$B$36:$B$135,0),MATCH('Capacity Backing (Hide)'!$A11,'Capacity Summary'!$H$35:$BG$35,0)),0)),INDEX('Capacity Summary'!$C$36:$E$135,MATCH('Capacity Backing (Hide)'!W$2,'Capacity Summary'!$B$36:$B$135,0),2)))/IF(Summary!$B$7="Minutes",1,60)/COUNTA(INDEX(Capacity!$C$10:$Q$109,MATCH('Capacity Backing (Hide)'!W$2,Capacity!$B$10:$B$109,0),1):INDEX(Capacity!$C$10:$Q$109,MATCH('Capacity Backing (Hide)'!W$2,Capacity!$B$10:$B$109,0),15))</f>
        <v>#N/A</v>
      </c>
      <c r="X1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(Hide)'!$A11,'Capacity Summary'!$H$35:$BG$35,0))="x",INDEX('Capacity Summary'!$C$36:$E$135,MATCH('Capacity Backing (Hide)'!X$2,'Capacity Summary'!$B$36:$B$135,0),4),IF(INDEX('Capacity Summary'!$H$36:$BG$135,MATCH('Capacity Backing (Hide)'!X$2,'Capacity Summary'!$B$36:$B$135,0),MATCH('Capacity Backing (Hide)'!$A11,'Capacity Summary'!$H$35:$BG$35,0))&lt;&gt;0,INDEX('Capacity Summary'!$H$36:$BG$135,MATCH('Capacity Backing (Hide)'!X$2,'Capacity Summary'!$B$36:$B$135,0),MATCH('Capacity Backing (Hide)'!$A11,'Capacity Summary'!$H$35:$BG$35,0)),0)),INDEX('Capacity Summary'!$C$36:$E$135,MATCH('Capacity Backing (Hide)'!X$2,'Capacity Summary'!$B$36:$B$135,0),2)))/IF(Summary!$B$7="Minutes",1,60)/COUNTA(INDEX(Capacity!$C$10:$Q$109,MATCH('Capacity Backing (Hide)'!X$2,Capacity!$B$10:$B$109,0),1):INDEX(Capacity!$C$10:$Q$109,MATCH('Capacity Backing (Hide)'!X$2,Capacity!$B$10:$B$109,0),15))</f>
        <v>#N/A</v>
      </c>
      <c r="Y1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(Hide)'!$A11,'Capacity Summary'!$H$35:$BG$35,0))="x",INDEX('Capacity Summary'!$C$36:$E$135,MATCH('Capacity Backing (Hide)'!Y$2,'Capacity Summary'!$B$36:$B$135,0),4),IF(INDEX('Capacity Summary'!$H$36:$BG$135,MATCH('Capacity Backing (Hide)'!Y$2,'Capacity Summary'!$B$36:$B$135,0),MATCH('Capacity Backing (Hide)'!$A11,'Capacity Summary'!$H$35:$BG$35,0))&lt;&gt;0,INDEX('Capacity Summary'!$H$36:$BG$135,MATCH('Capacity Backing (Hide)'!Y$2,'Capacity Summary'!$B$36:$B$135,0),MATCH('Capacity Backing (Hide)'!$A11,'Capacity Summary'!$H$35:$BG$35,0)),0)),INDEX('Capacity Summary'!$C$36:$E$135,MATCH('Capacity Backing (Hide)'!Y$2,'Capacity Summary'!$B$36:$B$135,0),2)))/IF(Summary!$B$7="Minutes",1,60)/COUNTA(INDEX(Capacity!$C$10:$Q$109,MATCH('Capacity Backing (Hide)'!Y$2,Capacity!$B$10:$B$109,0),1):INDEX(Capacity!$C$10:$Q$109,MATCH('Capacity Backing (Hide)'!Y$2,Capacity!$B$10:$B$109,0),15))</f>
        <v>#N/A</v>
      </c>
      <c r="Z1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(Hide)'!$A11,'Capacity Summary'!$H$35:$BG$35,0))="x",INDEX('Capacity Summary'!$C$36:$E$135,MATCH('Capacity Backing (Hide)'!Z$2,'Capacity Summary'!$B$36:$B$135,0),4),IF(INDEX('Capacity Summary'!$H$36:$BG$135,MATCH('Capacity Backing (Hide)'!Z$2,'Capacity Summary'!$B$36:$B$135,0),MATCH('Capacity Backing (Hide)'!$A11,'Capacity Summary'!$H$35:$BG$35,0))&lt;&gt;0,INDEX('Capacity Summary'!$H$36:$BG$135,MATCH('Capacity Backing (Hide)'!Z$2,'Capacity Summary'!$B$36:$B$135,0),MATCH('Capacity Backing (Hide)'!$A11,'Capacity Summary'!$H$35:$BG$35,0)),0)),INDEX('Capacity Summary'!$C$36:$E$135,MATCH('Capacity Backing (Hide)'!Z$2,'Capacity Summary'!$B$36:$B$135,0),2)))/IF(Summary!$B$7="Minutes",1,60)/COUNTA(INDEX(Capacity!$C$10:$Q$109,MATCH('Capacity Backing (Hide)'!Z$2,Capacity!$B$10:$B$109,0),1):INDEX(Capacity!$C$10:$Q$109,MATCH('Capacity Backing (Hide)'!Z$2,Capacity!$B$10:$B$109,0),15))</f>
        <v>#N/A</v>
      </c>
      <c r="AA1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(Hide)'!$A11,'Capacity Summary'!$H$35:$BG$35,0))="x",INDEX('Capacity Summary'!$C$36:$E$135,MATCH('Capacity Backing (Hide)'!AA$2,'Capacity Summary'!$B$36:$B$135,0),4),IF(INDEX('Capacity Summary'!$H$36:$BG$135,MATCH('Capacity Backing (Hide)'!AA$2,'Capacity Summary'!$B$36:$B$135,0),MATCH('Capacity Backing (Hide)'!$A11,'Capacity Summary'!$H$35:$BG$35,0))&lt;&gt;0,INDEX('Capacity Summary'!$H$36:$BG$135,MATCH('Capacity Backing (Hide)'!AA$2,'Capacity Summary'!$B$36:$B$135,0),MATCH('Capacity Backing (Hide)'!$A11,'Capacity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(Hide)'!$A11,'Capacity Summary'!$H$35:$BG$35,0))="x",INDEX('Capacity Summary'!$C$36:$E$135,MATCH('Capacity Backing (Hide)'!AB$2,'Capacity Summary'!$B$36:$B$135,0),4),IF(INDEX('Capacity Summary'!$H$36:$BG$135,MATCH('Capacity Backing (Hide)'!AB$2,'Capacity Summary'!$B$36:$B$135,0),MATCH('Capacity Backing (Hide)'!$A11,'Capacity Summary'!$H$35:$BG$35,0))&lt;&gt;0,INDEX('Capacity Summary'!$H$36:$BG$135,MATCH('Capacity Backing (Hide)'!AB$2,'Capacity Summary'!$B$36:$B$135,0),MATCH('Capacity Backing (Hide)'!$A11,'Capacity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(Hide)'!$A11,'Capacity Summary'!$H$35:$BG$35,0))="x",INDEX('Capacity Summary'!$C$36:$E$135,MATCH('Capacity Backing (Hide)'!AC$2,'Capacity Summary'!$B$36:$B$135,0),4),IF(INDEX('Capacity Summary'!$H$36:$BG$135,MATCH('Capacity Backing (Hide)'!AC$2,'Capacity Summary'!$B$36:$B$135,0),MATCH('Capacity Backing (Hide)'!$A11,'Capacity Summary'!$H$35:$BG$35,0))&lt;&gt;0,INDEX('Capacity Summary'!$H$36:$BG$135,MATCH('Capacity Backing (Hide)'!AC$2,'Capacity Summary'!$B$36:$B$135,0),MATCH('Capacity Backing (Hide)'!$A11,'Capacity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(Hide)'!$A11,'Capacity Summary'!$H$35:$BG$35,0))="x",INDEX('Capacity Summary'!$C$36:$E$135,MATCH('Capacity Backing (Hide)'!AD$2,'Capacity Summary'!$B$36:$B$135,0),4),IF(INDEX('Capacity Summary'!$H$36:$BG$135,MATCH('Capacity Backing (Hide)'!AD$2,'Capacity Summary'!$B$36:$B$135,0),MATCH('Capacity Backing (Hide)'!$A11,'Capacity Summary'!$H$35:$BG$35,0))&lt;&gt;0,INDEX('Capacity Summary'!$H$36:$BG$135,MATCH('Capacity Backing (Hide)'!AD$2,'Capacity Summary'!$B$36:$B$135,0),MATCH('Capacity Backing (Hide)'!$A11,'Capacity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(Hide)'!$A11,'Capacity Summary'!$H$35:$BG$35,0))="x",INDEX('Capacity Summary'!$C$36:$E$135,MATCH('Capacity Backing (Hide)'!AE$2,'Capacity Summary'!$B$36:$B$135,0),4),IF(INDEX('Capacity Summary'!$H$36:$BG$135,MATCH('Capacity Backing (Hide)'!AE$2,'Capacity Summary'!$B$36:$B$135,0),MATCH('Capacity Backing (Hide)'!$A11,'Capacity Summary'!$H$35:$BG$35,0))&lt;&gt;0,INDEX('Capacity Summary'!$H$36:$BG$135,MATCH('Capacity Backing (Hide)'!AE$2,'Capacity Summary'!$B$36:$B$135,0),MATCH('Capacity Backing (Hide)'!$A11,'Capacity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(Hide)'!$A11,'Capacity Summary'!$H$35:$BG$35,0))="x",INDEX('Capacity Summary'!$C$36:$E$135,MATCH('Capacity Backing (Hide)'!AF$2,'Capacity Summary'!$B$36:$B$135,0),4),IF(INDEX('Capacity Summary'!$H$36:$BG$135,MATCH('Capacity Backing (Hide)'!AF$2,'Capacity Summary'!$B$36:$B$135,0),MATCH('Capacity Backing (Hide)'!$A11,'Capacity Summary'!$H$35:$BG$35,0))&lt;&gt;0,INDEX('Capacity Summary'!$H$36:$BG$135,MATCH('Capacity Backing (Hide)'!AF$2,'Capacity Summary'!$B$36:$B$135,0),MATCH('Capacity Backing (Hide)'!$A11,'Capacity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(Hide)'!$A11,'Capacity Summary'!$H$35:$BG$35,0))="x",INDEX('Capacity Summary'!$C$36:$E$135,MATCH('Capacity Backing (Hide)'!AG$2,'Capacity Summary'!$B$36:$B$135,0),4),IF(INDEX('Capacity Summary'!$H$36:$BG$135,MATCH('Capacity Backing (Hide)'!AG$2,'Capacity Summary'!$B$36:$B$135,0),MATCH('Capacity Backing (Hide)'!$A11,'Capacity Summary'!$H$35:$BG$35,0))&lt;&gt;0,INDEX('Capacity Summary'!$H$36:$BG$135,MATCH('Capacity Backing (Hide)'!AG$2,'Capacity Summary'!$B$36:$B$135,0),MATCH('Capacity Backing (Hide)'!$A11,'Capacity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(Hide)'!$A11,'Capacity Summary'!$H$35:$BG$35,0))="x",INDEX('Capacity Summary'!$C$36:$E$135,MATCH('Capacity Backing (Hide)'!AH$2,'Capacity Summary'!$B$36:$B$135,0),4),IF(INDEX('Capacity Summary'!$H$36:$BG$135,MATCH('Capacity Backing (Hide)'!AH$2,'Capacity Summary'!$B$36:$B$135,0),MATCH('Capacity Backing (Hide)'!$A11,'Capacity Summary'!$H$35:$BG$35,0))&lt;&gt;0,INDEX('Capacity Summary'!$H$36:$BG$135,MATCH('Capacity Backing (Hide)'!AH$2,'Capacity Summary'!$B$36:$B$135,0),MATCH('Capacity Backing (Hide)'!$A11,'Capacity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(Hide)'!$A11,'Capacity Summary'!$H$35:$BG$35,0))="x",INDEX('Capacity Summary'!$C$36:$E$135,MATCH('Capacity Backing (Hide)'!AI$2,'Capacity Summary'!$B$36:$B$135,0),4),IF(INDEX('Capacity Summary'!$H$36:$BG$135,MATCH('Capacity Backing (Hide)'!AI$2,'Capacity Summary'!$B$36:$B$135,0),MATCH('Capacity Backing (Hide)'!$A11,'Capacity Summary'!$H$35:$BG$35,0))&lt;&gt;0,INDEX('Capacity Summary'!$H$36:$BG$135,MATCH('Capacity Backing (Hide)'!AI$2,'Capacity Summary'!$B$36:$B$135,0),MATCH('Capacity Backing (Hide)'!$A11,'Capacity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(Hide)'!$A11,'Capacity Summary'!$H$35:$BG$35,0))="x",INDEX('Capacity Summary'!$C$36:$E$135,MATCH('Capacity Backing (Hide)'!AJ$2,'Capacity Summary'!$B$36:$B$135,0),4),IF(INDEX('Capacity Summary'!$H$36:$BG$135,MATCH('Capacity Backing (Hide)'!AJ$2,'Capacity Summary'!$B$36:$B$135,0),MATCH('Capacity Backing (Hide)'!$A11,'Capacity Summary'!$H$35:$BG$35,0))&lt;&gt;0,INDEX('Capacity Summary'!$H$36:$BG$135,MATCH('Capacity Backing (Hide)'!AJ$2,'Capacity Summary'!$B$36:$B$135,0),MATCH('Capacity Backing (Hide)'!$A11,'Capacity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(Hide)'!$A11,'Capacity Summary'!$H$35:$BG$35,0))="x",INDEX('Capacity Summary'!$C$36:$E$135,MATCH('Capacity Backing (Hide)'!AK$2,'Capacity Summary'!$B$36:$B$135,0),4),IF(INDEX('Capacity Summary'!$H$36:$BG$135,MATCH('Capacity Backing (Hide)'!AK$2,'Capacity Summary'!$B$36:$B$135,0),MATCH('Capacity Backing (Hide)'!$A11,'Capacity Summary'!$H$35:$BG$35,0))&lt;&gt;0,INDEX('Capacity Summary'!$H$36:$BG$135,MATCH('Capacity Backing (Hide)'!AK$2,'Capacity Summary'!$B$36:$B$135,0),MATCH('Capacity Backing (Hide)'!$A11,'Capacity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(Hide)'!$A11,'Capacity Summary'!$H$35:$BG$35,0))="x",INDEX('Capacity Summary'!$C$36:$E$135,MATCH('Capacity Backing (Hide)'!AL$2,'Capacity Summary'!$B$36:$B$135,0),4),IF(INDEX('Capacity Summary'!$H$36:$BG$135,MATCH('Capacity Backing (Hide)'!AL$2,'Capacity Summary'!$B$36:$B$135,0),MATCH('Capacity Backing (Hide)'!$A11,'Capacity Summary'!$H$35:$BG$35,0))&lt;&gt;0,INDEX('Capacity Summary'!$H$36:$BG$135,MATCH('Capacity Backing (Hide)'!AL$2,'Capacity Summary'!$B$36:$B$135,0),MATCH('Capacity Backing (Hide)'!$A11,'Capacity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(Hide)'!$A11,'Capacity Summary'!$H$35:$BG$35,0))="x",INDEX('Capacity Summary'!$C$36:$E$135,MATCH('Capacity Backing (Hide)'!AM$2,'Capacity Summary'!$B$36:$B$135,0),4),IF(INDEX('Capacity Summary'!$H$36:$BG$135,MATCH('Capacity Backing (Hide)'!AM$2,'Capacity Summary'!$B$36:$B$135,0),MATCH('Capacity Backing (Hide)'!$A11,'Capacity Summary'!$H$35:$BG$35,0))&lt;&gt;0,INDEX('Capacity Summary'!$H$36:$BG$135,MATCH('Capacity Backing (Hide)'!AM$2,'Capacity Summary'!$B$36:$B$135,0),MATCH('Capacity Backing (Hide)'!$A11,'Capacity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(Hide)'!$A11,'Capacity Summary'!$H$35:$BG$35,0))="x",INDEX('Capacity Summary'!$C$36:$E$135,MATCH('Capacity Backing (Hide)'!AN$2,'Capacity Summary'!$B$36:$B$135,0),4),IF(INDEX('Capacity Summary'!$H$36:$BG$135,MATCH('Capacity Backing (Hide)'!AN$2,'Capacity Summary'!$B$36:$B$135,0),MATCH('Capacity Backing (Hide)'!$A11,'Capacity Summary'!$H$35:$BG$35,0))&lt;&gt;0,INDEX('Capacity Summary'!$H$36:$BG$135,MATCH('Capacity Backing (Hide)'!AN$2,'Capacity Summary'!$B$36:$B$135,0),MATCH('Capacity Backing (Hide)'!$A11,'Capacity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(Hide)'!$A11,'Capacity Summary'!$H$35:$BG$35,0))="x",INDEX('Capacity Summary'!$C$36:$E$135,MATCH('Capacity Backing (Hide)'!AO$2,'Capacity Summary'!$B$36:$B$135,0),4),IF(INDEX('Capacity Summary'!$H$36:$BG$135,MATCH('Capacity Backing (Hide)'!AO$2,'Capacity Summary'!$B$36:$B$135,0),MATCH('Capacity Backing (Hide)'!$A11,'Capacity Summary'!$H$35:$BG$35,0))&lt;&gt;0,INDEX('Capacity Summary'!$H$36:$BG$135,MATCH('Capacity Backing (Hide)'!AO$2,'Capacity Summary'!$B$36:$B$135,0),MATCH('Capacity Backing (Hide)'!$A11,'Capacity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(Hide)'!$A11,'Capacity Summary'!$H$35:$BG$35,0))="x",INDEX('Capacity Summary'!$C$36:$E$135,MATCH('Capacity Backing (Hide)'!AP$2,'Capacity Summary'!$B$36:$B$135,0),4),IF(INDEX('Capacity Summary'!$H$36:$BG$135,MATCH('Capacity Backing (Hide)'!AP$2,'Capacity Summary'!$B$36:$B$135,0),MATCH('Capacity Backing (Hide)'!$A11,'Capacity Summary'!$H$35:$BG$35,0))&lt;&gt;0,INDEX('Capacity Summary'!$H$36:$BG$135,MATCH('Capacity Backing (Hide)'!AP$2,'Capacity Summary'!$B$36:$B$135,0),MATCH('Capacity Backing (Hide)'!$A11,'Capacity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(Hide)'!$A11,'Capacity Summary'!$H$35:$BG$35,0))="x",INDEX('Capacity Summary'!$C$36:$E$135,MATCH('Capacity Backing (Hide)'!AQ$2,'Capacity Summary'!$B$36:$B$135,0),4),IF(INDEX('Capacity Summary'!$H$36:$BG$135,MATCH('Capacity Backing (Hide)'!AQ$2,'Capacity Summary'!$B$36:$B$135,0),MATCH('Capacity Backing (Hide)'!$A11,'Capacity Summary'!$H$35:$BG$35,0))&lt;&gt;0,INDEX('Capacity Summary'!$H$36:$BG$135,MATCH('Capacity Backing (Hide)'!AQ$2,'Capacity Summary'!$B$36:$B$135,0),MATCH('Capacity Backing (Hide)'!$A11,'Capacity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(Hide)'!$A11,'Capacity Summary'!$H$35:$BG$35,0))="x",INDEX('Capacity Summary'!$C$36:$E$135,MATCH('Capacity Backing (Hide)'!AR$2,'Capacity Summary'!$B$36:$B$135,0),4),IF(INDEX('Capacity Summary'!$H$36:$BG$135,MATCH('Capacity Backing (Hide)'!AR$2,'Capacity Summary'!$B$36:$B$135,0),MATCH('Capacity Backing (Hide)'!$A11,'Capacity Summary'!$H$35:$BG$35,0))&lt;&gt;0,INDEX('Capacity Summary'!$H$36:$BG$135,MATCH('Capacity Backing (Hide)'!AR$2,'Capacity Summary'!$B$36:$B$135,0),MATCH('Capacity Backing (Hide)'!$A11,'Capacity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(Hide)'!$A11,'Capacity Summary'!$H$35:$BG$35,0))="x",INDEX('Capacity Summary'!$C$36:$E$135,MATCH('Capacity Backing (Hide)'!AS$2,'Capacity Summary'!$B$36:$B$135,0),4),IF(INDEX('Capacity Summary'!$H$36:$BG$135,MATCH('Capacity Backing (Hide)'!AS$2,'Capacity Summary'!$B$36:$B$135,0),MATCH('Capacity Backing (Hide)'!$A11,'Capacity Summary'!$H$35:$BG$35,0))&lt;&gt;0,INDEX('Capacity Summary'!$H$36:$BG$135,MATCH('Capacity Backing (Hide)'!AS$2,'Capacity Summary'!$B$36:$B$135,0),MATCH('Capacity Backing (Hide)'!$A11,'Capacity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(Hide)'!$A11,'Capacity Summary'!$H$35:$BG$35,0))="x",INDEX('Capacity Summary'!$C$36:$E$135,MATCH('Capacity Backing (Hide)'!AT$2,'Capacity Summary'!$B$36:$B$135,0),4),IF(INDEX('Capacity Summary'!$H$36:$BG$135,MATCH('Capacity Backing (Hide)'!AT$2,'Capacity Summary'!$B$36:$B$135,0),MATCH('Capacity Backing (Hide)'!$A11,'Capacity Summary'!$H$35:$BG$35,0))&lt;&gt;0,INDEX('Capacity Summary'!$H$36:$BG$135,MATCH('Capacity Backing (Hide)'!AT$2,'Capacity Summary'!$B$36:$B$135,0),MATCH('Capacity Backing (Hide)'!$A11,'Capacity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(Hide)'!$A11,'Capacity Summary'!$H$35:$BG$35,0))="x",INDEX('Capacity Summary'!$C$36:$E$135,MATCH('Capacity Backing (Hide)'!AU$2,'Capacity Summary'!$B$36:$B$135,0),4),IF(INDEX('Capacity Summary'!$H$36:$BG$135,MATCH('Capacity Backing (Hide)'!AU$2,'Capacity Summary'!$B$36:$B$135,0),MATCH('Capacity Backing (Hide)'!$A11,'Capacity Summary'!$H$35:$BG$35,0))&lt;&gt;0,INDEX('Capacity Summary'!$H$36:$BG$135,MATCH('Capacity Backing (Hide)'!AU$2,'Capacity Summary'!$B$36:$B$135,0),MATCH('Capacity Backing (Hide)'!$A11,'Capacity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(Hide)'!$A11,'Capacity Summary'!$H$35:$BG$35,0))="x",INDEX('Capacity Summary'!$C$36:$E$135,MATCH('Capacity Backing (Hide)'!AV$2,'Capacity Summary'!$B$36:$B$135,0),4),IF(INDEX('Capacity Summary'!$H$36:$BG$135,MATCH('Capacity Backing (Hide)'!AV$2,'Capacity Summary'!$B$36:$B$135,0),MATCH('Capacity Backing (Hide)'!$A11,'Capacity Summary'!$H$35:$BG$35,0))&lt;&gt;0,INDEX('Capacity Summary'!$H$36:$BG$135,MATCH('Capacity Backing (Hide)'!AV$2,'Capacity Summary'!$B$36:$B$135,0),MATCH('Capacity Backing (Hide)'!$A11,'Capacity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(Hide)'!$A11,'Capacity Summary'!$H$35:$BG$35,0))="x",INDEX('Capacity Summary'!$C$36:$E$135,MATCH('Capacity Backing (Hide)'!AW$2,'Capacity Summary'!$B$36:$B$135,0),4),IF(INDEX('Capacity Summary'!$H$36:$BG$135,MATCH('Capacity Backing (Hide)'!AW$2,'Capacity Summary'!$B$36:$B$135,0),MATCH('Capacity Backing (Hide)'!$A11,'Capacity Summary'!$H$35:$BG$35,0))&lt;&gt;0,INDEX('Capacity Summary'!$H$36:$BG$135,MATCH('Capacity Backing (Hide)'!AW$2,'Capacity Summary'!$B$36:$B$135,0),MATCH('Capacity Backing (Hide)'!$A11,'Capacity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(Hide)'!$A11,'Capacity Summary'!$H$35:$BG$35,0))="x",INDEX('Capacity Summary'!$C$36:$E$135,MATCH('Capacity Backing (Hide)'!AX$2,'Capacity Summary'!$B$36:$B$135,0),4),IF(INDEX('Capacity Summary'!$H$36:$BG$135,MATCH('Capacity Backing (Hide)'!AX$2,'Capacity Summary'!$B$36:$B$135,0),MATCH('Capacity Backing (Hide)'!$A11,'Capacity Summary'!$H$35:$BG$35,0))&lt;&gt;0,INDEX('Capacity Summary'!$H$36:$BG$135,MATCH('Capacity Backing (Hide)'!AX$2,'Capacity Summary'!$B$36:$B$135,0),MATCH('Capacity Backing (Hide)'!$A11,'Capacity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(Hide)'!$A11,'Capacity Summary'!$H$35:$BG$35,0))="x",INDEX('Capacity Summary'!$C$36:$E$135,MATCH('Capacity Backing (Hide)'!AY$2,'Capacity Summary'!$B$36:$B$135,0),4),IF(INDEX('Capacity Summary'!$H$36:$BG$135,MATCH('Capacity Backing (Hide)'!AY$2,'Capacity Summary'!$B$36:$B$135,0),MATCH('Capacity Backing (Hide)'!$A11,'Capacity Summary'!$H$35:$BG$35,0))&lt;&gt;0,INDEX('Capacity Summary'!$H$36:$BG$135,MATCH('Capacity Backing (Hide)'!AY$2,'Capacity Summary'!$B$36:$B$135,0),MATCH('Capacity Backing (Hide)'!$A11,'Capacity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(Hide)'!$A11,'Capacity Summary'!$H$35:$BG$35,0))="x",INDEX('Capacity Summary'!$C$36:$E$135,MATCH('Capacity Backing (Hide)'!AZ$2,'Capacity Summary'!$B$36:$B$135,0),4),IF(INDEX('Capacity Summary'!$H$36:$BG$135,MATCH('Capacity Backing (Hide)'!AZ$2,'Capacity Summary'!$B$36:$B$135,0),MATCH('Capacity Backing (Hide)'!$A11,'Capacity Summary'!$H$35:$BG$35,0))&lt;&gt;0,INDEX('Capacity Summary'!$H$36:$BG$135,MATCH('Capacity Backing (Hide)'!AZ$2,'Capacity Summary'!$B$36:$B$135,0),MATCH('Capacity Backing (Hide)'!$A11,'Capacity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(Hide)'!$A11,'Capacity Summary'!$H$35:$BG$35,0))="x",INDEX('Capacity Summary'!$C$36:$E$135,MATCH('Capacity Backing (Hide)'!BA$2,'Capacity Summary'!$B$36:$B$135,0),4),IF(INDEX('Capacity Summary'!$H$36:$BG$135,MATCH('Capacity Backing (Hide)'!BA$2,'Capacity Summary'!$B$36:$B$135,0),MATCH('Capacity Backing (Hide)'!$A11,'Capacity Summary'!$H$35:$BG$35,0))&lt;&gt;0,INDEX('Capacity Summary'!$H$36:$BG$135,MATCH('Capacity Backing (Hide)'!BA$2,'Capacity Summary'!$B$36:$B$135,0),MATCH('Capacity Backing (Hide)'!$A11,'Capacity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(Hide)'!$A11,'Capacity Summary'!$H$35:$BG$35,0))="x",INDEX('Capacity Summary'!$C$36:$E$135,MATCH('Capacity Backing (Hide)'!BB$2,'Capacity Summary'!$B$36:$B$135,0),4),IF(INDEX('Capacity Summary'!$H$36:$BG$135,MATCH('Capacity Backing (Hide)'!BB$2,'Capacity Summary'!$B$36:$B$135,0),MATCH('Capacity Backing (Hide)'!$A11,'Capacity Summary'!$H$35:$BG$35,0))&lt;&gt;0,INDEX('Capacity Summary'!$H$36:$BG$135,MATCH('Capacity Backing (Hide)'!BB$2,'Capacity Summary'!$B$36:$B$135,0),MATCH('Capacity Backing (Hide)'!$A11,'Capacity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(Hide)'!$A11,'Capacity Summary'!$H$35:$BG$35,0))="x",INDEX('Capacity Summary'!$C$36:$E$135,MATCH('Capacity Backing (Hide)'!BC$2,'Capacity Summary'!$B$36:$B$135,0),4),IF(INDEX('Capacity Summary'!$H$36:$BG$135,MATCH('Capacity Backing (Hide)'!BC$2,'Capacity Summary'!$B$36:$B$135,0),MATCH('Capacity Backing (Hide)'!$A11,'Capacity Summary'!$H$35:$BG$35,0))&lt;&gt;0,INDEX('Capacity Summary'!$H$36:$BG$135,MATCH('Capacity Backing (Hide)'!BC$2,'Capacity Summary'!$B$36:$B$135,0),MATCH('Capacity Backing (Hide)'!$A11,'Capacity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(Hide)'!$A11,'Capacity Summary'!$H$35:$BG$35,0))="x",INDEX('Capacity Summary'!$C$36:$E$135,MATCH('Capacity Backing (Hide)'!BD$2,'Capacity Summary'!$B$36:$B$135,0),4),IF(INDEX('Capacity Summary'!$H$36:$BG$135,MATCH('Capacity Backing (Hide)'!BD$2,'Capacity Summary'!$B$36:$B$135,0),MATCH('Capacity Backing (Hide)'!$A11,'Capacity Summary'!$H$35:$BG$35,0))&lt;&gt;0,INDEX('Capacity Summary'!$H$36:$BG$135,MATCH('Capacity Backing (Hide)'!BD$2,'Capacity Summary'!$B$36:$B$135,0),MATCH('Capacity Backing (Hide)'!$A11,'Capacity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(Hide)'!$A11,'Capacity Summary'!$H$35:$BG$35,0))="x",INDEX('Capacity Summary'!$C$36:$E$135,MATCH('Capacity Backing (Hide)'!BE$2,'Capacity Summary'!$B$36:$B$135,0),4),IF(INDEX('Capacity Summary'!$H$36:$BG$135,MATCH('Capacity Backing (Hide)'!BE$2,'Capacity Summary'!$B$36:$B$135,0),MATCH('Capacity Backing (Hide)'!$A11,'Capacity Summary'!$H$35:$BG$35,0))&lt;&gt;0,INDEX('Capacity Summary'!$H$36:$BG$135,MATCH('Capacity Backing (Hide)'!BE$2,'Capacity Summary'!$B$36:$B$135,0),MATCH('Capacity Backing (Hide)'!$A11,'Capacity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(Hide)'!$A11,'Capacity Summary'!$H$35:$BG$35,0))="x",INDEX('Capacity Summary'!$C$36:$E$135,MATCH('Capacity Backing (Hide)'!BF$2,'Capacity Summary'!$B$36:$B$135,0),4),IF(INDEX('Capacity Summary'!$H$36:$BG$135,MATCH('Capacity Backing (Hide)'!BF$2,'Capacity Summary'!$B$36:$B$135,0),MATCH('Capacity Backing (Hide)'!$A11,'Capacity Summary'!$H$35:$BG$35,0))&lt;&gt;0,INDEX('Capacity Summary'!$H$36:$BG$135,MATCH('Capacity Backing (Hide)'!BF$2,'Capacity Summary'!$B$36:$B$135,0),MATCH('Capacity Backing (Hide)'!$A11,'Capacity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(Hide)'!$A11,'Capacity Summary'!$H$35:$BG$35,0))="x",INDEX('Capacity Summary'!$C$36:$E$135,MATCH('Capacity Backing (Hide)'!BG$2,'Capacity Summary'!$B$36:$B$135,0),4),IF(INDEX('Capacity Summary'!$H$36:$BG$135,MATCH('Capacity Backing (Hide)'!BG$2,'Capacity Summary'!$B$36:$B$135,0),MATCH('Capacity Backing (Hide)'!$A11,'Capacity Summary'!$H$35:$BG$35,0))&lt;&gt;0,INDEX('Capacity Summary'!$H$36:$BG$135,MATCH('Capacity Backing (Hide)'!BG$2,'Capacity Summary'!$B$36:$B$135,0),MATCH('Capacity Backing (Hide)'!$A11,'Capacity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(Hide)'!$A11,'Capacity Summary'!$H$35:$BG$35,0))="x",INDEX('Capacity Summary'!$C$36:$E$135,MATCH('Capacity Backing (Hide)'!BH$2,'Capacity Summary'!$B$36:$B$135,0),4),IF(INDEX('Capacity Summary'!$H$36:$BG$135,MATCH('Capacity Backing (Hide)'!BH$2,'Capacity Summary'!$B$36:$B$135,0),MATCH('Capacity Backing (Hide)'!$A11,'Capacity Summary'!$H$35:$BG$35,0))&lt;&gt;0,INDEX('Capacity Summary'!$H$36:$BG$135,MATCH('Capacity Backing (Hide)'!BH$2,'Capacity Summary'!$B$36:$B$135,0),MATCH('Capacity Backing (Hide)'!$A11,'Capacity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(Hide)'!$A11,'Capacity Summary'!$H$35:$BG$35,0))="x",INDEX('Capacity Summary'!$C$36:$E$135,MATCH('Capacity Backing (Hide)'!BI$2,'Capacity Summary'!$B$36:$B$135,0),4),IF(INDEX('Capacity Summary'!$H$36:$BG$135,MATCH('Capacity Backing (Hide)'!BI$2,'Capacity Summary'!$B$36:$B$135,0),MATCH('Capacity Backing (Hide)'!$A11,'Capacity Summary'!$H$35:$BG$35,0))&lt;&gt;0,INDEX('Capacity Summary'!$H$36:$BG$135,MATCH('Capacity Backing (Hide)'!BI$2,'Capacity Summary'!$B$36:$B$135,0),MATCH('Capacity Backing (Hide)'!$A11,'Capacity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(Hide)'!$A11,'Capacity Summary'!$H$35:$BG$35,0))="x",INDEX('Capacity Summary'!$C$36:$E$135,MATCH('Capacity Backing (Hide)'!BJ$2,'Capacity Summary'!$B$36:$B$135,0),4),IF(INDEX('Capacity Summary'!$H$36:$BG$135,MATCH('Capacity Backing (Hide)'!BJ$2,'Capacity Summary'!$B$36:$B$135,0),MATCH('Capacity Backing (Hide)'!$A11,'Capacity Summary'!$H$35:$BG$35,0))&lt;&gt;0,INDEX('Capacity Summary'!$H$36:$BG$135,MATCH('Capacity Backing (Hide)'!BJ$2,'Capacity Summary'!$B$36:$B$135,0),MATCH('Capacity Backing (Hide)'!$A11,'Capacity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(Hide)'!$A11,'Capacity Summary'!$H$35:$BG$35,0))="x",INDEX('Capacity Summary'!$C$36:$E$135,MATCH('Capacity Backing (Hide)'!BK$2,'Capacity Summary'!$B$36:$B$135,0),4),IF(INDEX('Capacity Summary'!$H$36:$BG$135,MATCH('Capacity Backing (Hide)'!BK$2,'Capacity Summary'!$B$36:$B$135,0),MATCH('Capacity Backing (Hide)'!$A11,'Capacity Summary'!$H$35:$BG$35,0))&lt;&gt;0,INDEX('Capacity Summary'!$H$36:$BG$135,MATCH('Capacity Backing (Hide)'!BK$2,'Capacity Summary'!$B$36:$B$135,0),MATCH('Capacity Backing (Hide)'!$A11,'Capacity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(Hide)'!$A11,'Capacity Summary'!$H$35:$BG$35,0))="x",INDEX('Capacity Summary'!$C$36:$E$135,MATCH('Capacity Backing (Hide)'!BL$2,'Capacity Summary'!$B$36:$B$135,0),4),IF(INDEX('Capacity Summary'!$H$36:$BG$135,MATCH('Capacity Backing (Hide)'!BL$2,'Capacity Summary'!$B$36:$B$135,0),MATCH('Capacity Backing (Hide)'!$A11,'Capacity Summary'!$H$35:$BG$35,0))&lt;&gt;0,INDEX('Capacity Summary'!$H$36:$BG$135,MATCH('Capacity Backing (Hide)'!BL$2,'Capacity Summary'!$B$36:$B$135,0),MATCH('Capacity Backing (Hide)'!$A11,'Capacity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(Hide)'!$A11,'Capacity Summary'!$H$35:$BG$35,0))="x",INDEX('Capacity Summary'!$C$36:$E$135,MATCH('Capacity Backing (Hide)'!BM$2,'Capacity Summary'!$B$36:$B$135,0),4),IF(INDEX('Capacity Summary'!$H$36:$BG$135,MATCH('Capacity Backing (Hide)'!BM$2,'Capacity Summary'!$B$36:$B$135,0),MATCH('Capacity Backing (Hide)'!$A11,'Capacity Summary'!$H$35:$BG$35,0))&lt;&gt;0,INDEX('Capacity Summary'!$H$36:$BG$135,MATCH('Capacity Backing (Hide)'!BM$2,'Capacity Summary'!$B$36:$B$135,0),MATCH('Capacity Backing (Hide)'!$A11,'Capacity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(Hide)'!$A11,'Capacity Summary'!$H$35:$BG$35,0))="x",INDEX('Capacity Summary'!$C$36:$E$135,MATCH('Capacity Backing (Hide)'!BN$2,'Capacity Summary'!$B$36:$B$135,0),4),IF(INDEX('Capacity Summary'!$H$36:$BG$135,MATCH('Capacity Backing (Hide)'!BN$2,'Capacity Summary'!$B$36:$B$135,0),MATCH('Capacity Backing (Hide)'!$A11,'Capacity Summary'!$H$35:$BG$35,0))&lt;&gt;0,INDEX('Capacity Summary'!$H$36:$BG$135,MATCH('Capacity Backing (Hide)'!BN$2,'Capacity Summary'!$B$36:$B$135,0),MATCH('Capacity Backing (Hide)'!$A11,'Capacity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(Hide)'!$A11,'Capacity Summary'!$H$35:$BG$35,0))="x",INDEX('Capacity Summary'!$C$36:$E$135,MATCH('Capacity Backing (Hide)'!BO$2,'Capacity Summary'!$B$36:$B$135,0),4),IF(INDEX('Capacity Summary'!$H$36:$BG$135,MATCH('Capacity Backing (Hide)'!BO$2,'Capacity Summary'!$B$36:$B$135,0),MATCH('Capacity Backing (Hide)'!$A11,'Capacity Summary'!$H$35:$BG$35,0))&lt;&gt;0,INDEX('Capacity Summary'!$H$36:$BG$135,MATCH('Capacity Backing (Hide)'!BO$2,'Capacity Summary'!$B$36:$B$135,0),MATCH('Capacity Backing (Hide)'!$A11,'Capacity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(Hide)'!$A11,'Capacity Summary'!$H$35:$BG$35,0))="x",INDEX('Capacity Summary'!$C$36:$E$135,MATCH('Capacity Backing (Hide)'!BP$2,'Capacity Summary'!$B$36:$B$135,0),4),IF(INDEX('Capacity Summary'!$H$36:$BG$135,MATCH('Capacity Backing (Hide)'!BP$2,'Capacity Summary'!$B$36:$B$135,0),MATCH('Capacity Backing (Hide)'!$A11,'Capacity Summary'!$H$35:$BG$35,0))&lt;&gt;0,INDEX('Capacity Summary'!$H$36:$BG$135,MATCH('Capacity Backing (Hide)'!BP$2,'Capacity Summary'!$B$36:$B$135,0),MATCH('Capacity Backing (Hide)'!$A11,'Capacity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(Hide)'!$A11,'Capacity Summary'!$H$35:$BG$35,0))="x",INDEX('Capacity Summary'!$C$36:$E$135,MATCH('Capacity Backing (Hide)'!BQ$2,'Capacity Summary'!$B$36:$B$135,0),4),IF(INDEX('Capacity Summary'!$H$36:$BG$135,MATCH('Capacity Backing (Hide)'!BQ$2,'Capacity Summary'!$B$36:$B$135,0),MATCH('Capacity Backing (Hide)'!$A11,'Capacity Summary'!$H$35:$BG$35,0))&lt;&gt;0,INDEX('Capacity Summary'!$H$36:$BG$135,MATCH('Capacity Backing (Hide)'!BQ$2,'Capacity Summary'!$B$36:$B$135,0),MATCH('Capacity Backing (Hide)'!$A11,'Capacity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(Hide)'!$A11,'Capacity Summary'!$H$35:$BG$35,0))="x",INDEX('Capacity Summary'!$C$36:$E$135,MATCH('Capacity Backing (Hide)'!BR$2,'Capacity Summary'!$B$36:$B$135,0),4),IF(INDEX('Capacity Summary'!$H$36:$BG$135,MATCH('Capacity Backing (Hide)'!BR$2,'Capacity Summary'!$B$36:$B$135,0),MATCH('Capacity Backing (Hide)'!$A11,'Capacity Summary'!$H$35:$BG$35,0))&lt;&gt;0,INDEX('Capacity Summary'!$H$36:$BG$135,MATCH('Capacity Backing (Hide)'!BR$2,'Capacity Summary'!$B$36:$B$135,0),MATCH('Capacity Backing (Hide)'!$A11,'Capacity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(Hide)'!$A11,'Capacity Summary'!$H$35:$BG$35,0))="x",INDEX('Capacity Summary'!$C$36:$E$135,MATCH('Capacity Backing (Hide)'!BS$2,'Capacity Summary'!$B$36:$B$135,0),4),IF(INDEX('Capacity Summary'!$H$36:$BG$135,MATCH('Capacity Backing (Hide)'!BS$2,'Capacity Summary'!$B$36:$B$135,0),MATCH('Capacity Backing (Hide)'!$A11,'Capacity Summary'!$H$35:$BG$35,0))&lt;&gt;0,INDEX('Capacity Summary'!$H$36:$BG$135,MATCH('Capacity Backing (Hide)'!BS$2,'Capacity Summary'!$B$36:$B$135,0),MATCH('Capacity Backing (Hide)'!$A11,'Capacity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(Hide)'!$A11,'Capacity Summary'!$H$35:$BG$35,0))="x",INDEX('Capacity Summary'!$C$36:$E$135,MATCH('Capacity Backing (Hide)'!BT$2,'Capacity Summary'!$B$36:$B$135,0),4),IF(INDEX('Capacity Summary'!$H$36:$BG$135,MATCH('Capacity Backing (Hide)'!BT$2,'Capacity Summary'!$B$36:$B$135,0),MATCH('Capacity Backing (Hide)'!$A11,'Capacity Summary'!$H$35:$BG$35,0))&lt;&gt;0,INDEX('Capacity Summary'!$H$36:$BG$135,MATCH('Capacity Backing (Hide)'!BT$2,'Capacity Summary'!$B$36:$B$135,0),MATCH('Capacity Backing (Hide)'!$A11,'Capacity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(Hide)'!$A11,'Capacity Summary'!$H$35:$BG$35,0))="x",INDEX('Capacity Summary'!$C$36:$E$135,MATCH('Capacity Backing (Hide)'!BU$2,'Capacity Summary'!$B$36:$B$135,0),4),IF(INDEX('Capacity Summary'!$H$36:$BG$135,MATCH('Capacity Backing (Hide)'!BU$2,'Capacity Summary'!$B$36:$B$135,0),MATCH('Capacity Backing (Hide)'!$A11,'Capacity Summary'!$H$35:$BG$35,0))&lt;&gt;0,INDEX('Capacity Summary'!$H$36:$BG$135,MATCH('Capacity Backing (Hide)'!BU$2,'Capacity Summary'!$B$36:$B$135,0),MATCH('Capacity Backing (Hide)'!$A11,'Capacity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(Hide)'!$A11,'Capacity Summary'!$H$35:$BG$35,0))="x",INDEX('Capacity Summary'!$C$36:$E$135,MATCH('Capacity Backing (Hide)'!BV$2,'Capacity Summary'!$B$36:$B$135,0),4),IF(INDEX('Capacity Summary'!$H$36:$BG$135,MATCH('Capacity Backing (Hide)'!BV$2,'Capacity Summary'!$B$36:$B$135,0),MATCH('Capacity Backing (Hide)'!$A11,'Capacity Summary'!$H$35:$BG$35,0))&lt;&gt;0,INDEX('Capacity Summary'!$H$36:$BG$135,MATCH('Capacity Backing (Hide)'!BV$2,'Capacity Summary'!$B$36:$B$135,0),MATCH('Capacity Backing (Hide)'!$A11,'Capacity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(Hide)'!$A11,'Capacity Summary'!$H$35:$BG$35,0))="x",INDEX('Capacity Summary'!$C$36:$E$135,MATCH('Capacity Backing (Hide)'!BW$2,'Capacity Summary'!$B$36:$B$135,0),4),IF(INDEX('Capacity Summary'!$H$36:$BG$135,MATCH('Capacity Backing (Hide)'!BW$2,'Capacity Summary'!$B$36:$B$135,0),MATCH('Capacity Backing (Hide)'!$A11,'Capacity Summary'!$H$35:$BG$35,0))&lt;&gt;0,INDEX('Capacity Summary'!$H$36:$BG$135,MATCH('Capacity Backing (Hide)'!BW$2,'Capacity Summary'!$B$36:$B$135,0),MATCH('Capacity Backing (Hide)'!$A11,'Capacity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(Hide)'!$A11,'Capacity Summary'!$H$35:$BG$35,0))="x",INDEX('Capacity Summary'!$C$36:$E$135,MATCH('Capacity Backing (Hide)'!BX$2,'Capacity Summary'!$B$36:$B$135,0),4),IF(INDEX('Capacity Summary'!$H$36:$BG$135,MATCH('Capacity Backing (Hide)'!BX$2,'Capacity Summary'!$B$36:$B$135,0),MATCH('Capacity Backing (Hide)'!$A11,'Capacity Summary'!$H$35:$BG$35,0))&lt;&gt;0,INDEX('Capacity Summary'!$H$36:$BG$135,MATCH('Capacity Backing (Hide)'!BX$2,'Capacity Summary'!$B$36:$B$135,0),MATCH('Capacity Backing (Hide)'!$A11,'Capacity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(Hide)'!$A11,'Capacity Summary'!$H$35:$BG$35,0))="x",INDEX('Capacity Summary'!$C$36:$E$135,MATCH('Capacity Backing (Hide)'!BY$2,'Capacity Summary'!$B$36:$B$135,0),4),IF(INDEX('Capacity Summary'!$H$36:$BG$135,MATCH('Capacity Backing (Hide)'!BY$2,'Capacity Summary'!$B$36:$B$135,0),MATCH('Capacity Backing (Hide)'!$A11,'Capacity Summary'!$H$35:$BG$35,0))&lt;&gt;0,INDEX('Capacity Summary'!$H$36:$BG$135,MATCH('Capacity Backing (Hide)'!BY$2,'Capacity Summary'!$B$36:$B$135,0),MATCH('Capacity Backing (Hide)'!$A11,'Capacity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(Hide)'!$A11,'Capacity Summary'!$H$35:$BG$35,0))="x",INDEX('Capacity Summary'!$C$36:$E$135,MATCH('Capacity Backing (Hide)'!BZ$2,'Capacity Summary'!$B$36:$B$135,0),4),IF(INDEX('Capacity Summary'!$H$36:$BG$135,MATCH('Capacity Backing (Hide)'!BZ$2,'Capacity Summary'!$B$36:$B$135,0),MATCH('Capacity Backing (Hide)'!$A11,'Capacity Summary'!$H$35:$BG$35,0))&lt;&gt;0,INDEX('Capacity Summary'!$H$36:$BG$135,MATCH('Capacity Backing (Hide)'!BZ$2,'Capacity Summary'!$B$36:$B$135,0),MATCH('Capacity Backing (Hide)'!$A11,'Capacity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(Hide)'!$A11,'Capacity Summary'!$H$35:$BG$35,0))="x",INDEX('Capacity Summary'!$C$36:$E$135,MATCH('Capacity Backing (Hide)'!CA$2,'Capacity Summary'!$B$36:$B$135,0),4),IF(INDEX('Capacity Summary'!$H$36:$BG$135,MATCH('Capacity Backing (Hide)'!CA$2,'Capacity Summary'!$B$36:$B$135,0),MATCH('Capacity Backing (Hide)'!$A11,'Capacity Summary'!$H$35:$BG$35,0))&lt;&gt;0,INDEX('Capacity Summary'!$H$36:$BG$135,MATCH('Capacity Backing (Hide)'!CA$2,'Capacity Summary'!$B$36:$B$135,0),MATCH('Capacity Backing (Hide)'!$A11,'Capacity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(Hide)'!$A11,'Capacity Summary'!$H$35:$BG$35,0))="x",INDEX('Capacity Summary'!$C$36:$E$135,MATCH('Capacity Backing (Hide)'!CB$2,'Capacity Summary'!$B$36:$B$135,0),4),IF(INDEX('Capacity Summary'!$H$36:$BG$135,MATCH('Capacity Backing (Hide)'!CB$2,'Capacity Summary'!$B$36:$B$135,0),MATCH('Capacity Backing (Hide)'!$A11,'Capacity Summary'!$H$35:$BG$35,0))&lt;&gt;0,INDEX('Capacity Summary'!$H$36:$BG$135,MATCH('Capacity Backing (Hide)'!CB$2,'Capacity Summary'!$B$36:$B$135,0),MATCH('Capacity Backing (Hide)'!$A11,'Capacity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(Hide)'!$A11,'Capacity Summary'!$H$35:$BG$35,0))="x",INDEX('Capacity Summary'!$C$36:$E$135,MATCH('Capacity Backing (Hide)'!CC$2,'Capacity Summary'!$B$36:$B$135,0),4),IF(INDEX('Capacity Summary'!$H$36:$BG$135,MATCH('Capacity Backing (Hide)'!CC$2,'Capacity Summary'!$B$36:$B$135,0),MATCH('Capacity Backing (Hide)'!$A11,'Capacity Summary'!$H$35:$BG$35,0))&lt;&gt;0,INDEX('Capacity Summary'!$H$36:$BG$135,MATCH('Capacity Backing (Hide)'!CC$2,'Capacity Summary'!$B$36:$B$135,0),MATCH('Capacity Backing (Hide)'!$A11,'Capacity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(Hide)'!$A11,'Capacity Summary'!$H$35:$BG$35,0))="x",INDEX('Capacity Summary'!$C$36:$E$135,MATCH('Capacity Backing (Hide)'!CD$2,'Capacity Summary'!$B$36:$B$135,0),4),IF(INDEX('Capacity Summary'!$H$36:$BG$135,MATCH('Capacity Backing (Hide)'!CD$2,'Capacity Summary'!$B$36:$B$135,0),MATCH('Capacity Backing (Hide)'!$A11,'Capacity Summary'!$H$35:$BG$35,0))&lt;&gt;0,INDEX('Capacity Summary'!$H$36:$BG$135,MATCH('Capacity Backing (Hide)'!CD$2,'Capacity Summary'!$B$36:$B$135,0),MATCH('Capacity Backing (Hide)'!$A11,'Capacity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(Hide)'!$A11,'Capacity Summary'!$H$35:$BG$35,0))="x",INDEX('Capacity Summary'!$C$36:$E$135,MATCH('Capacity Backing (Hide)'!CE$2,'Capacity Summary'!$B$36:$B$135,0),4),IF(INDEX('Capacity Summary'!$H$36:$BG$135,MATCH('Capacity Backing (Hide)'!CE$2,'Capacity Summary'!$B$36:$B$135,0),MATCH('Capacity Backing (Hide)'!$A11,'Capacity Summary'!$H$35:$BG$35,0))&lt;&gt;0,INDEX('Capacity Summary'!$H$36:$BG$135,MATCH('Capacity Backing (Hide)'!CE$2,'Capacity Summary'!$B$36:$B$135,0),MATCH('Capacity Backing (Hide)'!$A11,'Capacity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(Hide)'!$A11,'Capacity Summary'!$H$35:$BG$35,0))="x",INDEX('Capacity Summary'!$C$36:$E$135,MATCH('Capacity Backing (Hide)'!CF$2,'Capacity Summary'!$B$36:$B$135,0),4),IF(INDEX('Capacity Summary'!$H$36:$BG$135,MATCH('Capacity Backing (Hide)'!CF$2,'Capacity Summary'!$B$36:$B$135,0),MATCH('Capacity Backing (Hide)'!$A11,'Capacity Summary'!$H$35:$BG$35,0))&lt;&gt;0,INDEX('Capacity Summary'!$H$36:$BG$135,MATCH('Capacity Backing (Hide)'!CF$2,'Capacity Summary'!$B$36:$B$135,0),MATCH('Capacity Backing (Hide)'!$A11,'Capacity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(Hide)'!$A11,'Capacity Summary'!$H$35:$BG$35,0))="x",INDEX('Capacity Summary'!$C$36:$E$135,MATCH('Capacity Backing (Hide)'!CG$2,'Capacity Summary'!$B$36:$B$135,0),4),IF(INDEX('Capacity Summary'!$H$36:$BG$135,MATCH('Capacity Backing (Hide)'!CG$2,'Capacity Summary'!$B$36:$B$135,0),MATCH('Capacity Backing (Hide)'!$A11,'Capacity Summary'!$H$35:$BG$35,0))&lt;&gt;0,INDEX('Capacity Summary'!$H$36:$BG$135,MATCH('Capacity Backing (Hide)'!CG$2,'Capacity Summary'!$B$36:$B$135,0),MATCH('Capacity Backing (Hide)'!$A11,'Capacity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(Hide)'!$A11,'Capacity Summary'!$H$35:$BG$35,0))="x",INDEX('Capacity Summary'!$C$36:$E$135,MATCH('Capacity Backing (Hide)'!CH$2,'Capacity Summary'!$B$36:$B$135,0),4),IF(INDEX('Capacity Summary'!$H$36:$BG$135,MATCH('Capacity Backing (Hide)'!CH$2,'Capacity Summary'!$B$36:$B$135,0),MATCH('Capacity Backing (Hide)'!$A11,'Capacity Summary'!$H$35:$BG$35,0))&lt;&gt;0,INDEX('Capacity Summary'!$H$36:$BG$135,MATCH('Capacity Backing (Hide)'!CH$2,'Capacity Summary'!$B$36:$B$135,0),MATCH('Capacity Backing (Hide)'!$A11,'Capacity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(Hide)'!$A11,'Capacity Summary'!$H$35:$BG$35,0))="x",INDEX('Capacity Summary'!$C$36:$E$135,MATCH('Capacity Backing (Hide)'!CI$2,'Capacity Summary'!$B$36:$B$135,0),4),IF(INDEX('Capacity Summary'!$H$36:$BG$135,MATCH('Capacity Backing (Hide)'!CI$2,'Capacity Summary'!$B$36:$B$135,0),MATCH('Capacity Backing (Hide)'!$A11,'Capacity Summary'!$H$35:$BG$35,0))&lt;&gt;0,INDEX('Capacity Summary'!$H$36:$BG$135,MATCH('Capacity Backing (Hide)'!CI$2,'Capacity Summary'!$B$36:$B$135,0),MATCH('Capacity Backing (Hide)'!$A11,'Capacity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(Hide)'!$A11,'Capacity Summary'!$H$35:$BG$35,0))="x",INDEX('Capacity Summary'!$C$36:$E$135,MATCH('Capacity Backing (Hide)'!CJ$2,'Capacity Summary'!$B$36:$B$135,0),4),IF(INDEX('Capacity Summary'!$H$36:$BG$135,MATCH('Capacity Backing (Hide)'!CJ$2,'Capacity Summary'!$B$36:$B$135,0),MATCH('Capacity Backing (Hide)'!$A11,'Capacity Summary'!$H$35:$BG$35,0))&lt;&gt;0,INDEX('Capacity Summary'!$H$36:$BG$135,MATCH('Capacity Backing (Hide)'!CJ$2,'Capacity Summary'!$B$36:$B$135,0),MATCH('Capacity Backing (Hide)'!$A11,'Capacity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(Hide)'!$A11,'Capacity Summary'!$H$35:$BG$35,0))="x",INDEX('Capacity Summary'!$C$36:$E$135,MATCH('Capacity Backing (Hide)'!CK$2,'Capacity Summary'!$B$36:$B$135,0),4),IF(INDEX('Capacity Summary'!$H$36:$BG$135,MATCH('Capacity Backing (Hide)'!CK$2,'Capacity Summary'!$B$36:$B$135,0),MATCH('Capacity Backing (Hide)'!$A11,'Capacity Summary'!$H$35:$BG$35,0))&lt;&gt;0,INDEX('Capacity Summary'!$H$36:$BG$135,MATCH('Capacity Backing (Hide)'!CK$2,'Capacity Summary'!$B$36:$B$135,0),MATCH('Capacity Backing (Hide)'!$A11,'Capacity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(Hide)'!$A11,'Capacity Summary'!$H$35:$BG$35,0))="x",INDEX('Capacity Summary'!$C$36:$E$135,MATCH('Capacity Backing (Hide)'!CL$2,'Capacity Summary'!$B$36:$B$135,0),4),IF(INDEX('Capacity Summary'!$H$36:$BG$135,MATCH('Capacity Backing (Hide)'!CL$2,'Capacity Summary'!$B$36:$B$135,0),MATCH('Capacity Backing (Hide)'!$A11,'Capacity Summary'!$H$35:$BG$35,0))&lt;&gt;0,INDEX('Capacity Summary'!$H$36:$BG$135,MATCH('Capacity Backing (Hide)'!CL$2,'Capacity Summary'!$B$36:$B$135,0),MATCH('Capacity Backing (Hide)'!$A11,'Capacity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(Hide)'!$A11,'Capacity Summary'!$H$35:$BG$35,0))="x",INDEX('Capacity Summary'!$C$36:$E$135,MATCH('Capacity Backing (Hide)'!CM$2,'Capacity Summary'!$B$36:$B$135,0),4),IF(INDEX('Capacity Summary'!$H$36:$BG$135,MATCH('Capacity Backing (Hide)'!CM$2,'Capacity Summary'!$B$36:$B$135,0),MATCH('Capacity Backing (Hide)'!$A11,'Capacity Summary'!$H$35:$BG$35,0))&lt;&gt;0,INDEX('Capacity Summary'!$H$36:$BG$135,MATCH('Capacity Backing (Hide)'!CM$2,'Capacity Summary'!$B$36:$B$135,0),MATCH('Capacity Backing (Hide)'!$A11,'Capacity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(Hide)'!$A11,'Capacity Summary'!$H$35:$BG$35,0))="x",INDEX('Capacity Summary'!$C$36:$E$135,MATCH('Capacity Backing (Hide)'!CN$2,'Capacity Summary'!$B$36:$B$135,0),4),IF(INDEX('Capacity Summary'!$H$36:$BG$135,MATCH('Capacity Backing (Hide)'!CN$2,'Capacity Summary'!$B$36:$B$135,0),MATCH('Capacity Backing (Hide)'!$A11,'Capacity Summary'!$H$35:$BG$35,0))&lt;&gt;0,INDEX('Capacity Summary'!$H$36:$BG$135,MATCH('Capacity Backing (Hide)'!CN$2,'Capacity Summary'!$B$36:$B$135,0),MATCH('Capacity Backing (Hide)'!$A11,'Capacity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(Hide)'!$A11,'Capacity Summary'!$H$35:$BG$35,0))="x",INDEX('Capacity Summary'!$C$36:$E$135,MATCH('Capacity Backing (Hide)'!CO$2,'Capacity Summary'!$B$36:$B$135,0),4),IF(INDEX('Capacity Summary'!$H$36:$BG$135,MATCH('Capacity Backing (Hide)'!CO$2,'Capacity Summary'!$B$36:$B$135,0),MATCH('Capacity Backing (Hide)'!$A11,'Capacity Summary'!$H$35:$BG$35,0))&lt;&gt;0,INDEX('Capacity Summary'!$H$36:$BG$135,MATCH('Capacity Backing (Hide)'!CO$2,'Capacity Summary'!$B$36:$B$135,0),MATCH('Capacity Backing (Hide)'!$A11,'Capacity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(Hide)'!$A11,'Capacity Summary'!$H$35:$BG$35,0))="x",INDEX('Capacity Summary'!$C$36:$E$135,MATCH('Capacity Backing (Hide)'!CP$2,'Capacity Summary'!$B$36:$B$135,0),4),IF(INDEX('Capacity Summary'!$H$36:$BG$135,MATCH('Capacity Backing (Hide)'!CP$2,'Capacity Summary'!$B$36:$B$135,0),MATCH('Capacity Backing (Hide)'!$A11,'Capacity Summary'!$H$35:$BG$35,0))&lt;&gt;0,INDEX('Capacity Summary'!$H$36:$BG$135,MATCH('Capacity Backing (Hide)'!CP$2,'Capacity Summary'!$B$36:$B$135,0),MATCH('Capacity Backing (Hide)'!$A11,'Capacity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(Hide)'!$A11,'Capacity Summary'!$H$35:$BG$35,0))="x",INDEX('Capacity Summary'!$C$36:$E$135,MATCH('Capacity Backing (Hide)'!CQ$2,'Capacity Summary'!$B$36:$B$135,0),4),IF(INDEX('Capacity Summary'!$H$36:$BG$135,MATCH('Capacity Backing (Hide)'!CQ$2,'Capacity Summary'!$B$36:$B$135,0),MATCH('Capacity Backing (Hide)'!$A11,'Capacity Summary'!$H$35:$BG$35,0))&lt;&gt;0,INDEX('Capacity Summary'!$H$36:$BG$135,MATCH('Capacity Backing (Hide)'!CQ$2,'Capacity Summary'!$B$36:$B$135,0),MATCH('Capacity Backing (Hide)'!$A11,'Capacity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(Hide)'!$A11,'Capacity Summary'!$H$35:$BG$35,0))="x",INDEX('Capacity Summary'!$C$36:$E$135,MATCH('Capacity Backing (Hide)'!CR$2,'Capacity Summary'!$B$36:$B$135,0),4),IF(INDEX('Capacity Summary'!$H$36:$BG$135,MATCH('Capacity Backing (Hide)'!CR$2,'Capacity Summary'!$B$36:$B$135,0),MATCH('Capacity Backing (Hide)'!$A11,'Capacity Summary'!$H$35:$BG$35,0))&lt;&gt;0,INDEX('Capacity Summary'!$H$36:$BG$135,MATCH('Capacity Backing (Hide)'!CR$2,'Capacity Summary'!$B$36:$B$135,0),MATCH('Capacity Backing (Hide)'!$A11,'Capacity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(Hide)'!$A11,'Capacity Summary'!$H$35:$BG$35,0))="x",INDEX('Capacity Summary'!$C$36:$E$135,MATCH('Capacity Backing (Hide)'!CS$2,'Capacity Summary'!$B$36:$B$135,0),4),IF(INDEX('Capacity Summary'!$H$36:$BG$135,MATCH('Capacity Backing (Hide)'!CS$2,'Capacity Summary'!$B$36:$B$135,0),MATCH('Capacity Backing (Hide)'!$A11,'Capacity Summary'!$H$35:$BG$35,0))&lt;&gt;0,INDEX('Capacity Summary'!$H$36:$BG$135,MATCH('Capacity Backing (Hide)'!CS$2,'Capacity Summary'!$B$36:$B$135,0),MATCH('Capacity Backing (Hide)'!$A11,'Capacity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(Hide)'!$A11,'Capacity Summary'!$H$35:$BG$35,0))="x",INDEX('Capacity Summary'!$C$36:$E$135,MATCH('Capacity Backing (Hide)'!CT$2,'Capacity Summary'!$B$36:$B$135,0),4),IF(INDEX('Capacity Summary'!$H$36:$BG$135,MATCH('Capacity Backing (Hide)'!CT$2,'Capacity Summary'!$B$36:$B$135,0),MATCH('Capacity Backing (Hide)'!$A11,'Capacity Summary'!$H$35:$BG$35,0))&lt;&gt;0,INDEX('Capacity Summary'!$H$36:$BG$135,MATCH('Capacity Backing (Hide)'!CT$2,'Capacity Summary'!$B$36:$B$135,0),MATCH('Capacity Backing (Hide)'!$A11,'Capacity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(Hide)'!$A11,'Capacity Summary'!$H$35:$BG$35,0))="x",INDEX('Capacity Summary'!$C$36:$E$135,MATCH('Capacity Backing (Hide)'!CU$2,'Capacity Summary'!$B$36:$B$135,0),4),IF(INDEX('Capacity Summary'!$H$36:$BG$135,MATCH('Capacity Backing (Hide)'!CU$2,'Capacity Summary'!$B$36:$B$135,0),MATCH('Capacity Backing (Hide)'!$A11,'Capacity Summary'!$H$35:$BG$35,0))&lt;&gt;0,INDEX('Capacity Summary'!$H$36:$BG$135,MATCH('Capacity Backing (Hide)'!CU$2,'Capacity Summary'!$B$36:$B$135,0),MATCH('Capacity Backing (Hide)'!$A11,'Capacity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(Hide)'!$A11,'Capacity Summary'!$H$35:$BG$35,0))="x",INDEX('Capacity Summary'!$C$36:$E$135,MATCH('Capacity Backing (Hide)'!CV$2,'Capacity Summary'!$B$36:$B$135,0),4),IF(INDEX('Capacity Summary'!$H$36:$BG$135,MATCH('Capacity Backing (Hide)'!CV$2,'Capacity Summary'!$B$36:$B$135,0),MATCH('Capacity Backing (Hide)'!$A11,'Capacity Summary'!$H$35:$BG$35,0))&lt;&gt;0,INDEX('Capacity Summary'!$H$36:$BG$135,MATCH('Capacity Backing (Hide)'!CV$2,'Capacity Summary'!$B$36:$B$135,0),MATCH('Capacity Backing (Hide)'!$A11,'Capacity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(Hide)'!$A11,'Capacity Summary'!$H$35:$BG$35,0))="x",INDEX('Capacity Summary'!$C$36:$E$135,MATCH('Capacity Backing (Hide)'!CW$2,'Capacity Summary'!$B$36:$B$135,0),4),IF(INDEX('Capacity Summary'!$H$36:$BG$135,MATCH('Capacity Backing (Hide)'!CW$2,'Capacity Summary'!$B$36:$B$135,0),MATCH('Capacity Backing (Hide)'!$A11,'Capacity Summary'!$H$35:$BG$35,0))&lt;&gt;0,INDEX('Capacity Summary'!$H$36:$BG$135,MATCH('Capacity Backing (Hide)'!CW$2,'Capacity Summary'!$B$36:$B$135,0),MATCH('Capacity Backing (Hide)'!$A11,'Capacity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(Hide)'!$A12,'Capacity Summary'!$H$35:$BG$35,0))="x",INDEX('Capacity Summary'!$C$36:$E$135,MATCH('Capacity Backing (Hide)'!B$2,'Capacity Summary'!$B$36:$B$135,0),4),IF(INDEX('Capacity Summary'!$H$36:$BG$135,MATCH('Capacity Backing (Hide)'!B$2,'Capacity Summary'!$B$36:$B$135,0),MATCH('Capacity Backing (Hide)'!$A12,'Capacity Summary'!$H$35:$BG$35,0))&lt;&gt;0,INDEX('Capacity Summary'!$H$36:$BG$135,MATCH('Capacity Backing (Hide)'!B$2,'Capacity Summary'!$B$36:$B$135,0),MATCH('Capacity Backing (Hide)'!$A12,'Capacity Summary'!$H$35:$BG$35,0)),0)),INDEX('Capacity Summary'!$C$36:$E$135,MATCH('Capacity Backing (Hide)'!B$2,'Capacity Summary'!$B$36:$B$135,0),2)))/IF(Summary!$B$7="Minutes",1,60)/COUNTA(INDEX(Capacity!$C$10:$Q$109,MATCH('Capacity Backing (Hide)'!B$2,Capacity!$B$10:$B$109,0),1):INDEX(Capacity!$C$10:$Q$109,MATCH('Capacity Backing (Hide)'!B$2,Capacity!$B$10:$B$109,0),15))</f>
        <v>#N/A</v>
      </c>
      <c r="C1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(Hide)'!$A12,'Capacity Summary'!$H$35:$BG$35,0))="x",INDEX('Capacity Summary'!$C$36:$E$135,MATCH('Capacity Backing (Hide)'!C$2,'Capacity Summary'!$B$36:$B$135,0),4),IF(INDEX('Capacity Summary'!$H$36:$BG$135,MATCH('Capacity Backing (Hide)'!C$2,'Capacity Summary'!$B$36:$B$135,0),MATCH('Capacity Backing (Hide)'!$A12,'Capacity Summary'!$H$35:$BG$35,0))&lt;&gt;0,INDEX('Capacity Summary'!$H$36:$BG$135,MATCH('Capacity Backing (Hide)'!C$2,'Capacity Summary'!$B$36:$B$135,0),MATCH('Capacity Backing (Hide)'!$A12,'Capacity Summary'!$H$35:$BG$35,0)),0)),INDEX('Capacity Summary'!$C$36:$E$135,MATCH('Capacity Backing (Hide)'!C$2,'Capacity Summary'!$B$36:$B$135,0),2)))/IF(Summary!$B$7="Minutes",1,60)/COUNTA(INDEX(Capacity!$C$10:$Q$109,MATCH('Capacity Backing (Hide)'!C$2,Capacity!$B$10:$B$109,0),1):INDEX(Capacity!$C$10:$Q$109,MATCH('Capacity Backing (Hide)'!C$2,Capacity!$B$10:$B$109,0),15))</f>
        <v>#N/A</v>
      </c>
      <c r="D1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(Hide)'!$A12,'Capacity Summary'!$H$35:$BG$35,0))="x",INDEX('Capacity Summary'!$C$36:$E$135,MATCH('Capacity Backing (Hide)'!D$2,'Capacity Summary'!$B$36:$B$135,0),4),IF(INDEX('Capacity Summary'!$H$36:$BG$135,MATCH('Capacity Backing (Hide)'!D$2,'Capacity Summary'!$B$36:$B$135,0),MATCH('Capacity Backing (Hide)'!$A12,'Capacity Summary'!$H$35:$BG$35,0))&lt;&gt;0,INDEX('Capacity Summary'!$H$36:$BG$135,MATCH('Capacity Backing (Hide)'!D$2,'Capacity Summary'!$B$36:$B$135,0),MATCH('Capacity Backing (Hide)'!$A12,'Capacity Summary'!$H$35:$BG$35,0)),0)),INDEX('Capacity Summary'!$C$36:$E$135,MATCH('Capacity Backing (Hide)'!D$2,'Capacity Summary'!$B$36:$B$135,0),2)))/IF(Summary!$B$7="Minutes",1,60)/COUNTA(INDEX(Capacity!$C$10:$Q$109,MATCH('Capacity Backing (Hide)'!D$2,Capacity!$B$10:$B$109,0),1):INDEX(Capacity!$C$10:$Q$109,MATCH('Capacity Backing (Hide)'!D$2,Capacity!$B$10:$B$109,0),15))</f>
        <v>#N/A</v>
      </c>
      <c r="E1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(Hide)'!$A12,'Capacity Summary'!$H$35:$BG$35,0))="x",INDEX('Capacity Summary'!$C$36:$E$135,MATCH('Capacity Backing (Hide)'!E$2,'Capacity Summary'!$B$36:$B$135,0),4),IF(INDEX('Capacity Summary'!$H$36:$BG$135,MATCH('Capacity Backing (Hide)'!E$2,'Capacity Summary'!$B$36:$B$135,0),MATCH('Capacity Backing (Hide)'!$A12,'Capacity Summary'!$H$35:$BG$35,0))&lt;&gt;0,INDEX('Capacity Summary'!$H$36:$BG$135,MATCH('Capacity Backing (Hide)'!E$2,'Capacity Summary'!$B$36:$B$135,0),MATCH('Capacity Backing (Hide)'!$A12,'Capacity Summary'!$H$35:$BG$35,0)),0)),INDEX('Capacity Summary'!$C$36:$E$135,MATCH('Capacity Backing (Hide)'!E$2,'Capacity Summary'!$B$36:$B$135,0),2)))/IF(Summary!$B$7="Minutes",1,60)/COUNTA(INDEX(Capacity!$C$10:$Q$109,MATCH('Capacity Backing (Hide)'!E$2,Capacity!$B$10:$B$109,0),1):INDEX(Capacity!$C$10:$Q$109,MATCH('Capacity Backing (Hide)'!E$2,Capacity!$B$10:$B$109,0),15))</f>
        <v>#N/A</v>
      </c>
      <c r="F1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(Hide)'!$A12,'Capacity Summary'!$H$35:$BG$35,0))="x",INDEX('Capacity Summary'!$C$36:$E$135,MATCH('Capacity Backing (Hide)'!F$2,'Capacity Summary'!$B$36:$B$135,0),4),IF(INDEX('Capacity Summary'!$H$36:$BG$135,MATCH('Capacity Backing (Hide)'!F$2,'Capacity Summary'!$B$36:$B$135,0),MATCH('Capacity Backing (Hide)'!$A12,'Capacity Summary'!$H$35:$BG$35,0))&lt;&gt;0,INDEX('Capacity Summary'!$H$36:$BG$135,MATCH('Capacity Backing (Hide)'!F$2,'Capacity Summary'!$B$36:$B$135,0),MATCH('Capacity Backing (Hide)'!$A12,'Capacity Summary'!$H$35:$BG$35,0)),0)),INDEX('Capacity Summary'!$C$36:$E$135,MATCH('Capacity Backing (Hide)'!F$2,'Capacity Summary'!$B$36:$B$135,0),2)))/IF(Summary!$B$7="Minutes",1,60)/COUNTA(INDEX(Capacity!$C$10:$Q$109,MATCH('Capacity Backing (Hide)'!F$2,Capacity!$B$10:$B$109,0),1):INDEX(Capacity!$C$10:$Q$109,MATCH('Capacity Backing (Hide)'!F$2,Capacity!$B$10:$B$109,0),15))</f>
        <v>#N/A</v>
      </c>
      <c r="G1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(Hide)'!$A12,'Capacity Summary'!$H$35:$BG$35,0))="x",INDEX('Capacity Summary'!$C$36:$E$135,MATCH('Capacity Backing (Hide)'!G$2,'Capacity Summary'!$B$36:$B$135,0),4),IF(INDEX('Capacity Summary'!$H$36:$BG$135,MATCH('Capacity Backing (Hide)'!G$2,'Capacity Summary'!$B$36:$B$135,0),MATCH('Capacity Backing (Hide)'!$A12,'Capacity Summary'!$H$35:$BG$35,0))&lt;&gt;0,INDEX('Capacity Summary'!$H$36:$BG$135,MATCH('Capacity Backing (Hide)'!G$2,'Capacity Summary'!$B$36:$B$135,0),MATCH('Capacity Backing (Hide)'!$A12,'Capacity Summary'!$H$35:$BG$35,0)),0)),INDEX('Capacity Summary'!$C$36:$E$135,MATCH('Capacity Backing (Hide)'!G$2,'Capacity Summary'!$B$36:$B$135,0),2)))/IF(Summary!$B$7="Minutes",1,60)/COUNTA(INDEX(Capacity!$C$10:$Q$109,MATCH('Capacity Backing (Hide)'!G$2,Capacity!$B$10:$B$109,0),1):INDEX(Capacity!$C$10:$Q$109,MATCH('Capacity Backing (Hide)'!G$2,Capacity!$B$10:$B$109,0),15))</f>
        <v>#N/A</v>
      </c>
      <c r="H1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(Hide)'!$A12,'Capacity Summary'!$H$35:$BG$35,0))="x",INDEX('Capacity Summary'!$C$36:$E$135,MATCH('Capacity Backing (Hide)'!H$2,'Capacity Summary'!$B$36:$B$135,0),4),IF(INDEX('Capacity Summary'!$H$36:$BG$135,MATCH('Capacity Backing (Hide)'!H$2,'Capacity Summary'!$B$36:$B$135,0),MATCH('Capacity Backing (Hide)'!$A12,'Capacity Summary'!$H$35:$BG$35,0))&lt;&gt;0,INDEX('Capacity Summary'!$H$36:$BG$135,MATCH('Capacity Backing (Hide)'!H$2,'Capacity Summary'!$B$36:$B$135,0),MATCH('Capacity Backing (Hide)'!$A12,'Capacity Summary'!$H$35:$BG$35,0)),0)),INDEX('Capacity Summary'!$C$36:$E$135,MATCH('Capacity Backing (Hide)'!H$2,'Capacity Summary'!$B$36:$B$135,0),2)))/IF(Summary!$B$7="Minutes",1,60)/COUNTA(INDEX(Capacity!$C$10:$Q$109,MATCH('Capacity Backing (Hide)'!H$2,Capacity!$B$10:$B$109,0),1):INDEX(Capacity!$C$10:$Q$109,MATCH('Capacity Backing (Hide)'!H$2,Capacity!$B$10:$B$109,0),15))</f>
        <v>#N/A</v>
      </c>
      <c r="I1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(Hide)'!$A12,'Capacity Summary'!$H$35:$BG$35,0))="x",INDEX('Capacity Summary'!$C$36:$E$135,MATCH('Capacity Backing (Hide)'!I$2,'Capacity Summary'!$B$36:$B$135,0),4),IF(INDEX('Capacity Summary'!$H$36:$BG$135,MATCH('Capacity Backing (Hide)'!I$2,'Capacity Summary'!$B$36:$B$135,0),MATCH('Capacity Backing (Hide)'!$A12,'Capacity Summary'!$H$35:$BG$35,0))&lt;&gt;0,INDEX('Capacity Summary'!$H$36:$BG$135,MATCH('Capacity Backing (Hide)'!I$2,'Capacity Summary'!$B$36:$B$135,0),MATCH('Capacity Backing (Hide)'!$A12,'Capacity Summary'!$H$35:$BG$35,0)),0)),INDEX('Capacity Summary'!$C$36:$E$135,MATCH('Capacity Backing (Hide)'!I$2,'Capacity Summary'!$B$36:$B$135,0),2)))/IF(Summary!$B$7="Minutes",1,60)/COUNTA(INDEX(Capacity!$C$10:$Q$109,MATCH('Capacity Backing (Hide)'!I$2,Capacity!$B$10:$B$109,0),1):INDEX(Capacity!$C$10:$Q$109,MATCH('Capacity Backing (Hide)'!I$2,Capacity!$B$10:$B$109,0),15))</f>
        <v>#N/A</v>
      </c>
      <c r="J1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(Hide)'!$A12,'Capacity Summary'!$H$35:$BG$35,0))="x",INDEX('Capacity Summary'!$C$36:$E$135,MATCH('Capacity Backing (Hide)'!J$2,'Capacity Summary'!$B$36:$B$135,0),4),IF(INDEX('Capacity Summary'!$H$36:$BG$135,MATCH('Capacity Backing (Hide)'!J$2,'Capacity Summary'!$B$36:$B$135,0),MATCH('Capacity Backing (Hide)'!$A12,'Capacity Summary'!$H$35:$BG$35,0))&lt;&gt;0,INDEX('Capacity Summary'!$H$36:$BG$135,MATCH('Capacity Backing (Hide)'!J$2,'Capacity Summary'!$B$36:$B$135,0),MATCH('Capacity Backing (Hide)'!$A12,'Capacity Summary'!$H$35:$BG$35,0)),0)),INDEX('Capacity Summary'!$C$36:$E$135,MATCH('Capacity Backing (Hide)'!J$2,'Capacity Summary'!$B$36:$B$135,0),2)))/IF(Summary!$B$7="Minutes",1,60)/COUNTA(INDEX(Capacity!$C$10:$Q$109,MATCH('Capacity Backing (Hide)'!J$2,Capacity!$B$10:$B$109,0),1):INDEX(Capacity!$C$10:$Q$109,MATCH('Capacity Backing (Hide)'!J$2,Capacity!$B$10:$B$109,0),15))</f>
        <v>#N/A</v>
      </c>
      <c r="K1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(Hide)'!$A12,'Capacity Summary'!$H$35:$BG$35,0))="x",INDEX('Capacity Summary'!$C$36:$E$135,MATCH('Capacity Backing (Hide)'!K$2,'Capacity Summary'!$B$36:$B$135,0),4),IF(INDEX('Capacity Summary'!$H$36:$BG$135,MATCH('Capacity Backing (Hide)'!K$2,'Capacity Summary'!$B$36:$B$135,0),MATCH('Capacity Backing (Hide)'!$A12,'Capacity Summary'!$H$35:$BG$35,0))&lt;&gt;0,INDEX('Capacity Summary'!$H$36:$BG$135,MATCH('Capacity Backing (Hide)'!K$2,'Capacity Summary'!$B$36:$B$135,0),MATCH('Capacity Backing (Hide)'!$A12,'Capacity Summary'!$H$35:$BG$35,0)),0)),INDEX('Capacity Summary'!$C$36:$E$135,MATCH('Capacity Backing (Hide)'!K$2,'Capacity Summary'!$B$36:$B$135,0),2)))/IF(Summary!$B$7="Minutes",1,60)/COUNTA(INDEX(Capacity!$C$10:$Q$109,MATCH('Capacity Backing (Hide)'!K$2,Capacity!$B$10:$B$109,0),1):INDEX(Capacity!$C$10:$Q$109,MATCH('Capacity Backing (Hide)'!K$2,Capacity!$B$10:$B$109,0),15))</f>
        <v>#N/A</v>
      </c>
      <c r="L1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(Hide)'!$A12,'Capacity Summary'!$H$35:$BG$35,0))="x",INDEX('Capacity Summary'!$C$36:$E$135,MATCH('Capacity Backing (Hide)'!L$2,'Capacity Summary'!$B$36:$B$135,0),4),IF(INDEX('Capacity Summary'!$H$36:$BG$135,MATCH('Capacity Backing (Hide)'!L$2,'Capacity Summary'!$B$36:$B$135,0),MATCH('Capacity Backing (Hide)'!$A12,'Capacity Summary'!$H$35:$BG$35,0))&lt;&gt;0,INDEX('Capacity Summary'!$H$36:$BG$135,MATCH('Capacity Backing (Hide)'!L$2,'Capacity Summary'!$B$36:$B$135,0),MATCH('Capacity Backing (Hide)'!$A12,'Capacity Summary'!$H$35:$BG$35,0)),0)),INDEX('Capacity Summary'!$C$36:$E$135,MATCH('Capacity Backing (Hide)'!L$2,'Capacity Summary'!$B$36:$B$135,0),2)))/IF(Summary!$B$7="Minutes",1,60)/COUNTA(INDEX(Capacity!$C$10:$Q$109,MATCH('Capacity Backing (Hide)'!L$2,Capacity!$B$10:$B$109,0),1):INDEX(Capacity!$C$10:$Q$109,MATCH('Capacity Backing (Hide)'!L$2,Capacity!$B$10:$B$109,0),15))</f>
        <v>#N/A</v>
      </c>
      <c r="M1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(Hide)'!$A12,'Capacity Summary'!$H$35:$BG$35,0))="x",INDEX('Capacity Summary'!$C$36:$E$135,MATCH('Capacity Backing (Hide)'!M$2,'Capacity Summary'!$B$36:$B$135,0),4),IF(INDEX('Capacity Summary'!$H$36:$BG$135,MATCH('Capacity Backing (Hide)'!M$2,'Capacity Summary'!$B$36:$B$135,0),MATCH('Capacity Backing (Hide)'!$A12,'Capacity Summary'!$H$35:$BG$35,0))&lt;&gt;0,INDEX('Capacity Summary'!$H$36:$BG$135,MATCH('Capacity Backing (Hide)'!M$2,'Capacity Summary'!$B$36:$B$135,0),MATCH('Capacity Backing (Hide)'!$A12,'Capacity Summary'!$H$35:$BG$35,0)),0)),INDEX('Capacity Summary'!$C$36:$E$135,MATCH('Capacity Backing (Hide)'!M$2,'Capacity Summary'!$B$36:$B$135,0),2)))/IF(Summary!$B$7="Minutes",1,60)/COUNTA(INDEX(Capacity!$C$10:$Q$109,MATCH('Capacity Backing (Hide)'!M$2,Capacity!$B$10:$B$109,0),1):INDEX(Capacity!$C$10:$Q$109,MATCH('Capacity Backing (Hide)'!M$2,Capacity!$B$10:$B$109,0),15))</f>
        <v>#N/A</v>
      </c>
      <c r="N1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(Hide)'!$A12,'Capacity Summary'!$H$35:$BG$35,0))="x",INDEX('Capacity Summary'!$C$36:$E$135,MATCH('Capacity Backing (Hide)'!N$2,'Capacity Summary'!$B$36:$B$135,0),4),IF(INDEX('Capacity Summary'!$H$36:$BG$135,MATCH('Capacity Backing (Hide)'!N$2,'Capacity Summary'!$B$36:$B$135,0),MATCH('Capacity Backing (Hide)'!$A12,'Capacity Summary'!$H$35:$BG$35,0))&lt;&gt;0,INDEX('Capacity Summary'!$H$36:$BG$135,MATCH('Capacity Backing (Hide)'!N$2,'Capacity Summary'!$B$36:$B$135,0),MATCH('Capacity Backing (Hide)'!$A12,'Capacity Summary'!$H$35:$BG$35,0)),0)),INDEX('Capacity Summary'!$C$36:$E$135,MATCH('Capacity Backing (Hide)'!N$2,'Capacity Summary'!$B$36:$B$135,0),2)))/IF(Summary!$B$7="Minutes",1,60)/COUNTA(INDEX(Capacity!$C$10:$Q$109,MATCH('Capacity Backing (Hide)'!N$2,Capacity!$B$10:$B$109,0),1):INDEX(Capacity!$C$10:$Q$109,MATCH('Capacity Backing (Hide)'!N$2,Capacity!$B$10:$B$109,0),15))</f>
        <v>#N/A</v>
      </c>
      <c r="O1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(Hide)'!$A12,'Capacity Summary'!$H$35:$BG$35,0))="x",INDEX('Capacity Summary'!$C$36:$E$135,MATCH('Capacity Backing (Hide)'!O$2,'Capacity Summary'!$B$36:$B$135,0),4),IF(INDEX('Capacity Summary'!$H$36:$BG$135,MATCH('Capacity Backing (Hide)'!O$2,'Capacity Summary'!$B$36:$B$135,0),MATCH('Capacity Backing (Hide)'!$A12,'Capacity Summary'!$H$35:$BG$35,0))&lt;&gt;0,INDEX('Capacity Summary'!$H$36:$BG$135,MATCH('Capacity Backing (Hide)'!O$2,'Capacity Summary'!$B$36:$B$135,0),MATCH('Capacity Backing (Hide)'!$A12,'Capacity Summary'!$H$35:$BG$35,0)),0)),INDEX('Capacity Summary'!$C$36:$E$135,MATCH('Capacity Backing (Hide)'!O$2,'Capacity Summary'!$B$36:$B$135,0),2)))/IF(Summary!$B$7="Minutes",1,60)/COUNTA(INDEX(Capacity!$C$10:$Q$109,MATCH('Capacity Backing (Hide)'!O$2,Capacity!$B$10:$B$109,0),1):INDEX(Capacity!$C$10:$Q$109,MATCH('Capacity Backing (Hide)'!O$2,Capacity!$B$10:$B$109,0),15))</f>
        <v>#N/A</v>
      </c>
      <c r="P1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(Hide)'!$A12,'Capacity Summary'!$H$35:$BG$35,0))="x",INDEX('Capacity Summary'!$C$36:$E$135,MATCH('Capacity Backing (Hide)'!P$2,'Capacity Summary'!$B$36:$B$135,0),4),IF(INDEX('Capacity Summary'!$H$36:$BG$135,MATCH('Capacity Backing (Hide)'!P$2,'Capacity Summary'!$B$36:$B$135,0),MATCH('Capacity Backing (Hide)'!$A12,'Capacity Summary'!$H$35:$BG$35,0))&lt;&gt;0,INDEX('Capacity Summary'!$H$36:$BG$135,MATCH('Capacity Backing (Hide)'!P$2,'Capacity Summary'!$B$36:$B$135,0),MATCH('Capacity Backing (Hide)'!$A12,'Capacity Summary'!$H$35:$BG$35,0)),0)),INDEX('Capacity Summary'!$C$36:$E$135,MATCH('Capacity Backing (Hide)'!P$2,'Capacity Summary'!$B$36:$B$135,0),2)))/IF(Summary!$B$7="Minutes",1,60)/COUNTA(INDEX(Capacity!$C$10:$Q$109,MATCH('Capacity Backing (Hide)'!P$2,Capacity!$B$10:$B$109,0),1):INDEX(Capacity!$C$10:$Q$109,MATCH('Capacity Backing (Hide)'!P$2,Capacity!$B$10:$B$109,0),15))</f>
        <v>#N/A</v>
      </c>
      <c r="Q1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(Hide)'!$A12,'Capacity Summary'!$H$35:$BG$35,0))="x",INDEX('Capacity Summary'!$C$36:$E$135,MATCH('Capacity Backing (Hide)'!Q$2,'Capacity Summary'!$B$36:$B$135,0),4),IF(INDEX('Capacity Summary'!$H$36:$BG$135,MATCH('Capacity Backing (Hide)'!Q$2,'Capacity Summary'!$B$36:$B$135,0),MATCH('Capacity Backing (Hide)'!$A12,'Capacity Summary'!$H$35:$BG$35,0))&lt;&gt;0,INDEX('Capacity Summary'!$H$36:$BG$135,MATCH('Capacity Backing (Hide)'!Q$2,'Capacity Summary'!$B$36:$B$135,0),MATCH('Capacity Backing (Hide)'!$A12,'Capacity Summary'!$H$35:$BG$35,0)),0)),INDEX('Capacity Summary'!$C$36:$E$135,MATCH('Capacity Backing (Hide)'!Q$2,'Capacity Summary'!$B$36:$B$135,0),2)))/IF(Summary!$B$7="Minutes",1,60)/COUNTA(INDEX(Capacity!$C$10:$Q$109,MATCH('Capacity Backing (Hide)'!Q$2,Capacity!$B$10:$B$109,0),1):INDEX(Capacity!$C$10:$Q$109,MATCH('Capacity Backing (Hide)'!Q$2,Capacity!$B$10:$B$109,0),15))</f>
        <v>#N/A</v>
      </c>
      <c r="R1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(Hide)'!$A12,'Capacity Summary'!$H$35:$BG$35,0))="x",INDEX('Capacity Summary'!$C$36:$E$135,MATCH('Capacity Backing (Hide)'!R$2,'Capacity Summary'!$B$36:$B$135,0),4),IF(INDEX('Capacity Summary'!$H$36:$BG$135,MATCH('Capacity Backing (Hide)'!R$2,'Capacity Summary'!$B$36:$B$135,0),MATCH('Capacity Backing (Hide)'!$A12,'Capacity Summary'!$H$35:$BG$35,0))&lt;&gt;0,INDEX('Capacity Summary'!$H$36:$BG$135,MATCH('Capacity Backing (Hide)'!R$2,'Capacity Summary'!$B$36:$B$135,0),MATCH('Capacity Backing (Hide)'!$A12,'Capacity Summary'!$H$35:$BG$35,0)),0)),INDEX('Capacity Summary'!$C$36:$E$135,MATCH('Capacity Backing (Hide)'!R$2,'Capacity Summary'!$B$36:$B$135,0),2)))/IF(Summary!$B$7="Minutes",1,60)/COUNTA(INDEX(Capacity!$C$10:$Q$109,MATCH('Capacity Backing (Hide)'!R$2,Capacity!$B$10:$B$109,0),1):INDEX(Capacity!$C$10:$Q$109,MATCH('Capacity Backing (Hide)'!R$2,Capacity!$B$10:$B$109,0),15))</f>
        <v>#N/A</v>
      </c>
      <c r="S1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(Hide)'!$A12,'Capacity Summary'!$H$35:$BG$35,0))="x",INDEX('Capacity Summary'!$C$36:$E$135,MATCH('Capacity Backing (Hide)'!S$2,'Capacity Summary'!$B$36:$B$135,0),4),IF(INDEX('Capacity Summary'!$H$36:$BG$135,MATCH('Capacity Backing (Hide)'!S$2,'Capacity Summary'!$B$36:$B$135,0),MATCH('Capacity Backing (Hide)'!$A12,'Capacity Summary'!$H$35:$BG$35,0))&lt;&gt;0,INDEX('Capacity Summary'!$H$36:$BG$135,MATCH('Capacity Backing (Hide)'!S$2,'Capacity Summary'!$B$36:$B$135,0),MATCH('Capacity Backing (Hide)'!$A12,'Capacity Summary'!$H$35:$BG$35,0)),0)),INDEX('Capacity Summary'!$C$36:$E$135,MATCH('Capacity Backing (Hide)'!S$2,'Capacity Summary'!$B$36:$B$135,0),2)))/IF(Summary!$B$7="Minutes",1,60)/COUNTA(INDEX(Capacity!$C$10:$Q$109,MATCH('Capacity Backing (Hide)'!S$2,Capacity!$B$10:$B$109,0),1):INDEX(Capacity!$C$10:$Q$109,MATCH('Capacity Backing (Hide)'!S$2,Capacity!$B$10:$B$109,0),15))</f>
        <v>#N/A</v>
      </c>
      <c r="T1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(Hide)'!$A12,'Capacity Summary'!$H$35:$BG$35,0))="x",INDEX('Capacity Summary'!$C$36:$E$135,MATCH('Capacity Backing (Hide)'!T$2,'Capacity Summary'!$B$36:$B$135,0),4),IF(INDEX('Capacity Summary'!$H$36:$BG$135,MATCH('Capacity Backing (Hide)'!T$2,'Capacity Summary'!$B$36:$B$135,0),MATCH('Capacity Backing (Hide)'!$A12,'Capacity Summary'!$H$35:$BG$35,0))&lt;&gt;0,INDEX('Capacity Summary'!$H$36:$BG$135,MATCH('Capacity Backing (Hide)'!T$2,'Capacity Summary'!$B$36:$B$135,0),MATCH('Capacity Backing (Hide)'!$A12,'Capacity Summary'!$H$35:$BG$35,0)),0)),INDEX('Capacity Summary'!$C$36:$E$135,MATCH('Capacity Backing (Hide)'!T$2,'Capacity Summary'!$B$36:$B$135,0),2)))/IF(Summary!$B$7="Minutes",1,60)/COUNTA(INDEX(Capacity!$C$10:$Q$109,MATCH('Capacity Backing (Hide)'!T$2,Capacity!$B$10:$B$109,0),1):INDEX(Capacity!$C$10:$Q$109,MATCH('Capacity Backing (Hide)'!T$2,Capacity!$B$10:$B$109,0),15))</f>
        <v>#N/A</v>
      </c>
      <c r="U1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(Hide)'!$A12,'Capacity Summary'!$H$35:$BG$35,0))="x",INDEX('Capacity Summary'!$C$36:$E$135,MATCH('Capacity Backing (Hide)'!U$2,'Capacity Summary'!$B$36:$B$135,0),4),IF(INDEX('Capacity Summary'!$H$36:$BG$135,MATCH('Capacity Backing (Hide)'!U$2,'Capacity Summary'!$B$36:$B$135,0),MATCH('Capacity Backing (Hide)'!$A12,'Capacity Summary'!$H$35:$BG$35,0))&lt;&gt;0,INDEX('Capacity Summary'!$H$36:$BG$135,MATCH('Capacity Backing (Hide)'!U$2,'Capacity Summary'!$B$36:$B$135,0),MATCH('Capacity Backing (Hide)'!$A12,'Capacity Summary'!$H$35:$BG$35,0)),0)),INDEX('Capacity Summary'!$C$36:$E$135,MATCH('Capacity Backing (Hide)'!U$2,'Capacity Summary'!$B$36:$B$135,0),2)))/IF(Summary!$B$7="Minutes",1,60)/COUNTA(INDEX(Capacity!$C$10:$Q$109,MATCH('Capacity Backing (Hide)'!U$2,Capacity!$B$10:$B$109,0),1):INDEX(Capacity!$C$10:$Q$109,MATCH('Capacity Backing (Hide)'!U$2,Capacity!$B$10:$B$109,0),15))</f>
        <v>#N/A</v>
      </c>
      <c r="V1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(Hide)'!$A12,'Capacity Summary'!$H$35:$BG$35,0))="x",INDEX('Capacity Summary'!$C$36:$E$135,MATCH('Capacity Backing (Hide)'!V$2,'Capacity Summary'!$B$36:$B$135,0),4),IF(INDEX('Capacity Summary'!$H$36:$BG$135,MATCH('Capacity Backing (Hide)'!V$2,'Capacity Summary'!$B$36:$B$135,0),MATCH('Capacity Backing (Hide)'!$A12,'Capacity Summary'!$H$35:$BG$35,0))&lt;&gt;0,INDEX('Capacity Summary'!$H$36:$BG$135,MATCH('Capacity Backing (Hide)'!V$2,'Capacity Summary'!$B$36:$B$135,0),MATCH('Capacity Backing (Hide)'!$A12,'Capacity Summary'!$H$35:$BG$35,0)),0)),INDEX('Capacity Summary'!$C$36:$E$135,MATCH('Capacity Backing (Hide)'!V$2,'Capacity Summary'!$B$36:$B$135,0),2)))/IF(Summary!$B$7="Minutes",1,60)/COUNTA(INDEX(Capacity!$C$10:$Q$109,MATCH('Capacity Backing (Hide)'!V$2,Capacity!$B$10:$B$109,0),1):INDEX(Capacity!$C$10:$Q$109,MATCH('Capacity Backing (Hide)'!V$2,Capacity!$B$10:$B$109,0),15))</f>
        <v>#N/A</v>
      </c>
      <c r="W1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(Hide)'!$A12,'Capacity Summary'!$H$35:$BG$35,0))="x",INDEX('Capacity Summary'!$C$36:$E$135,MATCH('Capacity Backing (Hide)'!W$2,'Capacity Summary'!$B$36:$B$135,0),4),IF(INDEX('Capacity Summary'!$H$36:$BG$135,MATCH('Capacity Backing (Hide)'!W$2,'Capacity Summary'!$B$36:$B$135,0),MATCH('Capacity Backing (Hide)'!$A12,'Capacity Summary'!$H$35:$BG$35,0))&lt;&gt;0,INDEX('Capacity Summary'!$H$36:$BG$135,MATCH('Capacity Backing (Hide)'!W$2,'Capacity Summary'!$B$36:$B$135,0),MATCH('Capacity Backing (Hide)'!$A12,'Capacity Summary'!$H$35:$BG$35,0)),0)),INDEX('Capacity Summary'!$C$36:$E$135,MATCH('Capacity Backing (Hide)'!W$2,'Capacity Summary'!$B$36:$B$135,0),2)))/IF(Summary!$B$7="Minutes",1,60)/COUNTA(INDEX(Capacity!$C$10:$Q$109,MATCH('Capacity Backing (Hide)'!W$2,Capacity!$B$10:$B$109,0),1):INDEX(Capacity!$C$10:$Q$109,MATCH('Capacity Backing (Hide)'!W$2,Capacity!$B$10:$B$109,0),15))</f>
        <v>#N/A</v>
      </c>
      <c r="X1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(Hide)'!$A12,'Capacity Summary'!$H$35:$BG$35,0))="x",INDEX('Capacity Summary'!$C$36:$E$135,MATCH('Capacity Backing (Hide)'!X$2,'Capacity Summary'!$B$36:$B$135,0),4),IF(INDEX('Capacity Summary'!$H$36:$BG$135,MATCH('Capacity Backing (Hide)'!X$2,'Capacity Summary'!$B$36:$B$135,0),MATCH('Capacity Backing (Hide)'!$A12,'Capacity Summary'!$H$35:$BG$35,0))&lt;&gt;0,INDEX('Capacity Summary'!$H$36:$BG$135,MATCH('Capacity Backing (Hide)'!X$2,'Capacity Summary'!$B$36:$B$135,0),MATCH('Capacity Backing (Hide)'!$A12,'Capacity Summary'!$H$35:$BG$35,0)),0)),INDEX('Capacity Summary'!$C$36:$E$135,MATCH('Capacity Backing (Hide)'!X$2,'Capacity Summary'!$B$36:$B$135,0),2)))/IF(Summary!$B$7="Minutes",1,60)/COUNTA(INDEX(Capacity!$C$10:$Q$109,MATCH('Capacity Backing (Hide)'!X$2,Capacity!$B$10:$B$109,0),1):INDEX(Capacity!$C$10:$Q$109,MATCH('Capacity Backing (Hide)'!X$2,Capacity!$B$10:$B$109,0),15))</f>
        <v>#N/A</v>
      </c>
      <c r="Y1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(Hide)'!$A12,'Capacity Summary'!$H$35:$BG$35,0))="x",INDEX('Capacity Summary'!$C$36:$E$135,MATCH('Capacity Backing (Hide)'!Y$2,'Capacity Summary'!$B$36:$B$135,0),4),IF(INDEX('Capacity Summary'!$H$36:$BG$135,MATCH('Capacity Backing (Hide)'!Y$2,'Capacity Summary'!$B$36:$B$135,0),MATCH('Capacity Backing (Hide)'!$A12,'Capacity Summary'!$H$35:$BG$35,0))&lt;&gt;0,INDEX('Capacity Summary'!$H$36:$BG$135,MATCH('Capacity Backing (Hide)'!Y$2,'Capacity Summary'!$B$36:$B$135,0),MATCH('Capacity Backing (Hide)'!$A12,'Capacity Summary'!$H$35:$BG$35,0)),0)),INDEX('Capacity Summary'!$C$36:$E$135,MATCH('Capacity Backing (Hide)'!Y$2,'Capacity Summary'!$B$36:$B$135,0),2)))/IF(Summary!$B$7="Minutes",1,60)/COUNTA(INDEX(Capacity!$C$10:$Q$109,MATCH('Capacity Backing (Hide)'!Y$2,Capacity!$B$10:$B$109,0),1):INDEX(Capacity!$C$10:$Q$109,MATCH('Capacity Backing (Hide)'!Y$2,Capacity!$B$10:$B$109,0),15))</f>
        <v>#N/A</v>
      </c>
      <c r="Z1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(Hide)'!$A12,'Capacity Summary'!$H$35:$BG$35,0))="x",INDEX('Capacity Summary'!$C$36:$E$135,MATCH('Capacity Backing (Hide)'!Z$2,'Capacity Summary'!$B$36:$B$135,0),4),IF(INDEX('Capacity Summary'!$H$36:$BG$135,MATCH('Capacity Backing (Hide)'!Z$2,'Capacity Summary'!$B$36:$B$135,0),MATCH('Capacity Backing (Hide)'!$A12,'Capacity Summary'!$H$35:$BG$35,0))&lt;&gt;0,INDEX('Capacity Summary'!$H$36:$BG$135,MATCH('Capacity Backing (Hide)'!Z$2,'Capacity Summary'!$B$36:$B$135,0),MATCH('Capacity Backing (Hide)'!$A12,'Capacity Summary'!$H$35:$BG$35,0)),0)),INDEX('Capacity Summary'!$C$36:$E$135,MATCH('Capacity Backing (Hide)'!Z$2,'Capacity Summary'!$B$36:$B$135,0),2)))/IF(Summary!$B$7="Minutes",1,60)/COUNTA(INDEX(Capacity!$C$10:$Q$109,MATCH('Capacity Backing (Hide)'!Z$2,Capacity!$B$10:$B$109,0),1):INDEX(Capacity!$C$10:$Q$109,MATCH('Capacity Backing (Hide)'!Z$2,Capacity!$B$10:$B$109,0),15))</f>
        <v>#N/A</v>
      </c>
      <c r="AA1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(Hide)'!$A12,'Capacity Summary'!$H$35:$BG$35,0))="x",INDEX('Capacity Summary'!$C$36:$E$135,MATCH('Capacity Backing (Hide)'!AA$2,'Capacity Summary'!$B$36:$B$135,0),4),IF(INDEX('Capacity Summary'!$H$36:$BG$135,MATCH('Capacity Backing (Hide)'!AA$2,'Capacity Summary'!$B$36:$B$135,0),MATCH('Capacity Backing (Hide)'!$A12,'Capacity Summary'!$H$35:$BG$35,0))&lt;&gt;0,INDEX('Capacity Summary'!$H$36:$BG$135,MATCH('Capacity Backing (Hide)'!AA$2,'Capacity Summary'!$B$36:$B$135,0),MATCH('Capacity Backing (Hide)'!$A12,'Capacity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(Hide)'!$A12,'Capacity Summary'!$H$35:$BG$35,0))="x",INDEX('Capacity Summary'!$C$36:$E$135,MATCH('Capacity Backing (Hide)'!AB$2,'Capacity Summary'!$B$36:$B$135,0),4),IF(INDEX('Capacity Summary'!$H$36:$BG$135,MATCH('Capacity Backing (Hide)'!AB$2,'Capacity Summary'!$B$36:$B$135,0),MATCH('Capacity Backing (Hide)'!$A12,'Capacity Summary'!$H$35:$BG$35,0))&lt;&gt;0,INDEX('Capacity Summary'!$H$36:$BG$135,MATCH('Capacity Backing (Hide)'!AB$2,'Capacity Summary'!$B$36:$B$135,0),MATCH('Capacity Backing (Hide)'!$A12,'Capacity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(Hide)'!$A12,'Capacity Summary'!$H$35:$BG$35,0))="x",INDEX('Capacity Summary'!$C$36:$E$135,MATCH('Capacity Backing (Hide)'!AC$2,'Capacity Summary'!$B$36:$B$135,0),4),IF(INDEX('Capacity Summary'!$H$36:$BG$135,MATCH('Capacity Backing (Hide)'!AC$2,'Capacity Summary'!$B$36:$B$135,0),MATCH('Capacity Backing (Hide)'!$A12,'Capacity Summary'!$H$35:$BG$35,0))&lt;&gt;0,INDEX('Capacity Summary'!$H$36:$BG$135,MATCH('Capacity Backing (Hide)'!AC$2,'Capacity Summary'!$B$36:$B$135,0),MATCH('Capacity Backing (Hide)'!$A12,'Capacity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(Hide)'!$A12,'Capacity Summary'!$H$35:$BG$35,0))="x",INDEX('Capacity Summary'!$C$36:$E$135,MATCH('Capacity Backing (Hide)'!AD$2,'Capacity Summary'!$B$36:$B$135,0),4),IF(INDEX('Capacity Summary'!$H$36:$BG$135,MATCH('Capacity Backing (Hide)'!AD$2,'Capacity Summary'!$B$36:$B$135,0),MATCH('Capacity Backing (Hide)'!$A12,'Capacity Summary'!$H$35:$BG$35,0))&lt;&gt;0,INDEX('Capacity Summary'!$H$36:$BG$135,MATCH('Capacity Backing (Hide)'!AD$2,'Capacity Summary'!$B$36:$B$135,0),MATCH('Capacity Backing (Hide)'!$A12,'Capacity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(Hide)'!$A12,'Capacity Summary'!$H$35:$BG$35,0))="x",INDEX('Capacity Summary'!$C$36:$E$135,MATCH('Capacity Backing (Hide)'!AE$2,'Capacity Summary'!$B$36:$B$135,0),4),IF(INDEX('Capacity Summary'!$H$36:$BG$135,MATCH('Capacity Backing (Hide)'!AE$2,'Capacity Summary'!$B$36:$B$135,0),MATCH('Capacity Backing (Hide)'!$A12,'Capacity Summary'!$H$35:$BG$35,0))&lt;&gt;0,INDEX('Capacity Summary'!$H$36:$BG$135,MATCH('Capacity Backing (Hide)'!AE$2,'Capacity Summary'!$B$36:$B$135,0),MATCH('Capacity Backing (Hide)'!$A12,'Capacity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(Hide)'!$A12,'Capacity Summary'!$H$35:$BG$35,0))="x",INDEX('Capacity Summary'!$C$36:$E$135,MATCH('Capacity Backing (Hide)'!AF$2,'Capacity Summary'!$B$36:$B$135,0),4),IF(INDEX('Capacity Summary'!$H$36:$BG$135,MATCH('Capacity Backing (Hide)'!AF$2,'Capacity Summary'!$B$36:$B$135,0),MATCH('Capacity Backing (Hide)'!$A12,'Capacity Summary'!$H$35:$BG$35,0))&lt;&gt;0,INDEX('Capacity Summary'!$H$36:$BG$135,MATCH('Capacity Backing (Hide)'!AF$2,'Capacity Summary'!$B$36:$B$135,0),MATCH('Capacity Backing (Hide)'!$A12,'Capacity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(Hide)'!$A12,'Capacity Summary'!$H$35:$BG$35,0))="x",INDEX('Capacity Summary'!$C$36:$E$135,MATCH('Capacity Backing (Hide)'!AG$2,'Capacity Summary'!$B$36:$B$135,0),4),IF(INDEX('Capacity Summary'!$H$36:$BG$135,MATCH('Capacity Backing (Hide)'!AG$2,'Capacity Summary'!$B$36:$B$135,0),MATCH('Capacity Backing (Hide)'!$A12,'Capacity Summary'!$H$35:$BG$35,0))&lt;&gt;0,INDEX('Capacity Summary'!$H$36:$BG$135,MATCH('Capacity Backing (Hide)'!AG$2,'Capacity Summary'!$B$36:$B$135,0),MATCH('Capacity Backing (Hide)'!$A12,'Capacity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(Hide)'!$A12,'Capacity Summary'!$H$35:$BG$35,0))="x",INDEX('Capacity Summary'!$C$36:$E$135,MATCH('Capacity Backing (Hide)'!AH$2,'Capacity Summary'!$B$36:$B$135,0),4),IF(INDEX('Capacity Summary'!$H$36:$BG$135,MATCH('Capacity Backing (Hide)'!AH$2,'Capacity Summary'!$B$36:$B$135,0),MATCH('Capacity Backing (Hide)'!$A12,'Capacity Summary'!$H$35:$BG$35,0))&lt;&gt;0,INDEX('Capacity Summary'!$H$36:$BG$135,MATCH('Capacity Backing (Hide)'!AH$2,'Capacity Summary'!$B$36:$B$135,0),MATCH('Capacity Backing (Hide)'!$A12,'Capacity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(Hide)'!$A12,'Capacity Summary'!$H$35:$BG$35,0))="x",INDEX('Capacity Summary'!$C$36:$E$135,MATCH('Capacity Backing (Hide)'!AI$2,'Capacity Summary'!$B$36:$B$135,0),4),IF(INDEX('Capacity Summary'!$H$36:$BG$135,MATCH('Capacity Backing (Hide)'!AI$2,'Capacity Summary'!$B$36:$B$135,0),MATCH('Capacity Backing (Hide)'!$A12,'Capacity Summary'!$H$35:$BG$35,0))&lt;&gt;0,INDEX('Capacity Summary'!$H$36:$BG$135,MATCH('Capacity Backing (Hide)'!AI$2,'Capacity Summary'!$B$36:$B$135,0),MATCH('Capacity Backing (Hide)'!$A12,'Capacity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(Hide)'!$A12,'Capacity Summary'!$H$35:$BG$35,0))="x",INDEX('Capacity Summary'!$C$36:$E$135,MATCH('Capacity Backing (Hide)'!AJ$2,'Capacity Summary'!$B$36:$B$135,0),4),IF(INDEX('Capacity Summary'!$H$36:$BG$135,MATCH('Capacity Backing (Hide)'!AJ$2,'Capacity Summary'!$B$36:$B$135,0),MATCH('Capacity Backing (Hide)'!$A12,'Capacity Summary'!$H$35:$BG$35,0))&lt;&gt;0,INDEX('Capacity Summary'!$H$36:$BG$135,MATCH('Capacity Backing (Hide)'!AJ$2,'Capacity Summary'!$B$36:$B$135,0),MATCH('Capacity Backing (Hide)'!$A12,'Capacity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(Hide)'!$A12,'Capacity Summary'!$H$35:$BG$35,0))="x",INDEX('Capacity Summary'!$C$36:$E$135,MATCH('Capacity Backing (Hide)'!AK$2,'Capacity Summary'!$B$36:$B$135,0),4),IF(INDEX('Capacity Summary'!$H$36:$BG$135,MATCH('Capacity Backing (Hide)'!AK$2,'Capacity Summary'!$B$36:$B$135,0),MATCH('Capacity Backing (Hide)'!$A12,'Capacity Summary'!$H$35:$BG$35,0))&lt;&gt;0,INDEX('Capacity Summary'!$H$36:$BG$135,MATCH('Capacity Backing (Hide)'!AK$2,'Capacity Summary'!$B$36:$B$135,0),MATCH('Capacity Backing (Hide)'!$A12,'Capacity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(Hide)'!$A12,'Capacity Summary'!$H$35:$BG$35,0))="x",INDEX('Capacity Summary'!$C$36:$E$135,MATCH('Capacity Backing (Hide)'!AL$2,'Capacity Summary'!$B$36:$B$135,0),4),IF(INDEX('Capacity Summary'!$H$36:$BG$135,MATCH('Capacity Backing (Hide)'!AL$2,'Capacity Summary'!$B$36:$B$135,0),MATCH('Capacity Backing (Hide)'!$A12,'Capacity Summary'!$H$35:$BG$35,0))&lt;&gt;0,INDEX('Capacity Summary'!$H$36:$BG$135,MATCH('Capacity Backing (Hide)'!AL$2,'Capacity Summary'!$B$36:$B$135,0),MATCH('Capacity Backing (Hide)'!$A12,'Capacity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(Hide)'!$A12,'Capacity Summary'!$H$35:$BG$35,0))="x",INDEX('Capacity Summary'!$C$36:$E$135,MATCH('Capacity Backing (Hide)'!AM$2,'Capacity Summary'!$B$36:$B$135,0),4),IF(INDEX('Capacity Summary'!$H$36:$BG$135,MATCH('Capacity Backing (Hide)'!AM$2,'Capacity Summary'!$B$36:$B$135,0),MATCH('Capacity Backing (Hide)'!$A12,'Capacity Summary'!$H$35:$BG$35,0))&lt;&gt;0,INDEX('Capacity Summary'!$H$36:$BG$135,MATCH('Capacity Backing (Hide)'!AM$2,'Capacity Summary'!$B$36:$B$135,0),MATCH('Capacity Backing (Hide)'!$A12,'Capacity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(Hide)'!$A12,'Capacity Summary'!$H$35:$BG$35,0))="x",INDEX('Capacity Summary'!$C$36:$E$135,MATCH('Capacity Backing (Hide)'!AN$2,'Capacity Summary'!$B$36:$B$135,0),4),IF(INDEX('Capacity Summary'!$H$36:$BG$135,MATCH('Capacity Backing (Hide)'!AN$2,'Capacity Summary'!$B$36:$B$135,0),MATCH('Capacity Backing (Hide)'!$A12,'Capacity Summary'!$H$35:$BG$35,0))&lt;&gt;0,INDEX('Capacity Summary'!$H$36:$BG$135,MATCH('Capacity Backing (Hide)'!AN$2,'Capacity Summary'!$B$36:$B$135,0),MATCH('Capacity Backing (Hide)'!$A12,'Capacity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(Hide)'!$A12,'Capacity Summary'!$H$35:$BG$35,0))="x",INDEX('Capacity Summary'!$C$36:$E$135,MATCH('Capacity Backing (Hide)'!AO$2,'Capacity Summary'!$B$36:$B$135,0),4),IF(INDEX('Capacity Summary'!$H$36:$BG$135,MATCH('Capacity Backing (Hide)'!AO$2,'Capacity Summary'!$B$36:$B$135,0),MATCH('Capacity Backing (Hide)'!$A12,'Capacity Summary'!$H$35:$BG$35,0))&lt;&gt;0,INDEX('Capacity Summary'!$H$36:$BG$135,MATCH('Capacity Backing (Hide)'!AO$2,'Capacity Summary'!$B$36:$B$135,0),MATCH('Capacity Backing (Hide)'!$A12,'Capacity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(Hide)'!$A12,'Capacity Summary'!$H$35:$BG$35,0))="x",INDEX('Capacity Summary'!$C$36:$E$135,MATCH('Capacity Backing (Hide)'!AP$2,'Capacity Summary'!$B$36:$B$135,0),4),IF(INDEX('Capacity Summary'!$H$36:$BG$135,MATCH('Capacity Backing (Hide)'!AP$2,'Capacity Summary'!$B$36:$B$135,0),MATCH('Capacity Backing (Hide)'!$A12,'Capacity Summary'!$H$35:$BG$35,0))&lt;&gt;0,INDEX('Capacity Summary'!$H$36:$BG$135,MATCH('Capacity Backing (Hide)'!AP$2,'Capacity Summary'!$B$36:$B$135,0),MATCH('Capacity Backing (Hide)'!$A12,'Capacity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(Hide)'!$A12,'Capacity Summary'!$H$35:$BG$35,0))="x",INDEX('Capacity Summary'!$C$36:$E$135,MATCH('Capacity Backing (Hide)'!AQ$2,'Capacity Summary'!$B$36:$B$135,0),4),IF(INDEX('Capacity Summary'!$H$36:$BG$135,MATCH('Capacity Backing (Hide)'!AQ$2,'Capacity Summary'!$B$36:$B$135,0),MATCH('Capacity Backing (Hide)'!$A12,'Capacity Summary'!$H$35:$BG$35,0))&lt;&gt;0,INDEX('Capacity Summary'!$H$36:$BG$135,MATCH('Capacity Backing (Hide)'!AQ$2,'Capacity Summary'!$B$36:$B$135,0),MATCH('Capacity Backing (Hide)'!$A12,'Capacity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(Hide)'!$A12,'Capacity Summary'!$H$35:$BG$35,0))="x",INDEX('Capacity Summary'!$C$36:$E$135,MATCH('Capacity Backing (Hide)'!AR$2,'Capacity Summary'!$B$36:$B$135,0),4),IF(INDEX('Capacity Summary'!$H$36:$BG$135,MATCH('Capacity Backing (Hide)'!AR$2,'Capacity Summary'!$B$36:$B$135,0),MATCH('Capacity Backing (Hide)'!$A12,'Capacity Summary'!$H$35:$BG$35,0))&lt;&gt;0,INDEX('Capacity Summary'!$H$36:$BG$135,MATCH('Capacity Backing (Hide)'!AR$2,'Capacity Summary'!$B$36:$B$135,0),MATCH('Capacity Backing (Hide)'!$A12,'Capacity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(Hide)'!$A12,'Capacity Summary'!$H$35:$BG$35,0))="x",INDEX('Capacity Summary'!$C$36:$E$135,MATCH('Capacity Backing (Hide)'!AS$2,'Capacity Summary'!$B$36:$B$135,0),4),IF(INDEX('Capacity Summary'!$H$36:$BG$135,MATCH('Capacity Backing (Hide)'!AS$2,'Capacity Summary'!$B$36:$B$135,0),MATCH('Capacity Backing (Hide)'!$A12,'Capacity Summary'!$H$35:$BG$35,0))&lt;&gt;0,INDEX('Capacity Summary'!$H$36:$BG$135,MATCH('Capacity Backing (Hide)'!AS$2,'Capacity Summary'!$B$36:$B$135,0),MATCH('Capacity Backing (Hide)'!$A12,'Capacity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(Hide)'!$A12,'Capacity Summary'!$H$35:$BG$35,0))="x",INDEX('Capacity Summary'!$C$36:$E$135,MATCH('Capacity Backing (Hide)'!AT$2,'Capacity Summary'!$B$36:$B$135,0),4),IF(INDEX('Capacity Summary'!$H$36:$BG$135,MATCH('Capacity Backing (Hide)'!AT$2,'Capacity Summary'!$B$36:$B$135,0),MATCH('Capacity Backing (Hide)'!$A12,'Capacity Summary'!$H$35:$BG$35,0))&lt;&gt;0,INDEX('Capacity Summary'!$H$36:$BG$135,MATCH('Capacity Backing (Hide)'!AT$2,'Capacity Summary'!$B$36:$B$135,0),MATCH('Capacity Backing (Hide)'!$A12,'Capacity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(Hide)'!$A12,'Capacity Summary'!$H$35:$BG$35,0))="x",INDEX('Capacity Summary'!$C$36:$E$135,MATCH('Capacity Backing (Hide)'!AU$2,'Capacity Summary'!$B$36:$B$135,0),4),IF(INDEX('Capacity Summary'!$H$36:$BG$135,MATCH('Capacity Backing (Hide)'!AU$2,'Capacity Summary'!$B$36:$B$135,0),MATCH('Capacity Backing (Hide)'!$A12,'Capacity Summary'!$H$35:$BG$35,0))&lt;&gt;0,INDEX('Capacity Summary'!$H$36:$BG$135,MATCH('Capacity Backing (Hide)'!AU$2,'Capacity Summary'!$B$36:$B$135,0),MATCH('Capacity Backing (Hide)'!$A12,'Capacity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(Hide)'!$A12,'Capacity Summary'!$H$35:$BG$35,0))="x",INDEX('Capacity Summary'!$C$36:$E$135,MATCH('Capacity Backing (Hide)'!AV$2,'Capacity Summary'!$B$36:$B$135,0),4),IF(INDEX('Capacity Summary'!$H$36:$BG$135,MATCH('Capacity Backing (Hide)'!AV$2,'Capacity Summary'!$B$36:$B$135,0),MATCH('Capacity Backing (Hide)'!$A12,'Capacity Summary'!$H$35:$BG$35,0))&lt;&gt;0,INDEX('Capacity Summary'!$H$36:$BG$135,MATCH('Capacity Backing (Hide)'!AV$2,'Capacity Summary'!$B$36:$B$135,0),MATCH('Capacity Backing (Hide)'!$A12,'Capacity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(Hide)'!$A12,'Capacity Summary'!$H$35:$BG$35,0))="x",INDEX('Capacity Summary'!$C$36:$E$135,MATCH('Capacity Backing (Hide)'!AW$2,'Capacity Summary'!$B$36:$B$135,0),4),IF(INDEX('Capacity Summary'!$H$36:$BG$135,MATCH('Capacity Backing (Hide)'!AW$2,'Capacity Summary'!$B$36:$B$135,0),MATCH('Capacity Backing (Hide)'!$A12,'Capacity Summary'!$H$35:$BG$35,0))&lt;&gt;0,INDEX('Capacity Summary'!$H$36:$BG$135,MATCH('Capacity Backing (Hide)'!AW$2,'Capacity Summary'!$B$36:$B$135,0),MATCH('Capacity Backing (Hide)'!$A12,'Capacity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(Hide)'!$A12,'Capacity Summary'!$H$35:$BG$35,0))="x",INDEX('Capacity Summary'!$C$36:$E$135,MATCH('Capacity Backing (Hide)'!AX$2,'Capacity Summary'!$B$36:$B$135,0),4),IF(INDEX('Capacity Summary'!$H$36:$BG$135,MATCH('Capacity Backing (Hide)'!AX$2,'Capacity Summary'!$B$36:$B$135,0),MATCH('Capacity Backing (Hide)'!$A12,'Capacity Summary'!$H$35:$BG$35,0))&lt;&gt;0,INDEX('Capacity Summary'!$H$36:$BG$135,MATCH('Capacity Backing (Hide)'!AX$2,'Capacity Summary'!$B$36:$B$135,0),MATCH('Capacity Backing (Hide)'!$A12,'Capacity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(Hide)'!$A12,'Capacity Summary'!$H$35:$BG$35,0))="x",INDEX('Capacity Summary'!$C$36:$E$135,MATCH('Capacity Backing (Hide)'!AY$2,'Capacity Summary'!$B$36:$B$135,0),4),IF(INDEX('Capacity Summary'!$H$36:$BG$135,MATCH('Capacity Backing (Hide)'!AY$2,'Capacity Summary'!$B$36:$B$135,0),MATCH('Capacity Backing (Hide)'!$A12,'Capacity Summary'!$H$35:$BG$35,0))&lt;&gt;0,INDEX('Capacity Summary'!$H$36:$BG$135,MATCH('Capacity Backing (Hide)'!AY$2,'Capacity Summary'!$B$36:$B$135,0),MATCH('Capacity Backing (Hide)'!$A12,'Capacity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(Hide)'!$A12,'Capacity Summary'!$H$35:$BG$35,0))="x",INDEX('Capacity Summary'!$C$36:$E$135,MATCH('Capacity Backing (Hide)'!AZ$2,'Capacity Summary'!$B$36:$B$135,0),4),IF(INDEX('Capacity Summary'!$H$36:$BG$135,MATCH('Capacity Backing (Hide)'!AZ$2,'Capacity Summary'!$B$36:$B$135,0),MATCH('Capacity Backing (Hide)'!$A12,'Capacity Summary'!$H$35:$BG$35,0))&lt;&gt;0,INDEX('Capacity Summary'!$H$36:$BG$135,MATCH('Capacity Backing (Hide)'!AZ$2,'Capacity Summary'!$B$36:$B$135,0),MATCH('Capacity Backing (Hide)'!$A12,'Capacity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(Hide)'!$A12,'Capacity Summary'!$H$35:$BG$35,0))="x",INDEX('Capacity Summary'!$C$36:$E$135,MATCH('Capacity Backing (Hide)'!BA$2,'Capacity Summary'!$B$36:$B$135,0),4),IF(INDEX('Capacity Summary'!$H$36:$BG$135,MATCH('Capacity Backing (Hide)'!BA$2,'Capacity Summary'!$B$36:$B$135,0),MATCH('Capacity Backing (Hide)'!$A12,'Capacity Summary'!$H$35:$BG$35,0))&lt;&gt;0,INDEX('Capacity Summary'!$H$36:$BG$135,MATCH('Capacity Backing (Hide)'!BA$2,'Capacity Summary'!$B$36:$B$135,0),MATCH('Capacity Backing (Hide)'!$A12,'Capacity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(Hide)'!$A12,'Capacity Summary'!$H$35:$BG$35,0))="x",INDEX('Capacity Summary'!$C$36:$E$135,MATCH('Capacity Backing (Hide)'!BB$2,'Capacity Summary'!$B$36:$B$135,0),4),IF(INDEX('Capacity Summary'!$H$36:$BG$135,MATCH('Capacity Backing (Hide)'!BB$2,'Capacity Summary'!$B$36:$B$135,0),MATCH('Capacity Backing (Hide)'!$A12,'Capacity Summary'!$H$35:$BG$35,0))&lt;&gt;0,INDEX('Capacity Summary'!$H$36:$BG$135,MATCH('Capacity Backing (Hide)'!BB$2,'Capacity Summary'!$B$36:$B$135,0),MATCH('Capacity Backing (Hide)'!$A12,'Capacity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(Hide)'!$A12,'Capacity Summary'!$H$35:$BG$35,0))="x",INDEX('Capacity Summary'!$C$36:$E$135,MATCH('Capacity Backing (Hide)'!BC$2,'Capacity Summary'!$B$36:$B$135,0),4),IF(INDEX('Capacity Summary'!$H$36:$BG$135,MATCH('Capacity Backing (Hide)'!BC$2,'Capacity Summary'!$B$36:$B$135,0),MATCH('Capacity Backing (Hide)'!$A12,'Capacity Summary'!$H$35:$BG$35,0))&lt;&gt;0,INDEX('Capacity Summary'!$H$36:$BG$135,MATCH('Capacity Backing (Hide)'!BC$2,'Capacity Summary'!$B$36:$B$135,0),MATCH('Capacity Backing (Hide)'!$A12,'Capacity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(Hide)'!$A12,'Capacity Summary'!$H$35:$BG$35,0))="x",INDEX('Capacity Summary'!$C$36:$E$135,MATCH('Capacity Backing (Hide)'!BD$2,'Capacity Summary'!$B$36:$B$135,0),4),IF(INDEX('Capacity Summary'!$H$36:$BG$135,MATCH('Capacity Backing (Hide)'!BD$2,'Capacity Summary'!$B$36:$B$135,0),MATCH('Capacity Backing (Hide)'!$A12,'Capacity Summary'!$H$35:$BG$35,0))&lt;&gt;0,INDEX('Capacity Summary'!$H$36:$BG$135,MATCH('Capacity Backing (Hide)'!BD$2,'Capacity Summary'!$B$36:$B$135,0),MATCH('Capacity Backing (Hide)'!$A12,'Capacity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(Hide)'!$A12,'Capacity Summary'!$H$35:$BG$35,0))="x",INDEX('Capacity Summary'!$C$36:$E$135,MATCH('Capacity Backing (Hide)'!BE$2,'Capacity Summary'!$B$36:$B$135,0),4),IF(INDEX('Capacity Summary'!$H$36:$BG$135,MATCH('Capacity Backing (Hide)'!BE$2,'Capacity Summary'!$B$36:$B$135,0),MATCH('Capacity Backing (Hide)'!$A12,'Capacity Summary'!$H$35:$BG$35,0))&lt;&gt;0,INDEX('Capacity Summary'!$H$36:$BG$135,MATCH('Capacity Backing (Hide)'!BE$2,'Capacity Summary'!$B$36:$B$135,0),MATCH('Capacity Backing (Hide)'!$A12,'Capacity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(Hide)'!$A12,'Capacity Summary'!$H$35:$BG$35,0))="x",INDEX('Capacity Summary'!$C$36:$E$135,MATCH('Capacity Backing (Hide)'!BF$2,'Capacity Summary'!$B$36:$B$135,0),4),IF(INDEX('Capacity Summary'!$H$36:$BG$135,MATCH('Capacity Backing (Hide)'!BF$2,'Capacity Summary'!$B$36:$B$135,0),MATCH('Capacity Backing (Hide)'!$A12,'Capacity Summary'!$H$35:$BG$35,0))&lt;&gt;0,INDEX('Capacity Summary'!$H$36:$BG$135,MATCH('Capacity Backing (Hide)'!BF$2,'Capacity Summary'!$B$36:$B$135,0),MATCH('Capacity Backing (Hide)'!$A12,'Capacity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(Hide)'!$A12,'Capacity Summary'!$H$35:$BG$35,0))="x",INDEX('Capacity Summary'!$C$36:$E$135,MATCH('Capacity Backing (Hide)'!BG$2,'Capacity Summary'!$B$36:$B$135,0),4),IF(INDEX('Capacity Summary'!$H$36:$BG$135,MATCH('Capacity Backing (Hide)'!BG$2,'Capacity Summary'!$B$36:$B$135,0),MATCH('Capacity Backing (Hide)'!$A12,'Capacity Summary'!$H$35:$BG$35,0))&lt;&gt;0,INDEX('Capacity Summary'!$H$36:$BG$135,MATCH('Capacity Backing (Hide)'!BG$2,'Capacity Summary'!$B$36:$B$135,0),MATCH('Capacity Backing (Hide)'!$A12,'Capacity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(Hide)'!$A12,'Capacity Summary'!$H$35:$BG$35,0))="x",INDEX('Capacity Summary'!$C$36:$E$135,MATCH('Capacity Backing (Hide)'!BH$2,'Capacity Summary'!$B$36:$B$135,0),4),IF(INDEX('Capacity Summary'!$H$36:$BG$135,MATCH('Capacity Backing (Hide)'!BH$2,'Capacity Summary'!$B$36:$B$135,0),MATCH('Capacity Backing (Hide)'!$A12,'Capacity Summary'!$H$35:$BG$35,0))&lt;&gt;0,INDEX('Capacity Summary'!$H$36:$BG$135,MATCH('Capacity Backing (Hide)'!BH$2,'Capacity Summary'!$B$36:$B$135,0),MATCH('Capacity Backing (Hide)'!$A12,'Capacity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(Hide)'!$A12,'Capacity Summary'!$H$35:$BG$35,0))="x",INDEX('Capacity Summary'!$C$36:$E$135,MATCH('Capacity Backing (Hide)'!BI$2,'Capacity Summary'!$B$36:$B$135,0),4),IF(INDEX('Capacity Summary'!$H$36:$BG$135,MATCH('Capacity Backing (Hide)'!BI$2,'Capacity Summary'!$B$36:$B$135,0),MATCH('Capacity Backing (Hide)'!$A12,'Capacity Summary'!$H$35:$BG$35,0))&lt;&gt;0,INDEX('Capacity Summary'!$H$36:$BG$135,MATCH('Capacity Backing (Hide)'!BI$2,'Capacity Summary'!$B$36:$B$135,0),MATCH('Capacity Backing (Hide)'!$A12,'Capacity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(Hide)'!$A12,'Capacity Summary'!$H$35:$BG$35,0))="x",INDEX('Capacity Summary'!$C$36:$E$135,MATCH('Capacity Backing (Hide)'!BJ$2,'Capacity Summary'!$B$36:$B$135,0),4),IF(INDEX('Capacity Summary'!$H$36:$BG$135,MATCH('Capacity Backing (Hide)'!BJ$2,'Capacity Summary'!$B$36:$B$135,0),MATCH('Capacity Backing (Hide)'!$A12,'Capacity Summary'!$H$35:$BG$35,0))&lt;&gt;0,INDEX('Capacity Summary'!$H$36:$BG$135,MATCH('Capacity Backing (Hide)'!BJ$2,'Capacity Summary'!$B$36:$B$135,0),MATCH('Capacity Backing (Hide)'!$A12,'Capacity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(Hide)'!$A12,'Capacity Summary'!$H$35:$BG$35,0))="x",INDEX('Capacity Summary'!$C$36:$E$135,MATCH('Capacity Backing (Hide)'!BK$2,'Capacity Summary'!$B$36:$B$135,0),4),IF(INDEX('Capacity Summary'!$H$36:$BG$135,MATCH('Capacity Backing (Hide)'!BK$2,'Capacity Summary'!$B$36:$B$135,0),MATCH('Capacity Backing (Hide)'!$A12,'Capacity Summary'!$H$35:$BG$35,0))&lt;&gt;0,INDEX('Capacity Summary'!$H$36:$BG$135,MATCH('Capacity Backing (Hide)'!BK$2,'Capacity Summary'!$B$36:$B$135,0),MATCH('Capacity Backing (Hide)'!$A12,'Capacity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(Hide)'!$A12,'Capacity Summary'!$H$35:$BG$35,0))="x",INDEX('Capacity Summary'!$C$36:$E$135,MATCH('Capacity Backing (Hide)'!BL$2,'Capacity Summary'!$B$36:$B$135,0),4),IF(INDEX('Capacity Summary'!$H$36:$BG$135,MATCH('Capacity Backing (Hide)'!BL$2,'Capacity Summary'!$B$36:$B$135,0),MATCH('Capacity Backing (Hide)'!$A12,'Capacity Summary'!$H$35:$BG$35,0))&lt;&gt;0,INDEX('Capacity Summary'!$H$36:$BG$135,MATCH('Capacity Backing (Hide)'!BL$2,'Capacity Summary'!$B$36:$B$135,0),MATCH('Capacity Backing (Hide)'!$A12,'Capacity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(Hide)'!$A12,'Capacity Summary'!$H$35:$BG$35,0))="x",INDEX('Capacity Summary'!$C$36:$E$135,MATCH('Capacity Backing (Hide)'!BM$2,'Capacity Summary'!$B$36:$B$135,0),4),IF(INDEX('Capacity Summary'!$H$36:$BG$135,MATCH('Capacity Backing (Hide)'!BM$2,'Capacity Summary'!$B$36:$B$135,0),MATCH('Capacity Backing (Hide)'!$A12,'Capacity Summary'!$H$35:$BG$35,0))&lt;&gt;0,INDEX('Capacity Summary'!$H$36:$BG$135,MATCH('Capacity Backing (Hide)'!BM$2,'Capacity Summary'!$B$36:$B$135,0),MATCH('Capacity Backing (Hide)'!$A12,'Capacity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(Hide)'!$A12,'Capacity Summary'!$H$35:$BG$35,0))="x",INDEX('Capacity Summary'!$C$36:$E$135,MATCH('Capacity Backing (Hide)'!BN$2,'Capacity Summary'!$B$36:$B$135,0),4),IF(INDEX('Capacity Summary'!$H$36:$BG$135,MATCH('Capacity Backing (Hide)'!BN$2,'Capacity Summary'!$B$36:$B$135,0),MATCH('Capacity Backing (Hide)'!$A12,'Capacity Summary'!$H$35:$BG$35,0))&lt;&gt;0,INDEX('Capacity Summary'!$H$36:$BG$135,MATCH('Capacity Backing (Hide)'!BN$2,'Capacity Summary'!$B$36:$B$135,0),MATCH('Capacity Backing (Hide)'!$A12,'Capacity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(Hide)'!$A12,'Capacity Summary'!$H$35:$BG$35,0))="x",INDEX('Capacity Summary'!$C$36:$E$135,MATCH('Capacity Backing (Hide)'!BO$2,'Capacity Summary'!$B$36:$B$135,0),4),IF(INDEX('Capacity Summary'!$H$36:$BG$135,MATCH('Capacity Backing (Hide)'!BO$2,'Capacity Summary'!$B$36:$B$135,0),MATCH('Capacity Backing (Hide)'!$A12,'Capacity Summary'!$H$35:$BG$35,0))&lt;&gt;0,INDEX('Capacity Summary'!$H$36:$BG$135,MATCH('Capacity Backing (Hide)'!BO$2,'Capacity Summary'!$B$36:$B$135,0),MATCH('Capacity Backing (Hide)'!$A12,'Capacity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(Hide)'!$A12,'Capacity Summary'!$H$35:$BG$35,0))="x",INDEX('Capacity Summary'!$C$36:$E$135,MATCH('Capacity Backing (Hide)'!BP$2,'Capacity Summary'!$B$36:$B$135,0),4),IF(INDEX('Capacity Summary'!$H$36:$BG$135,MATCH('Capacity Backing (Hide)'!BP$2,'Capacity Summary'!$B$36:$B$135,0),MATCH('Capacity Backing (Hide)'!$A12,'Capacity Summary'!$H$35:$BG$35,0))&lt;&gt;0,INDEX('Capacity Summary'!$H$36:$BG$135,MATCH('Capacity Backing (Hide)'!BP$2,'Capacity Summary'!$B$36:$B$135,0),MATCH('Capacity Backing (Hide)'!$A12,'Capacity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(Hide)'!$A12,'Capacity Summary'!$H$35:$BG$35,0))="x",INDEX('Capacity Summary'!$C$36:$E$135,MATCH('Capacity Backing (Hide)'!BQ$2,'Capacity Summary'!$B$36:$B$135,0),4),IF(INDEX('Capacity Summary'!$H$36:$BG$135,MATCH('Capacity Backing (Hide)'!BQ$2,'Capacity Summary'!$B$36:$B$135,0),MATCH('Capacity Backing (Hide)'!$A12,'Capacity Summary'!$H$35:$BG$35,0))&lt;&gt;0,INDEX('Capacity Summary'!$H$36:$BG$135,MATCH('Capacity Backing (Hide)'!BQ$2,'Capacity Summary'!$B$36:$B$135,0),MATCH('Capacity Backing (Hide)'!$A12,'Capacity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(Hide)'!$A12,'Capacity Summary'!$H$35:$BG$35,0))="x",INDEX('Capacity Summary'!$C$36:$E$135,MATCH('Capacity Backing (Hide)'!BR$2,'Capacity Summary'!$B$36:$B$135,0),4),IF(INDEX('Capacity Summary'!$H$36:$BG$135,MATCH('Capacity Backing (Hide)'!BR$2,'Capacity Summary'!$B$36:$B$135,0),MATCH('Capacity Backing (Hide)'!$A12,'Capacity Summary'!$H$35:$BG$35,0))&lt;&gt;0,INDEX('Capacity Summary'!$H$36:$BG$135,MATCH('Capacity Backing (Hide)'!BR$2,'Capacity Summary'!$B$36:$B$135,0),MATCH('Capacity Backing (Hide)'!$A12,'Capacity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(Hide)'!$A12,'Capacity Summary'!$H$35:$BG$35,0))="x",INDEX('Capacity Summary'!$C$36:$E$135,MATCH('Capacity Backing (Hide)'!BS$2,'Capacity Summary'!$B$36:$B$135,0),4),IF(INDEX('Capacity Summary'!$H$36:$BG$135,MATCH('Capacity Backing (Hide)'!BS$2,'Capacity Summary'!$B$36:$B$135,0),MATCH('Capacity Backing (Hide)'!$A12,'Capacity Summary'!$H$35:$BG$35,0))&lt;&gt;0,INDEX('Capacity Summary'!$H$36:$BG$135,MATCH('Capacity Backing (Hide)'!BS$2,'Capacity Summary'!$B$36:$B$135,0),MATCH('Capacity Backing (Hide)'!$A12,'Capacity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(Hide)'!$A12,'Capacity Summary'!$H$35:$BG$35,0))="x",INDEX('Capacity Summary'!$C$36:$E$135,MATCH('Capacity Backing (Hide)'!BT$2,'Capacity Summary'!$B$36:$B$135,0),4),IF(INDEX('Capacity Summary'!$H$36:$BG$135,MATCH('Capacity Backing (Hide)'!BT$2,'Capacity Summary'!$B$36:$B$135,0),MATCH('Capacity Backing (Hide)'!$A12,'Capacity Summary'!$H$35:$BG$35,0))&lt;&gt;0,INDEX('Capacity Summary'!$H$36:$BG$135,MATCH('Capacity Backing (Hide)'!BT$2,'Capacity Summary'!$B$36:$B$135,0),MATCH('Capacity Backing (Hide)'!$A12,'Capacity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(Hide)'!$A12,'Capacity Summary'!$H$35:$BG$35,0))="x",INDEX('Capacity Summary'!$C$36:$E$135,MATCH('Capacity Backing (Hide)'!BU$2,'Capacity Summary'!$B$36:$B$135,0),4),IF(INDEX('Capacity Summary'!$H$36:$BG$135,MATCH('Capacity Backing (Hide)'!BU$2,'Capacity Summary'!$B$36:$B$135,0),MATCH('Capacity Backing (Hide)'!$A12,'Capacity Summary'!$H$35:$BG$35,0))&lt;&gt;0,INDEX('Capacity Summary'!$H$36:$BG$135,MATCH('Capacity Backing (Hide)'!BU$2,'Capacity Summary'!$B$36:$B$135,0),MATCH('Capacity Backing (Hide)'!$A12,'Capacity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(Hide)'!$A12,'Capacity Summary'!$H$35:$BG$35,0))="x",INDEX('Capacity Summary'!$C$36:$E$135,MATCH('Capacity Backing (Hide)'!BV$2,'Capacity Summary'!$B$36:$B$135,0),4),IF(INDEX('Capacity Summary'!$H$36:$BG$135,MATCH('Capacity Backing (Hide)'!BV$2,'Capacity Summary'!$B$36:$B$135,0),MATCH('Capacity Backing (Hide)'!$A12,'Capacity Summary'!$H$35:$BG$35,0))&lt;&gt;0,INDEX('Capacity Summary'!$H$36:$BG$135,MATCH('Capacity Backing (Hide)'!BV$2,'Capacity Summary'!$B$36:$B$135,0),MATCH('Capacity Backing (Hide)'!$A12,'Capacity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(Hide)'!$A12,'Capacity Summary'!$H$35:$BG$35,0))="x",INDEX('Capacity Summary'!$C$36:$E$135,MATCH('Capacity Backing (Hide)'!BW$2,'Capacity Summary'!$B$36:$B$135,0),4),IF(INDEX('Capacity Summary'!$H$36:$BG$135,MATCH('Capacity Backing (Hide)'!BW$2,'Capacity Summary'!$B$36:$B$135,0),MATCH('Capacity Backing (Hide)'!$A12,'Capacity Summary'!$H$35:$BG$35,0))&lt;&gt;0,INDEX('Capacity Summary'!$H$36:$BG$135,MATCH('Capacity Backing (Hide)'!BW$2,'Capacity Summary'!$B$36:$B$135,0),MATCH('Capacity Backing (Hide)'!$A12,'Capacity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(Hide)'!$A12,'Capacity Summary'!$H$35:$BG$35,0))="x",INDEX('Capacity Summary'!$C$36:$E$135,MATCH('Capacity Backing (Hide)'!BX$2,'Capacity Summary'!$B$36:$B$135,0),4),IF(INDEX('Capacity Summary'!$H$36:$BG$135,MATCH('Capacity Backing (Hide)'!BX$2,'Capacity Summary'!$B$36:$B$135,0),MATCH('Capacity Backing (Hide)'!$A12,'Capacity Summary'!$H$35:$BG$35,0))&lt;&gt;0,INDEX('Capacity Summary'!$H$36:$BG$135,MATCH('Capacity Backing (Hide)'!BX$2,'Capacity Summary'!$B$36:$B$135,0),MATCH('Capacity Backing (Hide)'!$A12,'Capacity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(Hide)'!$A12,'Capacity Summary'!$H$35:$BG$35,0))="x",INDEX('Capacity Summary'!$C$36:$E$135,MATCH('Capacity Backing (Hide)'!BY$2,'Capacity Summary'!$B$36:$B$135,0),4),IF(INDEX('Capacity Summary'!$H$36:$BG$135,MATCH('Capacity Backing (Hide)'!BY$2,'Capacity Summary'!$B$36:$B$135,0),MATCH('Capacity Backing (Hide)'!$A12,'Capacity Summary'!$H$35:$BG$35,0))&lt;&gt;0,INDEX('Capacity Summary'!$H$36:$BG$135,MATCH('Capacity Backing (Hide)'!BY$2,'Capacity Summary'!$B$36:$B$135,0),MATCH('Capacity Backing (Hide)'!$A12,'Capacity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(Hide)'!$A12,'Capacity Summary'!$H$35:$BG$35,0))="x",INDEX('Capacity Summary'!$C$36:$E$135,MATCH('Capacity Backing (Hide)'!BZ$2,'Capacity Summary'!$B$36:$B$135,0),4),IF(INDEX('Capacity Summary'!$H$36:$BG$135,MATCH('Capacity Backing (Hide)'!BZ$2,'Capacity Summary'!$B$36:$B$135,0),MATCH('Capacity Backing (Hide)'!$A12,'Capacity Summary'!$H$35:$BG$35,0))&lt;&gt;0,INDEX('Capacity Summary'!$H$36:$BG$135,MATCH('Capacity Backing (Hide)'!BZ$2,'Capacity Summary'!$B$36:$B$135,0),MATCH('Capacity Backing (Hide)'!$A12,'Capacity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(Hide)'!$A12,'Capacity Summary'!$H$35:$BG$35,0))="x",INDEX('Capacity Summary'!$C$36:$E$135,MATCH('Capacity Backing (Hide)'!CA$2,'Capacity Summary'!$B$36:$B$135,0),4),IF(INDEX('Capacity Summary'!$H$36:$BG$135,MATCH('Capacity Backing (Hide)'!CA$2,'Capacity Summary'!$B$36:$B$135,0),MATCH('Capacity Backing (Hide)'!$A12,'Capacity Summary'!$H$35:$BG$35,0))&lt;&gt;0,INDEX('Capacity Summary'!$H$36:$BG$135,MATCH('Capacity Backing (Hide)'!CA$2,'Capacity Summary'!$B$36:$B$135,0),MATCH('Capacity Backing (Hide)'!$A12,'Capacity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(Hide)'!$A12,'Capacity Summary'!$H$35:$BG$35,0))="x",INDEX('Capacity Summary'!$C$36:$E$135,MATCH('Capacity Backing (Hide)'!CB$2,'Capacity Summary'!$B$36:$B$135,0),4),IF(INDEX('Capacity Summary'!$H$36:$BG$135,MATCH('Capacity Backing (Hide)'!CB$2,'Capacity Summary'!$B$36:$B$135,0),MATCH('Capacity Backing (Hide)'!$A12,'Capacity Summary'!$H$35:$BG$35,0))&lt;&gt;0,INDEX('Capacity Summary'!$H$36:$BG$135,MATCH('Capacity Backing (Hide)'!CB$2,'Capacity Summary'!$B$36:$B$135,0),MATCH('Capacity Backing (Hide)'!$A12,'Capacity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(Hide)'!$A12,'Capacity Summary'!$H$35:$BG$35,0))="x",INDEX('Capacity Summary'!$C$36:$E$135,MATCH('Capacity Backing (Hide)'!CC$2,'Capacity Summary'!$B$36:$B$135,0),4),IF(INDEX('Capacity Summary'!$H$36:$BG$135,MATCH('Capacity Backing (Hide)'!CC$2,'Capacity Summary'!$B$36:$B$135,0),MATCH('Capacity Backing (Hide)'!$A12,'Capacity Summary'!$H$35:$BG$35,0))&lt;&gt;0,INDEX('Capacity Summary'!$H$36:$BG$135,MATCH('Capacity Backing (Hide)'!CC$2,'Capacity Summary'!$B$36:$B$135,0),MATCH('Capacity Backing (Hide)'!$A12,'Capacity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(Hide)'!$A12,'Capacity Summary'!$H$35:$BG$35,0))="x",INDEX('Capacity Summary'!$C$36:$E$135,MATCH('Capacity Backing (Hide)'!CD$2,'Capacity Summary'!$B$36:$B$135,0),4),IF(INDEX('Capacity Summary'!$H$36:$BG$135,MATCH('Capacity Backing (Hide)'!CD$2,'Capacity Summary'!$B$36:$B$135,0),MATCH('Capacity Backing (Hide)'!$A12,'Capacity Summary'!$H$35:$BG$35,0))&lt;&gt;0,INDEX('Capacity Summary'!$H$36:$BG$135,MATCH('Capacity Backing (Hide)'!CD$2,'Capacity Summary'!$B$36:$B$135,0),MATCH('Capacity Backing (Hide)'!$A12,'Capacity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(Hide)'!$A12,'Capacity Summary'!$H$35:$BG$35,0))="x",INDEX('Capacity Summary'!$C$36:$E$135,MATCH('Capacity Backing (Hide)'!CE$2,'Capacity Summary'!$B$36:$B$135,0),4),IF(INDEX('Capacity Summary'!$H$36:$BG$135,MATCH('Capacity Backing (Hide)'!CE$2,'Capacity Summary'!$B$36:$B$135,0),MATCH('Capacity Backing (Hide)'!$A12,'Capacity Summary'!$H$35:$BG$35,0))&lt;&gt;0,INDEX('Capacity Summary'!$H$36:$BG$135,MATCH('Capacity Backing (Hide)'!CE$2,'Capacity Summary'!$B$36:$B$135,0),MATCH('Capacity Backing (Hide)'!$A12,'Capacity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(Hide)'!$A12,'Capacity Summary'!$H$35:$BG$35,0))="x",INDEX('Capacity Summary'!$C$36:$E$135,MATCH('Capacity Backing (Hide)'!CF$2,'Capacity Summary'!$B$36:$B$135,0),4),IF(INDEX('Capacity Summary'!$H$36:$BG$135,MATCH('Capacity Backing (Hide)'!CF$2,'Capacity Summary'!$B$36:$B$135,0),MATCH('Capacity Backing (Hide)'!$A12,'Capacity Summary'!$H$35:$BG$35,0))&lt;&gt;0,INDEX('Capacity Summary'!$H$36:$BG$135,MATCH('Capacity Backing (Hide)'!CF$2,'Capacity Summary'!$B$36:$B$135,0),MATCH('Capacity Backing (Hide)'!$A12,'Capacity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(Hide)'!$A12,'Capacity Summary'!$H$35:$BG$35,0))="x",INDEX('Capacity Summary'!$C$36:$E$135,MATCH('Capacity Backing (Hide)'!CG$2,'Capacity Summary'!$B$36:$B$135,0),4),IF(INDEX('Capacity Summary'!$H$36:$BG$135,MATCH('Capacity Backing (Hide)'!CG$2,'Capacity Summary'!$B$36:$B$135,0),MATCH('Capacity Backing (Hide)'!$A12,'Capacity Summary'!$H$35:$BG$35,0))&lt;&gt;0,INDEX('Capacity Summary'!$H$36:$BG$135,MATCH('Capacity Backing (Hide)'!CG$2,'Capacity Summary'!$B$36:$B$135,0),MATCH('Capacity Backing (Hide)'!$A12,'Capacity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(Hide)'!$A12,'Capacity Summary'!$H$35:$BG$35,0))="x",INDEX('Capacity Summary'!$C$36:$E$135,MATCH('Capacity Backing (Hide)'!CH$2,'Capacity Summary'!$B$36:$B$135,0),4),IF(INDEX('Capacity Summary'!$H$36:$BG$135,MATCH('Capacity Backing (Hide)'!CH$2,'Capacity Summary'!$B$36:$B$135,0),MATCH('Capacity Backing (Hide)'!$A12,'Capacity Summary'!$H$35:$BG$35,0))&lt;&gt;0,INDEX('Capacity Summary'!$H$36:$BG$135,MATCH('Capacity Backing (Hide)'!CH$2,'Capacity Summary'!$B$36:$B$135,0),MATCH('Capacity Backing (Hide)'!$A12,'Capacity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(Hide)'!$A12,'Capacity Summary'!$H$35:$BG$35,0))="x",INDEX('Capacity Summary'!$C$36:$E$135,MATCH('Capacity Backing (Hide)'!CI$2,'Capacity Summary'!$B$36:$B$135,0),4),IF(INDEX('Capacity Summary'!$H$36:$BG$135,MATCH('Capacity Backing (Hide)'!CI$2,'Capacity Summary'!$B$36:$B$135,0),MATCH('Capacity Backing (Hide)'!$A12,'Capacity Summary'!$H$35:$BG$35,0))&lt;&gt;0,INDEX('Capacity Summary'!$H$36:$BG$135,MATCH('Capacity Backing (Hide)'!CI$2,'Capacity Summary'!$B$36:$B$135,0),MATCH('Capacity Backing (Hide)'!$A12,'Capacity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(Hide)'!$A12,'Capacity Summary'!$H$35:$BG$35,0))="x",INDEX('Capacity Summary'!$C$36:$E$135,MATCH('Capacity Backing (Hide)'!CJ$2,'Capacity Summary'!$B$36:$B$135,0),4),IF(INDEX('Capacity Summary'!$H$36:$BG$135,MATCH('Capacity Backing (Hide)'!CJ$2,'Capacity Summary'!$B$36:$B$135,0),MATCH('Capacity Backing (Hide)'!$A12,'Capacity Summary'!$H$35:$BG$35,0))&lt;&gt;0,INDEX('Capacity Summary'!$H$36:$BG$135,MATCH('Capacity Backing (Hide)'!CJ$2,'Capacity Summary'!$B$36:$B$135,0),MATCH('Capacity Backing (Hide)'!$A12,'Capacity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(Hide)'!$A12,'Capacity Summary'!$H$35:$BG$35,0))="x",INDEX('Capacity Summary'!$C$36:$E$135,MATCH('Capacity Backing (Hide)'!CK$2,'Capacity Summary'!$B$36:$B$135,0),4),IF(INDEX('Capacity Summary'!$H$36:$BG$135,MATCH('Capacity Backing (Hide)'!CK$2,'Capacity Summary'!$B$36:$B$135,0),MATCH('Capacity Backing (Hide)'!$A12,'Capacity Summary'!$H$35:$BG$35,0))&lt;&gt;0,INDEX('Capacity Summary'!$H$36:$BG$135,MATCH('Capacity Backing (Hide)'!CK$2,'Capacity Summary'!$B$36:$B$135,0),MATCH('Capacity Backing (Hide)'!$A12,'Capacity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(Hide)'!$A12,'Capacity Summary'!$H$35:$BG$35,0))="x",INDEX('Capacity Summary'!$C$36:$E$135,MATCH('Capacity Backing (Hide)'!CL$2,'Capacity Summary'!$B$36:$B$135,0),4),IF(INDEX('Capacity Summary'!$H$36:$BG$135,MATCH('Capacity Backing (Hide)'!CL$2,'Capacity Summary'!$B$36:$B$135,0),MATCH('Capacity Backing (Hide)'!$A12,'Capacity Summary'!$H$35:$BG$35,0))&lt;&gt;0,INDEX('Capacity Summary'!$H$36:$BG$135,MATCH('Capacity Backing (Hide)'!CL$2,'Capacity Summary'!$B$36:$B$135,0),MATCH('Capacity Backing (Hide)'!$A12,'Capacity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(Hide)'!$A12,'Capacity Summary'!$H$35:$BG$35,0))="x",INDEX('Capacity Summary'!$C$36:$E$135,MATCH('Capacity Backing (Hide)'!CM$2,'Capacity Summary'!$B$36:$B$135,0),4),IF(INDEX('Capacity Summary'!$H$36:$BG$135,MATCH('Capacity Backing (Hide)'!CM$2,'Capacity Summary'!$B$36:$B$135,0),MATCH('Capacity Backing (Hide)'!$A12,'Capacity Summary'!$H$35:$BG$35,0))&lt;&gt;0,INDEX('Capacity Summary'!$H$36:$BG$135,MATCH('Capacity Backing (Hide)'!CM$2,'Capacity Summary'!$B$36:$B$135,0),MATCH('Capacity Backing (Hide)'!$A12,'Capacity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(Hide)'!$A12,'Capacity Summary'!$H$35:$BG$35,0))="x",INDEX('Capacity Summary'!$C$36:$E$135,MATCH('Capacity Backing (Hide)'!CN$2,'Capacity Summary'!$B$36:$B$135,0),4),IF(INDEX('Capacity Summary'!$H$36:$BG$135,MATCH('Capacity Backing (Hide)'!CN$2,'Capacity Summary'!$B$36:$B$135,0),MATCH('Capacity Backing (Hide)'!$A12,'Capacity Summary'!$H$35:$BG$35,0))&lt;&gt;0,INDEX('Capacity Summary'!$H$36:$BG$135,MATCH('Capacity Backing (Hide)'!CN$2,'Capacity Summary'!$B$36:$B$135,0),MATCH('Capacity Backing (Hide)'!$A12,'Capacity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(Hide)'!$A12,'Capacity Summary'!$H$35:$BG$35,0))="x",INDEX('Capacity Summary'!$C$36:$E$135,MATCH('Capacity Backing (Hide)'!CO$2,'Capacity Summary'!$B$36:$B$135,0),4),IF(INDEX('Capacity Summary'!$H$36:$BG$135,MATCH('Capacity Backing (Hide)'!CO$2,'Capacity Summary'!$B$36:$B$135,0),MATCH('Capacity Backing (Hide)'!$A12,'Capacity Summary'!$H$35:$BG$35,0))&lt;&gt;0,INDEX('Capacity Summary'!$H$36:$BG$135,MATCH('Capacity Backing (Hide)'!CO$2,'Capacity Summary'!$B$36:$B$135,0),MATCH('Capacity Backing (Hide)'!$A12,'Capacity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(Hide)'!$A12,'Capacity Summary'!$H$35:$BG$35,0))="x",INDEX('Capacity Summary'!$C$36:$E$135,MATCH('Capacity Backing (Hide)'!CP$2,'Capacity Summary'!$B$36:$B$135,0),4),IF(INDEX('Capacity Summary'!$H$36:$BG$135,MATCH('Capacity Backing (Hide)'!CP$2,'Capacity Summary'!$B$36:$B$135,0),MATCH('Capacity Backing (Hide)'!$A12,'Capacity Summary'!$H$35:$BG$35,0))&lt;&gt;0,INDEX('Capacity Summary'!$H$36:$BG$135,MATCH('Capacity Backing (Hide)'!CP$2,'Capacity Summary'!$B$36:$B$135,0),MATCH('Capacity Backing (Hide)'!$A12,'Capacity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(Hide)'!$A12,'Capacity Summary'!$H$35:$BG$35,0))="x",INDEX('Capacity Summary'!$C$36:$E$135,MATCH('Capacity Backing (Hide)'!CQ$2,'Capacity Summary'!$B$36:$B$135,0),4),IF(INDEX('Capacity Summary'!$H$36:$BG$135,MATCH('Capacity Backing (Hide)'!CQ$2,'Capacity Summary'!$B$36:$B$135,0),MATCH('Capacity Backing (Hide)'!$A12,'Capacity Summary'!$H$35:$BG$35,0))&lt;&gt;0,INDEX('Capacity Summary'!$H$36:$BG$135,MATCH('Capacity Backing (Hide)'!CQ$2,'Capacity Summary'!$B$36:$B$135,0),MATCH('Capacity Backing (Hide)'!$A12,'Capacity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(Hide)'!$A12,'Capacity Summary'!$H$35:$BG$35,0))="x",INDEX('Capacity Summary'!$C$36:$E$135,MATCH('Capacity Backing (Hide)'!CR$2,'Capacity Summary'!$B$36:$B$135,0),4),IF(INDEX('Capacity Summary'!$H$36:$BG$135,MATCH('Capacity Backing (Hide)'!CR$2,'Capacity Summary'!$B$36:$B$135,0),MATCH('Capacity Backing (Hide)'!$A12,'Capacity Summary'!$H$35:$BG$35,0))&lt;&gt;0,INDEX('Capacity Summary'!$H$36:$BG$135,MATCH('Capacity Backing (Hide)'!CR$2,'Capacity Summary'!$B$36:$B$135,0),MATCH('Capacity Backing (Hide)'!$A12,'Capacity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(Hide)'!$A12,'Capacity Summary'!$H$35:$BG$35,0))="x",INDEX('Capacity Summary'!$C$36:$E$135,MATCH('Capacity Backing (Hide)'!CS$2,'Capacity Summary'!$B$36:$B$135,0),4),IF(INDEX('Capacity Summary'!$H$36:$BG$135,MATCH('Capacity Backing (Hide)'!CS$2,'Capacity Summary'!$B$36:$B$135,0),MATCH('Capacity Backing (Hide)'!$A12,'Capacity Summary'!$H$35:$BG$35,0))&lt;&gt;0,INDEX('Capacity Summary'!$H$36:$BG$135,MATCH('Capacity Backing (Hide)'!CS$2,'Capacity Summary'!$B$36:$B$135,0),MATCH('Capacity Backing (Hide)'!$A12,'Capacity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(Hide)'!$A12,'Capacity Summary'!$H$35:$BG$35,0))="x",INDEX('Capacity Summary'!$C$36:$E$135,MATCH('Capacity Backing (Hide)'!CT$2,'Capacity Summary'!$B$36:$B$135,0),4),IF(INDEX('Capacity Summary'!$H$36:$BG$135,MATCH('Capacity Backing (Hide)'!CT$2,'Capacity Summary'!$B$36:$B$135,0),MATCH('Capacity Backing (Hide)'!$A12,'Capacity Summary'!$H$35:$BG$35,0))&lt;&gt;0,INDEX('Capacity Summary'!$H$36:$BG$135,MATCH('Capacity Backing (Hide)'!CT$2,'Capacity Summary'!$B$36:$B$135,0),MATCH('Capacity Backing (Hide)'!$A12,'Capacity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(Hide)'!$A12,'Capacity Summary'!$H$35:$BG$35,0))="x",INDEX('Capacity Summary'!$C$36:$E$135,MATCH('Capacity Backing (Hide)'!CU$2,'Capacity Summary'!$B$36:$B$135,0),4),IF(INDEX('Capacity Summary'!$H$36:$BG$135,MATCH('Capacity Backing (Hide)'!CU$2,'Capacity Summary'!$B$36:$B$135,0),MATCH('Capacity Backing (Hide)'!$A12,'Capacity Summary'!$H$35:$BG$35,0))&lt;&gt;0,INDEX('Capacity Summary'!$H$36:$BG$135,MATCH('Capacity Backing (Hide)'!CU$2,'Capacity Summary'!$B$36:$B$135,0),MATCH('Capacity Backing (Hide)'!$A12,'Capacity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(Hide)'!$A12,'Capacity Summary'!$H$35:$BG$35,0))="x",INDEX('Capacity Summary'!$C$36:$E$135,MATCH('Capacity Backing (Hide)'!CV$2,'Capacity Summary'!$B$36:$B$135,0),4),IF(INDEX('Capacity Summary'!$H$36:$BG$135,MATCH('Capacity Backing (Hide)'!CV$2,'Capacity Summary'!$B$36:$B$135,0),MATCH('Capacity Backing (Hide)'!$A12,'Capacity Summary'!$H$35:$BG$35,0))&lt;&gt;0,INDEX('Capacity Summary'!$H$36:$BG$135,MATCH('Capacity Backing (Hide)'!CV$2,'Capacity Summary'!$B$36:$B$135,0),MATCH('Capacity Backing (Hide)'!$A12,'Capacity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(Hide)'!$A12,'Capacity Summary'!$H$35:$BG$35,0))="x",INDEX('Capacity Summary'!$C$36:$E$135,MATCH('Capacity Backing (Hide)'!CW$2,'Capacity Summary'!$B$36:$B$135,0),4),IF(INDEX('Capacity Summary'!$H$36:$BG$135,MATCH('Capacity Backing (Hide)'!CW$2,'Capacity Summary'!$B$36:$B$135,0),MATCH('Capacity Backing (Hide)'!$A12,'Capacity Summary'!$H$35:$BG$35,0))&lt;&gt;0,INDEX('Capacity Summary'!$H$36:$BG$135,MATCH('Capacity Backing (Hide)'!CW$2,'Capacity Summary'!$B$36:$B$135,0),MATCH('Capacity Backing (Hide)'!$A12,'Capacity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(Hide)'!$A13,'Capacity Summary'!$H$35:$BG$35,0))="x",INDEX('Capacity Summary'!$C$36:$E$135,MATCH('Capacity Backing (Hide)'!B$2,'Capacity Summary'!$B$36:$B$135,0),4),IF(INDEX('Capacity Summary'!$H$36:$BG$135,MATCH('Capacity Backing (Hide)'!B$2,'Capacity Summary'!$B$36:$B$135,0),MATCH('Capacity Backing (Hide)'!$A13,'Capacity Summary'!$H$35:$BG$35,0))&lt;&gt;0,INDEX('Capacity Summary'!$H$36:$BG$135,MATCH('Capacity Backing (Hide)'!B$2,'Capacity Summary'!$B$36:$B$135,0),MATCH('Capacity Backing (Hide)'!$A13,'Capacity Summary'!$H$35:$BG$35,0)),0)),INDEX('Capacity Summary'!$C$36:$E$135,MATCH('Capacity Backing (Hide)'!B$2,'Capacity Summary'!$B$36:$B$135,0),2)))/IF(Summary!$B$7="Minutes",1,60)/COUNTA(INDEX(Capacity!$C$10:$Q$109,MATCH('Capacity Backing (Hide)'!B$2,Capacity!$B$10:$B$109,0),1):INDEX(Capacity!$C$10:$Q$109,MATCH('Capacity Backing (Hide)'!B$2,Capacity!$B$10:$B$109,0),15))</f>
        <v>#N/A</v>
      </c>
      <c r="C1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(Hide)'!$A13,'Capacity Summary'!$H$35:$BG$35,0))="x",INDEX('Capacity Summary'!$C$36:$E$135,MATCH('Capacity Backing (Hide)'!C$2,'Capacity Summary'!$B$36:$B$135,0),4),IF(INDEX('Capacity Summary'!$H$36:$BG$135,MATCH('Capacity Backing (Hide)'!C$2,'Capacity Summary'!$B$36:$B$135,0),MATCH('Capacity Backing (Hide)'!$A13,'Capacity Summary'!$H$35:$BG$35,0))&lt;&gt;0,INDEX('Capacity Summary'!$H$36:$BG$135,MATCH('Capacity Backing (Hide)'!C$2,'Capacity Summary'!$B$36:$B$135,0),MATCH('Capacity Backing (Hide)'!$A13,'Capacity Summary'!$H$35:$BG$35,0)),0)),INDEX('Capacity Summary'!$C$36:$E$135,MATCH('Capacity Backing (Hide)'!C$2,'Capacity Summary'!$B$36:$B$135,0),2)))/IF(Summary!$B$7="Minutes",1,60)/COUNTA(INDEX(Capacity!$C$10:$Q$109,MATCH('Capacity Backing (Hide)'!C$2,Capacity!$B$10:$B$109,0),1):INDEX(Capacity!$C$10:$Q$109,MATCH('Capacity Backing (Hide)'!C$2,Capacity!$B$10:$B$109,0),15))</f>
        <v>#N/A</v>
      </c>
      <c r="D1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(Hide)'!$A13,'Capacity Summary'!$H$35:$BG$35,0))="x",INDEX('Capacity Summary'!$C$36:$E$135,MATCH('Capacity Backing (Hide)'!D$2,'Capacity Summary'!$B$36:$B$135,0),4),IF(INDEX('Capacity Summary'!$H$36:$BG$135,MATCH('Capacity Backing (Hide)'!D$2,'Capacity Summary'!$B$36:$B$135,0),MATCH('Capacity Backing (Hide)'!$A13,'Capacity Summary'!$H$35:$BG$35,0))&lt;&gt;0,INDEX('Capacity Summary'!$H$36:$BG$135,MATCH('Capacity Backing (Hide)'!D$2,'Capacity Summary'!$B$36:$B$135,0),MATCH('Capacity Backing (Hide)'!$A13,'Capacity Summary'!$H$35:$BG$35,0)),0)),INDEX('Capacity Summary'!$C$36:$E$135,MATCH('Capacity Backing (Hide)'!D$2,'Capacity Summary'!$B$36:$B$135,0),2)))/IF(Summary!$B$7="Minutes",1,60)/COUNTA(INDEX(Capacity!$C$10:$Q$109,MATCH('Capacity Backing (Hide)'!D$2,Capacity!$B$10:$B$109,0),1):INDEX(Capacity!$C$10:$Q$109,MATCH('Capacity Backing (Hide)'!D$2,Capacity!$B$10:$B$109,0),15))</f>
        <v>#N/A</v>
      </c>
      <c r="E1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(Hide)'!$A13,'Capacity Summary'!$H$35:$BG$35,0))="x",INDEX('Capacity Summary'!$C$36:$E$135,MATCH('Capacity Backing (Hide)'!E$2,'Capacity Summary'!$B$36:$B$135,0),4),IF(INDEX('Capacity Summary'!$H$36:$BG$135,MATCH('Capacity Backing (Hide)'!E$2,'Capacity Summary'!$B$36:$B$135,0),MATCH('Capacity Backing (Hide)'!$A13,'Capacity Summary'!$H$35:$BG$35,0))&lt;&gt;0,INDEX('Capacity Summary'!$H$36:$BG$135,MATCH('Capacity Backing (Hide)'!E$2,'Capacity Summary'!$B$36:$B$135,0),MATCH('Capacity Backing (Hide)'!$A13,'Capacity Summary'!$H$35:$BG$35,0)),0)),INDEX('Capacity Summary'!$C$36:$E$135,MATCH('Capacity Backing (Hide)'!E$2,'Capacity Summary'!$B$36:$B$135,0),2)))/IF(Summary!$B$7="Minutes",1,60)/COUNTA(INDEX(Capacity!$C$10:$Q$109,MATCH('Capacity Backing (Hide)'!E$2,Capacity!$B$10:$B$109,0),1):INDEX(Capacity!$C$10:$Q$109,MATCH('Capacity Backing (Hide)'!E$2,Capacity!$B$10:$B$109,0),15))</f>
        <v>#N/A</v>
      </c>
      <c r="F1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(Hide)'!$A13,'Capacity Summary'!$H$35:$BG$35,0))="x",INDEX('Capacity Summary'!$C$36:$E$135,MATCH('Capacity Backing (Hide)'!F$2,'Capacity Summary'!$B$36:$B$135,0),4),IF(INDEX('Capacity Summary'!$H$36:$BG$135,MATCH('Capacity Backing (Hide)'!F$2,'Capacity Summary'!$B$36:$B$135,0),MATCH('Capacity Backing (Hide)'!$A13,'Capacity Summary'!$H$35:$BG$35,0))&lt;&gt;0,INDEX('Capacity Summary'!$H$36:$BG$135,MATCH('Capacity Backing (Hide)'!F$2,'Capacity Summary'!$B$36:$B$135,0),MATCH('Capacity Backing (Hide)'!$A13,'Capacity Summary'!$H$35:$BG$35,0)),0)),INDEX('Capacity Summary'!$C$36:$E$135,MATCH('Capacity Backing (Hide)'!F$2,'Capacity Summary'!$B$36:$B$135,0),2)))/IF(Summary!$B$7="Minutes",1,60)/COUNTA(INDEX(Capacity!$C$10:$Q$109,MATCH('Capacity Backing (Hide)'!F$2,Capacity!$B$10:$B$109,0),1):INDEX(Capacity!$C$10:$Q$109,MATCH('Capacity Backing (Hide)'!F$2,Capacity!$B$10:$B$109,0),15))</f>
        <v>#N/A</v>
      </c>
      <c r="G1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(Hide)'!$A13,'Capacity Summary'!$H$35:$BG$35,0))="x",INDEX('Capacity Summary'!$C$36:$E$135,MATCH('Capacity Backing (Hide)'!G$2,'Capacity Summary'!$B$36:$B$135,0),4),IF(INDEX('Capacity Summary'!$H$36:$BG$135,MATCH('Capacity Backing (Hide)'!G$2,'Capacity Summary'!$B$36:$B$135,0),MATCH('Capacity Backing (Hide)'!$A13,'Capacity Summary'!$H$35:$BG$35,0))&lt;&gt;0,INDEX('Capacity Summary'!$H$36:$BG$135,MATCH('Capacity Backing (Hide)'!G$2,'Capacity Summary'!$B$36:$B$135,0),MATCH('Capacity Backing (Hide)'!$A13,'Capacity Summary'!$H$35:$BG$35,0)),0)),INDEX('Capacity Summary'!$C$36:$E$135,MATCH('Capacity Backing (Hide)'!G$2,'Capacity Summary'!$B$36:$B$135,0),2)))/IF(Summary!$B$7="Minutes",1,60)/COUNTA(INDEX(Capacity!$C$10:$Q$109,MATCH('Capacity Backing (Hide)'!G$2,Capacity!$B$10:$B$109,0),1):INDEX(Capacity!$C$10:$Q$109,MATCH('Capacity Backing (Hide)'!G$2,Capacity!$B$10:$B$109,0),15))</f>
        <v>#N/A</v>
      </c>
      <c r="H1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(Hide)'!$A13,'Capacity Summary'!$H$35:$BG$35,0))="x",INDEX('Capacity Summary'!$C$36:$E$135,MATCH('Capacity Backing (Hide)'!H$2,'Capacity Summary'!$B$36:$B$135,0),4),IF(INDEX('Capacity Summary'!$H$36:$BG$135,MATCH('Capacity Backing (Hide)'!H$2,'Capacity Summary'!$B$36:$B$135,0),MATCH('Capacity Backing (Hide)'!$A13,'Capacity Summary'!$H$35:$BG$35,0))&lt;&gt;0,INDEX('Capacity Summary'!$H$36:$BG$135,MATCH('Capacity Backing (Hide)'!H$2,'Capacity Summary'!$B$36:$B$135,0),MATCH('Capacity Backing (Hide)'!$A13,'Capacity Summary'!$H$35:$BG$35,0)),0)),INDEX('Capacity Summary'!$C$36:$E$135,MATCH('Capacity Backing (Hide)'!H$2,'Capacity Summary'!$B$36:$B$135,0),2)))/IF(Summary!$B$7="Minutes",1,60)/COUNTA(INDEX(Capacity!$C$10:$Q$109,MATCH('Capacity Backing (Hide)'!H$2,Capacity!$B$10:$B$109,0),1):INDEX(Capacity!$C$10:$Q$109,MATCH('Capacity Backing (Hide)'!H$2,Capacity!$B$10:$B$109,0),15))</f>
        <v>#N/A</v>
      </c>
      <c r="I1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(Hide)'!$A13,'Capacity Summary'!$H$35:$BG$35,0))="x",INDEX('Capacity Summary'!$C$36:$E$135,MATCH('Capacity Backing (Hide)'!I$2,'Capacity Summary'!$B$36:$B$135,0),4),IF(INDEX('Capacity Summary'!$H$36:$BG$135,MATCH('Capacity Backing (Hide)'!I$2,'Capacity Summary'!$B$36:$B$135,0),MATCH('Capacity Backing (Hide)'!$A13,'Capacity Summary'!$H$35:$BG$35,0))&lt;&gt;0,INDEX('Capacity Summary'!$H$36:$BG$135,MATCH('Capacity Backing (Hide)'!I$2,'Capacity Summary'!$B$36:$B$135,0),MATCH('Capacity Backing (Hide)'!$A13,'Capacity Summary'!$H$35:$BG$35,0)),0)),INDEX('Capacity Summary'!$C$36:$E$135,MATCH('Capacity Backing (Hide)'!I$2,'Capacity Summary'!$B$36:$B$135,0),2)))/IF(Summary!$B$7="Minutes",1,60)/COUNTA(INDEX(Capacity!$C$10:$Q$109,MATCH('Capacity Backing (Hide)'!I$2,Capacity!$B$10:$B$109,0),1):INDEX(Capacity!$C$10:$Q$109,MATCH('Capacity Backing (Hide)'!I$2,Capacity!$B$10:$B$109,0),15))</f>
        <v>#N/A</v>
      </c>
      <c r="J1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(Hide)'!$A13,'Capacity Summary'!$H$35:$BG$35,0))="x",INDEX('Capacity Summary'!$C$36:$E$135,MATCH('Capacity Backing (Hide)'!J$2,'Capacity Summary'!$B$36:$B$135,0),4),IF(INDEX('Capacity Summary'!$H$36:$BG$135,MATCH('Capacity Backing (Hide)'!J$2,'Capacity Summary'!$B$36:$B$135,0),MATCH('Capacity Backing (Hide)'!$A13,'Capacity Summary'!$H$35:$BG$35,0))&lt;&gt;0,INDEX('Capacity Summary'!$H$36:$BG$135,MATCH('Capacity Backing (Hide)'!J$2,'Capacity Summary'!$B$36:$B$135,0),MATCH('Capacity Backing (Hide)'!$A13,'Capacity Summary'!$H$35:$BG$35,0)),0)),INDEX('Capacity Summary'!$C$36:$E$135,MATCH('Capacity Backing (Hide)'!J$2,'Capacity Summary'!$B$36:$B$135,0),2)))/IF(Summary!$B$7="Minutes",1,60)/COUNTA(INDEX(Capacity!$C$10:$Q$109,MATCH('Capacity Backing (Hide)'!J$2,Capacity!$B$10:$B$109,0),1):INDEX(Capacity!$C$10:$Q$109,MATCH('Capacity Backing (Hide)'!J$2,Capacity!$B$10:$B$109,0),15))</f>
        <v>#N/A</v>
      </c>
      <c r="K1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(Hide)'!$A13,'Capacity Summary'!$H$35:$BG$35,0))="x",INDEX('Capacity Summary'!$C$36:$E$135,MATCH('Capacity Backing (Hide)'!K$2,'Capacity Summary'!$B$36:$B$135,0),4),IF(INDEX('Capacity Summary'!$H$36:$BG$135,MATCH('Capacity Backing (Hide)'!K$2,'Capacity Summary'!$B$36:$B$135,0),MATCH('Capacity Backing (Hide)'!$A13,'Capacity Summary'!$H$35:$BG$35,0))&lt;&gt;0,INDEX('Capacity Summary'!$H$36:$BG$135,MATCH('Capacity Backing (Hide)'!K$2,'Capacity Summary'!$B$36:$B$135,0),MATCH('Capacity Backing (Hide)'!$A13,'Capacity Summary'!$H$35:$BG$35,0)),0)),INDEX('Capacity Summary'!$C$36:$E$135,MATCH('Capacity Backing (Hide)'!K$2,'Capacity Summary'!$B$36:$B$135,0),2)))/IF(Summary!$B$7="Minutes",1,60)/COUNTA(INDEX(Capacity!$C$10:$Q$109,MATCH('Capacity Backing (Hide)'!K$2,Capacity!$B$10:$B$109,0),1):INDEX(Capacity!$C$10:$Q$109,MATCH('Capacity Backing (Hide)'!K$2,Capacity!$B$10:$B$109,0),15))</f>
        <v>#N/A</v>
      </c>
      <c r="L1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(Hide)'!$A13,'Capacity Summary'!$H$35:$BG$35,0))="x",INDEX('Capacity Summary'!$C$36:$E$135,MATCH('Capacity Backing (Hide)'!L$2,'Capacity Summary'!$B$36:$B$135,0),4),IF(INDEX('Capacity Summary'!$H$36:$BG$135,MATCH('Capacity Backing (Hide)'!L$2,'Capacity Summary'!$B$36:$B$135,0),MATCH('Capacity Backing (Hide)'!$A13,'Capacity Summary'!$H$35:$BG$35,0))&lt;&gt;0,INDEX('Capacity Summary'!$H$36:$BG$135,MATCH('Capacity Backing (Hide)'!L$2,'Capacity Summary'!$B$36:$B$135,0),MATCH('Capacity Backing (Hide)'!$A13,'Capacity Summary'!$H$35:$BG$35,0)),0)),INDEX('Capacity Summary'!$C$36:$E$135,MATCH('Capacity Backing (Hide)'!L$2,'Capacity Summary'!$B$36:$B$135,0),2)))/IF(Summary!$B$7="Minutes",1,60)/COUNTA(INDEX(Capacity!$C$10:$Q$109,MATCH('Capacity Backing (Hide)'!L$2,Capacity!$B$10:$B$109,0),1):INDEX(Capacity!$C$10:$Q$109,MATCH('Capacity Backing (Hide)'!L$2,Capacity!$B$10:$B$109,0),15))</f>
        <v>#N/A</v>
      </c>
      <c r="M1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(Hide)'!$A13,'Capacity Summary'!$H$35:$BG$35,0))="x",INDEX('Capacity Summary'!$C$36:$E$135,MATCH('Capacity Backing (Hide)'!M$2,'Capacity Summary'!$B$36:$B$135,0),4),IF(INDEX('Capacity Summary'!$H$36:$BG$135,MATCH('Capacity Backing (Hide)'!M$2,'Capacity Summary'!$B$36:$B$135,0),MATCH('Capacity Backing (Hide)'!$A13,'Capacity Summary'!$H$35:$BG$35,0))&lt;&gt;0,INDEX('Capacity Summary'!$H$36:$BG$135,MATCH('Capacity Backing (Hide)'!M$2,'Capacity Summary'!$B$36:$B$135,0),MATCH('Capacity Backing (Hide)'!$A13,'Capacity Summary'!$H$35:$BG$35,0)),0)),INDEX('Capacity Summary'!$C$36:$E$135,MATCH('Capacity Backing (Hide)'!M$2,'Capacity Summary'!$B$36:$B$135,0),2)))/IF(Summary!$B$7="Minutes",1,60)/COUNTA(INDEX(Capacity!$C$10:$Q$109,MATCH('Capacity Backing (Hide)'!M$2,Capacity!$B$10:$B$109,0),1):INDEX(Capacity!$C$10:$Q$109,MATCH('Capacity Backing (Hide)'!M$2,Capacity!$B$10:$B$109,0),15))</f>
        <v>#N/A</v>
      </c>
      <c r="N1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(Hide)'!$A13,'Capacity Summary'!$H$35:$BG$35,0))="x",INDEX('Capacity Summary'!$C$36:$E$135,MATCH('Capacity Backing (Hide)'!N$2,'Capacity Summary'!$B$36:$B$135,0),4),IF(INDEX('Capacity Summary'!$H$36:$BG$135,MATCH('Capacity Backing (Hide)'!N$2,'Capacity Summary'!$B$36:$B$135,0),MATCH('Capacity Backing (Hide)'!$A13,'Capacity Summary'!$H$35:$BG$35,0))&lt;&gt;0,INDEX('Capacity Summary'!$H$36:$BG$135,MATCH('Capacity Backing (Hide)'!N$2,'Capacity Summary'!$B$36:$B$135,0),MATCH('Capacity Backing (Hide)'!$A13,'Capacity Summary'!$H$35:$BG$35,0)),0)),INDEX('Capacity Summary'!$C$36:$E$135,MATCH('Capacity Backing (Hide)'!N$2,'Capacity Summary'!$B$36:$B$135,0),2)))/IF(Summary!$B$7="Minutes",1,60)/COUNTA(INDEX(Capacity!$C$10:$Q$109,MATCH('Capacity Backing (Hide)'!N$2,Capacity!$B$10:$B$109,0),1):INDEX(Capacity!$C$10:$Q$109,MATCH('Capacity Backing (Hide)'!N$2,Capacity!$B$10:$B$109,0),15))</f>
        <v>#N/A</v>
      </c>
      <c r="O1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(Hide)'!$A13,'Capacity Summary'!$H$35:$BG$35,0))="x",INDEX('Capacity Summary'!$C$36:$E$135,MATCH('Capacity Backing (Hide)'!O$2,'Capacity Summary'!$B$36:$B$135,0),4),IF(INDEX('Capacity Summary'!$H$36:$BG$135,MATCH('Capacity Backing (Hide)'!O$2,'Capacity Summary'!$B$36:$B$135,0),MATCH('Capacity Backing (Hide)'!$A13,'Capacity Summary'!$H$35:$BG$35,0))&lt;&gt;0,INDEX('Capacity Summary'!$H$36:$BG$135,MATCH('Capacity Backing (Hide)'!O$2,'Capacity Summary'!$B$36:$B$135,0),MATCH('Capacity Backing (Hide)'!$A13,'Capacity Summary'!$H$35:$BG$35,0)),0)),INDEX('Capacity Summary'!$C$36:$E$135,MATCH('Capacity Backing (Hide)'!O$2,'Capacity Summary'!$B$36:$B$135,0),2)))/IF(Summary!$B$7="Minutes",1,60)/COUNTA(INDEX(Capacity!$C$10:$Q$109,MATCH('Capacity Backing (Hide)'!O$2,Capacity!$B$10:$B$109,0),1):INDEX(Capacity!$C$10:$Q$109,MATCH('Capacity Backing (Hide)'!O$2,Capacity!$B$10:$B$109,0),15))</f>
        <v>#N/A</v>
      </c>
      <c r="P1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(Hide)'!$A13,'Capacity Summary'!$H$35:$BG$35,0))="x",INDEX('Capacity Summary'!$C$36:$E$135,MATCH('Capacity Backing (Hide)'!P$2,'Capacity Summary'!$B$36:$B$135,0),4),IF(INDEX('Capacity Summary'!$H$36:$BG$135,MATCH('Capacity Backing (Hide)'!P$2,'Capacity Summary'!$B$36:$B$135,0),MATCH('Capacity Backing (Hide)'!$A13,'Capacity Summary'!$H$35:$BG$35,0))&lt;&gt;0,INDEX('Capacity Summary'!$H$36:$BG$135,MATCH('Capacity Backing (Hide)'!P$2,'Capacity Summary'!$B$36:$B$135,0),MATCH('Capacity Backing (Hide)'!$A13,'Capacity Summary'!$H$35:$BG$35,0)),0)),INDEX('Capacity Summary'!$C$36:$E$135,MATCH('Capacity Backing (Hide)'!P$2,'Capacity Summary'!$B$36:$B$135,0),2)))/IF(Summary!$B$7="Minutes",1,60)/COUNTA(INDEX(Capacity!$C$10:$Q$109,MATCH('Capacity Backing (Hide)'!P$2,Capacity!$B$10:$B$109,0),1):INDEX(Capacity!$C$10:$Q$109,MATCH('Capacity Backing (Hide)'!P$2,Capacity!$B$10:$B$109,0),15))</f>
        <v>#N/A</v>
      </c>
      <c r="Q1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(Hide)'!$A13,'Capacity Summary'!$H$35:$BG$35,0))="x",INDEX('Capacity Summary'!$C$36:$E$135,MATCH('Capacity Backing (Hide)'!Q$2,'Capacity Summary'!$B$36:$B$135,0),4),IF(INDEX('Capacity Summary'!$H$36:$BG$135,MATCH('Capacity Backing (Hide)'!Q$2,'Capacity Summary'!$B$36:$B$135,0),MATCH('Capacity Backing (Hide)'!$A13,'Capacity Summary'!$H$35:$BG$35,0))&lt;&gt;0,INDEX('Capacity Summary'!$H$36:$BG$135,MATCH('Capacity Backing (Hide)'!Q$2,'Capacity Summary'!$B$36:$B$135,0),MATCH('Capacity Backing (Hide)'!$A13,'Capacity Summary'!$H$35:$BG$35,0)),0)),INDEX('Capacity Summary'!$C$36:$E$135,MATCH('Capacity Backing (Hide)'!Q$2,'Capacity Summary'!$B$36:$B$135,0),2)))/IF(Summary!$B$7="Minutes",1,60)/COUNTA(INDEX(Capacity!$C$10:$Q$109,MATCH('Capacity Backing (Hide)'!Q$2,Capacity!$B$10:$B$109,0),1):INDEX(Capacity!$C$10:$Q$109,MATCH('Capacity Backing (Hide)'!Q$2,Capacity!$B$10:$B$109,0),15))</f>
        <v>#N/A</v>
      </c>
      <c r="R1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(Hide)'!$A13,'Capacity Summary'!$H$35:$BG$35,0))="x",INDEX('Capacity Summary'!$C$36:$E$135,MATCH('Capacity Backing (Hide)'!R$2,'Capacity Summary'!$B$36:$B$135,0),4),IF(INDEX('Capacity Summary'!$H$36:$BG$135,MATCH('Capacity Backing (Hide)'!R$2,'Capacity Summary'!$B$36:$B$135,0),MATCH('Capacity Backing (Hide)'!$A13,'Capacity Summary'!$H$35:$BG$35,0))&lt;&gt;0,INDEX('Capacity Summary'!$H$36:$BG$135,MATCH('Capacity Backing (Hide)'!R$2,'Capacity Summary'!$B$36:$B$135,0),MATCH('Capacity Backing (Hide)'!$A13,'Capacity Summary'!$H$35:$BG$35,0)),0)),INDEX('Capacity Summary'!$C$36:$E$135,MATCH('Capacity Backing (Hide)'!R$2,'Capacity Summary'!$B$36:$B$135,0),2)))/IF(Summary!$B$7="Minutes",1,60)/COUNTA(INDEX(Capacity!$C$10:$Q$109,MATCH('Capacity Backing (Hide)'!R$2,Capacity!$B$10:$B$109,0),1):INDEX(Capacity!$C$10:$Q$109,MATCH('Capacity Backing (Hide)'!R$2,Capacity!$B$10:$B$109,0),15))</f>
        <v>#N/A</v>
      </c>
      <c r="S1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(Hide)'!$A13,'Capacity Summary'!$H$35:$BG$35,0))="x",INDEX('Capacity Summary'!$C$36:$E$135,MATCH('Capacity Backing (Hide)'!S$2,'Capacity Summary'!$B$36:$B$135,0),4),IF(INDEX('Capacity Summary'!$H$36:$BG$135,MATCH('Capacity Backing (Hide)'!S$2,'Capacity Summary'!$B$36:$B$135,0),MATCH('Capacity Backing (Hide)'!$A13,'Capacity Summary'!$H$35:$BG$35,0))&lt;&gt;0,INDEX('Capacity Summary'!$H$36:$BG$135,MATCH('Capacity Backing (Hide)'!S$2,'Capacity Summary'!$B$36:$B$135,0),MATCH('Capacity Backing (Hide)'!$A13,'Capacity Summary'!$H$35:$BG$35,0)),0)),INDEX('Capacity Summary'!$C$36:$E$135,MATCH('Capacity Backing (Hide)'!S$2,'Capacity Summary'!$B$36:$B$135,0),2)))/IF(Summary!$B$7="Minutes",1,60)/COUNTA(INDEX(Capacity!$C$10:$Q$109,MATCH('Capacity Backing (Hide)'!S$2,Capacity!$B$10:$B$109,0),1):INDEX(Capacity!$C$10:$Q$109,MATCH('Capacity Backing (Hide)'!S$2,Capacity!$B$10:$B$109,0),15))</f>
        <v>#N/A</v>
      </c>
      <c r="T1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(Hide)'!$A13,'Capacity Summary'!$H$35:$BG$35,0))="x",INDEX('Capacity Summary'!$C$36:$E$135,MATCH('Capacity Backing (Hide)'!T$2,'Capacity Summary'!$B$36:$B$135,0),4),IF(INDEX('Capacity Summary'!$H$36:$BG$135,MATCH('Capacity Backing (Hide)'!T$2,'Capacity Summary'!$B$36:$B$135,0),MATCH('Capacity Backing (Hide)'!$A13,'Capacity Summary'!$H$35:$BG$35,0))&lt;&gt;0,INDEX('Capacity Summary'!$H$36:$BG$135,MATCH('Capacity Backing (Hide)'!T$2,'Capacity Summary'!$B$36:$B$135,0),MATCH('Capacity Backing (Hide)'!$A13,'Capacity Summary'!$H$35:$BG$35,0)),0)),INDEX('Capacity Summary'!$C$36:$E$135,MATCH('Capacity Backing (Hide)'!T$2,'Capacity Summary'!$B$36:$B$135,0),2)))/IF(Summary!$B$7="Minutes",1,60)/COUNTA(INDEX(Capacity!$C$10:$Q$109,MATCH('Capacity Backing (Hide)'!T$2,Capacity!$B$10:$B$109,0),1):INDEX(Capacity!$C$10:$Q$109,MATCH('Capacity Backing (Hide)'!T$2,Capacity!$B$10:$B$109,0),15))</f>
        <v>#N/A</v>
      </c>
      <c r="U1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(Hide)'!$A13,'Capacity Summary'!$H$35:$BG$35,0))="x",INDEX('Capacity Summary'!$C$36:$E$135,MATCH('Capacity Backing (Hide)'!U$2,'Capacity Summary'!$B$36:$B$135,0),4),IF(INDEX('Capacity Summary'!$H$36:$BG$135,MATCH('Capacity Backing (Hide)'!U$2,'Capacity Summary'!$B$36:$B$135,0),MATCH('Capacity Backing (Hide)'!$A13,'Capacity Summary'!$H$35:$BG$35,0))&lt;&gt;0,INDEX('Capacity Summary'!$H$36:$BG$135,MATCH('Capacity Backing (Hide)'!U$2,'Capacity Summary'!$B$36:$B$135,0),MATCH('Capacity Backing (Hide)'!$A13,'Capacity Summary'!$H$35:$BG$35,0)),0)),INDEX('Capacity Summary'!$C$36:$E$135,MATCH('Capacity Backing (Hide)'!U$2,'Capacity Summary'!$B$36:$B$135,0),2)))/IF(Summary!$B$7="Minutes",1,60)/COUNTA(INDEX(Capacity!$C$10:$Q$109,MATCH('Capacity Backing (Hide)'!U$2,Capacity!$B$10:$B$109,0),1):INDEX(Capacity!$C$10:$Q$109,MATCH('Capacity Backing (Hide)'!U$2,Capacity!$B$10:$B$109,0),15))</f>
        <v>#N/A</v>
      </c>
      <c r="V1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(Hide)'!$A13,'Capacity Summary'!$H$35:$BG$35,0))="x",INDEX('Capacity Summary'!$C$36:$E$135,MATCH('Capacity Backing (Hide)'!V$2,'Capacity Summary'!$B$36:$B$135,0),4),IF(INDEX('Capacity Summary'!$H$36:$BG$135,MATCH('Capacity Backing (Hide)'!V$2,'Capacity Summary'!$B$36:$B$135,0),MATCH('Capacity Backing (Hide)'!$A13,'Capacity Summary'!$H$35:$BG$35,0))&lt;&gt;0,INDEX('Capacity Summary'!$H$36:$BG$135,MATCH('Capacity Backing (Hide)'!V$2,'Capacity Summary'!$B$36:$B$135,0),MATCH('Capacity Backing (Hide)'!$A13,'Capacity Summary'!$H$35:$BG$35,0)),0)),INDEX('Capacity Summary'!$C$36:$E$135,MATCH('Capacity Backing (Hide)'!V$2,'Capacity Summary'!$B$36:$B$135,0),2)))/IF(Summary!$B$7="Minutes",1,60)/COUNTA(INDEX(Capacity!$C$10:$Q$109,MATCH('Capacity Backing (Hide)'!V$2,Capacity!$B$10:$B$109,0),1):INDEX(Capacity!$C$10:$Q$109,MATCH('Capacity Backing (Hide)'!V$2,Capacity!$B$10:$B$109,0),15))</f>
        <v>#N/A</v>
      </c>
      <c r="W1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(Hide)'!$A13,'Capacity Summary'!$H$35:$BG$35,0))="x",INDEX('Capacity Summary'!$C$36:$E$135,MATCH('Capacity Backing (Hide)'!W$2,'Capacity Summary'!$B$36:$B$135,0),4),IF(INDEX('Capacity Summary'!$H$36:$BG$135,MATCH('Capacity Backing (Hide)'!W$2,'Capacity Summary'!$B$36:$B$135,0),MATCH('Capacity Backing (Hide)'!$A13,'Capacity Summary'!$H$35:$BG$35,0))&lt;&gt;0,INDEX('Capacity Summary'!$H$36:$BG$135,MATCH('Capacity Backing (Hide)'!W$2,'Capacity Summary'!$B$36:$B$135,0),MATCH('Capacity Backing (Hide)'!$A13,'Capacity Summary'!$H$35:$BG$35,0)),0)),INDEX('Capacity Summary'!$C$36:$E$135,MATCH('Capacity Backing (Hide)'!W$2,'Capacity Summary'!$B$36:$B$135,0),2)))/IF(Summary!$B$7="Minutes",1,60)/COUNTA(INDEX(Capacity!$C$10:$Q$109,MATCH('Capacity Backing (Hide)'!W$2,Capacity!$B$10:$B$109,0),1):INDEX(Capacity!$C$10:$Q$109,MATCH('Capacity Backing (Hide)'!W$2,Capacity!$B$10:$B$109,0),15))</f>
        <v>#N/A</v>
      </c>
      <c r="X1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(Hide)'!$A13,'Capacity Summary'!$H$35:$BG$35,0))="x",INDEX('Capacity Summary'!$C$36:$E$135,MATCH('Capacity Backing (Hide)'!X$2,'Capacity Summary'!$B$36:$B$135,0),4),IF(INDEX('Capacity Summary'!$H$36:$BG$135,MATCH('Capacity Backing (Hide)'!X$2,'Capacity Summary'!$B$36:$B$135,0),MATCH('Capacity Backing (Hide)'!$A13,'Capacity Summary'!$H$35:$BG$35,0))&lt;&gt;0,INDEX('Capacity Summary'!$H$36:$BG$135,MATCH('Capacity Backing (Hide)'!X$2,'Capacity Summary'!$B$36:$B$135,0),MATCH('Capacity Backing (Hide)'!$A13,'Capacity Summary'!$H$35:$BG$35,0)),0)),INDEX('Capacity Summary'!$C$36:$E$135,MATCH('Capacity Backing (Hide)'!X$2,'Capacity Summary'!$B$36:$B$135,0),2)))/IF(Summary!$B$7="Minutes",1,60)/COUNTA(INDEX(Capacity!$C$10:$Q$109,MATCH('Capacity Backing (Hide)'!X$2,Capacity!$B$10:$B$109,0),1):INDEX(Capacity!$C$10:$Q$109,MATCH('Capacity Backing (Hide)'!X$2,Capacity!$B$10:$B$109,0),15))</f>
        <v>#N/A</v>
      </c>
      <c r="Y1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(Hide)'!$A13,'Capacity Summary'!$H$35:$BG$35,0))="x",INDEX('Capacity Summary'!$C$36:$E$135,MATCH('Capacity Backing (Hide)'!Y$2,'Capacity Summary'!$B$36:$B$135,0),4),IF(INDEX('Capacity Summary'!$H$36:$BG$135,MATCH('Capacity Backing (Hide)'!Y$2,'Capacity Summary'!$B$36:$B$135,0),MATCH('Capacity Backing (Hide)'!$A13,'Capacity Summary'!$H$35:$BG$35,0))&lt;&gt;0,INDEX('Capacity Summary'!$H$36:$BG$135,MATCH('Capacity Backing (Hide)'!Y$2,'Capacity Summary'!$B$36:$B$135,0),MATCH('Capacity Backing (Hide)'!$A13,'Capacity Summary'!$H$35:$BG$35,0)),0)),INDEX('Capacity Summary'!$C$36:$E$135,MATCH('Capacity Backing (Hide)'!Y$2,'Capacity Summary'!$B$36:$B$135,0),2)))/IF(Summary!$B$7="Minutes",1,60)/COUNTA(INDEX(Capacity!$C$10:$Q$109,MATCH('Capacity Backing (Hide)'!Y$2,Capacity!$B$10:$B$109,0),1):INDEX(Capacity!$C$10:$Q$109,MATCH('Capacity Backing (Hide)'!Y$2,Capacity!$B$10:$B$109,0),15))</f>
        <v>#N/A</v>
      </c>
      <c r="Z1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(Hide)'!$A13,'Capacity Summary'!$H$35:$BG$35,0))="x",INDEX('Capacity Summary'!$C$36:$E$135,MATCH('Capacity Backing (Hide)'!Z$2,'Capacity Summary'!$B$36:$B$135,0),4),IF(INDEX('Capacity Summary'!$H$36:$BG$135,MATCH('Capacity Backing (Hide)'!Z$2,'Capacity Summary'!$B$36:$B$135,0),MATCH('Capacity Backing (Hide)'!$A13,'Capacity Summary'!$H$35:$BG$35,0))&lt;&gt;0,INDEX('Capacity Summary'!$H$36:$BG$135,MATCH('Capacity Backing (Hide)'!Z$2,'Capacity Summary'!$B$36:$B$135,0),MATCH('Capacity Backing (Hide)'!$A13,'Capacity Summary'!$H$35:$BG$35,0)),0)),INDEX('Capacity Summary'!$C$36:$E$135,MATCH('Capacity Backing (Hide)'!Z$2,'Capacity Summary'!$B$36:$B$135,0),2)))/IF(Summary!$B$7="Minutes",1,60)/COUNTA(INDEX(Capacity!$C$10:$Q$109,MATCH('Capacity Backing (Hide)'!Z$2,Capacity!$B$10:$B$109,0),1):INDEX(Capacity!$C$10:$Q$109,MATCH('Capacity Backing (Hide)'!Z$2,Capacity!$B$10:$B$109,0),15))</f>
        <v>#N/A</v>
      </c>
      <c r="AA1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(Hide)'!$A13,'Capacity Summary'!$H$35:$BG$35,0))="x",INDEX('Capacity Summary'!$C$36:$E$135,MATCH('Capacity Backing (Hide)'!AA$2,'Capacity Summary'!$B$36:$B$135,0),4),IF(INDEX('Capacity Summary'!$H$36:$BG$135,MATCH('Capacity Backing (Hide)'!AA$2,'Capacity Summary'!$B$36:$B$135,0),MATCH('Capacity Backing (Hide)'!$A13,'Capacity Summary'!$H$35:$BG$35,0))&lt;&gt;0,INDEX('Capacity Summary'!$H$36:$BG$135,MATCH('Capacity Backing (Hide)'!AA$2,'Capacity Summary'!$B$36:$B$135,0),MATCH('Capacity Backing (Hide)'!$A13,'Capacity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(Hide)'!$A13,'Capacity Summary'!$H$35:$BG$35,0))="x",INDEX('Capacity Summary'!$C$36:$E$135,MATCH('Capacity Backing (Hide)'!AB$2,'Capacity Summary'!$B$36:$B$135,0),4),IF(INDEX('Capacity Summary'!$H$36:$BG$135,MATCH('Capacity Backing (Hide)'!AB$2,'Capacity Summary'!$B$36:$B$135,0),MATCH('Capacity Backing (Hide)'!$A13,'Capacity Summary'!$H$35:$BG$35,0))&lt;&gt;0,INDEX('Capacity Summary'!$H$36:$BG$135,MATCH('Capacity Backing (Hide)'!AB$2,'Capacity Summary'!$B$36:$B$135,0),MATCH('Capacity Backing (Hide)'!$A13,'Capacity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(Hide)'!$A13,'Capacity Summary'!$H$35:$BG$35,0))="x",INDEX('Capacity Summary'!$C$36:$E$135,MATCH('Capacity Backing (Hide)'!AC$2,'Capacity Summary'!$B$36:$B$135,0),4),IF(INDEX('Capacity Summary'!$H$36:$BG$135,MATCH('Capacity Backing (Hide)'!AC$2,'Capacity Summary'!$B$36:$B$135,0),MATCH('Capacity Backing (Hide)'!$A13,'Capacity Summary'!$H$35:$BG$35,0))&lt;&gt;0,INDEX('Capacity Summary'!$H$36:$BG$135,MATCH('Capacity Backing (Hide)'!AC$2,'Capacity Summary'!$B$36:$B$135,0),MATCH('Capacity Backing (Hide)'!$A13,'Capacity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(Hide)'!$A13,'Capacity Summary'!$H$35:$BG$35,0))="x",INDEX('Capacity Summary'!$C$36:$E$135,MATCH('Capacity Backing (Hide)'!AD$2,'Capacity Summary'!$B$36:$B$135,0),4),IF(INDEX('Capacity Summary'!$H$36:$BG$135,MATCH('Capacity Backing (Hide)'!AD$2,'Capacity Summary'!$B$36:$B$135,0),MATCH('Capacity Backing (Hide)'!$A13,'Capacity Summary'!$H$35:$BG$35,0))&lt;&gt;0,INDEX('Capacity Summary'!$H$36:$BG$135,MATCH('Capacity Backing (Hide)'!AD$2,'Capacity Summary'!$B$36:$B$135,0),MATCH('Capacity Backing (Hide)'!$A13,'Capacity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(Hide)'!$A13,'Capacity Summary'!$H$35:$BG$35,0))="x",INDEX('Capacity Summary'!$C$36:$E$135,MATCH('Capacity Backing (Hide)'!AE$2,'Capacity Summary'!$B$36:$B$135,0),4),IF(INDEX('Capacity Summary'!$H$36:$BG$135,MATCH('Capacity Backing (Hide)'!AE$2,'Capacity Summary'!$B$36:$B$135,0),MATCH('Capacity Backing (Hide)'!$A13,'Capacity Summary'!$H$35:$BG$35,0))&lt;&gt;0,INDEX('Capacity Summary'!$H$36:$BG$135,MATCH('Capacity Backing (Hide)'!AE$2,'Capacity Summary'!$B$36:$B$135,0),MATCH('Capacity Backing (Hide)'!$A13,'Capacity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(Hide)'!$A13,'Capacity Summary'!$H$35:$BG$35,0))="x",INDEX('Capacity Summary'!$C$36:$E$135,MATCH('Capacity Backing (Hide)'!AF$2,'Capacity Summary'!$B$36:$B$135,0),4),IF(INDEX('Capacity Summary'!$H$36:$BG$135,MATCH('Capacity Backing (Hide)'!AF$2,'Capacity Summary'!$B$36:$B$135,0),MATCH('Capacity Backing (Hide)'!$A13,'Capacity Summary'!$H$35:$BG$35,0))&lt;&gt;0,INDEX('Capacity Summary'!$H$36:$BG$135,MATCH('Capacity Backing (Hide)'!AF$2,'Capacity Summary'!$B$36:$B$135,0),MATCH('Capacity Backing (Hide)'!$A13,'Capacity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(Hide)'!$A13,'Capacity Summary'!$H$35:$BG$35,0))="x",INDEX('Capacity Summary'!$C$36:$E$135,MATCH('Capacity Backing (Hide)'!AG$2,'Capacity Summary'!$B$36:$B$135,0),4),IF(INDEX('Capacity Summary'!$H$36:$BG$135,MATCH('Capacity Backing (Hide)'!AG$2,'Capacity Summary'!$B$36:$B$135,0),MATCH('Capacity Backing (Hide)'!$A13,'Capacity Summary'!$H$35:$BG$35,0))&lt;&gt;0,INDEX('Capacity Summary'!$H$36:$BG$135,MATCH('Capacity Backing (Hide)'!AG$2,'Capacity Summary'!$B$36:$B$135,0),MATCH('Capacity Backing (Hide)'!$A13,'Capacity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(Hide)'!$A13,'Capacity Summary'!$H$35:$BG$35,0))="x",INDEX('Capacity Summary'!$C$36:$E$135,MATCH('Capacity Backing (Hide)'!AH$2,'Capacity Summary'!$B$36:$B$135,0),4),IF(INDEX('Capacity Summary'!$H$36:$BG$135,MATCH('Capacity Backing (Hide)'!AH$2,'Capacity Summary'!$B$36:$B$135,0),MATCH('Capacity Backing (Hide)'!$A13,'Capacity Summary'!$H$35:$BG$35,0))&lt;&gt;0,INDEX('Capacity Summary'!$H$36:$BG$135,MATCH('Capacity Backing (Hide)'!AH$2,'Capacity Summary'!$B$36:$B$135,0),MATCH('Capacity Backing (Hide)'!$A13,'Capacity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(Hide)'!$A13,'Capacity Summary'!$H$35:$BG$35,0))="x",INDEX('Capacity Summary'!$C$36:$E$135,MATCH('Capacity Backing (Hide)'!AI$2,'Capacity Summary'!$B$36:$B$135,0),4),IF(INDEX('Capacity Summary'!$H$36:$BG$135,MATCH('Capacity Backing (Hide)'!AI$2,'Capacity Summary'!$B$36:$B$135,0),MATCH('Capacity Backing (Hide)'!$A13,'Capacity Summary'!$H$35:$BG$35,0))&lt;&gt;0,INDEX('Capacity Summary'!$H$36:$BG$135,MATCH('Capacity Backing (Hide)'!AI$2,'Capacity Summary'!$B$36:$B$135,0),MATCH('Capacity Backing (Hide)'!$A13,'Capacity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(Hide)'!$A13,'Capacity Summary'!$H$35:$BG$35,0))="x",INDEX('Capacity Summary'!$C$36:$E$135,MATCH('Capacity Backing (Hide)'!AJ$2,'Capacity Summary'!$B$36:$B$135,0),4),IF(INDEX('Capacity Summary'!$H$36:$BG$135,MATCH('Capacity Backing (Hide)'!AJ$2,'Capacity Summary'!$B$36:$B$135,0),MATCH('Capacity Backing (Hide)'!$A13,'Capacity Summary'!$H$35:$BG$35,0))&lt;&gt;0,INDEX('Capacity Summary'!$H$36:$BG$135,MATCH('Capacity Backing (Hide)'!AJ$2,'Capacity Summary'!$B$36:$B$135,0),MATCH('Capacity Backing (Hide)'!$A13,'Capacity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(Hide)'!$A13,'Capacity Summary'!$H$35:$BG$35,0))="x",INDEX('Capacity Summary'!$C$36:$E$135,MATCH('Capacity Backing (Hide)'!AK$2,'Capacity Summary'!$B$36:$B$135,0),4),IF(INDEX('Capacity Summary'!$H$36:$BG$135,MATCH('Capacity Backing (Hide)'!AK$2,'Capacity Summary'!$B$36:$B$135,0),MATCH('Capacity Backing (Hide)'!$A13,'Capacity Summary'!$H$35:$BG$35,0))&lt;&gt;0,INDEX('Capacity Summary'!$H$36:$BG$135,MATCH('Capacity Backing (Hide)'!AK$2,'Capacity Summary'!$B$36:$B$135,0),MATCH('Capacity Backing (Hide)'!$A13,'Capacity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(Hide)'!$A13,'Capacity Summary'!$H$35:$BG$35,0))="x",INDEX('Capacity Summary'!$C$36:$E$135,MATCH('Capacity Backing (Hide)'!AL$2,'Capacity Summary'!$B$36:$B$135,0),4),IF(INDEX('Capacity Summary'!$H$36:$BG$135,MATCH('Capacity Backing (Hide)'!AL$2,'Capacity Summary'!$B$36:$B$135,0),MATCH('Capacity Backing (Hide)'!$A13,'Capacity Summary'!$H$35:$BG$35,0))&lt;&gt;0,INDEX('Capacity Summary'!$H$36:$BG$135,MATCH('Capacity Backing (Hide)'!AL$2,'Capacity Summary'!$B$36:$B$135,0),MATCH('Capacity Backing (Hide)'!$A13,'Capacity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(Hide)'!$A13,'Capacity Summary'!$H$35:$BG$35,0))="x",INDEX('Capacity Summary'!$C$36:$E$135,MATCH('Capacity Backing (Hide)'!AM$2,'Capacity Summary'!$B$36:$B$135,0),4),IF(INDEX('Capacity Summary'!$H$36:$BG$135,MATCH('Capacity Backing (Hide)'!AM$2,'Capacity Summary'!$B$36:$B$135,0),MATCH('Capacity Backing (Hide)'!$A13,'Capacity Summary'!$H$35:$BG$35,0))&lt;&gt;0,INDEX('Capacity Summary'!$H$36:$BG$135,MATCH('Capacity Backing (Hide)'!AM$2,'Capacity Summary'!$B$36:$B$135,0),MATCH('Capacity Backing (Hide)'!$A13,'Capacity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(Hide)'!$A13,'Capacity Summary'!$H$35:$BG$35,0))="x",INDEX('Capacity Summary'!$C$36:$E$135,MATCH('Capacity Backing (Hide)'!AN$2,'Capacity Summary'!$B$36:$B$135,0),4),IF(INDEX('Capacity Summary'!$H$36:$BG$135,MATCH('Capacity Backing (Hide)'!AN$2,'Capacity Summary'!$B$36:$B$135,0),MATCH('Capacity Backing (Hide)'!$A13,'Capacity Summary'!$H$35:$BG$35,0))&lt;&gt;0,INDEX('Capacity Summary'!$H$36:$BG$135,MATCH('Capacity Backing (Hide)'!AN$2,'Capacity Summary'!$B$36:$B$135,0),MATCH('Capacity Backing (Hide)'!$A13,'Capacity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(Hide)'!$A13,'Capacity Summary'!$H$35:$BG$35,0))="x",INDEX('Capacity Summary'!$C$36:$E$135,MATCH('Capacity Backing (Hide)'!AO$2,'Capacity Summary'!$B$36:$B$135,0),4),IF(INDEX('Capacity Summary'!$H$36:$BG$135,MATCH('Capacity Backing (Hide)'!AO$2,'Capacity Summary'!$B$36:$B$135,0),MATCH('Capacity Backing (Hide)'!$A13,'Capacity Summary'!$H$35:$BG$35,0))&lt;&gt;0,INDEX('Capacity Summary'!$H$36:$BG$135,MATCH('Capacity Backing (Hide)'!AO$2,'Capacity Summary'!$B$36:$B$135,0),MATCH('Capacity Backing (Hide)'!$A13,'Capacity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(Hide)'!$A13,'Capacity Summary'!$H$35:$BG$35,0))="x",INDEX('Capacity Summary'!$C$36:$E$135,MATCH('Capacity Backing (Hide)'!AP$2,'Capacity Summary'!$B$36:$B$135,0),4),IF(INDEX('Capacity Summary'!$H$36:$BG$135,MATCH('Capacity Backing (Hide)'!AP$2,'Capacity Summary'!$B$36:$B$135,0),MATCH('Capacity Backing (Hide)'!$A13,'Capacity Summary'!$H$35:$BG$35,0))&lt;&gt;0,INDEX('Capacity Summary'!$H$36:$BG$135,MATCH('Capacity Backing (Hide)'!AP$2,'Capacity Summary'!$B$36:$B$135,0),MATCH('Capacity Backing (Hide)'!$A13,'Capacity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(Hide)'!$A13,'Capacity Summary'!$H$35:$BG$35,0))="x",INDEX('Capacity Summary'!$C$36:$E$135,MATCH('Capacity Backing (Hide)'!AQ$2,'Capacity Summary'!$B$36:$B$135,0),4),IF(INDEX('Capacity Summary'!$H$36:$BG$135,MATCH('Capacity Backing (Hide)'!AQ$2,'Capacity Summary'!$B$36:$B$135,0),MATCH('Capacity Backing (Hide)'!$A13,'Capacity Summary'!$H$35:$BG$35,0))&lt;&gt;0,INDEX('Capacity Summary'!$H$36:$BG$135,MATCH('Capacity Backing (Hide)'!AQ$2,'Capacity Summary'!$B$36:$B$135,0),MATCH('Capacity Backing (Hide)'!$A13,'Capacity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(Hide)'!$A13,'Capacity Summary'!$H$35:$BG$35,0))="x",INDEX('Capacity Summary'!$C$36:$E$135,MATCH('Capacity Backing (Hide)'!AR$2,'Capacity Summary'!$B$36:$B$135,0),4),IF(INDEX('Capacity Summary'!$H$36:$BG$135,MATCH('Capacity Backing (Hide)'!AR$2,'Capacity Summary'!$B$36:$B$135,0),MATCH('Capacity Backing (Hide)'!$A13,'Capacity Summary'!$H$35:$BG$35,0))&lt;&gt;0,INDEX('Capacity Summary'!$H$36:$BG$135,MATCH('Capacity Backing (Hide)'!AR$2,'Capacity Summary'!$B$36:$B$135,0),MATCH('Capacity Backing (Hide)'!$A13,'Capacity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(Hide)'!$A13,'Capacity Summary'!$H$35:$BG$35,0))="x",INDEX('Capacity Summary'!$C$36:$E$135,MATCH('Capacity Backing (Hide)'!AS$2,'Capacity Summary'!$B$36:$B$135,0),4),IF(INDEX('Capacity Summary'!$H$36:$BG$135,MATCH('Capacity Backing (Hide)'!AS$2,'Capacity Summary'!$B$36:$B$135,0),MATCH('Capacity Backing (Hide)'!$A13,'Capacity Summary'!$H$35:$BG$35,0))&lt;&gt;0,INDEX('Capacity Summary'!$H$36:$BG$135,MATCH('Capacity Backing (Hide)'!AS$2,'Capacity Summary'!$B$36:$B$135,0),MATCH('Capacity Backing (Hide)'!$A13,'Capacity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(Hide)'!$A13,'Capacity Summary'!$H$35:$BG$35,0))="x",INDEX('Capacity Summary'!$C$36:$E$135,MATCH('Capacity Backing (Hide)'!AT$2,'Capacity Summary'!$B$36:$B$135,0),4),IF(INDEX('Capacity Summary'!$H$36:$BG$135,MATCH('Capacity Backing (Hide)'!AT$2,'Capacity Summary'!$B$36:$B$135,0),MATCH('Capacity Backing (Hide)'!$A13,'Capacity Summary'!$H$35:$BG$35,0))&lt;&gt;0,INDEX('Capacity Summary'!$H$36:$BG$135,MATCH('Capacity Backing (Hide)'!AT$2,'Capacity Summary'!$B$36:$B$135,0),MATCH('Capacity Backing (Hide)'!$A13,'Capacity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(Hide)'!$A13,'Capacity Summary'!$H$35:$BG$35,0))="x",INDEX('Capacity Summary'!$C$36:$E$135,MATCH('Capacity Backing (Hide)'!AU$2,'Capacity Summary'!$B$36:$B$135,0),4),IF(INDEX('Capacity Summary'!$H$36:$BG$135,MATCH('Capacity Backing (Hide)'!AU$2,'Capacity Summary'!$B$36:$B$135,0),MATCH('Capacity Backing (Hide)'!$A13,'Capacity Summary'!$H$35:$BG$35,0))&lt;&gt;0,INDEX('Capacity Summary'!$H$36:$BG$135,MATCH('Capacity Backing (Hide)'!AU$2,'Capacity Summary'!$B$36:$B$135,0),MATCH('Capacity Backing (Hide)'!$A13,'Capacity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(Hide)'!$A13,'Capacity Summary'!$H$35:$BG$35,0))="x",INDEX('Capacity Summary'!$C$36:$E$135,MATCH('Capacity Backing (Hide)'!AV$2,'Capacity Summary'!$B$36:$B$135,0),4),IF(INDEX('Capacity Summary'!$H$36:$BG$135,MATCH('Capacity Backing (Hide)'!AV$2,'Capacity Summary'!$B$36:$B$135,0),MATCH('Capacity Backing (Hide)'!$A13,'Capacity Summary'!$H$35:$BG$35,0))&lt;&gt;0,INDEX('Capacity Summary'!$H$36:$BG$135,MATCH('Capacity Backing (Hide)'!AV$2,'Capacity Summary'!$B$36:$B$135,0),MATCH('Capacity Backing (Hide)'!$A13,'Capacity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(Hide)'!$A13,'Capacity Summary'!$H$35:$BG$35,0))="x",INDEX('Capacity Summary'!$C$36:$E$135,MATCH('Capacity Backing (Hide)'!AW$2,'Capacity Summary'!$B$36:$B$135,0),4),IF(INDEX('Capacity Summary'!$H$36:$BG$135,MATCH('Capacity Backing (Hide)'!AW$2,'Capacity Summary'!$B$36:$B$135,0),MATCH('Capacity Backing (Hide)'!$A13,'Capacity Summary'!$H$35:$BG$35,0))&lt;&gt;0,INDEX('Capacity Summary'!$H$36:$BG$135,MATCH('Capacity Backing (Hide)'!AW$2,'Capacity Summary'!$B$36:$B$135,0),MATCH('Capacity Backing (Hide)'!$A13,'Capacity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(Hide)'!$A13,'Capacity Summary'!$H$35:$BG$35,0))="x",INDEX('Capacity Summary'!$C$36:$E$135,MATCH('Capacity Backing (Hide)'!AX$2,'Capacity Summary'!$B$36:$B$135,0),4),IF(INDEX('Capacity Summary'!$H$36:$BG$135,MATCH('Capacity Backing (Hide)'!AX$2,'Capacity Summary'!$B$36:$B$135,0),MATCH('Capacity Backing (Hide)'!$A13,'Capacity Summary'!$H$35:$BG$35,0))&lt;&gt;0,INDEX('Capacity Summary'!$H$36:$BG$135,MATCH('Capacity Backing (Hide)'!AX$2,'Capacity Summary'!$B$36:$B$135,0),MATCH('Capacity Backing (Hide)'!$A13,'Capacity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(Hide)'!$A13,'Capacity Summary'!$H$35:$BG$35,0))="x",INDEX('Capacity Summary'!$C$36:$E$135,MATCH('Capacity Backing (Hide)'!AY$2,'Capacity Summary'!$B$36:$B$135,0),4),IF(INDEX('Capacity Summary'!$H$36:$BG$135,MATCH('Capacity Backing (Hide)'!AY$2,'Capacity Summary'!$B$36:$B$135,0),MATCH('Capacity Backing (Hide)'!$A13,'Capacity Summary'!$H$35:$BG$35,0))&lt;&gt;0,INDEX('Capacity Summary'!$H$36:$BG$135,MATCH('Capacity Backing (Hide)'!AY$2,'Capacity Summary'!$B$36:$B$135,0),MATCH('Capacity Backing (Hide)'!$A13,'Capacity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(Hide)'!$A13,'Capacity Summary'!$H$35:$BG$35,0))="x",INDEX('Capacity Summary'!$C$36:$E$135,MATCH('Capacity Backing (Hide)'!AZ$2,'Capacity Summary'!$B$36:$B$135,0),4),IF(INDEX('Capacity Summary'!$H$36:$BG$135,MATCH('Capacity Backing (Hide)'!AZ$2,'Capacity Summary'!$B$36:$B$135,0),MATCH('Capacity Backing (Hide)'!$A13,'Capacity Summary'!$H$35:$BG$35,0))&lt;&gt;0,INDEX('Capacity Summary'!$H$36:$BG$135,MATCH('Capacity Backing (Hide)'!AZ$2,'Capacity Summary'!$B$36:$B$135,0),MATCH('Capacity Backing (Hide)'!$A13,'Capacity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(Hide)'!$A13,'Capacity Summary'!$H$35:$BG$35,0))="x",INDEX('Capacity Summary'!$C$36:$E$135,MATCH('Capacity Backing (Hide)'!BA$2,'Capacity Summary'!$B$36:$B$135,0),4),IF(INDEX('Capacity Summary'!$H$36:$BG$135,MATCH('Capacity Backing (Hide)'!BA$2,'Capacity Summary'!$B$36:$B$135,0),MATCH('Capacity Backing (Hide)'!$A13,'Capacity Summary'!$H$35:$BG$35,0))&lt;&gt;0,INDEX('Capacity Summary'!$H$36:$BG$135,MATCH('Capacity Backing (Hide)'!BA$2,'Capacity Summary'!$B$36:$B$135,0),MATCH('Capacity Backing (Hide)'!$A13,'Capacity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(Hide)'!$A13,'Capacity Summary'!$H$35:$BG$35,0))="x",INDEX('Capacity Summary'!$C$36:$E$135,MATCH('Capacity Backing (Hide)'!BB$2,'Capacity Summary'!$B$36:$B$135,0),4),IF(INDEX('Capacity Summary'!$H$36:$BG$135,MATCH('Capacity Backing (Hide)'!BB$2,'Capacity Summary'!$B$36:$B$135,0),MATCH('Capacity Backing (Hide)'!$A13,'Capacity Summary'!$H$35:$BG$35,0))&lt;&gt;0,INDEX('Capacity Summary'!$H$36:$BG$135,MATCH('Capacity Backing (Hide)'!BB$2,'Capacity Summary'!$B$36:$B$135,0),MATCH('Capacity Backing (Hide)'!$A13,'Capacity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(Hide)'!$A13,'Capacity Summary'!$H$35:$BG$35,0))="x",INDEX('Capacity Summary'!$C$36:$E$135,MATCH('Capacity Backing (Hide)'!BC$2,'Capacity Summary'!$B$36:$B$135,0),4),IF(INDEX('Capacity Summary'!$H$36:$BG$135,MATCH('Capacity Backing (Hide)'!BC$2,'Capacity Summary'!$B$36:$B$135,0),MATCH('Capacity Backing (Hide)'!$A13,'Capacity Summary'!$H$35:$BG$35,0))&lt;&gt;0,INDEX('Capacity Summary'!$H$36:$BG$135,MATCH('Capacity Backing (Hide)'!BC$2,'Capacity Summary'!$B$36:$B$135,0),MATCH('Capacity Backing (Hide)'!$A13,'Capacity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(Hide)'!$A13,'Capacity Summary'!$H$35:$BG$35,0))="x",INDEX('Capacity Summary'!$C$36:$E$135,MATCH('Capacity Backing (Hide)'!BD$2,'Capacity Summary'!$B$36:$B$135,0),4),IF(INDEX('Capacity Summary'!$H$36:$BG$135,MATCH('Capacity Backing (Hide)'!BD$2,'Capacity Summary'!$B$36:$B$135,0),MATCH('Capacity Backing (Hide)'!$A13,'Capacity Summary'!$H$35:$BG$35,0))&lt;&gt;0,INDEX('Capacity Summary'!$H$36:$BG$135,MATCH('Capacity Backing (Hide)'!BD$2,'Capacity Summary'!$B$36:$B$135,0),MATCH('Capacity Backing (Hide)'!$A13,'Capacity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(Hide)'!$A13,'Capacity Summary'!$H$35:$BG$35,0))="x",INDEX('Capacity Summary'!$C$36:$E$135,MATCH('Capacity Backing (Hide)'!BE$2,'Capacity Summary'!$B$36:$B$135,0),4),IF(INDEX('Capacity Summary'!$H$36:$BG$135,MATCH('Capacity Backing (Hide)'!BE$2,'Capacity Summary'!$B$36:$B$135,0),MATCH('Capacity Backing (Hide)'!$A13,'Capacity Summary'!$H$35:$BG$35,0))&lt;&gt;0,INDEX('Capacity Summary'!$H$36:$BG$135,MATCH('Capacity Backing (Hide)'!BE$2,'Capacity Summary'!$B$36:$B$135,0),MATCH('Capacity Backing (Hide)'!$A13,'Capacity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(Hide)'!$A13,'Capacity Summary'!$H$35:$BG$35,0))="x",INDEX('Capacity Summary'!$C$36:$E$135,MATCH('Capacity Backing (Hide)'!BF$2,'Capacity Summary'!$B$36:$B$135,0),4),IF(INDEX('Capacity Summary'!$H$36:$BG$135,MATCH('Capacity Backing (Hide)'!BF$2,'Capacity Summary'!$B$36:$B$135,0),MATCH('Capacity Backing (Hide)'!$A13,'Capacity Summary'!$H$35:$BG$35,0))&lt;&gt;0,INDEX('Capacity Summary'!$H$36:$BG$135,MATCH('Capacity Backing (Hide)'!BF$2,'Capacity Summary'!$B$36:$B$135,0),MATCH('Capacity Backing (Hide)'!$A13,'Capacity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(Hide)'!$A13,'Capacity Summary'!$H$35:$BG$35,0))="x",INDEX('Capacity Summary'!$C$36:$E$135,MATCH('Capacity Backing (Hide)'!BG$2,'Capacity Summary'!$B$36:$B$135,0),4),IF(INDEX('Capacity Summary'!$H$36:$BG$135,MATCH('Capacity Backing (Hide)'!BG$2,'Capacity Summary'!$B$36:$B$135,0),MATCH('Capacity Backing (Hide)'!$A13,'Capacity Summary'!$H$35:$BG$35,0))&lt;&gt;0,INDEX('Capacity Summary'!$H$36:$BG$135,MATCH('Capacity Backing (Hide)'!BG$2,'Capacity Summary'!$B$36:$B$135,0),MATCH('Capacity Backing (Hide)'!$A13,'Capacity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(Hide)'!$A13,'Capacity Summary'!$H$35:$BG$35,0))="x",INDEX('Capacity Summary'!$C$36:$E$135,MATCH('Capacity Backing (Hide)'!BH$2,'Capacity Summary'!$B$36:$B$135,0),4),IF(INDEX('Capacity Summary'!$H$36:$BG$135,MATCH('Capacity Backing (Hide)'!BH$2,'Capacity Summary'!$B$36:$B$135,0),MATCH('Capacity Backing (Hide)'!$A13,'Capacity Summary'!$H$35:$BG$35,0))&lt;&gt;0,INDEX('Capacity Summary'!$H$36:$BG$135,MATCH('Capacity Backing (Hide)'!BH$2,'Capacity Summary'!$B$36:$B$135,0),MATCH('Capacity Backing (Hide)'!$A13,'Capacity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(Hide)'!$A13,'Capacity Summary'!$H$35:$BG$35,0))="x",INDEX('Capacity Summary'!$C$36:$E$135,MATCH('Capacity Backing (Hide)'!BI$2,'Capacity Summary'!$B$36:$B$135,0),4),IF(INDEX('Capacity Summary'!$H$36:$BG$135,MATCH('Capacity Backing (Hide)'!BI$2,'Capacity Summary'!$B$36:$B$135,0),MATCH('Capacity Backing (Hide)'!$A13,'Capacity Summary'!$H$35:$BG$35,0))&lt;&gt;0,INDEX('Capacity Summary'!$H$36:$BG$135,MATCH('Capacity Backing (Hide)'!BI$2,'Capacity Summary'!$B$36:$B$135,0),MATCH('Capacity Backing (Hide)'!$A13,'Capacity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(Hide)'!$A13,'Capacity Summary'!$H$35:$BG$35,0))="x",INDEX('Capacity Summary'!$C$36:$E$135,MATCH('Capacity Backing (Hide)'!BJ$2,'Capacity Summary'!$B$36:$B$135,0),4),IF(INDEX('Capacity Summary'!$H$36:$BG$135,MATCH('Capacity Backing (Hide)'!BJ$2,'Capacity Summary'!$B$36:$B$135,0),MATCH('Capacity Backing (Hide)'!$A13,'Capacity Summary'!$H$35:$BG$35,0))&lt;&gt;0,INDEX('Capacity Summary'!$H$36:$BG$135,MATCH('Capacity Backing (Hide)'!BJ$2,'Capacity Summary'!$B$36:$B$135,0),MATCH('Capacity Backing (Hide)'!$A13,'Capacity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(Hide)'!$A13,'Capacity Summary'!$H$35:$BG$35,0))="x",INDEX('Capacity Summary'!$C$36:$E$135,MATCH('Capacity Backing (Hide)'!BK$2,'Capacity Summary'!$B$36:$B$135,0),4),IF(INDEX('Capacity Summary'!$H$36:$BG$135,MATCH('Capacity Backing (Hide)'!BK$2,'Capacity Summary'!$B$36:$B$135,0),MATCH('Capacity Backing (Hide)'!$A13,'Capacity Summary'!$H$35:$BG$35,0))&lt;&gt;0,INDEX('Capacity Summary'!$H$36:$BG$135,MATCH('Capacity Backing (Hide)'!BK$2,'Capacity Summary'!$B$36:$B$135,0),MATCH('Capacity Backing (Hide)'!$A13,'Capacity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(Hide)'!$A13,'Capacity Summary'!$H$35:$BG$35,0))="x",INDEX('Capacity Summary'!$C$36:$E$135,MATCH('Capacity Backing (Hide)'!BL$2,'Capacity Summary'!$B$36:$B$135,0),4),IF(INDEX('Capacity Summary'!$H$36:$BG$135,MATCH('Capacity Backing (Hide)'!BL$2,'Capacity Summary'!$B$36:$B$135,0),MATCH('Capacity Backing (Hide)'!$A13,'Capacity Summary'!$H$35:$BG$35,0))&lt;&gt;0,INDEX('Capacity Summary'!$H$36:$BG$135,MATCH('Capacity Backing (Hide)'!BL$2,'Capacity Summary'!$B$36:$B$135,0),MATCH('Capacity Backing (Hide)'!$A13,'Capacity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(Hide)'!$A13,'Capacity Summary'!$H$35:$BG$35,0))="x",INDEX('Capacity Summary'!$C$36:$E$135,MATCH('Capacity Backing (Hide)'!BM$2,'Capacity Summary'!$B$36:$B$135,0),4),IF(INDEX('Capacity Summary'!$H$36:$BG$135,MATCH('Capacity Backing (Hide)'!BM$2,'Capacity Summary'!$B$36:$B$135,0),MATCH('Capacity Backing (Hide)'!$A13,'Capacity Summary'!$H$35:$BG$35,0))&lt;&gt;0,INDEX('Capacity Summary'!$H$36:$BG$135,MATCH('Capacity Backing (Hide)'!BM$2,'Capacity Summary'!$B$36:$B$135,0),MATCH('Capacity Backing (Hide)'!$A13,'Capacity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(Hide)'!$A13,'Capacity Summary'!$H$35:$BG$35,0))="x",INDEX('Capacity Summary'!$C$36:$E$135,MATCH('Capacity Backing (Hide)'!BN$2,'Capacity Summary'!$B$36:$B$135,0),4),IF(INDEX('Capacity Summary'!$H$36:$BG$135,MATCH('Capacity Backing (Hide)'!BN$2,'Capacity Summary'!$B$36:$B$135,0),MATCH('Capacity Backing (Hide)'!$A13,'Capacity Summary'!$H$35:$BG$35,0))&lt;&gt;0,INDEX('Capacity Summary'!$H$36:$BG$135,MATCH('Capacity Backing (Hide)'!BN$2,'Capacity Summary'!$B$36:$B$135,0),MATCH('Capacity Backing (Hide)'!$A13,'Capacity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(Hide)'!$A13,'Capacity Summary'!$H$35:$BG$35,0))="x",INDEX('Capacity Summary'!$C$36:$E$135,MATCH('Capacity Backing (Hide)'!BO$2,'Capacity Summary'!$B$36:$B$135,0),4),IF(INDEX('Capacity Summary'!$H$36:$BG$135,MATCH('Capacity Backing (Hide)'!BO$2,'Capacity Summary'!$B$36:$B$135,0),MATCH('Capacity Backing (Hide)'!$A13,'Capacity Summary'!$H$35:$BG$35,0))&lt;&gt;0,INDEX('Capacity Summary'!$H$36:$BG$135,MATCH('Capacity Backing (Hide)'!BO$2,'Capacity Summary'!$B$36:$B$135,0),MATCH('Capacity Backing (Hide)'!$A13,'Capacity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(Hide)'!$A13,'Capacity Summary'!$H$35:$BG$35,0))="x",INDEX('Capacity Summary'!$C$36:$E$135,MATCH('Capacity Backing (Hide)'!BP$2,'Capacity Summary'!$B$36:$B$135,0),4),IF(INDEX('Capacity Summary'!$H$36:$BG$135,MATCH('Capacity Backing (Hide)'!BP$2,'Capacity Summary'!$B$36:$B$135,0),MATCH('Capacity Backing (Hide)'!$A13,'Capacity Summary'!$H$35:$BG$35,0))&lt;&gt;0,INDEX('Capacity Summary'!$H$36:$BG$135,MATCH('Capacity Backing (Hide)'!BP$2,'Capacity Summary'!$B$36:$B$135,0),MATCH('Capacity Backing (Hide)'!$A13,'Capacity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(Hide)'!$A13,'Capacity Summary'!$H$35:$BG$35,0))="x",INDEX('Capacity Summary'!$C$36:$E$135,MATCH('Capacity Backing (Hide)'!BQ$2,'Capacity Summary'!$B$36:$B$135,0),4),IF(INDEX('Capacity Summary'!$H$36:$BG$135,MATCH('Capacity Backing (Hide)'!BQ$2,'Capacity Summary'!$B$36:$B$135,0),MATCH('Capacity Backing (Hide)'!$A13,'Capacity Summary'!$H$35:$BG$35,0))&lt;&gt;0,INDEX('Capacity Summary'!$H$36:$BG$135,MATCH('Capacity Backing (Hide)'!BQ$2,'Capacity Summary'!$B$36:$B$135,0),MATCH('Capacity Backing (Hide)'!$A13,'Capacity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(Hide)'!$A13,'Capacity Summary'!$H$35:$BG$35,0))="x",INDEX('Capacity Summary'!$C$36:$E$135,MATCH('Capacity Backing (Hide)'!BR$2,'Capacity Summary'!$B$36:$B$135,0),4),IF(INDEX('Capacity Summary'!$H$36:$BG$135,MATCH('Capacity Backing (Hide)'!BR$2,'Capacity Summary'!$B$36:$B$135,0),MATCH('Capacity Backing (Hide)'!$A13,'Capacity Summary'!$H$35:$BG$35,0))&lt;&gt;0,INDEX('Capacity Summary'!$H$36:$BG$135,MATCH('Capacity Backing (Hide)'!BR$2,'Capacity Summary'!$B$36:$B$135,0),MATCH('Capacity Backing (Hide)'!$A13,'Capacity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(Hide)'!$A13,'Capacity Summary'!$H$35:$BG$35,0))="x",INDEX('Capacity Summary'!$C$36:$E$135,MATCH('Capacity Backing (Hide)'!BS$2,'Capacity Summary'!$B$36:$B$135,0),4),IF(INDEX('Capacity Summary'!$H$36:$BG$135,MATCH('Capacity Backing (Hide)'!BS$2,'Capacity Summary'!$B$36:$B$135,0),MATCH('Capacity Backing (Hide)'!$A13,'Capacity Summary'!$H$35:$BG$35,0))&lt;&gt;0,INDEX('Capacity Summary'!$H$36:$BG$135,MATCH('Capacity Backing (Hide)'!BS$2,'Capacity Summary'!$B$36:$B$135,0),MATCH('Capacity Backing (Hide)'!$A13,'Capacity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(Hide)'!$A13,'Capacity Summary'!$H$35:$BG$35,0))="x",INDEX('Capacity Summary'!$C$36:$E$135,MATCH('Capacity Backing (Hide)'!BT$2,'Capacity Summary'!$B$36:$B$135,0),4),IF(INDEX('Capacity Summary'!$H$36:$BG$135,MATCH('Capacity Backing (Hide)'!BT$2,'Capacity Summary'!$B$36:$B$135,0),MATCH('Capacity Backing (Hide)'!$A13,'Capacity Summary'!$H$35:$BG$35,0))&lt;&gt;0,INDEX('Capacity Summary'!$H$36:$BG$135,MATCH('Capacity Backing (Hide)'!BT$2,'Capacity Summary'!$B$36:$B$135,0),MATCH('Capacity Backing (Hide)'!$A13,'Capacity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(Hide)'!$A13,'Capacity Summary'!$H$35:$BG$35,0))="x",INDEX('Capacity Summary'!$C$36:$E$135,MATCH('Capacity Backing (Hide)'!BU$2,'Capacity Summary'!$B$36:$B$135,0),4),IF(INDEX('Capacity Summary'!$H$36:$BG$135,MATCH('Capacity Backing (Hide)'!BU$2,'Capacity Summary'!$B$36:$B$135,0),MATCH('Capacity Backing (Hide)'!$A13,'Capacity Summary'!$H$35:$BG$35,0))&lt;&gt;0,INDEX('Capacity Summary'!$H$36:$BG$135,MATCH('Capacity Backing (Hide)'!BU$2,'Capacity Summary'!$B$36:$B$135,0),MATCH('Capacity Backing (Hide)'!$A13,'Capacity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(Hide)'!$A13,'Capacity Summary'!$H$35:$BG$35,0))="x",INDEX('Capacity Summary'!$C$36:$E$135,MATCH('Capacity Backing (Hide)'!BV$2,'Capacity Summary'!$B$36:$B$135,0),4),IF(INDEX('Capacity Summary'!$H$36:$BG$135,MATCH('Capacity Backing (Hide)'!BV$2,'Capacity Summary'!$B$36:$B$135,0),MATCH('Capacity Backing (Hide)'!$A13,'Capacity Summary'!$H$35:$BG$35,0))&lt;&gt;0,INDEX('Capacity Summary'!$H$36:$BG$135,MATCH('Capacity Backing (Hide)'!BV$2,'Capacity Summary'!$B$36:$B$135,0),MATCH('Capacity Backing (Hide)'!$A13,'Capacity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(Hide)'!$A13,'Capacity Summary'!$H$35:$BG$35,0))="x",INDEX('Capacity Summary'!$C$36:$E$135,MATCH('Capacity Backing (Hide)'!BW$2,'Capacity Summary'!$B$36:$B$135,0),4),IF(INDEX('Capacity Summary'!$H$36:$BG$135,MATCH('Capacity Backing (Hide)'!BW$2,'Capacity Summary'!$B$36:$B$135,0),MATCH('Capacity Backing (Hide)'!$A13,'Capacity Summary'!$H$35:$BG$35,0))&lt;&gt;0,INDEX('Capacity Summary'!$H$36:$BG$135,MATCH('Capacity Backing (Hide)'!BW$2,'Capacity Summary'!$B$36:$B$135,0),MATCH('Capacity Backing (Hide)'!$A13,'Capacity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(Hide)'!$A13,'Capacity Summary'!$H$35:$BG$35,0))="x",INDEX('Capacity Summary'!$C$36:$E$135,MATCH('Capacity Backing (Hide)'!BX$2,'Capacity Summary'!$B$36:$B$135,0),4),IF(INDEX('Capacity Summary'!$H$36:$BG$135,MATCH('Capacity Backing (Hide)'!BX$2,'Capacity Summary'!$B$36:$B$135,0),MATCH('Capacity Backing (Hide)'!$A13,'Capacity Summary'!$H$35:$BG$35,0))&lt;&gt;0,INDEX('Capacity Summary'!$H$36:$BG$135,MATCH('Capacity Backing (Hide)'!BX$2,'Capacity Summary'!$B$36:$B$135,0),MATCH('Capacity Backing (Hide)'!$A13,'Capacity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(Hide)'!$A13,'Capacity Summary'!$H$35:$BG$35,0))="x",INDEX('Capacity Summary'!$C$36:$E$135,MATCH('Capacity Backing (Hide)'!BY$2,'Capacity Summary'!$B$36:$B$135,0),4),IF(INDEX('Capacity Summary'!$H$36:$BG$135,MATCH('Capacity Backing (Hide)'!BY$2,'Capacity Summary'!$B$36:$B$135,0),MATCH('Capacity Backing (Hide)'!$A13,'Capacity Summary'!$H$35:$BG$35,0))&lt;&gt;0,INDEX('Capacity Summary'!$H$36:$BG$135,MATCH('Capacity Backing (Hide)'!BY$2,'Capacity Summary'!$B$36:$B$135,0),MATCH('Capacity Backing (Hide)'!$A13,'Capacity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(Hide)'!$A13,'Capacity Summary'!$H$35:$BG$35,0))="x",INDEX('Capacity Summary'!$C$36:$E$135,MATCH('Capacity Backing (Hide)'!BZ$2,'Capacity Summary'!$B$36:$B$135,0),4),IF(INDEX('Capacity Summary'!$H$36:$BG$135,MATCH('Capacity Backing (Hide)'!BZ$2,'Capacity Summary'!$B$36:$B$135,0),MATCH('Capacity Backing (Hide)'!$A13,'Capacity Summary'!$H$35:$BG$35,0))&lt;&gt;0,INDEX('Capacity Summary'!$H$36:$BG$135,MATCH('Capacity Backing (Hide)'!BZ$2,'Capacity Summary'!$B$36:$B$135,0),MATCH('Capacity Backing (Hide)'!$A13,'Capacity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(Hide)'!$A13,'Capacity Summary'!$H$35:$BG$35,0))="x",INDEX('Capacity Summary'!$C$36:$E$135,MATCH('Capacity Backing (Hide)'!CA$2,'Capacity Summary'!$B$36:$B$135,0),4),IF(INDEX('Capacity Summary'!$H$36:$BG$135,MATCH('Capacity Backing (Hide)'!CA$2,'Capacity Summary'!$B$36:$B$135,0),MATCH('Capacity Backing (Hide)'!$A13,'Capacity Summary'!$H$35:$BG$35,0))&lt;&gt;0,INDEX('Capacity Summary'!$H$36:$BG$135,MATCH('Capacity Backing (Hide)'!CA$2,'Capacity Summary'!$B$36:$B$135,0),MATCH('Capacity Backing (Hide)'!$A13,'Capacity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(Hide)'!$A13,'Capacity Summary'!$H$35:$BG$35,0))="x",INDEX('Capacity Summary'!$C$36:$E$135,MATCH('Capacity Backing (Hide)'!CB$2,'Capacity Summary'!$B$36:$B$135,0),4),IF(INDEX('Capacity Summary'!$H$36:$BG$135,MATCH('Capacity Backing (Hide)'!CB$2,'Capacity Summary'!$B$36:$B$135,0),MATCH('Capacity Backing (Hide)'!$A13,'Capacity Summary'!$H$35:$BG$35,0))&lt;&gt;0,INDEX('Capacity Summary'!$H$36:$BG$135,MATCH('Capacity Backing (Hide)'!CB$2,'Capacity Summary'!$B$36:$B$135,0),MATCH('Capacity Backing (Hide)'!$A13,'Capacity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(Hide)'!$A13,'Capacity Summary'!$H$35:$BG$35,0))="x",INDEX('Capacity Summary'!$C$36:$E$135,MATCH('Capacity Backing (Hide)'!CC$2,'Capacity Summary'!$B$36:$B$135,0),4),IF(INDEX('Capacity Summary'!$H$36:$BG$135,MATCH('Capacity Backing (Hide)'!CC$2,'Capacity Summary'!$B$36:$B$135,0),MATCH('Capacity Backing (Hide)'!$A13,'Capacity Summary'!$H$35:$BG$35,0))&lt;&gt;0,INDEX('Capacity Summary'!$H$36:$BG$135,MATCH('Capacity Backing (Hide)'!CC$2,'Capacity Summary'!$B$36:$B$135,0),MATCH('Capacity Backing (Hide)'!$A13,'Capacity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(Hide)'!$A13,'Capacity Summary'!$H$35:$BG$35,0))="x",INDEX('Capacity Summary'!$C$36:$E$135,MATCH('Capacity Backing (Hide)'!CD$2,'Capacity Summary'!$B$36:$B$135,0),4),IF(INDEX('Capacity Summary'!$H$36:$BG$135,MATCH('Capacity Backing (Hide)'!CD$2,'Capacity Summary'!$B$36:$B$135,0),MATCH('Capacity Backing (Hide)'!$A13,'Capacity Summary'!$H$35:$BG$35,0))&lt;&gt;0,INDEX('Capacity Summary'!$H$36:$BG$135,MATCH('Capacity Backing (Hide)'!CD$2,'Capacity Summary'!$B$36:$B$135,0),MATCH('Capacity Backing (Hide)'!$A13,'Capacity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(Hide)'!$A13,'Capacity Summary'!$H$35:$BG$35,0))="x",INDEX('Capacity Summary'!$C$36:$E$135,MATCH('Capacity Backing (Hide)'!CE$2,'Capacity Summary'!$B$36:$B$135,0),4),IF(INDEX('Capacity Summary'!$H$36:$BG$135,MATCH('Capacity Backing (Hide)'!CE$2,'Capacity Summary'!$B$36:$B$135,0),MATCH('Capacity Backing (Hide)'!$A13,'Capacity Summary'!$H$35:$BG$35,0))&lt;&gt;0,INDEX('Capacity Summary'!$H$36:$BG$135,MATCH('Capacity Backing (Hide)'!CE$2,'Capacity Summary'!$B$36:$B$135,0),MATCH('Capacity Backing (Hide)'!$A13,'Capacity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(Hide)'!$A13,'Capacity Summary'!$H$35:$BG$35,0))="x",INDEX('Capacity Summary'!$C$36:$E$135,MATCH('Capacity Backing (Hide)'!CF$2,'Capacity Summary'!$B$36:$B$135,0),4),IF(INDEX('Capacity Summary'!$H$36:$BG$135,MATCH('Capacity Backing (Hide)'!CF$2,'Capacity Summary'!$B$36:$B$135,0),MATCH('Capacity Backing (Hide)'!$A13,'Capacity Summary'!$H$35:$BG$35,0))&lt;&gt;0,INDEX('Capacity Summary'!$H$36:$BG$135,MATCH('Capacity Backing (Hide)'!CF$2,'Capacity Summary'!$B$36:$B$135,0),MATCH('Capacity Backing (Hide)'!$A13,'Capacity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(Hide)'!$A13,'Capacity Summary'!$H$35:$BG$35,0))="x",INDEX('Capacity Summary'!$C$36:$E$135,MATCH('Capacity Backing (Hide)'!CG$2,'Capacity Summary'!$B$36:$B$135,0),4),IF(INDEX('Capacity Summary'!$H$36:$BG$135,MATCH('Capacity Backing (Hide)'!CG$2,'Capacity Summary'!$B$36:$B$135,0),MATCH('Capacity Backing (Hide)'!$A13,'Capacity Summary'!$H$35:$BG$35,0))&lt;&gt;0,INDEX('Capacity Summary'!$H$36:$BG$135,MATCH('Capacity Backing (Hide)'!CG$2,'Capacity Summary'!$B$36:$B$135,0),MATCH('Capacity Backing (Hide)'!$A13,'Capacity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(Hide)'!$A13,'Capacity Summary'!$H$35:$BG$35,0))="x",INDEX('Capacity Summary'!$C$36:$E$135,MATCH('Capacity Backing (Hide)'!CH$2,'Capacity Summary'!$B$36:$B$135,0),4),IF(INDEX('Capacity Summary'!$H$36:$BG$135,MATCH('Capacity Backing (Hide)'!CH$2,'Capacity Summary'!$B$36:$B$135,0),MATCH('Capacity Backing (Hide)'!$A13,'Capacity Summary'!$H$35:$BG$35,0))&lt;&gt;0,INDEX('Capacity Summary'!$H$36:$BG$135,MATCH('Capacity Backing (Hide)'!CH$2,'Capacity Summary'!$B$36:$B$135,0),MATCH('Capacity Backing (Hide)'!$A13,'Capacity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(Hide)'!$A13,'Capacity Summary'!$H$35:$BG$35,0))="x",INDEX('Capacity Summary'!$C$36:$E$135,MATCH('Capacity Backing (Hide)'!CI$2,'Capacity Summary'!$B$36:$B$135,0),4),IF(INDEX('Capacity Summary'!$H$36:$BG$135,MATCH('Capacity Backing (Hide)'!CI$2,'Capacity Summary'!$B$36:$B$135,0),MATCH('Capacity Backing (Hide)'!$A13,'Capacity Summary'!$H$35:$BG$35,0))&lt;&gt;0,INDEX('Capacity Summary'!$H$36:$BG$135,MATCH('Capacity Backing (Hide)'!CI$2,'Capacity Summary'!$B$36:$B$135,0),MATCH('Capacity Backing (Hide)'!$A13,'Capacity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(Hide)'!$A13,'Capacity Summary'!$H$35:$BG$35,0))="x",INDEX('Capacity Summary'!$C$36:$E$135,MATCH('Capacity Backing (Hide)'!CJ$2,'Capacity Summary'!$B$36:$B$135,0),4),IF(INDEX('Capacity Summary'!$H$36:$BG$135,MATCH('Capacity Backing (Hide)'!CJ$2,'Capacity Summary'!$B$36:$B$135,0),MATCH('Capacity Backing (Hide)'!$A13,'Capacity Summary'!$H$35:$BG$35,0))&lt;&gt;0,INDEX('Capacity Summary'!$H$36:$BG$135,MATCH('Capacity Backing (Hide)'!CJ$2,'Capacity Summary'!$B$36:$B$135,0),MATCH('Capacity Backing (Hide)'!$A13,'Capacity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(Hide)'!$A13,'Capacity Summary'!$H$35:$BG$35,0))="x",INDEX('Capacity Summary'!$C$36:$E$135,MATCH('Capacity Backing (Hide)'!CK$2,'Capacity Summary'!$B$36:$B$135,0),4),IF(INDEX('Capacity Summary'!$H$36:$BG$135,MATCH('Capacity Backing (Hide)'!CK$2,'Capacity Summary'!$B$36:$B$135,0),MATCH('Capacity Backing (Hide)'!$A13,'Capacity Summary'!$H$35:$BG$35,0))&lt;&gt;0,INDEX('Capacity Summary'!$H$36:$BG$135,MATCH('Capacity Backing (Hide)'!CK$2,'Capacity Summary'!$B$36:$B$135,0),MATCH('Capacity Backing (Hide)'!$A13,'Capacity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(Hide)'!$A13,'Capacity Summary'!$H$35:$BG$35,0))="x",INDEX('Capacity Summary'!$C$36:$E$135,MATCH('Capacity Backing (Hide)'!CL$2,'Capacity Summary'!$B$36:$B$135,0),4),IF(INDEX('Capacity Summary'!$H$36:$BG$135,MATCH('Capacity Backing (Hide)'!CL$2,'Capacity Summary'!$B$36:$B$135,0),MATCH('Capacity Backing (Hide)'!$A13,'Capacity Summary'!$H$35:$BG$35,0))&lt;&gt;0,INDEX('Capacity Summary'!$H$36:$BG$135,MATCH('Capacity Backing (Hide)'!CL$2,'Capacity Summary'!$B$36:$B$135,0),MATCH('Capacity Backing (Hide)'!$A13,'Capacity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(Hide)'!$A13,'Capacity Summary'!$H$35:$BG$35,0))="x",INDEX('Capacity Summary'!$C$36:$E$135,MATCH('Capacity Backing (Hide)'!CM$2,'Capacity Summary'!$B$36:$B$135,0),4),IF(INDEX('Capacity Summary'!$H$36:$BG$135,MATCH('Capacity Backing (Hide)'!CM$2,'Capacity Summary'!$B$36:$B$135,0),MATCH('Capacity Backing (Hide)'!$A13,'Capacity Summary'!$H$35:$BG$35,0))&lt;&gt;0,INDEX('Capacity Summary'!$H$36:$BG$135,MATCH('Capacity Backing (Hide)'!CM$2,'Capacity Summary'!$B$36:$B$135,0),MATCH('Capacity Backing (Hide)'!$A13,'Capacity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(Hide)'!$A13,'Capacity Summary'!$H$35:$BG$35,0))="x",INDEX('Capacity Summary'!$C$36:$E$135,MATCH('Capacity Backing (Hide)'!CN$2,'Capacity Summary'!$B$36:$B$135,0),4),IF(INDEX('Capacity Summary'!$H$36:$BG$135,MATCH('Capacity Backing (Hide)'!CN$2,'Capacity Summary'!$B$36:$B$135,0),MATCH('Capacity Backing (Hide)'!$A13,'Capacity Summary'!$H$35:$BG$35,0))&lt;&gt;0,INDEX('Capacity Summary'!$H$36:$BG$135,MATCH('Capacity Backing (Hide)'!CN$2,'Capacity Summary'!$B$36:$B$135,0),MATCH('Capacity Backing (Hide)'!$A13,'Capacity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(Hide)'!$A13,'Capacity Summary'!$H$35:$BG$35,0))="x",INDEX('Capacity Summary'!$C$36:$E$135,MATCH('Capacity Backing (Hide)'!CO$2,'Capacity Summary'!$B$36:$B$135,0),4),IF(INDEX('Capacity Summary'!$H$36:$BG$135,MATCH('Capacity Backing (Hide)'!CO$2,'Capacity Summary'!$B$36:$B$135,0),MATCH('Capacity Backing (Hide)'!$A13,'Capacity Summary'!$H$35:$BG$35,0))&lt;&gt;0,INDEX('Capacity Summary'!$H$36:$BG$135,MATCH('Capacity Backing (Hide)'!CO$2,'Capacity Summary'!$B$36:$B$135,0),MATCH('Capacity Backing (Hide)'!$A13,'Capacity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(Hide)'!$A13,'Capacity Summary'!$H$35:$BG$35,0))="x",INDEX('Capacity Summary'!$C$36:$E$135,MATCH('Capacity Backing (Hide)'!CP$2,'Capacity Summary'!$B$36:$B$135,0),4),IF(INDEX('Capacity Summary'!$H$36:$BG$135,MATCH('Capacity Backing (Hide)'!CP$2,'Capacity Summary'!$B$36:$B$135,0),MATCH('Capacity Backing (Hide)'!$A13,'Capacity Summary'!$H$35:$BG$35,0))&lt;&gt;0,INDEX('Capacity Summary'!$H$36:$BG$135,MATCH('Capacity Backing (Hide)'!CP$2,'Capacity Summary'!$B$36:$B$135,0),MATCH('Capacity Backing (Hide)'!$A13,'Capacity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(Hide)'!$A13,'Capacity Summary'!$H$35:$BG$35,0))="x",INDEX('Capacity Summary'!$C$36:$E$135,MATCH('Capacity Backing (Hide)'!CQ$2,'Capacity Summary'!$B$36:$B$135,0),4),IF(INDEX('Capacity Summary'!$H$36:$BG$135,MATCH('Capacity Backing (Hide)'!CQ$2,'Capacity Summary'!$B$36:$B$135,0),MATCH('Capacity Backing (Hide)'!$A13,'Capacity Summary'!$H$35:$BG$35,0))&lt;&gt;0,INDEX('Capacity Summary'!$H$36:$BG$135,MATCH('Capacity Backing (Hide)'!CQ$2,'Capacity Summary'!$B$36:$B$135,0),MATCH('Capacity Backing (Hide)'!$A13,'Capacity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(Hide)'!$A13,'Capacity Summary'!$H$35:$BG$35,0))="x",INDEX('Capacity Summary'!$C$36:$E$135,MATCH('Capacity Backing (Hide)'!CR$2,'Capacity Summary'!$B$36:$B$135,0),4),IF(INDEX('Capacity Summary'!$H$36:$BG$135,MATCH('Capacity Backing (Hide)'!CR$2,'Capacity Summary'!$B$36:$B$135,0),MATCH('Capacity Backing (Hide)'!$A13,'Capacity Summary'!$H$35:$BG$35,0))&lt;&gt;0,INDEX('Capacity Summary'!$H$36:$BG$135,MATCH('Capacity Backing (Hide)'!CR$2,'Capacity Summary'!$B$36:$B$135,0),MATCH('Capacity Backing (Hide)'!$A13,'Capacity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(Hide)'!$A13,'Capacity Summary'!$H$35:$BG$35,0))="x",INDEX('Capacity Summary'!$C$36:$E$135,MATCH('Capacity Backing (Hide)'!CS$2,'Capacity Summary'!$B$36:$B$135,0),4),IF(INDEX('Capacity Summary'!$H$36:$BG$135,MATCH('Capacity Backing (Hide)'!CS$2,'Capacity Summary'!$B$36:$B$135,0),MATCH('Capacity Backing (Hide)'!$A13,'Capacity Summary'!$H$35:$BG$35,0))&lt;&gt;0,INDEX('Capacity Summary'!$H$36:$BG$135,MATCH('Capacity Backing (Hide)'!CS$2,'Capacity Summary'!$B$36:$B$135,0),MATCH('Capacity Backing (Hide)'!$A13,'Capacity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(Hide)'!$A13,'Capacity Summary'!$H$35:$BG$35,0))="x",INDEX('Capacity Summary'!$C$36:$E$135,MATCH('Capacity Backing (Hide)'!CT$2,'Capacity Summary'!$B$36:$B$135,0),4),IF(INDEX('Capacity Summary'!$H$36:$BG$135,MATCH('Capacity Backing (Hide)'!CT$2,'Capacity Summary'!$B$36:$B$135,0),MATCH('Capacity Backing (Hide)'!$A13,'Capacity Summary'!$H$35:$BG$35,0))&lt;&gt;0,INDEX('Capacity Summary'!$H$36:$BG$135,MATCH('Capacity Backing (Hide)'!CT$2,'Capacity Summary'!$B$36:$B$135,0),MATCH('Capacity Backing (Hide)'!$A13,'Capacity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(Hide)'!$A13,'Capacity Summary'!$H$35:$BG$35,0))="x",INDEX('Capacity Summary'!$C$36:$E$135,MATCH('Capacity Backing (Hide)'!CU$2,'Capacity Summary'!$B$36:$B$135,0),4),IF(INDEX('Capacity Summary'!$H$36:$BG$135,MATCH('Capacity Backing (Hide)'!CU$2,'Capacity Summary'!$B$36:$B$135,0),MATCH('Capacity Backing (Hide)'!$A13,'Capacity Summary'!$H$35:$BG$35,0))&lt;&gt;0,INDEX('Capacity Summary'!$H$36:$BG$135,MATCH('Capacity Backing (Hide)'!CU$2,'Capacity Summary'!$B$36:$B$135,0),MATCH('Capacity Backing (Hide)'!$A13,'Capacity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(Hide)'!$A13,'Capacity Summary'!$H$35:$BG$35,0))="x",INDEX('Capacity Summary'!$C$36:$E$135,MATCH('Capacity Backing (Hide)'!CV$2,'Capacity Summary'!$B$36:$B$135,0),4),IF(INDEX('Capacity Summary'!$H$36:$BG$135,MATCH('Capacity Backing (Hide)'!CV$2,'Capacity Summary'!$B$36:$B$135,0),MATCH('Capacity Backing (Hide)'!$A13,'Capacity Summary'!$H$35:$BG$35,0))&lt;&gt;0,INDEX('Capacity Summary'!$H$36:$BG$135,MATCH('Capacity Backing (Hide)'!CV$2,'Capacity Summary'!$B$36:$B$135,0),MATCH('Capacity Backing (Hide)'!$A13,'Capacity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(Hide)'!$A13,'Capacity Summary'!$H$35:$BG$35,0))="x",INDEX('Capacity Summary'!$C$36:$E$135,MATCH('Capacity Backing (Hide)'!CW$2,'Capacity Summary'!$B$36:$B$135,0),4),IF(INDEX('Capacity Summary'!$H$36:$BG$135,MATCH('Capacity Backing (Hide)'!CW$2,'Capacity Summary'!$B$36:$B$135,0),MATCH('Capacity Backing (Hide)'!$A13,'Capacity Summary'!$H$35:$BG$35,0))&lt;&gt;0,INDEX('Capacity Summary'!$H$36:$BG$135,MATCH('Capacity Backing (Hide)'!CW$2,'Capacity Summary'!$B$36:$B$135,0),MATCH('Capacity Backing (Hide)'!$A13,'Capacity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(Hide)'!$A14,'Capacity Summary'!$H$35:$BG$35,0))="x",INDEX('Capacity Summary'!$C$36:$E$135,MATCH('Capacity Backing (Hide)'!B$2,'Capacity Summary'!$B$36:$B$135,0),4),IF(INDEX('Capacity Summary'!$H$36:$BG$135,MATCH('Capacity Backing (Hide)'!B$2,'Capacity Summary'!$B$36:$B$135,0),MATCH('Capacity Backing (Hide)'!$A14,'Capacity Summary'!$H$35:$BG$35,0))&lt;&gt;0,INDEX('Capacity Summary'!$H$36:$BG$135,MATCH('Capacity Backing (Hide)'!B$2,'Capacity Summary'!$B$36:$B$135,0),MATCH('Capacity Backing (Hide)'!$A14,'Capacity Summary'!$H$35:$BG$35,0)),0)),INDEX('Capacity Summary'!$C$36:$E$135,MATCH('Capacity Backing (Hide)'!B$2,'Capacity Summary'!$B$36:$B$135,0),2)))/IF(Summary!$B$7="Minutes",1,60)/COUNTA(INDEX(Capacity!$C$10:$Q$109,MATCH('Capacity Backing (Hide)'!B$2,Capacity!$B$10:$B$109,0),1):INDEX(Capacity!$C$10:$Q$109,MATCH('Capacity Backing (Hide)'!B$2,Capacity!$B$10:$B$109,0),15))</f>
        <v>#N/A</v>
      </c>
      <c r="C1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(Hide)'!$A14,'Capacity Summary'!$H$35:$BG$35,0))="x",INDEX('Capacity Summary'!$C$36:$E$135,MATCH('Capacity Backing (Hide)'!C$2,'Capacity Summary'!$B$36:$B$135,0),4),IF(INDEX('Capacity Summary'!$H$36:$BG$135,MATCH('Capacity Backing (Hide)'!C$2,'Capacity Summary'!$B$36:$B$135,0),MATCH('Capacity Backing (Hide)'!$A14,'Capacity Summary'!$H$35:$BG$35,0))&lt;&gt;0,INDEX('Capacity Summary'!$H$36:$BG$135,MATCH('Capacity Backing (Hide)'!C$2,'Capacity Summary'!$B$36:$B$135,0),MATCH('Capacity Backing (Hide)'!$A14,'Capacity Summary'!$H$35:$BG$35,0)),0)),INDEX('Capacity Summary'!$C$36:$E$135,MATCH('Capacity Backing (Hide)'!C$2,'Capacity Summary'!$B$36:$B$135,0),2)))/IF(Summary!$B$7="Minutes",1,60)/COUNTA(INDEX(Capacity!$C$10:$Q$109,MATCH('Capacity Backing (Hide)'!C$2,Capacity!$B$10:$B$109,0),1):INDEX(Capacity!$C$10:$Q$109,MATCH('Capacity Backing (Hide)'!C$2,Capacity!$B$10:$B$109,0),15))</f>
        <v>#N/A</v>
      </c>
      <c r="D1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(Hide)'!$A14,'Capacity Summary'!$H$35:$BG$35,0))="x",INDEX('Capacity Summary'!$C$36:$E$135,MATCH('Capacity Backing (Hide)'!D$2,'Capacity Summary'!$B$36:$B$135,0),4),IF(INDEX('Capacity Summary'!$H$36:$BG$135,MATCH('Capacity Backing (Hide)'!D$2,'Capacity Summary'!$B$36:$B$135,0),MATCH('Capacity Backing (Hide)'!$A14,'Capacity Summary'!$H$35:$BG$35,0))&lt;&gt;0,INDEX('Capacity Summary'!$H$36:$BG$135,MATCH('Capacity Backing (Hide)'!D$2,'Capacity Summary'!$B$36:$B$135,0),MATCH('Capacity Backing (Hide)'!$A14,'Capacity Summary'!$H$35:$BG$35,0)),0)),INDEX('Capacity Summary'!$C$36:$E$135,MATCH('Capacity Backing (Hide)'!D$2,'Capacity Summary'!$B$36:$B$135,0),2)))/IF(Summary!$B$7="Minutes",1,60)/COUNTA(INDEX(Capacity!$C$10:$Q$109,MATCH('Capacity Backing (Hide)'!D$2,Capacity!$B$10:$B$109,0),1):INDEX(Capacity!$C$10:$Q$109,MATCH('Capacity Backing (Hide)'!D$2,Capacity!$B$10:$B$109,0),15))</f>
        <v>#N/A</v>
      </c>
      <c r="E1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(Hide)'!$A14,'Capacity Summary'!$H$35:$BG$35,0))="x",INDEX('Capacity Summary'!$C$36:$E$135,MATCH('Capacity Backing (Hide)'!E$2,'Capacity Summary'!$B$36:$B$135,0),4),IF(INDEX('Capacity Summary'!$H$36:$BG$135,MATCH('Capacity Backing (Hide)'!E$2,'Capacity Summary'!$B$36:$B$135,0),MATCH('Capacity Backing (Hide)'!$A14,'Capacity Summary'!$H$35:$BG$35,0))&lt;&gt;0,INDEX('Capacity Summary'!$H$36:$BG$135,MATCH('Capacity Backing (Hide)'!E$2,'Capacity Summary'!$B$36:$B$135,0),MATCH('Capacity Backing (Hide)'!$A14,'Capacity Summary'!$H$35:$BG$35,0)),0)),INDEX('Capacity Summary'!$C$36:$E$135,MATCH('Capacity Backing (Hide)'!E$2,'Capacity Summary'!$B$36:$B$135,0),2)))/IF(Summary!$B$7="Minutes",1,60)/COUNTA(INDEX(Capacity!$C$10:$Q$109,MATCH('Capacity Backing (Hide)'!E$2,Capacity!$B$10:$B$109,0),1):INDEX(Capacity!$C$10:$Q$109,MATCH('Capacity Backing (Hide)'!E$2,Capacity!$B$10:$B$109,0),15))</f>
        <v>#N/A</v>
      </c>
      <c r="F1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(Hide)'!$A14,'Capacity Summary'!$H$35:$BG$35,0))="x",INDEX('Capacity Summary'!$C$36:$E$135,MATCH('Capacity Backing (Hide)'!F$2,'Capacity Summary'!$B$36:$B$135,0),4),IF(INDEX('Capacity Summary'!$H$36:$BG$135,MATCH('Capacity Backing (Hide)'!F$2,'Capacity Summary'!$B$36:$B$135,0),MATCH('Capacity Backing (Hide)'!$A14,'Capacity Summary'!$H$35:$BG$35,0))&lt;&gt;0,INDEX('Capacity Summary'!$H$36:$BG$135,MATCH('Capacity Backing (Hide)'!F$2,'Capacity Summary'!$B$36:$B$135,0),MATCH('Capacity Backing (Hide)'!$A14,'Capacity Summary'!$H$35:$BG$35,0)),0)),INDEX('Capacity Summary'!$C$36:$E$135,MATCH('Capacity Backing (Hide)'!F$2,'Capacity Summary'!$B$36:$B$135,0),2)))/IF(Summary!$B$7="Minutes",1,60)/COUNTA(INDEX(Capacity!$C$10:$Q$109,MATCH('Capacity Backing (Hide)'!F$2,Capacity!$B$10:$B$109,0),1):INDEX(Capacity!$C$10:$Q$109,MATCH('Capacity Backing (Hide)'!F$2,Capacity!$B$10:$B$109,0),15))</f>
        <v>#N/A</v>
      </c>
      <c r="G1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(Hide)'!$A14,'Capacity Summary'!$H$35:$BG$35,0))="x",INDEX('Capacity Summary'!$C$36:$E$135,MATCH('Capacity Backing (Hide)'!G$2,'Capacity Summary'!$B$36:$B$135,0),4),IF(INDEX('Capacity Summary'!$H$36:$BG$135,MATCH('Capacity Backing (Hide)'!G$2,'Capacity Summary'!$B$36:$B$135,0),MATCH('Capacity Backing (Hide)'!$A14,'Capacity Summary'!$H$35:$BG$35,0))&lt;&gt;0,INDEX('Capacity Summary'!$H$36:$BG$135,MATCH('Capacity Backing (Hide)'!G$2,'Capacity Summary'!$B$36:$B$135,0),MATCH('Capacity Backing (Hide)'!$A14,'Capacity Summary'!$H$35:$BG$35,0)),0)),INDEX('Capacity Summary'!$C$36:$E$135,MATCH('Capacity Backing (Hide)'!G$2,'Capacity Summary'!$B$36:$B$135,0),2)))/IF(Summary!$B$7="Minutes",1,60)/COUNTA(INDEX(Capacity!$C$10:$Q$109,MATCH('Capacity Backing (Hide)'!G$2,Capacity!$B$10:$B$109,0),1):INDEX(Capacity!$C$10:$Q$109,MATCH('Capacity Backing (Hide)'!G$2,Capacity!$B$10:$B$109,0),15))</f>
        <v>#N/A</v>
      </c>
      <c r="H1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(Hide)'!$A14,'Capacity Summary'!$H$35:$BG$35,0))="x",INDEX('Capacity Summary'!$C$36:$E$135,MATCH('Capacity Backing (Hide)'!H$2,'Capacity Summary'!$B$36:$B$135,0),4),IF(INDEX('Capacity Summary'!$H$36:$BG$135,MATCH('Capacity Backing (Hide)'!H$2,'Capacity Summary'!$B$36:$B$135,0),MATCH('Capacity Backing (Hide)'!$A14,'Capacity Summary'!$H$35:$BG$35,0))&lt;&gt;0,INDEX('Capacity Summary'!$H$36:$BG$135,MATCH('Capacity Backing (Hide)'!H$2,'Capacity Summary'!$B$36:$B$135,0),MATCH('Capacity Backing (Hide)'!$A14,'Capacity Summary'!$H$35:$BG$35,0)),0)),INDEX('Capacity Summary'!$C$36:$E$135,MATCH('Capacity Backing (Hide)'!H$2,'Capacity Summary'!$B$36:$B$135,0),2)))/IF(Summary!$B$7="Minutes",1,60)/COUNTA(INDEX(Capacity!$C$10:$Q$109,MATCH('Capacity Backing (Hide)'!H$2,Capacity!$B$10:$B$109,0),1):INDEX(Capacity!$C$10:$Q$109,MATCH('Capacity Backing (Hide)'!H$2,Capacity!$B$10:$B$109,0),15))</f>
        <v>#N/A</v>
      </c>
      <c r="I1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(Hide)'!$A14,'Capacity Summary'!$H$35:$BG$35,0))="x",INDEX('Capacity Summary'!$C$36:$E$135,MATCH('Capacity Backing (Hide)'!I$2,'Capacity Summary'!$B$36:$B$135,0),4),IF(INDEX('Capacity Summary'!$H$36:$BG$135,MATCH('Capacity Backing (Hide)'!I$2,'Capacity Summary'!$B$36:$B$135,0),MATCH('Capacity Backing (Hide)'!$A14,'Capacity Summary'!$H$35:$BG$35,0))&lt;&gt;0,INDEX('Capacity Summary'!$H$36:$BG$135,MATCH('Capacity Backing (Hide)'!I$2,'Capacity Summary'!$B$36:$B$135,0),MATCH('Capacity Backing (Hide)'!$A14,'Capacity Summary'!$H$35:$BG$35,0)),0)),INDEX('Capacity Summary'!$C$36:$E$135,MATCH('Capacity Backing (Hide)'!I$2,'Capacity Summary'!$B$36:$B$135,0),2)))/IF(Summary!$B$7="Minutes",1,60)/COUNTA(INDEX(Capacity!$C$10:$Q$109,MATCH('Capacity Backing (Hide)'!I$2,Capacity!$B$10:$B$109,0),1):INDEX(Capacity!$C$10:$Q$109,MATCH('Capacity Backing (Hide)'!I$2,Capacity!$B$10:$B$109,0),15))</f>
        <v>#N/A</v>
      </c>
      <c r="J1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(Hide)'!$A14,'Capacity Summary'!$H$35:$BG$35,0))="x",INDEX('Capacity Summary'!$C$36:$E$135,MATCH('Capacity Backing (Hide)'!J$2,'Capacity Summary'!$B$36:$B$135,0),4),IF(INDEX('Capacity Summary'!$H$36:$BG$135,MATCH('Capacity Backing (Hide)'!J$2,'Capacity Summary'!$B$36:$B$135,0),MATCH('Capacity Backing (Hide)'!$A14,'Capacity Summary'!$H$35:$BG$35,0))&lt;&gt;0,INDEX('Capacity Summary'!$H$36:$BG$135,MATCH('Capacity Backing (Hide)'!J$2,'Capacity Summary'!$B$36:$B$135,0),MATCH('Capacity Backing (Hide)'!$A14,'Capacity Summary'!$H$35:$BG$35,0)),0)),INDEX('Capacity Summary'!$C$36:$E$135,MATCH('Capacity Backing (Hide)'!J$2,'Capacity Summary'!$B$36:$B$135,0),2)))/IF(Summary!$B$7="Minutes",1,60)/COUNTA(INDEX(Capacity!$C$10:$Q$109,MATCH('Capacity Backing (Hide)'!J$2,Capacity!$B$10:$B$109,0),1):INDEX(Capacity!$C$10:$Q$109,MATCH('Capacity Backing (Hide)'!J$2,Capacity!$B$10:$B$109,0),15))</f>
        <v>#N/A</v>
      </c>
      <c r="K1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(Hide)'!$A14,'Capacity Summary'!$H$35:$BG$35,0))="x",INDEX('Capacity Summary'!$C$36:$E$135,MATCH('Capacity Backing (Hide)'!K$2,'Capacity Summary'!$B$36:$B$135,0),4),IF(INDEX('Capacity Summary'!$H$36:$BG$135,MATCH('Capacity Backing (Hide)'!K$2,'Capacity Summary'!$B$36:$B$135,0),MATCH('Capacity Backing (Hide)'!$A14,'Capacity Summary'!$H$35:$BG$35,0))&lt;&gt;0,INDEX('Capacity Summary'!$H$36:$BG$135,MATCH('Capacity Backing (Hide)'!K$2,'Capacity Summary'!$B$36:$B$135,0),MATCH('Capacity Backing (Hide)'!$A14,'Capacity Summary'!$H$35:$BG$35,0)),0)),INDEX('Capacity Summary'!$C$36:$E$135,MATCH('Capacity Backing (Hide)'!K$2,'Capacity Summary'!$B$36:$B$135,0),2)))/IF(Summary!$B$7="Minutes",1,60)/COUNTA(INDEX(Capacity!$C$10:$Q$109,MATCH('Capacity Backing (Hide)'!K$2,Capacity!$B$10:$B$109,0),1):INDEX(Capacity!$C$10:$Q$109,MATCH('Capacity Backing (Hide)'!K$2,Capacity!$B$10:$B$109,0),15))</f>
        <v>#N/A</v>
      </c>
      <c r="L1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(Hide)'!$A14,'Capacity Summary'!$H$35:$BG$35,0))="x",INDEX('Capacity Summary'!$C$36:$E$135,MATCH('Capacity Backing (Hide)'!L$2,'Capacity Summary'!$B$36:$B$135,0),4),IF(INDEX('Capacity Summary'!$H$36:$BG$135,MATCH('Capacity Backing (Hide)'!L$2,'Capacity Summary'!$B$36:$B$135,0),MATCH('Capacity Backing (Hide)'!$A14,'Capacity Summary'!$H$35:$BG$35,0))&lt;&gt;0,INDEX('Capacity Summary'!$H$36:$BG$135,MATCH('Capacity Backing (Hide)'!L$2,'Capacity Summary'!$B$36:$B$135,0),MATCH('Capacity Backing (Hide)'!$A14,'Capacity Summary'!$H$35:$BG$35,0)),0)),INDEX('Capacity Summary'!$C$36:$E$135,MATCH('Capacity Backing (Hide)'!L$2,'Capacity Summary'!$B$36:$B$135,0),2)))/IF(Summary!$B$7="Minutes",1,60)/COUNTA(INDEX(Capacity!$C$10:$Q$109,MATCH('Capacity Backing (Hide)'!L$2,Capacity!$B$10:$B$109,0),1):INDEX(Capacity!$C$10:$Q$109,MATCH('Capacity Backing (Hide)'!L$2,Capacity!$B$10:$B$109,0),15))</f>
        <v>#N/A</v>
      </c>
      <c r="M1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(Hide)'!$A14,'Capacity Summary'!$H$35:$BG$35,0))="x",INDEX('Capacity Summary'!$C$36:$E$135,MATCH('Capacity Backing (Hide)'!M$2,'Capacity Summary'!$B$36:$B$135,0),4),IF(INDEX('Capacity Summary'!$H$36:$BG$135,MATCH('Capacity Backing (Hide)'!M$2,'Capacity Summary'!$B$36:$B$135,0),MATCH('Capacity Backing (Hide)'!$A14,'Capacity Summary'!$H$35:$BG$35,0))&lt;&gt;0,INDEX('Capacity Summary'!$H$36:$BG$135,MATCH('Capacity Backing (Hide)'!M$2,'Capacity Summary'!$B$36:$B$135,0),MATCH('Capacity Backing (Hide)'!$A14,'Capacity Summary'!$H$35:$BG$35,0)),0)),INDEX('Capacity Summary'!$C$36:$E$135,MATCH('Capacity Backing (Hide)'!M$2,'Capacity Summary'!$B$36:$B$135,0),2)))/IF(Summary!$B$7="Minutes",1,60)/COUNTA(INDEX(Capacity!$C$10:$Q$109,MATCH('Capacity Backing (Hide)'!M$2,Capacity!$B$10:$B$109,0),1):INDEX(Capacity!$C$10:$Q$109,MATCH('Capacity Backing (Hide)'!M$2,Capacity!$B$10:$B$109,0),15))</f>
        <v>#N/A</v>
      </c>
      <c r="N1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(Hide)'!$A14,'Capacity Summary'!$H$35:$BG$35,0))="x",INDEX('Capacity Summary'!$C$36:$E$135,MATCH('Capacity Backing (Hide)'!N$2,'Capacity Summary'!$B$36:$B$135,0),4),IF(INDEX('Capacity Summary'!$H$36:$BG$135,MATCH('Capacity Backing (Hide)'!N$2,'Capacity Summary'!$B$36:$B$135,0),MATCH('Capacity Backing (Hide)'!$A14,'Capacity Summary'!$H$35:$BG$35,0))&lt;&gt;0,INDEX('Capacity Summary'!$H$36:$BG$135,MATCH('Capacity Backing (Hide)'!N$2,'Capacity Summary'!$B$36:$B$135,0),MATCH('Capacity Backing (Hide)'!$A14,'Capacity Summary'!$H$35:$BG$35,0)),0)),INDEX('Capacity Summary'!$C$36:$E$135,MATCH('Capacity Backing (Hide)'!N$2,'Capacity Summary'!$B$36:$B$135,0),2)))/IF(Summary!$B$7="Minutes",1,60)/COUNTA(INDEX(Capacity!$C$10:$Q$109,MATCH('Capacity Backing (Hide)'!N$2,Capacity!$B$10:$B$109,0),1):INDEX(Capacity!$C$10:$Q$109,MATCH('Capacity Backing (Hide)'!N$2,Capacity!$B$10:$B$109,0),15))</f>
        <v>#N/A</v>
      </c>
      <c r="O1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(Hide)'!$A14,'Capacity Summary'!$H$35:$BG$35,0))="x",INDEX('Capacity Summary'!$C$36:$E$135,MATCH('Capacity Backing (Hide)'!O$2,'Capacity Summary'!$B$36:$B$135,0),4),IF(INDEX('Capacity Summary'!$H$36:$BG$135,MATCH('Capacity Backing (Hide)'!O$2,'Capacity Summary'!$B$36:$B$135,0),MATCH('Capacity Backing (Hide)'!$A14,'Capacity Summary'!$H$35:$BG$35,0))&lt;&gt;0,INDEX('Capacity Summary'!$H$36:$BG$135,MATCH('Capacity Backing (Hide)'!O$2,'Capacity Summary'!$B$36:$B$135,0),MATCH('Capacity Backing (Hide)'!$A14,'Capacity Summary'!$H$35:$BG$35,0)),0)),INDEX('Capacity Summary'!$C$36:$E$135,MATCH('Capacity Backing (Hide)'!O$2,'Capacity Summary'!$B$36:$B$135,0),2)))/IF(Summary!$B$7="Minutes",1,60)/COUNTA(INDEX(Capacity!$C$10:$Q$109,MATCH('Capacity Backing (Hide)'!O$2,Capacity!$B$10:$B$109,0),1):INDEX(Capacity!$C$10:$Q$109,MATCH('Capacity Backing (Hide)'!O$2,Capacity!$B$10:$B$109,0),15))</f>
        <v>#N/A</v>
      </c>
      <c r="P1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(Hide)'!$A14,'Capacity Summary'!$H$35:$BG$35,0))="x",INDEX('Capacity Summary'!$C$36:$E$135,MATCH('Capacity Backing (Hide)'!P$2,'Capacity Summary'!$B$36:$B$135,0),4),IF(INDEX('Capacity Summary'!$H$36:$BG$135,MATCH('Capacity Backing (Hide)'!P$2,'Capacity Summary'!$B$36:$B$135,0),MATCH('Capacity Backing (Hide)'!$A14,'Capacity Summary'!$H$35:$BG$35,0))&lt;&gt;0,INDEX('Capacity Summary'!$H$36:$BG$135,MATCH('Capacity Backing (Hide)'!P$2,'Capacity Summary'!$B$36:$B$135,0),MATCH('Capacity Backing (Hide)'!$A14,'Capacity Summary'!$H$35:$BG$35,0)),0)),INDEX('Capacity Summary'!$C$36:$E$135,MATCH('Capacity Backing (Hide)'!P$2,'Capacity Summary'!$B$36:$B$135,0),2)))/IF(Summary!$B$7="Minutes",1,60)/COUNTA(INDEX(Capacity!$C$10:$Q$109,MATCH('Capacity Backing (Hide)'!P$2,Capacity!$B$10:$B$109,0),1):INDEX(Capacity!$C$10:$Q$109,MATCH('Capacity Backing (Hide)'!P$2,Capacity!$B$10:$B$109,0),15))</f>
        <v>#N/A</v>
      </c>
      <c r="Q1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(Hide)'!$A14,'Capacity Summary'!$H$35:$BG$35,0))="x",INDEX('Capacity Summary'!$C$36:$E$135,MATCH('Capacity Backing (Hide)'!Q$2,'Capacity Summary'!$B$36:$B$135,0),4),IF(INDEX('Capacity Summary'!$H$36:$BG$135,MATCH('Capacity Backing (Hide)'!Q$2,'Capacity Summary'!$B$36:$B$135,0),MATCH('Capacity Backing (Hide)'!$A14,'Capacity Summary'!$H$35:$BG$35,0))&lt;&gt;0,INDEX('Capacity Summary'!$H$36:$BG$135,MATCH('Capacity Backing (Hide)'!Q$2,'Capacity Summary'!$B$36:$B$135,0),MATCH('Capacity Backing (Hide)'!$A14,'Capacity Summary'!$H$35:$BG$35,0)),0)),INDEX('Capacity Summary'!$C$36:$E$135,MATCH('Capacity Backing (Hide)'!Q$2,'Capacity Summary'!$B$36:$B$135,0),2)))/IF(Summary!$B$7="Minutes",1,60)/COUNTA(INDEX(Capacity!$C$10:$Q$109,MATCH('Capacity Backing (Hide)'!Q$2,Capacity!$B$10:$B$109,0),1):INDEX(Capacity!$C$10:$Q$109,MATCH('Capacity Backing (Hide)'!Q$2,Capacity!$B$10:$B$109,0),15))</f>
        <v>#N/A</v>
      </c>
      <c r="R1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(Hide)'!$A14,'Capacity Summary'!$H$35:$BG$35,0))="x",INDEX('Capacity Summary'!$C$36:$E$135,MATCH('Capacity Backing (Hide)'!R$2,'Capacity Summary'!$B$36:$B$135,0),4),IF(INDEX('Capacity Summary'!$H$36:$BG$135,MATCH('Capacity Backing (Hide)'!R$2,'Capacity Summary'!$B$36:$B$135,0),MATCH('Capacity Backing (Hide)'!$A14,'Capacity Summary'!$H$35:$BG$35,0))&lt;&gt;0,INDEX('Capacity Summary'!$H$36:$BG$135,MATCH('Capacity Backing (Hide)'!R$2,'Capacity Summary'!$B$36:$B$135,0),MATCH('Capacity Backing (Hide)'!$A14,'Capacity Summary'!$H$35:$BG$35,0)),0)),INDEX('Capacity Summary'!$C$36:$E$135,MATCH('Capacity Backing (Hide)'!R$2,'Capacity Summary'!$B$36:$B$135,0),2)))/IF(Summary!$B$7="Minutes",1,60)/COUNTA(INDEX(Capacity!$C$10:$Q$109,MATCH('Capacity Backing (Hide)'!R$2,Capacity!$B$10:$B$109,0),1):INDEX(Capacity!$C$10:$Q$109,MATCH('Capacity Backing (Hide)'!R$2,Capacity!$B$10:$B$109,0),15))</f>
        <v>#N/A</v>
      </c>
      <c r="S1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(Hide)'!$A14,'Capacity Summary'!$H$35:$BG$35,0))="x",INDEX('Capacity Summary'!$C$36:$E$135,MATCH('Capacity Backing (Hide)'!S$2,'Capacity Summary'!$B$36:$B$135,0),4),IF(INDEX('Capacity Summary'!$H$36:$BG$135,MATCH('Capacity Backing (Hide)'!S$2,'Capacity Summary'!$B$36:$B$135,0),MATCH('Capacity Backing (Hide)'!$A14,'Capacity Summary'!$H$35:$BG$35,0))&lt;&gt;0,INDEX('Capacity Summary'!$H$36:$BG$135,MATCH('Capacity Backing (Hide)'!S$2,'Capacity Summary'!$B$36:$B$135,0),MATCH('Capacity Backing (Hide)'!$A14,'Capacity Summary'!$H$35:$BG$35,0)),0)),INDEX('Capacity Summary'!$C$36:$E$135,MATCH('Capacity Backing (Hide)'!S$2,'Capacity Summary'!$B$36:$B$135,0),2)))/IF(Summary!$B$7="Minutes",1,60)/COUNTA(INDEX(Capacity!$C$10:$Q$109,MATCH('Capacity Backing (Hide)'!S$2,Capacity!$B$10:$B$109,0),1):INDEX(Capacity!$C$10:$Q$109,MATCH('Capacity Backing (Hide)'!S$2,Capacity!$B$10:$B$109,0),15))</f>
        <v>#N/A</v>
      </c>
      <c r="T1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(Hide)'!$A14,'Capacity Summary'!$H$35:$BG$35,0))="x",INDEX('Capacity Summary'!$C$36:$E$135,MATCH('Capacity Backing (Hide)'!T$2,'Capacity Summary'!$B$36:$B$135,0),4),IF(INDEX('Capacity Summary'!$H$36:$BG$135,MATCH('Capacity Backing (Hide)'!T$2,'Capacity Summary'!$B$36:$B$135,0),MATCH('Capacity Backing (Hide)'!$A14,'Capacity Summary'!$H$35:$BG$35,0))&lt;&gt;0,INDEX('Capacity Summary'!$H$36:$BG$135,MATCH('Capacity Backing (Hide)'!T$2,'Capacity Summary'!$B$36:$B$135,0),MATCH('Capacity Backing (Hide)'!$A14,'Capacity Summary'!$H$35:$BG$35,0)),0)),INDEX('Capacity Summary'!$C$36:$E$135,MATCH('Capacity Backing (Hide)'!T$2,'Capacity Summary'!$B$36:$B$135,0),2)))/IF(Summary!$B$7="Minutes",1,60)/COUNTA(INDEX(Capacity!$C$10:$Q$109,MATCH('Capacity Backing (Hide)'!T$2,Capacity!$B$10:$B$109,0),1):INDEX(Capacity!$C$10:$Q$109,MATCH('Capacity Backing (Hide)'!T$2,Capacity!$B$10:$B$109,0),15))</f>
        <v>#N/A</v>
      </c>
      <c r="U1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(Hide)'!$A14,'Capacity Summary'!$H$35:$BG$35,0))="x",INDEX('Capacity Summary'!$C$36:$E$135,MATCH('Capacity Backing (Hide)'!U$2,'Capacity Summary'!$B$36:$B$135,0),4),IF(INDEX('Capacity Summary'!$H$36:$BG$135,MATCH('Capacity Backing (Hide)'!U$2,'Capacity Summary'!$B$36:$B$135,0),MATCH('Capacity Backing (Hide)'!$A14,'Capacity Summary'!$H$35:$BG$35,0))&lt;&gt;0,INDEX('Capacity Summary'!$H$36:$BG$135,MATCH('Capacity Backing (Hide)'!U$2,'Capacity Summary'!$B$36:$B$135,0),MATCH('Capacity Backing (Hide)'!$A14,'Capacity Summary'!$H$35:$BG$35,0)),0)),INDEX('Capacity Summary'!$C$36:$E$135,MATCH('Capacity Backing (Hide)'!U$2,'Capacity Summary'!$B$36:$B$135,0),2)))/IF(Summary!$B$7="Minutes",1,60)/COUNTA(INDEX(Capacity!$C$10:$Q$109,MATCH('Capacity Backing (Hide)'!U$2,Capacity!$B$10:$B$109,0),1):INDEX(Capacity!$C$10:$Q$109,MATCH('Capacity Backing (Hide)'!U$2,Capacity!$B$10:$B$109,0),15))</f>
        <v>#N/A</v>
      </c>
      <c r="V1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(Hide)'!$A14,'Capacity Summary'!$H$35:$BG$35,0))="x",INDEX('Capacity Summary'!$C$36:$E$135,MATCH('Capacity Backing (Hide)'!V$2,'Capacity Summary'!$B$36:$B$135,0),4),IF(INDEX('Capacity Summary'!$H$36:$BG$135,MATCH('Capacity Backing (Hide)'!V$2,'Capacity Summary'!$B$36:$B$135,0),MATCH('Capacity Backing (Hide)'!$A14,'Capacity Summary'!$H$35:$BG$35,0))&lt;&gt;0,INDEX('Capacity Summary'!$H$36:$BG$135,MATCH('Capacity Backing (Hide)'!V$2,'Capacity Summary'!$B$36:$B$135,0),MATCH('Capacity Backing (Hide)'!$A14,'Capacity Summary'!$H$35:$BG$35,0)),0)),INDEX('Capacity Summary'!$C$36:$E$135,MATCH('Capacity Backing (Hide)'!V$2,'Capacity Summary'!$B$36:$B$135,0),2)))/IF(Summary!$B$7="Minutes",1,60)/COUNTA(INDEX(Capacity!$C$10:$Q$109,MATCH('Capacity Backing (Hide)'!V$2,Capacity!$B$10:$B$109,0),1):INDEX(Capacity!$C$10:$Q$109,MATCH('Capacity Backing (Hide)'!V$2,Capacity!$B$10:$B$109,0),15))</f>
        <v>#N/A</v>
      </c>
      <c r="W1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(Hide)'!$A14,'Capacity Summary'!$H$35:$BG$35,0))="x",INDEX('Capacity Summary'!$C$36:$E$135,MATCH('Capacity Backing (Hide)'!W$2,'Capacity Summary'!$B$36:$B$135,0),4),IF(INDEX('Capacity Summary'!$H$36:$BG$135,MATCH('Capacity Backing (Hide)'!W$2,'Capacity Summary'!$B$36:$B$135,0),MATCH('Capacity Backing (Hide)'!$A14,'Capacity Summary'!$H$35:$BG$35,0))&lt;&gt;0,INDEX('Capacity Summary'!$H$36:$BG$135,MATCH('Capacity Backing (Hide)'!W$2,'Capacity Summary'!$B$36:$B$135,0),MATCH('Capacity Backing (Hide)'!$A14,'Capacity Summary'!$H$35:$BG$35,0)),0)),INDEX('Capacity Summary'!$C$36:$E$135,MATCH('Capacity Backing (Hide)'!W$2,'Capacity Summary'!$B$36:$B$135,0),2)))/IF(Summary!$B$7="Minutes",1,60)/COUNTA(INDEX(Capacity!$C$10:$Q$109,MATCH('Capacity Backing (Hide)'!W$2,Capacity!$B$10:$B$109,0),1):INDEX(Capacity!$C$10:$Q$109,MATCH('Capacity Backing (Hide)'!W$2,Capacity!$B$10:$B$109,0),15))</f>
        <v>#N/A</v>
      </c>
      <c r="X1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(Hide)'!$A14,'Capacity Summary'!$H$35:$BG$35,0))="x",INDEX('Capacity Summary'!$C$36:$E$135,MATCH('Capacity Backing (Hide)'!X$2,'Capacity Summary'!$B$36:$B$135,0),4),IF(INDEX('Capacity Summary'!$H$36:$BG$135,MATCH('Capacity Backing (Hide)'!X$2,'Capacity Summary'!$B$36:$B$135,0),MATCH('Capacity Backing (Hide)'!$A14,'Capacity Summary'!$H$35:$BG$35,0))&lt;&gt;0,INDEX('Capacity Summary'!$H$36:$BG$135,MATCH('Capacity Backing (Hide)'!X$2,'Capacity Summary'!$B$36:$B$135,0),MATCH('Capacity Backing (Hide)'!$A14,'Capacity Summary'!$H$35:$BG$35,0)),0)),INDEX('Capacity Summary'!$C$36:$E$135,MATCH('Capacity Backing (Hide)'!X$2,'Capacity Summary'!$B$36:$B$135,0),2)))/IF(Summary!$B$7="Minutes",1,60)/COUNTA(INDEX(Capacity!$C$10:$Q$109,MATCH('Capacity Backing (Hide)'!X$2,Capacity!$B$10:$B$109,0),1):INDEX(Capacity!$C$10:$Q$109,MATCH('Capacity Backing (Hide)'!X$2,Capacity!$B$10:$B$109,0),15))</f>
        <v>#N/A</v>
      </c>
      <c r="Y1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(Hide)'!$A14,'Capacity Summary'!$H$35:$BG$35,0))="x",INDEX('Capacity Summary'!$C$36:$E$135,MATCH('Capacity Backing (Hide)'!Y$2,'Capacity Summary'!$B$36:$B$135,0),4),IF(INDEX('Capacity Summary'!$H$36:$BG$135,MATCH('Capacity Backing (Hide)'!Y$2,'Capacity Summary'!$B$36:$B$135,0),MATCH('Capacity Backing (Hide)'!$A14,'Capacity Summary'!$H$35:$BG$35,0))&lt;&gt;0,INDEX('Capacity Summary'!$H$36:$BG$135,MATCH('Capacity Backing (Hide)'!Y$2,'Capacity Summary'!$B$36:$B$135,0),MATCH('Capacity Backing (Hide)'!$A14,'Capacity Summary'!$H$35:$BG$35,0)),0)),INDEX('Capacity Summary'!$C$36:$E$135,MATCH('Capacity Backing (Hide)'!Y$2,'Capacity Summary'!$B$36:$B$135,0),2)))/IF(Summary!$B$7="Minutes",1,60)/COUNTA(INDEX(Capacity!$C$10:$Q$109,MATCH('Capacity Backing (Hide)'!Y$2,Capacity!$B$10:$B$109,0),1):INDEX(Capacity!$C$10:$Q$109,MATCH('Capacity Backing (Hide)'!Y$2,Capacity!$B$10:$B$109,0),15))</f>
        <v>#N/A</v>
      </c>
      <c r="Z1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(Hide)'!$A14,'Capacity Summary'!$H$35:$BG$35,0))="x",INDEX('Capacity Summary'!$C$36:$E$135,MATCH('Capacity Backing (Hide)'!Z$2,'Capacity Summary'!$B$36:$B$135,0),4),IF(INDEX('Capacity Summary'!$H$36:$BG$135,MATCH('Capacity Backing (Hide)'!Z$2,'Capacity Summary'!$B$36:$B$135,0),MATCH('Capacity Backing (Hide)'!$A14,'Capacity Summary'!$H$35:$BG$35,0))&lt;&gt;0,INDEX('Capacity Summary'!$H$36:$BG$135,MATCH('Capacity Backing (Hide)'!Z$2,'Capacity Summary'!$B$36:$B$135,0),MATCH('Capacity Backing (Hide)'!$A14,'Capacity Summary'!$H$35:$BG$35,0)),0)),INDEX('Capacity Summary'!$C$36:$E$135,MATCH('Capacity Backing (Hide)'!Z$2,'Capacity Summary'!$B$36:$B$135,0),2)))/IF(Summary!$B$7="Minutes",1,60)/COUNTA(INDEX(Capacity!$C$10:$Q$109,MATCH('Capacity Backing (Hide)'!Z$2,Capacity!$B$10:$B$109,0),1):INDEX(Capacity!$C$10:$Q$109,MATCH('Capacity Backing (Hide)'!Z$2,Capacity!$B$10:$B$109,0),15))</f>
        <v>#N/A</v>
      </c>
      <c r="AA1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(Hide)'!$A14,'Capacity Summary'!$H$35:$BG$35,0))="x",INDEX('Capacity Summary'!$C$36:$E$135,MATCH('Capacity Backing (Hide)'!AA$2,'Capacity Summary'!$B$36:$B$135,0),4),IF(INDEX('Capacity Summary'!$H$36:$BG$135,MATCH('Capacity Backing (Hide)'!AA$2,'Capacity Summary'!$B$36:$B$135,0),MATCH('Capacity Backing (Hide)'!$A14,'Capacity Summary'!$H$35:$BG$35,0))&lt;&gt;0,INDEX('Capacity Summary'!$H$36:$BG$135,MATCH('Capacity Backing (Hide)'!AA$2,'Capacity Summary'!$B$36:$B$135,0),MATCH('Capacity Backing (Hide)'!$A14,'Capacity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(Hide)'!$A14,'Capacity Summary'!$H$35:$BG$35,0))="x",INDEX('Capacity Summary'!$C$36:$E$135,MATCH('Capacity Backing (Hide)'!AB$2,'Capacity Summary'!$B$36:$B$135,0),4),IF(INDEX('Capacity Summary'!$H$36:$BG$135,MATCH('Capacity Backing (Hide)'!AB$2,'Capacity Summary'!$B$36:$B$135,0),MATCH('Capacity Backing (Hide)'!$A14,'Capacity Summary'!$H$35:$BG$35,0))&lt;&gt;0,INDEX('Capacity Summary'!$H$36:$BG$135,MATCH('Capacity Backing (Hide)'!AB$2,'Capacity Summary'!$B$36:$B$135,0),MATCH('Capacity Backing (Hide)'!$A14,'Capacity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(Hide)'!$A14,'Capacity Summary'!$H$35:$BG$35,0))="x",INDEX('Capacity Summary'!$C$36:$E$135,MATCH('Capacity Backing (Hide)'!AC$2,'Capacity Summary'!$B$36:$B$135,0),4),IF(INDEX('Capacity Summary'!$H$36:$BG$135,MATCH('Capacity Backing (Hide)'!AC$2,'Capacity Summary'!$B$36:$B$135,0),MATCH('Capacity Backing (Hide)'!$A14,'Capacity Summary'!$H$35:$BG$35,0))&lt;&gt;0,INDEX('Capacity Summary'!$H$36:$BG$135,MATCH('Capacity Backing (Hide)'!AC$2,'Capacity Summary'!$B$36:$B$135,0),MATCH('Capacity Backing (Hide)'!$A14,'Capacity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(Hide)'!$A14,'Capacity Summary'!$H$35:$BG$35,0))="x",INDEX('Capacity Summary'!$C$36:$E$135,MATCH('Capacity Backing (Hide)'!AD$2,'Capacity Summary'!$B$36:$B$135,0),4),IF(INDEX('Capacity Summary'!$H$36:$BG$135,MATCH('Capacity Backing (Hide)'!AD$2,'Capacity Summary'!$B$36:$B$135,0),MATCH('Capacity Backing (Hide)'!$A14,'Capacity Summary'!$H$35:$BG$35,0))&lt;&gt;0,INDEX('Capacity Summary'!$H$36:$BG$135,MATCH('Capacity Backing (Hide)'!AD$2,'Capacity Summary'!$B$36:$B$135,0),MATCH('Capacity Backing (Hide)'!$A14,'Capacity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(Hide)'!$A14,'Capacity Summary'!$H$35:$BG$35,0))="x",INDEX('Capacity Summary'!$C$36:$E$135,MATCH('Capacity Backing (Hide)'!AE$2,'Capacity Summary'!$B$36:$B$135,0),4),IF(INDEX('Capacity Summary'!$H$36:$BG$135,MATCH('Capacity Backing (Hide)'!AE$2,'Capacity Summary'!$B$36:$B$135,0),MATCH('Capacity Backing (Hide)'!$A14,'Capacity Summary'!$H$35:$BG$35,0))&lt;&gt;0,INDEX('Capacity Summary'!$H$36:$BG$135,MATCH('Capacity Backing (Hide)'!AE$2,'Capacity Summary'!$B$36:$B$135,0),MATCH('Capacity Backing (Hide)'!$A14,'Capacity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(Hide)'!$A14,'Capacity Summary'!$H$35:$BG$35,0))="x",INDEX('Capacity Summary'!$C$36:$E$135,MATCH('Capacity Backing (Hide)'!AF$2,'Capacity Summary'!$B$36:$B$135,0),4),IF(INDEX('Capacity Summary'!$H$36:$BG$135,MATCH('Capacity Backing (Hide)'!AF$2,'Capacity Summary'!$B$36:$B$135,0),MATCH('Capacity Backing (Hide)'!$A14,'Capacity Summary'!$H$35:$BG$35,0))&lt;&gt;0,INDEX('Capacity Summary'!$H$36:$BG$135,MATCH('Capacity Backing (Hide)'!AF$2,'Capacity Summary'!$B$36:$B$135,0),MATCH('Capacity Backing (Hide)'!$A14,'Capacity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(Hide)'!$A14,'Capacity Summary'!$H$35:$BG$35,0))="x",INDEX('Capacity Summary'!$C$36:$E$135,MATCH('Capacity Backing (Hide)'!AG$2,'Capacity Summary'!$B$36:$B$135,0),4),IF(INDEX('Capacity Summary'!$H$36:$BG$135,MATCH('Capacity Backing (Hide)'!AG$2,'Capacity Summary'!$B$36:$B$135,0),MATCH('Capacity Backing (Hide)'!$A14,'Capacity Summary'!$H$35:$BG$35,0))&lt;&gt;0,INDEX('Capacity Summary'!$H$36:$BG$135,MATCH('Capacity Backing (Hide)'!AG$2,'Capacity Summary'!$B$36:$B$135,0),MATCH('Capacity Backing (Hide)'!$A14,'Capacity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(Hide)'!$A14,'Capacity Summary'!$H$35:$BG$35,0))="x",INDEX('Capacity Summary'!$C$36:$E$135,MATCH('Capacity Backing (Hide)'!AH$2,'Capacity Summary'!$B$36:$B$135,0),4),IF(INDEX('Capacity Summary'!$H$36:$BG$135,MATCH('Capacity Backing (Hide)'!AH$2,'Capacity Summary'!$B$36:$B$135,0),MATCH('Capacity Backing (Hide)'!$A14,'Capacity Summary'!$H$35:$BG$35,0))&lt;&gt;0,INDEX('Capacity Summary'!$H$36:$BG$135,MATCH('Capacity Backing (Hide)'!AH$2,'Capacity Summary'!$B$36:$B$135,0),MATCH('Capacity Backing (Hide)'!$A14,'Capacity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(Hide)'!$A14,'Capacity Summary'!$H$35:$BG$35,0))="x",INDEX('Capacity Summary'!$C$36:$E$135,MATCH('Capacity Backing (Hide)'!AI$2,'Capacity Summary'!$B$36:$B$135,0),4),IF(INDEX('Capacity Summary'!$H$36:$BG$135,MATCH('Capacity Backing (Hide)'!AI$2,'Capacity Summary'!$B$36:$B$135,0),MATCH('Capacity Backing (Hide)'!$A14,'Capacity Summary'!$H$35:$BG$35,0))&lt;&gt;0,INDEX('Capacity Summary'!$H$36:$BG$135,MATCH('Capacity Backing (Hide)'!AI$2,'Capacity Summary'!$B$36:$B$135,0),MATCH('Capacity Backing (Hide)'!$A14,'Capacity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(Hide)'!$A14,'Capacity Summary'!$H$35:$BG$35,0))="x",INDEX('Capacity Summary'!$C$36:$E$135,MATCH('Capacity Backing (Hide)'!AJ$2,'Capacity Summary'!$B$36:$B$135,0),4),IF(INDEX('Capacity Summary'!$H$36:$BG$135,MATCH('Capacity Backing (Hide)'!AJ$2,'Capacity Summary'!$B$36:$B$135,0),MATCH('Capacity Backing (Hide)'!$A14,'Capacity Summary'!$H$35:$BG$35,0))&lt;&gt;0,INDEX('Capacity Summary'!$H$36:$BG$135,MATCH('Capacity Backing (Hide)'!AJ$2,'Capacity Summary'!$B$36:$B$135,0),MATCH('Capacity Backing (Hide)'!$A14,'Capacity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(Hide)'!$A14,'Capacity Summary'!$H$35:$BG$35,0))="x",INDEX('Capacity Summary'!$C$36:$E$135,MATCH('Capacity Backing (Hide)'!AK$2,'Capacity Summary'!$B$36:$B$135,0),4),IF(INDEX('Capacity Summary'!$H$36:$BG$135,MATCH('Capacity Backing (Hide)'!AK$2,'Capacity Summary'!$B$36:$B$135,0),MATCH('Capacity Backing (Hide)'!$A14,'Capacity Summary'!$H$35:$BG$35,0))&lt;&gt;0,INDEX('Capacity Summary'!$H$36:$BG$135,MATCH('Capacity Backing (Hide)'!AK$2,'Capacity Summary'!$B$36:$B$135,0),MATCH('Capacity Backing (Hide)'!$A14,'Capacity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(Hide)'!$A14,'Capacity Summary'!$H$35:$BG$35,0))="x",INDEX('Capacity Summary'!$C$36:$E$135,MATCH('Capacity Backing (Hide)'!AL$2,'Capacity Summary'!$B$36:$B$135,0),4),IF(INDEX('Capacity Summary'!$H$36:$BG$135,MATCH('Capacity Backing (Hide)'!AL$2,'Capacity Summary'!$B$36:$B$135,0),MATCH('Capacity Backing (Hide)'!$A14,'Capacity Summary'!$H$35:$BG$35,0))&lt;&gt;0,INDEX('Capacity Summary'!$H$36:$BG$135,MATCH('Capacity Backing (Hide)'!AL$2,'Capacity Summary'!$B$36:$B$135,0),MATCH('Capacity Backing (Hide)'!$A14,'Capacity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(Hide)'!$A14,'Capacity Summary'!$H$35:$BG$35,0))="x",INDEX('Capacity Summary'!$C$36:$E$135,MATCH('Capacity Backing (Hide)'!AM$2,'Capacity Summary'!$B$36:$B$135,0),4),IF(INDEX('Capacity Summary'!$H$36:$BG$135,MATCH('Capacity Backing (Hide)'!AM$2,'Capacity Summary'!$B$36:$B$135,0),MATCH('Capacity Backing (Hide)'!$A14,'Capacity Summary'!$H$35:$BG$35,0))&lt;&gt;0,INDEX('Capacity Summary'!$H$36:$BG$135,MATCH('Capacity Backing (Hide)'!AM$2,'Capacity Summary'!$B$36:$B$135,0),MATCH('Capacity Backing (Hide)'!$A14,'Capacity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(Hide)'!$A14,'Capacity Summary'!$H$35:$BG$35,0))="x",INDEX('Capacity Summary'!$C$36:$E$135,MATCH('Capacity Backing (Hide)'!AN$2,'Capacity Summary'!$B$36:$B$135,0),4),IF(INDEX('Capacity Summary'!$H$36:$BG$135,MATCH('Capacity Backing (Hide)'!AN$2,'Capacity Summary'!$B$36:$B$135,0),MATCH('Capacity Backing (Hide)'!$A14,'Capacity Summary'!$H$35:$BG$35,0))&lt;&gt;0,INDEX('Capacity Summary'!$H$36:$BG$135,MATCH('Capacity Backing (Hide)'!AN$2,'Capacity Summary'!$B$36:$B$135,0),MATCH('Capacity Backing (Hide)'!$A14,'Capacity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(Hide)'!$A14,'Capacity Summary'!$H$35:$BG$35,0))="x",INDEX('Capacity Summary'!$C$36:$E$135,MATCH('Capacity Backing (Hide)'!AO$2,'Capacity Summary'!$B$36:$B$135,0),4),IF(INDEX('Capacity Summary'!$H$36:$BG$135,MATCH('Capacity Backing (Hide)'!AO$2,'Capacity Summary'!$B$36:$B$135,0),MATCH('Capacity Backing (Hide)'!$A14,'Capacity Summary'!$H$35:$BG$35,0))&lt;&gt;0,INDEX('Capacity Summary'!$H$36:$BG$135,MATCH('Capacity Backing (Hide)'!AO$2,'Capacity Summary'!$B$36:$B$135,0),MATCH('Capacity Backing (Hide)'!$A14,'Capacity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(Hide)'!$A14,'Capacity Summary'!$H$35:$BG$35,0))="x",INDEX('Capacity Summary'!$C$36:$E$135,MATCH('Capacity Backing (Hide)'!AP$2,'Capacity Summary'!$B$36:$B$135,0),4),IF(INDEX('Capacity Summary'!$H$36:$BG$135,MATCH('Capacity Backing (Hide)'!AP$2,'Capacity Summary'!$B$36:$B$135,0),MATCH('Capacity Backing (Hide)'!$A14,'Capacity Summary'!$H$35:$BG$35,0))&lt;&gt;0,INDEX('Capacity Summary'!$H$36:$BG$135,MATCH('Capacity Backing (Hide)'!AP$2,'Capacity Summary'!$B$36:$B$135,0),MATCH('Capacity Backing (Hide)'!$A14,'Capacity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(Hide)'!$A14,'Capacity Summary'!$H$35:$BG$35,0))="x",INDEX('Capacity Summary'!$C$36:$E$135,MATCH('Capacity Backing (Hide)'!AQ$2,'Capacity Summary'!$B$36:$B$135,0),4),IF(INDEX('Capacity Summary'!$H$36:$BG$135,MATCH('Capacity Backing (Hide)'!AQ$2,'Capacity Summary'!$B$36:$B$135,0),MATCH('Capacity Backing (Hide)'!$A14,'Capacity Summary'!$H$35:$BG$35,0))&lt;&gt;0,INDEX('Capacity Summary'!$H$36:$BG$135,MATCH('Capacity Backing (Hide)'!AQ$2,'Capacity Summary'!$B$36:$B$135,0),MATCH('Capacity Backing (Hide)'!$A14,'Capacity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(Hide)'!$A14,'Capacity Summary'!$H$35:$BG$35,0))="x",INDEX('Capacity Summary'!$C$36:$E$135,MATCH('Capacity Backing (Hide)'!AR$2,'Capacity Summary'!$B$36:$B$135,0),4),IF(INDEX('Capacity Summary'!$H$36:$BG$135,MATCH('Capacity Backing (Hide)'!AR$2,'Capacity Summary'!$B$36:$B$135,0),MATCH('Capacity Backing (Hide)'!$A14,'Capacity Summary'!$H$35:$BG$35,0))&lt;&gt;0,INDEX('Capacity Summary'!$H$36:$BG$135,MATCH('Capacity Backing (Hide)'!AR$2,'Capacity Summary'!$B$36:$B$135,0),MATCH('Capacity Backing (Hide)'!$A14,'Capacity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(Hide)'!$A14,'Capacity Summary'!$H$35:$BG$35,0))="x",INDEX('Capacity Summary'!$C$36:$E$135,MATCH('Capacity Backing (Hide)'!AS$2,'Capacity Summary'!$B$36:$B$135,0),4),IF(INDEX('Capacity Summary'!$H$36:$BG$135,MATCH('Capacity Backing (Hide)'!AS$2,'Capacity Summary'!$B$36:$B$135,0),MATCH('Capacity Backing (Hide)'!$A14,'Capacity Summary'!$H$35:$BG$35,0))&lt;&gt;0,INDEX('Capacity Summary'!$H$36:$BG$135,MATCH('Capacity Backing (Hide)'!AS$2,'Capacity Summary'!$B$36:$B$135,0),MATCH('Capacity Backing (Hide)'!$A14,'Capacity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(Hide)'!$A14,'Capacity Summary'!$H$35:$BG$35,0))="x",INDEX('Capacity Summary'!$C$36:$E$135,MATCH('Capacity Backing (Hide)'!AT$2,'Capacity Summary'!$B$36:$B$135,0),4),IF(INDEX('Capacity Summary'!$H$36:$BG$135,MATCH('Capacity Backing (Hide)'!AT$2,'Capacity Summary'!$B$36:$B$135,0),MATCH('Capacity Backing (Hide)'!$A14,'Capacity Summary'!$H$35:$BG$35,0))&lt;&gt;0,INDEX('Capacity Summary'!$H$36:$BG$135,MATCH('Capacity Backing (Hide)'!AT$2,'Capacity Summary'!$B$36:$B$135,0),MATCH('Capacity Backing (Hide)'!$A14,'Capacity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(Hide)'!$A14,'Capacity Summary'!$H$35:$BG$35,0))="x",INDEX('Capacity Summary'!$C$36:$E$135,MATCH('Capacity Backing (Hide)'!AU$2,'Capacity Summary'!$B$36:$B$135,0),4),IF(INDEX('Capacity Summary'!$H$36:$BG$135,MATCH('Capacity Backing (Hide)'!AU$2,'Capacity Summary'!$B$36:$B$135,0),MATCH('Capacity Backing (Hide)'!$A14,'Capacity Summary'!$H$35:$BG$35,0))&lt;&gt;0,INDEX('Capacity Summary'!$H$36:$BG$135,MATCH('Capacity Backing (Hide)'!AU$2,'Capacity Summary'!$B$36:$B$135,0),MATCH('Capacity Backing (Hide)'!$A14,'Capacity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(Hide)'!$A14,'Capacity Summary'!$H$35:$BG$35,0))="x",INDEX('Capacity Summary'!$C$36:$E$135,MATCH('Capacity Backing (Hide)'!AV$2,'Capacity Summary'!$B$36:$B$135,0),4),IF(INDEX('Capacity Summary'!$H$36:$BG$135,MATCH('Capacity Backing (Hide)'!AV$2,'Capacity Summary'!$B$36:$B$135,0),MATCH('Capacity Backing (Hide)'!$A14,'Capacity Summary'!$H$35:$BG$35,0))&lt;&gt;0,INDEX('Capacity Summary'!$H$36:$BG$135,MATCH('Capacity Backing (Hide)'!AV$2,'Capacity Summary'!$B$36:$B$135,0),MATCH('Capacity Backing (Hide)'!$A14,'Capacity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(Hide)'!$A14,'Capacity Summary'!$H$35:$BG$35,0))="x",INDEX('Capacity Summary'!$C$36:$E$135,MATCH('Capacity Backing (Hide)'!AW$2,'Capacity Summary'!$B$36:$B$135,0),4),IF(INDEX('Capacity Summary'!$H$36:$BG$135,MATCH('Capacity Backing (Hide)'!AW$2,'Capacity Summary'!$B$36:$B$135,0),MATCH('Capacity Backing (Hide)'!$A14,'Capacity Summary'!$H$35:$BG$35,0))&lt;&gt;0,INDEX('Capacity Summary'!$H$36:$BG$135,MATCH('Capacity Backing (Hide)'!AW$2,'Capacity Summary'!$B$36:$B$135,0),MATCH('Capacity Backing (Hide)'!$A14,'Capacity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(Hide)'!$A14,'Capacity Summary'!$H$35:$BG$35,0))="x",INDEX('Capacity Summary'!$C$36:$E$135,MATCH('Capacity Backing (Hide)'!AX$2,'Capacity Summary'!$B$36:$B$135,0),4),IF(INDEX('Capacity Summary'!$H$36:$BG$135,MATCH('Capacity Backing (Hide)'!AX$2,'Capacity Summary'!$B$36:$B$135,0),MATCH('Capacity Backing (Hide)'!$A14,'Capacity Summary'!$H$35:$BG$35,0))&lt;&gt;0,INDEX('Capacity Summary'!$H$36:$BG$135,MATCH('Capacity Backing (Hide)'!AX$2,'Capacity Summary'!$B$36:$B$135,0),MATCH('Capacity Backing (Hide)'!$A14,'Capacity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(Hide)'!$A14,'Capacity Summary'!$H$35:$BG$35,0))="x",INDEX('Capacity Summary'!$C$36:$E$135,MATCH('Capacity Backing (Hide)'!AY$2,'Capacity Summary'!$B$36:$B$135,0),4),IF(INDEX('Capacity Summary'!$H$36:$BG$135,MATCH('Capacity Backing (Hide)'!AY$2,'Capacity Summary'!$B$36:$B$135,0),MATCH('Capacity Backing (Hide)'!$A14,'Capacity Summary'!$H$35:$BG$35,0))&lt;&gt;0,INDEX('Capacity Summary'!$H$36:$BG$135,MATCH('Capacity Backing (Hide)'!AY$2,'Capacity Summary'!$B$36:$B$135,0),MATCH('Capacity Backing (Hide)'!$A14,'Capacity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(Hide)'!$A14,'Capacity Summary'!$H$35:$BG$35,0))="x",INDEX('Capacity Summary'!$C$36:$E$135,MATCH('Capacity Backing (Hide)'!AZ$2,'Capacity Summary'!$B$36:$B$135,0),4),IF(INDEX('Capacity Summary'!$H$36:$BG$135,MATCH('Capacity Backing (Hide)'!AZ$2,'Capacity Summary'!$B$36:$B$135,0),MATCH('Capacity Backing (Hide)'!$A14,'Capacity Summary'!$H$35:$BG$35,0))&lt;&gt;0,INDEX('Capacity Summary'!$H$36:$BG$135,MATCH('Capacity Backing (Hide)'!AZ$2,'Capacity Summary'!$B$36:$B$135,0),MATCH('Capacity Backing (Hide)'!$A14,'Capacity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(Hide)'!$A14,'Capacity Summary'!$H$35:$BG$35,0))="x",INDEX('Capacity Summary'!$C$36:$E$135,MATCH('Capacity Backing (Hide)'!BA$2,'Capacity Summary'!$B$36:$B$135,0),4),IF(INDEX('Capacity Summary'!$H$36:$BG$135,MATCH('Capacity Backing (Hide)'!BA$2,'Capacity Summary'!$B$36:$B$135,0),MATCH('Capacity Backing (Hide)'!$A14,'Capacity Summary'!$H$35:$BG$35,0))&lt;&gt;0,INDEX('Capacity Summary'!$H$36:$BG$135,MATCH('Capacity Backing (Hide)'!BA$2,'Capacity Summary'!$B$36:$B$135,0),MATCH('Capacity Backing (Hide)'!$A14,'Capacity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(Hide)'!$A14,'Capacity Summary'!$H$35:$BG$35,0))="x",INDEX('Capacity Summary'!$C$36:$E$135,MATCH('Capacity Backing (Hide)'!BB$2,'Capacity Summary'!$B$36:$B$135,0),4),IF(INDEX('Capacity Summary'!$H$36:$BG$135,MATCH('Capacity Backing (Hide)'!BB$2,'Capacity Summary'!$B$36:$B$135,0),MATCH('Capacity Backing (Hide)'!$A14,'Capacity Summary'!$H$35:$BG$35,0))&lt;&gt;0,INDEX('Capacity Summary'!$H$36:$BG$135,MATCH('Capacity Backing (Hide)'!BB$2,'Capacity Summary'!$B$36:$B$135,0),MATCH('Capacity Backing (Hide)'!$A14,'Capacity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(Hide)'!$A14,'Capacity Summary'!$H$35:$BG$35,0))="x",INDEX('Capacity Summary'!$C$36:$E$135,MATCH('Capacity Backing (Hide)'!BC$2,'Capacity Summary'!$B$36:$B$135,0),4),IF(INDEX('Capacity Summary'!$H$36:$BG$135,MATCH('Capacity Backing (Hide)'!BC$2,'Capacity Summary'!$B$36:$B$135,0),MATCH('Capacity Backing (Hide)'!$A14,'Capacity Summary'!$H$35:$BG$35,0))&lt;&gt;0,INDEX('Capacity Summary'!$H$36:$BG$135,MATCH('Capacity Backing (Hide)'!BC$2,'Capacity Summary'!$B$36:$B$135,0),MATCH('Capacity Backing (Hide)'!$A14,'Capacity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(Hide)'!$A14,'Capacity Summary'!$H$35:$BG$35,0))="x",INDEX('Capacity Summary'!$C$36:$E$135,MATCH('Capacity Backing (Hide)'!BD$2,'Capacity Summary'!$B$36:$B$135,0),4),IF(INDEX('Capacity Summary'!$H$36:$BG$135,MATCH('Capacity Backing (Hide)'!BD$2,'Capacity Summary'!$B$36:$B$135,0),MATCH('Capacity Backing (Hide)'!$A14,'Capacity Summary'!$H$35:$BG$35,0))&lt;&gt;0,INDEX('Capacity Summary'!$H$36:$BG$135,MATCH('Capacity Backing (Hide)'!BD$2,'Capacity Summary'!$B$36:$B$135,0),MATCH('Capacity Backing (Hide)'!$A14,'Capacity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(Hide)'!$A14,'Capacity Summary'!$H$35:$BG$35,0))="x",INDEX('Capacity Summary'!$C$36:$E$135,MATCH('Capacity Backing (Hide)'!BE$2,'Capacity Summary'!$B$36:$B$135,0),4),IF(INDEX('Capacity Summary'!$H$36:$BG$135,MATCH('Capacity Backing (Hide)'!BE$2,'Capacity Summary'!$B$36:$B$135,0),MATCH('Capacity Backing (Hide)'!$A14,'Capacity Summary'!$H$35:$BG$35,0))&lt;&gt;0,INDEX('Capacity Summary'!$H$36:$BG$135,MATCH('Capacity Backing (Hide)'!BE$2,'Capacity Summary'!$B$36:$B$135,0),MATCH('Capacity Backing (Hide)'!$A14,'Capacity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(Hide)'!$A14,'Capacity Summary'!$H$35:$BG$35,0))="x",INDEX('Capacity Summary'!$C$36:$E$135,MATCH('Capacity Backing (Hide)'!BF$2,'Capacity Summary'!$B$36:$B$135,0),4),IF(INDEX('Capacity Summary'!$H$36:$BG$135,MATCH('Capacity Backing (Hide)'!BF$2,'Capacity Summary'!$B$36:$B$135,0),MATCH('Capacity Backing (Hide)'!$A14,'Capacity Summary'!$H$35:$BG$35,0))&lt;&gt;0,INDEX('Capacity Summary'!$H$36:$BG$135,MATCH('Capacity Backing (Hide)'!BF$2,'Capacity Summary'!$B$36:$B$135,0),MATCH('Capacity Backing (Hide)'!$A14,'Capacity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(Hide)'!$A14,'Capacity Summary'!$H$35:$BG$35,0))="x",INDEX('Capacity Summary'!$C$36:$E$135,MATCH('Capacity Backing (Hide)'!BG$2,'Capacity Summary'!$B$36:$B$135,0),4),IF(INDEX('Capacity Summary'!$H$36:$BG$135,MATCH('Capacity Backing (Hide)'!BG$2,'Capacity Summary'!$B$36:$B$135,0),MATCH('Capacity Backing (Hide)'!$A14,'Capacity Summary'!$H$35:$BG$35,0))&lt;&gt;0,INDEX('Capacity Summary'!$H$36:$BG$135,MATCH('Capacity Backing (Hide)'!BG$2,'Capacity Summary'!$B$36:$B$135,0),MATCH('Capacity Backing (Hide)'!$A14,'Capacity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(Hide)'!$A14,'Capacity Summary'!$H$35:$BG$35,0))="x",INDEX('Capacity Summary'!$C$36:$E$135,MATCH('Capacity Backing (Hide)'!BH$2,'Capacity Summary'!$B$36:$B$135,0),4),IF(INDEX('Capacity Summary'!$H$36:$BG$135,MATCH('Capacity Backing (Hide)'!BH$2,'Capacity Summary'!$B$36:$B$135,0),MATCH('Capacity Backing (Hide)'!$A14,'Capacity Summary'!$H$35:$BG$35,0))&lt;&gt;0,INDEX('Capacity Summary'!$H$36:$BG$135,MATCH('Capacity Backing (Hide)'!BH$2,'Capacity Summary'!$B$36:$B$135,0),MATCH('Capacity Backing (Hide)'!$A14,'Capacity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(Hide)'!$A14,'Capacity Summary'!$H$35:$BG$35,0))="x",INDEX('Capacity Summary'!$C$36:$E$135,MATCH('Capacity Backing (Hide)'!BI$2,'Capacity Summary'!$B$36:$B$135,0),4),IF(INDEX('Capacity Summary'!$H$36:$BG$135,MATCH('Capacity Backing (Hide)'!BI$2,'Capacity Summary'!$B$36:$B$135,0),MATCH('Capacity Backing (Hide)'!$A14,'Capacity Summary'!$H$35:$BG$35,0))&lt;&gt;0,INDEX('Capacity Summary'!$H$36:$BG$135,MATCH('Capacity Backing (Hide)'!BI$2,'Capacity Summary'!$B$36:$B$135,0),MATCH('Capacity Backing (Hide)'!$A14,'Capacity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(Hide)'!$A14,'Capacity Summary'!$H$35:$BG$35,0))="x",INDEX('Capacity Summary'!$C$36:$E$135,MATCH('Capacity Backing (Hide)'!BJ$2,'Capacity Summary'!$B$36:$B$135,0),4),IF(INDEX('Capacity Summary'!$H$36:$BG$135,MATCH('Capacity Backing (Hide)'!BJ$2,'Capacity Summary'!$B$36:$B$135,0),MATCH('Capacity Backing (Hide)'!$A14,'Capacity Summary'!$H$35:$BG$35,0))&lt;&gt;0,INDEX('Capacity Summary'!$H$36:$BG$135,MATCH('Capacity Backing (Hide)'!BJ$2,'Capacity Summary'!$B$36:$B$135,0),MATCH('Capacity Backing (Hide)'!$A14,'Capacity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(Hide)'!$A14,'Capacity Summary'!$H$35:$BG$35,0))="x",INDEX('Capacity Summary'!$C$36:$E$135,MATCH('Capacity Backing (Hide)'!BK$2,'Capacity Summary'!$B$36:$B$135,0),4),IF(INDEX('Capacity Summary'!$H$36:$BG$135,MATCH('Capacity Backing (Hide)'!BK$2,'Capacity Summary'!$B$36:$B$135,0),MATCH('Capacity Backing (Hide)'!$A14,'Capacity Summary'!$H$35:$BG$35,0))&lt;&gt;0,INDEX('Capacity Summary'!$H$36:$BG$135,MATCH('Capacity Backing (Hide)'!BK$2,'Capacity Summary'!$B$36:$B$135,0),MATCH('Capacity Backing (Hide)'!$A14,'Capacity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(Hide)'!$A14,'Capacity Summary'!$H$35:$BG$35,0))="x",INDEX('Capacity Summary'!$C$36:$E$135,MATCH('Capacity Backing (Hide)'!BL$2,'Capacity Summary'!$B$36:$B$135,0),4),IF(INDEX('Capacity Summary'!$H$36:$BG$135,MATCH('Capacity Backing (Hide)'!BL$2,'Capacity Summary'!$B$36:$B$135,0),MATCH('Capacity Backing (Hide)'!$A14,'Capacity Summary'!$H$35:$BG$35,0))&lt;&gt;0,INDEX('Capacity Summary'!$H$36:$BG$135,MATCH('Capacity Backing (Hide)'!BL$2,'Capacity Summary'!$B$36:$B$135,0),MATCH('Capacity Backing (Hide)'!$A14,'Capacity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(Hide)'!$A14,'Capacity Summary'!$H$35:$BG$35,0))="x",INDEX('Capacity Summary'!$C$36:$E$135,MATCH('Capacity Backing (Hide)'!BM$2,'Capacity Summary'!$B$36:$B$135,0),4),IF(INDEX('Capacity Summary'!$H$36:$BG$135,MATCH('Capacity Backing (Hide)'!BM$2,'Capacity Summary'!$B$36:$B$135,0),MATCH('Capacity Backing (Hide)'!$A14,'Capacity Summary'!$H$35:$BG$35,0))&lt;&gt;0,INDEX('Capacity Summary'!$H$36:$BG$135,MATCH('Capacity Backing (Hide)'!BM$2,'Capacity Summary'!$B$36:$B$135,0),MATCH('Capacity Backing (Hide)'!$A14,'Capacity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(Hide)'!$A14,'Capacity Summary'!$H$35:$BG$35,0))="x",INDEX('Capacity Summary'!$C$36:$E$135,MATCH('Capacity Backing (Hide)'!BN$2,'Capacity Summary'!$B$36:$B$135,0),4),IF(INDEX('Capacity Summary'!$H$36:$BG$135,MATCH('Capacity Backing (Hide)'!BN$2,'Capacity Summary'!$B$36:$B$135,0),MATCH('Capacity Backing (Hide)'!$A14,'Capacity Summary'!$H$35:$BG$35,0))&lt;&gt;0,INDEX('Capacity Summary'!$H$36:$BG$135,MATCH('Capacity Backing (Hide)'!BN$2,'Capacity Summary'!$B$36:$B$135,0),MATCH('Capacity Backing (Hide)'!$A14,'Capacity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(Hide)'!$A14,'Capacity Summary'!$H$35:$BG$35,0))="x",INDEX('Capacity Summary'!$C$36:$E$135,MATCH('Capacity Backing (Hide)'!BO$2,'Capacity Summary'!$B$36:$B$135,0),4),IF(INDEX('Capacity Summary'!$H$36:$BG$135,MATCH('Capacity Backing (Hide)'!BO$2,'Capacity Summary'!$B$36:$B$135,0),MATCH('Capacity Backing (Hide)'!$A14,'Capacity Summary'!$H$35:$BG$35,0))&lt;&gt;0,INDEX('Capacity Summary'!$H$36:$BG$135,MATCH('Capacity Backing (Hide)'!BO$2,'Capacity Summary'!$B$36:$B$135,0),MATCH('Capacity Backing (Hide)'!$A14,'Capacity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(Hide)'!$A14,'Capacity Summary'!$H$35:$BG$35,0))="x",INDEX('Capacity Summary'!$C$36:$E$135,MATCH('Capacity Backing (Hide)'!BP$2,'Capacity Summary'!$B$36:$B$135,0),4),IF(INDEX('Capacity Summary'!$H$36:$BG$135,MATCH('Capacity Backing (Hide)'!BP$2,'Capacity Summary'!$B$36:$B$135,0),MATCH('Capacity Backing (Hide)'!$A14,'Capacity Summary'!$H$35:$BG$35,0))&lt;&gt;0,INDEX('Capacity Summary'!$H$36:$BG$135,MATCH('Capacity Backing (Hide)'!BP$2,'Capacity Summary'!$B$36:$B$135,0),MATCH('Capacity Backing (Hide)'!$A14,'Capacity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(Hide)'!$A14,'Capacity Summary'!$H$35:$BG$35,0))="x",INDEX('Capacity Summary'!$C$36:$E$135,MATCH('Capacity Backing (Hide)'!BQ$2,'Capacity Summary'!$B$36:$B$135,0),4),IF(INDEX('Capacity Summary'!$H$36:$BG$135,MATCH('Capacity Backing (Hide)'!BQ$2,'Capacity Summary'!$B$36:$B$135,0),MATCH('Capacity Backing (Hide)'!$A14,'Capacity Summary'!$H$35:$BG$35,0))&lt;&gt;0,INDEX('Capacity Summary'!$H$36:$BG$135,MATCH('Capacity Backing (Hide)'!BQ$2,'Capacity Summary'!$B$36:$B$135,0),MATCH('Capacity Backing (Hide)'!$A14,'Capacity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(Hide)'!$A14,'Capacity Summary'!$H$35:$BG$35,0))="x",INDEX('Capacity Summary'!$C$36:$E$135,MATCH('Capacity Backing (Hide)'!BR$2,'Capacity Summary'!$B$36:$B$135,0),4),IF(INDEX('Capacity Summary'!$H$36:$BG$135,MATCH('Capacity Backing (Hide)'!BR$2,'Capacity Summary'!$B$36:$B$135,0),MATCH('Capacity Backing (Hide)'!$A14,'Capacity Summary'!$H$35:$BG$35,0))&lt;&gt;0,INDEX('Capacity Summary'!$H$36:$BG$135,MATCH('Capacity Backing (Hide)'!BR$2,'Capacity Summary'!$B$36:$B$135,0),MATCH('Capacity Backing (Hide)'!$A14,'Capacity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(Hide)'!$A14,'Capacity Summary'!$H$35:$BG$35,0))="x",INDEX('Capacity Summary'!$C$36:$E$135,MATCH('Capacity Backing (Hide)'!BS$2,'Capacity Summary'!$B$36:$B$135,0),4),IF(INDEX('Capacity Summary'!$H$36:$BG$135,MATCH('Capacity Backing (Hide)'!BS$2,'Capacity Summary'!$B$36:$B$135,0),MATCH('Capacity Backing (Hide)'!$A14,'Capacity Summary'!$H$35:$BG$35,0))&lt;&gt;0,INDEX('Capacity Summary'!$H$36:$BG$135,MATCH('Capacity Backing (Hide)'!BS$2,'Capacity Summary'!$B$36:$B$135,0),MATCH('Capacity Backing (Hide)'!$A14,'Capacity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(Hide)'!$A14,'Capacity Summary'!$H$35:$BG$35,0))="x",INDEX('Capacity Summary'!$C$36:$E$135,MATCH('Capacity Backing (Hide)'!BT$2,'Capacity Summary'!$B$36:$B$135,0),4),IF(INDEX('Capacity Summary'!$H$36:$BG$135,MATCH('Capacity Backing (Hide)'!BT$2,'Capacity Summary'!$B$36:$B$135,0),MATCH('Capacity Backing (Hide)'!$A14,'Capacity Summary'!$H$35:$BG$35,0))&lt;&gt;0,INDEX('Capacity Summary'!$H$36:$BG$135,MATCH('Capacity Backing (Hide)'!BT$2,'Capacity Summary'!$B$36:$B$135,0),MATCH('Capacity Backing (Hide)'!$A14,'Capacity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(Hide)'!$A14,'Capacity Summary'!$H$35:$BG$35,0))="x",INDEX('Capacity Summary'!$C$36:$E$135,MATCH('Capacity Backing (Hide)'!BU$2,'Capacity Summary'!$B$36:$B$135,0),4),IF(INDEX('Capacity Summary'!$H$36:$BG$135,MATCH('Capacity Backing (Hide)'!BU$2,'Capacity Summary'!$B$36:$B$135,0),MATCH('Capacity Backing (Hide)'!$A14,'Capacity Summary'!$H$35:$BG$35,0))&lt;&gt;0,INDEX('Capacity Summary'!$H$36:$BG$135,MATCH('Capacity Backing (Hide)'!BU$2,'Capacity Summary'!$B$36:$B$135,0),MATCH('Capacity Backing (Hide)'!$A14,'Capacity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(Hide)'!$A14,'Capacity Summary'!$H$35:$BG$35,0))="x",INDEX('Capacity Summary'!$C$36:$E$135,MATCH('Capacity Backing (Hide)'!BV$2,'Capacity Summary'!$B$36:$B$135,0),4),IF(INDEX('Capacity Summary'!$H$36:$BG$135,MATCH('Capacity Backing (Hide)'!BV$2,'Capacity Summary'!$B$36:$B$135,0),MATCH('Capacity Backing (Hide)'!$A14,'Capacity Summary'!$H$35:$BG$35,0))&lt;&gt;0,INDEX('Capacity Summary'!$H$36:$BG$135,MATCH('Capacity Backing (Hide)'!BV$2,'Capacity Summary'!$B$36:$B$135,0),MATCH('Capacity Backing (Hide)'!$A14,'Capacity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(Hide)'!$A14,'Capacity Summary'!$H$35:$BG$35,0))="x",INDEX('Capacity Summary'!$C$36:$E$135,MATCH('Capacity Backing (Hide)'!BW$2,'Capacity Summary'!$B$36:$B$135,0),4),IF(INDEX('Capacity Summary'!$H$36:$BG$135,MATCH('Capacity Backing (Hide)'!BW$2,'Capacity Summary'!$B$36:$B$135,0),MATCH('Capacity Backing (Hide)'!$A14,'Capacity Summary'!$H$35:$BG$35,0))&lt;&gt;0,INDEX('Capacity Summary'!$H$36:$BG$135,MATCH('Capacity Backing (Hide)'!BW$2,'Capacity Summary'!$B$36:$B$135,0),MATCH('Capacity Backing (Hide)'!$A14,'Capacity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(Hide)'!$A14,'Capacity Summary'!$H$35:$BG$35,0))="x",INDEX('Capacity Summary'!$C$36:$E$135,MATCH('Capacity Backing (Hide)'!BX$2,'Capacity Summary'!$B$36:$B$135,0),4),IF(INDEX('Capacity Summary'!$H$36:$BG$135,MATCH('Capacity Backing (Hide)'!BX$2,'Capacity Summary'!$B$36:$B$135,0),MATCH('Capacity Backing (Hide)'!$A14,'Capacity Summary'!$H$35:$BG$35,0))&lt;&gt;0,INDEX('Capacity Summary'!$H$36:$BG$135,MATCH('Capacity Backing (Hide)'!BX$2,'Capacity Summary'!$B$36:$B$135,0),MATCH('Capacity Backing (Hide)'!$A14,'Capacity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(Hide)'!$A14,'Capacity Summary'!$H$35:$BG$35,0))="x",INDEX('Capacity Summary'!$C$36:$E$135,MATCH('Capacity Backing (Hide)'!BY$2,'Capacity Summary'!$B$36:$B$135,0),4),IF(INDEX('Capacity Summary'!$H$36:$BG$135,MATCH('Capacity Backing (Hide)'!BY$2,'Capacity Summary'!$B$36:$B$135,0),MATCH('Capacity Backing (Hide)'!$A14,'Capacity Summary'!$H$35:$BG$35,0))&lt;&gt;0,INDEX('Capacity Summary'!$H$36:$BG$135,MATCH('Capacity Backing (Hide)'!BY$2,'Capacity Summary'!$B$36:$B$135,0),MATCH('Capacity Backing (Hide)'!$A14,'Capacity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(Hide)'!$A14,'Capacity Summary'!$H$35:$BG$35,0))="x",INDEX('Capacity Summary'!$C$36:$E$135,MATCH('Capacity Backing (Hide)'!BZ$2,'Capacity Summary'!$B$36:$B$135,0),4),IF(INDEX('Capacity Summary'!$H$36:$BG$135,MATCH('Capacity Backing (Hide)'!BZ$2,'Capacity Summary'!$B$36:$B$135,0),MATCH('Capacity Backing (Hide)'!$A14,'Capacity Summary'!$H$35:$BG$35,0))&lt;&gt;0,INDEX('Capacity Summary'!$H$36:$BG$135,MATCH('Capacity Backing (Hide)'!BZ$2,'Capacity Summary'!$B$36:$B$135,0),MATCH('Capacity Backing (Hide)'!$A14,'Capacity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(Hide)'!$A14,'Capacity Summary'!$H$35:$BG$35,0))="x",INDEX('Capacity Summary'!$C$36:$E$135,MATCH('Capacity Backing (Hide)'!CA$2,'Capacity Summary'!$B$36:$B$135,0),4),IF(INDEX('Capacity Summary'!$H$36:$BG$135,MATCH('Capacity Backing (Hide)'!CA$2,'Capacity Summary'!$B$36:$B$135,0),MATCH('Capacity Backing (Hide)'!$A14,'Capacity Summary'!$H$35:$BG$35,0))&lt;&gt;0,INDEX('Capacity Summary'!$H$36:$BG$135,MATCH('Capacity Backing (Hide)'!CA$2,'Capacity Summary'!$B$36:$B$135,0),MATCH('Capacity Backing (Hide)'!$A14,'Capacity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(Hide)'!$A14,'Capacity Summary'!$H$35:$BG$35,0))="x",INDEX('Capacity Summary'!$C$36:$E$135,MATCH('Capacity Backing (Hide)'!CB$2,'Capacity Summary'!$B$36:$B$135,0),4),IF(INDEX('Capacity Summary'!$H$36:$BG$135,MATCH('Capacity Backing (Hide)'!CB$2,'Capacity Summary'!$B$36:$B$135,0),MATCH('Capacity Backing (Hide)'!$A14,'Capacity Summary'!$H$35:$BG$35,0))&lt;&gt;0,INDEX('Capacity Summary'!$H$36:$BG$135,MATCH('Capacity Backing (Hide)'!CB$2,'Capacity Summary'!$B$36:$B$135,0),MATCH('Capacity Backing (Hide)'!$A14,'Capacity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(Hide)'!$A14,'Capacity Summary'!$H$35:$BG$35,0))="x",INDEX('Capacity Summary'!$C$36:$E$135,MATCH('Capacity Backing (Hide)'!CC$2,'Capacity Summary'!$B$36:$B$135,0),4),IF(INDEX('Capacity Summary'!$H$36:$BG$135,MATCH('Capacity Backing (Hide)'!CC$2,'Capacity Summary'!$B$36:$B$135,0),MATCH('Capacity Backing (Hide)'!$A14,'Capacity Summary'!$H$35:$BG$35,0))&lt;&gt;0,INDEX('Capacity Summary'!$H$36:$BG$135,MATCH('Capacity Backing (Hide)'!CC$2,'Capacity Summary'!$B$36:$B$135,0),MATCH('Capacity Backing (Hide)'!$A14,'Capacity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(Hide)'!$A14,'Capacity Summary'!$H$35:$BG$35,0))="x",INDEX('Capacity Summary'!$C$36:$E$135,MATCH('Capacity Backing (Hide)'!CD$2,'Capacity Summary'!$B$36:$B$135,0),4),IF(INDEX('Capacity Summary'!$H$36:$BG$135,MATCH('Capacity Backing (Hide)'!CD$2,'Capacity Summary'!$B$36:$B$135,0),MATCH('Capacity Backing (Hide)'!$A14,'Capacity Summary'!$H$35:$BG$35,0))&lt;&gt;0,INDEX('Capacity Summary'!$H$36:$BG$135,MATCH('Capacity Backing (Hide)'!CD$2,'Capacity Summary'!$B$36:$B$135,0),MATCH('Capacity Backing (Hide)'!$A14,'Capacity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(Hide)'!$A14,'Capacity Summary'!$H$35:$BG$35,0))="x",INDEX('Capacity Summary'!$C$36:$E$135,MATCH('Capacity Backing (Hide)'!CE$2,'Capacity Summary'!$B$36:$B$135,0),4),IF(INDEX('Capacity Summary'!$H$36:$BG$135,MATCH('Capacity Backing (Hide)'!CE$2,'Capacity Summary'!$B$36:$B$135,0),MATCH('Capacity Backing (Hide)'!$A14,'Capacity Summary'!$H$35:$BG$35,0))&lt;&gt;0,INDEX('Capacity Summary'!$H$36:$BG$135,MATCH('Capacity Backing (Hide)'!CE$2,'Capacity Summary'!$B$36:$B$135,0),MATCH('Capacity Backing (Hide)'!$A14,'Capacity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(Hide)'!$A14,'Capacity Summary'!$H$35:$BG$35,0))="x",INDEX('Capacity Summary'!$C$36:$E$135,MATCH('Capacity Backing (Hide)'!CF$2,'Capacity Summary'!$B$36:$B$135,0),4),IF(INDEX('Capacity Summary'!$H$36:$BG$135,MATCH('Capacity Backing (Hide)'!CF$2,'Capacity Summary'!$B$36:$B$135,0),MATCH('Capacity Backing (Hide)'!$A14,'Capacity Summary'!$H$35:$BG$35,0))&lt;&gt;0,INDEX('Capacity Summary'!$H$36:$BG$135,MATCH('Capacity Backing (Hide)'!CF$2,'Capacity Summary'!$B$36:$B$135,0),MATCH('Capacity Backing (Hide)'!$A14,'Capacity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(Hide)'!$A14,'Capacity Summary'!$H$35:$BG$35,0))="x",INDEX('Capacity Summary'!$C$36:$E$135,MATCH('Capacity Backing (Hide)'!CG$2,'Capacity Summary'!$B$36:$B$135,0),4),IF(INDEX('Capacity Summary'!$H$36:$BG$135,MATCH('Capacity Backing (Hide)'!CG$2,'Capacity Summary'!$B$36:$B$135,0),MATCH('Capacity Backing (Hide)'!$A14,'Capacity Summary'!$H$35:$BG$35,0))&lt;&gt;0,INDEX('Capacity Summary'!$H$36:$BG$135,MATCH('Capacity Backing (Hide)'!CG$2,'Capacity Summary'!$B$36:$B$135,0),MATCH('Capacity Backing (Hide)'!$A14,'Capacity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(Hide)'!$A14,'Capacity Summary'!$H$35:$BG$35,0))="x",INDEX('Capacity Summary'!$C$36:$E$135,MATCH('Capacity Backing (Hide)'!CH$2,'Capacity Summary'!$B$36:$B$135,0),4),IF(INDEX('Capacity Summary'!$H$36:$BG$135,MATCH('Capacity Backing (Hide)'!CH$2,'Capacity Summary'!$B$36:$B$135,0),MATCH('Capacity Backing (Hide)'!$A14,'Capacity Summary'!$H$35:$BG$35,0))&lt;&gt;0,INDEX('Capacity Summary'!$H$36:$BG$135,MATCH('Capacity Backing (Hide)'!CH$2,'Capacity Summary'!$B$36:$B$135,0),MATCH('Capacity Backing (Hide)'!$A14,'Capacity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(Hide)'!$A14,'Capacity Summary'!$H$35:$BG$35,0))="x",INDEX('Capacity Summary'!$C$36:$E$135,MATCH('Capacity Backing (Hide)'!CI$2,'Capacity Summary'!$B$36:$B$135,0),4),IF(INDEX('Capacity Summary'!$H$36:$BG$135,MATCH('Capacity Backing (Hide)'!CI$2,'Capacity Summary'!$B$36:$B$135,0),MATCH('Capacity Backing (Hide)'!$A14,'Capacity Summary'!$H$35:$BG$35,0))&lt;&gt;0,INDEX('Capacity Summary'!$H$36:$BG$135,MATCH('Capacity Backing (Hide)'!CI$2,'Capacity Summary'!$B$36:$B$135,0),MATCH('Capacity Backing (Hide)'!$A14,'Capacity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(Hide)'!$A14,'Capacity Summary'!$H$35:$BG$35,0))="x",INDEX('Capacity Summary'!$C$36:$E$135,MATCH('Capacity Backing (Hide)'!CJ$2,'Capacity Summary'!$B$36:$B$135,0),4),IF(INDEX('Capacity Summary'!$H$36:$BG$135,MATCH('Capacity Backing (Hide)'!CJ$2,'Capacity Summary'!$B$36:$B$135,0),MATCH('Capacity Backing (Hide)'!$A14,'Capacity Summary'!$H$35:$BG$35,0))&lt;&gt;0,INDEX('Capacity Summary'!$H$36:$BG$135,MATCH('Capacity Backing (Hide)'!CJ$2,'Capacity Summary'!$B$36:$B$135,0),MATCH('Capacity Backing (Hide)'!$A14,'Capacity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(Hide)'!$A14,'Capacity Summary'!$H$35:$BG$35,0))="x",INDEX('Capacity Summary'!$C$36:$E$135,MATCH('Capacity Backing (Hide)'!CK$2,'Capacity Summary'!$B$36:$B$135,0),4),IF(INDEX('Capacity Summary'!$H$36:$BG$135,MATCH('Capacity Backing (Hide)'!CK$2,'Capacity Summary'!$B$36:$B$135,0),MATCH('Capacity Backing (Hide)'!$A14,'Capacity Summary'!$H$35:$BG$35,0))&lt;&gt;0,INDEX('Capacity Summary'!$H$36:$BG$135,MATCH('Capacity Backing (Hide)'!CK$2,'Capacity Summary'!$B$36:$B$135,0),MATCH('Capacity Backing (Hide)'!$A14,'Capacity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(Hide)'!$A14,'Capacity Summary'!$H$35:$BG$35,0))="x",INDEX('Capacity Summary'!$C$36:$E$135,MATCH('Capacity Backing (Hide)'!CL$2,'Capacity Summary'!$B$36:$B$135,0),4),IF(INDEX('Capacity Summary'!$H$36:$BG$135,MATCH('Capacity Backing (Hide)'!CL$2,'Capacity Summary'!$B$36:$B$135,0),MATCH('Capacity Backing (Hide)'!$A14,'Capacity Summary'!$H$35:$BG$35,0))&lt;&gt;0,INDEX('Capacity Summary'!$H$36:$BG$135,MATCH('Capacity Backing (Hide)'!CL$2,'Capacity Summary'!$B$36:$B$135,0),MATCH('Capacity Backing (Hide)'!$A14,'Capacity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(Hide)'!$A14,'Capacity Summary'!$H$35:$BG$35,0))="x",INDEX('Capacity Summary'!$C$36:$E$135,MATCH('Capacity Backing (Hide)'!CM$2,'Capacity Summary'!$B$36:$B$135,0),4),IF(INDEX('Capacity Summary'!$H$36:$BG$135,MATCH('Capacity Backing (Hide)'!CM$2,'Capacity Summary'!$B$36:$B$135,0),MATCH('Capacity Backing (Hide)'!$A14,'Capacity Summary'!$H$35:$BG$35,0))&lt;&gt;0,INDEX('Capacity Summary'!$H$36:$BG$135,MATCH('Capacity Backing (Hide)'!CM$2,'Capacity Summary'!$B$36:$B$135,0),MATCH('Capacity Backing (Hide)'!$A14,'Capacity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(Hide)'!$A14,'Capacity Summary'!$H$35:$BG$35,0))="x",INDEX('Capacity Summary'!$C$36:$E$135,MATCH('Capacity Backing (Hide)'!CN$2,'Capacity Summary'!$B$36:$B$135,0),4),IF(INDEX('Capacity Summary'!$H$36:$BG$135,MATCH('Capacity Backing (Hide)'!CN$2,'Capacity Summary'!$B$36:$B$135,0),MATCH('Capacity Backing (Hide)'!$A14,'Capacity Summary'!$H$35:$BG$35,0))&lt;&gt;0,INDEX('Capacity Summary'!$H$36:$BG$135,MATCH('Capacity Backing (Hide)'!CN$2,'Capacity Summary'!$B$36:$B$135,0),MATCH('Capacity Backing (Hide)'!$A14,'Capacity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(Hide)'!$A14,'Capacity Summary'!$H$35:$BG$35,0))="x",INDEX('Capacity Summary'!$C$36:$E$135,MATCH('Capacity Backing (Hide)'!CO$2,'Capacity Summary'!$B$36:$B$135,0),4),IF(INDEX('Capacity Summary'!$H$36:$BG$135,MATCH('Capacity Backing (Hide)'!CO$2,'Capacity Summary'!$B$36:$B$135,0),MATCH('Capacity Backing (Hide)'!$A14,'Capacity Summary'!$H$35:$BG$35,0))&lt;&gt;0,INDEX('Capacity Summary'!$H$36:$BG$135,MATCH('Capacity Backing (Hide)'!CO$2,'Capacity Summary'!$B$36:$B$135,0),MATCH('Capacity Backing (Hide)'!$A14,'Capacity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(Hide)'!$A14,'Capacity Summary'!$H$35:$BG$35,0))="x",INDEX('Capacity Summary'!$C$36:$E$135,MATCH('Capacity Backing (Hide)'!CP$2,'Capacity Summary'!$B$36:$B$135,0),4),IF(INDEX('Capacity Summary'!$H$36:$BG$135,MATCH('Capacity Backing (Hide)'!CP$2,'Capacity Summary'!$B$36:$B$135,0),MATCH('Capacity Backing (Hide)'!$A14,'Capacity Summary'!$H$35:$BG$35,0))&lt;&gt;0,INDEX('Capacity Summary'!$H$36:$BG$135,MATCH('Capacity Backing (Hide)'!CP$2,'Capacity Summary'!$B$36:$B$135,0),MATCH('Capacity Backing (Hide)'!$A14,'Capacity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(Hide)'!$A14,'Capacity Summary'!$H$35:$BG$35,0))="x",INDEX('Capacity Summary'!$C$36:$E$135,MATCH('Capacity Backing (Hide)'!CQ$2,'Capacity Summary'!$B$36:$B$135,0),4),IF(INDEX('Capacity Summary'!$H$36:$BG$135,MATCH('Capacity Backing (Hide)'!CQ$2,'Capacity Summary'!$B$36:$B$135,0),MATCH('Capacity Backing (Hide)'!$A14,'Capacity Summary'!$H$35:$BG$35,0))&lt;&gt;0,INDEX('Capacity Summary'!$H$36:$BG$135,MATCH('Capacity Backing (Hide)'!CQ$2,'Capacity Summary'!$B$36:$B$135,0),MATCH('Capacity Backing (Hide)'!$A14,'Capacity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(Hide)'!$A14,'Capacity Summary'!$H$35:$BG$35,0))="x",INDEX('Capacity Summary'!$C$36:$E$135,MATCH('Capacity Backing (Hide)'!CR$2,'Capacity Summary'!$B$36:$B$135,0),4),IF(INDEX('Capacity Summary'!$H$36:$BG$135,MATCH('Capacity Backing (Hide)'!CR$2,'Capacity Summary'!$B$36:$B$135,0),MATCH('Capacity Backing (Hide)'!$A14,'Capacity Summary'!$H$35:$BG$35,0))&lt;&gt;0,INDEX('Capacity Summary'!$H$36:$BG$135,MATCH('Capacity Backing (Hide)'!CR$2,'Capacity Summary'!$B$36:$B$135,0),MATCH('Capacity Backing (Hide)'!$A14,'Capacity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(Hide)'!$A14,'Capacity Summary'!$H$35:$BG$35,0))="x",INDEX('Capacity Summary'!$C$36:$E$135,MATCH('Capacity Backing (Hide)'!CS$2,'Capacity Summary'!$B$36:$B$135,0),4),IF(INDEX('Capacity Summary'!$H$36:$BG$135,MATCH('Capacity Backing (Hide)'!CS$2,'Capacity Summary'!$B$36:$B$135,0),MATCH('Capacity Backing (Hide)'!$A14,'Capacity Summary'!$H$35:$BG$35,0))&lt;&gt;0,INDEX('Capacity Summary'!$H$36:$BG$135,MATCH('Capacity Backing (Hide)'!CS$2,'Capacity Summary'!$B$36:$B$135,0),MATCH('Capacity Backing (Hide)'!$A14,'Capacity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(Hide)'!$A14,'Capacity Summary'!$H$35:$BG$35,0))="x",INDEX('Capacity Summary'!$C$36:$E$135,MATCH('Capacity Backing (Hide)'!CT$2,'Capacity Summary'!$B$36:$B$135,0),4),IF(INDEX('Capacity Summary'!$H$36:$BG$135,MATCH('Capacity Backing (Hide)'!CT$2,'Capacity Summary'!$B$36:$B$135,0),MATCH('Capacity Backing (Hide)'!$A14,'Capacity Summary'!$H$35:$BG$35,0))&lt;&gt;0,INDEX('Capacity Summary'!$H$36:$BG$135,MATCH('Capacity Backing (Hide)'!CT$2,'Capacity Summary'!$B$36:$B$135,0),MATCH('Capacity Backing (Hide)'!$A14,'Capacity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(Hide)'!$A14,'Capacity Summary'!$H$35:$BG$35,0))="x",INDEX('Capacity Summary'!$C$36:$E$135,MATCH('Capacity Backing (Hide)'!CU$2,'Capacity Summary'!$B$36:$B$135,0),4),IF(INDEX('Capacity Summary'!$H$36:$BG$135,MATCH('Capacity Backing (Hide)'!CU$2,'Capacity Summary'!$B$36:$B$135,0),MATCH('Capacity Backing (Hide)'!$A14,'Capacity Summary'!$H$35:$BG$35,0))&lt;&gt;0,INDEX('Capacity Summary'!$H$36:$BG$135,MATCH('Capacity Backing (Hide)'!CU$2,'Capacity Summary'!$B$36:$B$135,0),MATCH('Capacity Backing (Hide)'!$A14,'Capacity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(Hide)'!$A14,'Capacity Summary'!$H$35:$BG$35,0))="x",INDEX('Capacity Summary'!$C$36:$E$135,MATCH('Capacity Backing (Hide)'!CV$2,'Capacity Summary'!$B$36:$B$135,0),4),IF(INDEX('Capacity Summary'!$H$36:$BG$135,MATCH('Capacity Backing (Hide)'!CV$2,'Capacity Summary'!$B$36:$B$135,0),MATCH('Capacity Backing (Hide)'!$A14,'Capacity Summary'!$H$35:$BG$35,0))&lt;&gt;0,INDEX('Capacity Summary'!$H$36:$BG$135,MATCH('Capacity Backing (Hide)'!CV$2,'Capacity Summary'!$B$36:$B$135,0),MATCH('Capacity Backing (Hide)'!$A14,'Capacity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(Hide)'!$A14,'Capacity Summary'!$H$35:$BG$35,0))="x",INDEX('Capacity Summary'!$C$36:$E$135,MATCH('Capacity Backing (Hide)'!CW$2,'Capacity Summary'!$B$36:$B$135,0),4),IF(INDEX('Capacity Summary'!$H$36:$BG$135,MATCH('Capacity Backing (Hide)'!CW$2,'Capacity Summary'!$B$36:$B$135,0),MATCH('Capacity Backing (Hide)'!$A14,'Capacity Summary'!$H$35:$BG$35,0))&lt;&gt;0,INDEX('Capacity Summary'!$H$36:$BG$135,MATCH('Capacity Backing (Hide)'!CW$2,'Capacity Summary'!$B$36:$B$135,0),MATCH('Capacity Backing (Hide)'!$A14,'Capacity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(Hide)'!$A15,'Capacity Summary'!$H$35:$BG$35,0))="x",INDEX('Capacity Summary'!$C$36:$E$135,MATCH('Capacity Backing (Hide)'!B$2,'Capacity Summary'!$B$36:$B$135,0),4),IF(INDEX('Capacity Summary'!$H$36:$BG$135,MATCH('Capacity Backing (Hide)'!B$2,'Capacity Summary'!$B$36:$B$135,0),MATCH('Capacity Backing (Hide)'!$A15,'Capacity Summary'!$H$35:$BG$35,0))&lt;&gt;0,INDEX('Capacity Summary'!$H$36:$BG$135,MATCH('Capacity Backing (Hide)'!B$2,'Capacity Summary'!$B$36:$B$135,0),MATCH('Capacity Backing (Hide)'!$A15,'Capacity Summary'!$H$35:$BG$35,0)),0)),INDEX('Capacity Summary'!$C$36:$E$135,MATCH('Capacity Backing (Hide)'!B$2,'Capacity Summary'!$B$36:$B$135,0),2)))/IF(Summary!$B$7="Minutes",1,60)/COUNTA(INDEX(Capacity!$C$10:$Q$109,MATCH('Capacity Backing (Hide)'!B$2,Capacity!$B$10:$B$109,0),1):INDEX(Capacity!$C$10:$Q$109,MATCH('Capacity Backing (Hide)'!B$2,Capacity!$B$10:$B$109,0),15))</f>
        <v>#N/A</v>
      </c>
      <c r="C1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(Hide)'!$A15,'Capacity Summary'!$H$35:$BG$35,0))="x",INDEX('Capacity Summary'!$C$36:$E$135,MATCH('Capacity Backing (Hide)'!C$2,'Capacity Summary'!$B$36:$B$135,0),4),IF(INDEX('Capacity Summary'!$H$36:$BG$135,MATCH('Capacity Backing (Hide)'!C$2,'Capacity Summary'!$B$36:$B$135,0),MATCH('Capacity Backing (Hide)'!$A15,'Capacity Summary'!$H$35:$BG$35,0))&lt;&gt;0,INDEX('Capacity Summary'!$H$36:$BG$135,MATCH('Capacity Backing (Hide)'!C$2,'Capacity Summary'!$B$36:$B$135,0),MATCH('Capacity Backing (Hide)'!$A15,'Capacity Summary'!$H$35:$BG$35,0)),0)),INDEX('Capacity Summary'!$C$36:$E$135,MATCH('Capacity Backing (Hide)'!C$2,'Capacity Summary'!$B$36:$B$135,0),2)))/IF(Summary!$B$7="Minutes",1,60)/COUNTA(INDEX(Capacity!$C$10:$Q$109,MATCH('Capacity Backing (Hide)'!C$2,Capacity!$B$10:$B$109,0),1):INDEX(Capacity!$C$10:$Q$109,MATCH('Capacity Backing (Hide)'!C$2,Capacity!$B$10:$B$109,0),15))</f>
        <v>#N/A</v>
      </c>
      <c r="D1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(Hide)'!$A15,'Capacity Summary'!$H$35:$BG$35,0))="x",INDEX('Capacity Summary'!$C$36:$E$135,MATCH('Capacity Backing (Hide)'!D$2,'Capacity Summary'!$B$36:$B$135,0),4),IF(INDEX('Capacity Summary'!$H$36:$BG$135,MATCH('Capacity Backing (Hide)'!D$2,'Capacity Summary'!$B$36:$B$135,0),MATCH('Capacity Backing (Hide)'!$A15,'Capacity Summary'!$H$35:$BG$35,0))&lt;&gt;0,INDEX('Capacity Summary'!$H$36:$BG$135,MATCH('Capacity Backing (Hide)'!D$2,'Capacity Summary'!$B$36:$B$135,0),MATCH('Capacity Backing (Hide)'!$A15,'Capacity Summary'!$H$35:$BG$35,0)),0)),INDEX('Capacity Summary'!$C$36:$E$135,MATCH('Capacity Backing (Hide)'!D$2,'Capacity Summary'!$B$36:$B$135,0),2)))/IF(Summary!$B$7="Minutes",1,60)/COUNTA(INDEX(Capacity!$C$10:$Q$109,MATCH('Capacity Backing (Hide)'!D$2,Capacity!$B$10:$B$109,0),1):INDEX(Capacity!$C$10:$Q$109,MATCH('Capacity Backing (Hide)'!D$2,Capacity!$B$10:$B$109,0),15))</f>
        <v>#N/A</v>
      </c>
      <c r="E1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(Hide)'!$A15,'Capacity Summary'!$H$35:$BG$35,0))="x",INDEX('Capacity Summary'!$C$36:$E$135,MATCH('Capacity Backing (Hide)'!E$2,'Capacity Summary'!$B$36:$B$135,0),4),IF(INDEX('Capacity Summary'!$H$36:$BG$135,MATCH('Capacity Backing (Hide)'!E$2,'Capacity Summary'!$B$36:$B$135,0),MATCH('Capacity Backing (Hide)'!$A15,'Capacity Summary'!$H$35:$BG$35,0))&lt;&gt;0,INDEX('Capacity Summary'!$H$36:$BG$135,MATCH('Capacity Backing (Hide)'!E$2,'Capacity Summary'!$B$36:$B$135,0),MATCH('Capacity Backing (Hide)'!$A15,'Capacity Summary'!$H$35:$BG$35,0)),0)),INDEX('Capacity Summary'!$C$36:$E$135,MATCH('Capacity Backing (Hide)'!E$2,'Capacity Summary'!$B$36:$B$135,0),2)))/IF(Summary!$B$7="Minutes",1,60)/COUNTA(INDEX(Capacity!$C$10:$Q$109,MATCH('Capacity Backing (Hide)'!E$2,Capacity!$B$10:$B$109,0),1):INDEX(Capacity!$C$10:$Q$109,MATCH('Capacity Backing (Hide)'!E$2,Capacity!$B$10:$B$109,0),15))</f>
        <v>#N/A</v>
      </c>
      <c r="F1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(Hide)'!$A15,'Capacity Summary'!$H$35:$BG$35,0))="x",INDEX('Capacity Summary'!$C$36:$E$135,MATCH('Capacity Backing (Hide)'!F$2,'Capacity Summary'!$B$36:$B$135,0),4),IF(INDEX('Capacity Summary'!$H$36:$BG$135,MATCH('Capacity Backing (Hide)'!F$2,'Capacity Summary'!$B$36:$B$135,0),MATCH('Capacity Backing (Hide)'!$A15,'Capacity Summary'!$H$35:$BG$35,0))&lt;&gt;0,INDEX('Capacity Summary'!$H$36:$BG$135,MATCH('Capacity Backing (Hide)'!F$2,'Capacity Summary'!$B$36:$B$135,0),MATCH('Capacity Backing (Hide)'!$A15,'Capacity Summary'!$H$35:$BG$35,0)),0)),INDEX('Capacity Summary'!$C$36:$E$135,MATCH('Capacity Backing (Hide)'!F$2,'Capacity Summary'!$B$36:$B$135,0),2)))/IF(Summary!$B$7="Minutes",1,60)/COUNTA(INDEX(Capacity!$C$10:$Q$109,MATCH('Capacity Backing (Hide)'!F$2,Capacity!$B$10:$B$109,0),1):INDEX(Capacity!$C$10:$Q$109,MATCH('Capacity Backing (Hide)'!F$2,Capacity!$B$10:$B$109,0),15))</f>
        <v>#N/A</v>
      </c>
      <c r="G1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(Hide)'!$A15,'Capacity Summary'!$H$35:$BG$35,0))="x",INDEX('Capacity Summary'!$C$36:$E$135,MATCH('Capacity Backing (Hide)'!G$2,'Capacity Summary'!$B$36:$B$135,0),4),IF(INDEX('Capacity Summary'!$H$36:$BG$135,MATCH('Capacity Backing (Hide)'!G$2,'Capacity Summary'!$B$36:$B$135,0),MATCH('Capacity Backing (Hide)'!$A15,'Capacity Summary'!$H$35:$BG$35,0))&lt;&gt;0,INDEX('Capacity Summary'!$H$36:$BG$135,MATCH('Capacity Backing (Hide)'!G$2,'Capacity Summary'!$B$36:$B$135,0),MATCH('Capacity Backing (Hide)'!$A15,'Capacity Summary'!$H$35:$BG$35,0)),0)),INDEX('Capacity Summary'!$C$36:$E$135,MATCH('Capacity Backing (Hide)'!G$2,'Capacity Summary'!$B$36:$B$135,0),2)))/IF(Summary!$B$7="Minutes",1,60)/COUNTA(INDEX(Capacity!$C$10:$Q$109,MATCH('Capacity Backing (Hide)'!G$2,Capacity!$B$10:$B$109,0),1):INDEX(Capacity!$C$10:$Q$109,MATCH('Capacity Backing (Hide)'!G$2,Capacity!$B$10:$B$109,0),15))</f>
        <v>#N/A</v>
      </c>
      <c r="H1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(Hide)'!$A15,'Capacity Summary'!$H$35:$BG$35,0))="x",INDEX('Capacity Summary'!$C$36:$E$135,MATCH('Capacity Backing (Hide)'!H$2,'Capacity Summary'!$B$36:$B$135,0),4),IF(INDEX('Capacity Summary'!$H$36:$BG$135,MATCH('Capacity Backing (Hide)'!H$2,'Capacity Summary'!$B$36:$B$135,0),MATCH('Capacity Backing (Hide)'!$A15,'Capacity Summary'!$H$35:$BG$35,0))&lt;&gt;0,INDEX('Capacity Summary'!$H$36:$BG$135,MATCH('Capacity Backing (Hide)'!H$2,'Capacity Summary'!$B$36:$B$135,0),MATCH('Capacity Backing (Hide)'!$A15,'Capacity Summary'!$H$35:$BG$35,0)),0)),INDEX('Capacity Summary'!$C$36:$E$135,MATCH('Capacity Backing (Hide)'!H$2,'Capacity Summary'!$B$36:$B$135,0),2)))/IF(Summary!$B$7="Minutes",1,60)/COUNTA(INDEX(Capacity!$C$10:$Q$109,MATCH('Capacity Backing (Hide)'!H$2,Capacity!$B$10:$B$109,0),1):INDEX(Capacity!$C$10:$Q$109,MATCH('Capacity Backing (Hide)'!H$2,Capacity!$B$10:$B$109,0),15))</f>
        <v>#N/A</v>
      </c>
      <c r="I1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(Hide)'!$A15,'Capacity Summary'!$H$35:$BG$35,0))="x",INDEX('Capacity Summary'!$C$36:$E$135,MATCH('Capacity Backing (Hide)'!I$2,'Capacity Summary'!$B$36:$B$135,0),4),IF(INDEX('Capacity Summary'!$H$36:$BG$135,MATCH('Capacity Backing (Hide)'!I$2,'Capacity Summary'!$B$36:$B$135,0),MATCH('Capacity Backing (Hide)'!$A15,'Capacity Summary'!$H$35:$BG$35,0))&lt;&gt;0,INDEX('Capacity Summary'!$H$36:$BG$135,MATCH('Capacity Backing (Hide)'!I$2,'Capacity Summary'!$B$36:$B$135,0),MATCH('Capacity Backing (Hide)'!$A15,'Capacity Summary'!$H$35:$BG$35,0)),0)),INDEX('Capacity Summary'!$C$36:$E$135,MATCH('Capacity Backing (Hide)'!I$2,'Capacity Summary'!$B$36:$B$135,0),2)))/IF(Summary!$B$7="Minutes",1,60)/COUNTA(INDEX(Capacity!$C$10:$Q$109,MATCH('Capacity Backing (Hide)'!I$2,Capacity!$B$10:$B$109,0),1):INDEX(Capacity!$C$10:$Q$109,MATCH('Capacity Backing (Hide)'!I$2,Capacity!$B$10:$B$109,0),15))</f>
        <v>#N/A</v>
      </c>
      <c r="J1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(Hide)'!$A15,'Capacity Summary'!$H$35:$BG$35,0))="x",INDEX('Capacity Summary'!$C$36:$E$135,MATCH('Capacity Backing (Hide)'!J$2,'Capacity Summary'!$B$36:$B$135,0),4),IF(INDEX('Capacity Summary'!$H$36:$BG$135,MATCH('Capacity Backing (Hide)'!J$2,'Capacity Summary'!$B$36:$B$135,0),MATCH('Capacity Backing (Hide)'!$A15,'Capacity Summary'!$H$35:$BG$35,0))&lt;&gt;0,INDEX('Capacity Summary'!$H$36:$BG$135,MATCH('Capacity Backing (Hide)'!J$2,'Capacity Summary'!$B$36:$B$135,0),MATCH('Capacity Backing (Hide)'!$A15,'Capacity Summary'!$H$35:$BG$35,0)),0)),INDEX('Capacity Summary'!$C$36:$E$135,MATCH('Capacity Backing (Hide)'!J$2,'Capacity Summary'!$B$36:$B$135,0),2)))/IF(Summary!$B$7="Minutes",1,60)/COUNTA(INDEX(Capacity!$C$10:$Q$109,MATCH('Capacity Backing (Hide)'!J$2,Capacity!$B$10:$B$109,0),1):INDEX(Capacity!$C$10:$Q$109,MATCH('Capacity Backing (Hide)'!J$2,Capacity!$B$10:$B$109,0),15))</f>
        <v>#N/A</v>
      </c>
      <c r="K1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(Hide)'!$A15,'Capacity Summary'!$H$35:$BG$35,0))="x",INDEX('Capacity Summary'!$C$36:$E$135,MATCH('Capacity Backing (Hide)'!K$2,'Capacity Summary'!$B$36:$B$135,0),4),IF(INDEX('Capacity Summary'!$H$36:$BG$135,MATCH('Capacity Backing (Hide)'!K$2,'Capacity Summary'!$B$36:$B$135,0),MATCH('Capacity Backing (Hide)'!$A15,'Capacity Summary'!$H$35:$BG$35,0))&lt;&gt;0,INDEX('Capacity Summary'!$H$36:$BG$135,MATCH('Capacity Backing (Hide)'!K$2,'Capacity Summary'!$B$36:$B$135,0),MATCH('Capacity Backing (Hide)'!$A15,'Capacity Summary'!$H$35:$BG$35,0)),0)),INDEX('Capacity Summary'!$C$36:$E$135,MATCH('Capacity Backing (Hide)'!K$2,'Capacity Summary'!$B$36:$B$135,0),2)))/IF(Summary!$B$7="Minutes",1,60)/COUNTA(INDEX(Capacity!$C$10:$Q$109,MATCH('Capacity Backing (Hide)'!K$2,Capacity!$B$10:$B$109,0),1):INDEX(Capacity!$C$10:$Q$109,MATCH('Capacity Backing (Hide)'!K$2,Capacity!$B$10:$B$109,0),15))</f>
        <v>#N/A</v>
      </c>
      <c r="L1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(Hide)'!$A15,'Capacity Summary'!$H$35:$BG$35,0))="x",INDEX('Capacity Summary'!$C$36:$E$135,MATCH('Capacity Backing (Hide)'!L$2,'Capacity Summary'!$B$36:$B$135,0),4),IF(INDEX('Capacity Summary'!$H$36:$BG$135,MATCH('Capacity Backing (Hide)'!L$2,'Capacity Summary'!$B$36:$B$135,0),MATCH('Capacity Backing (Hide)'!$A15,'Capacity Summary'!$H$35:$BG$35,0))&lt;&gt;0,INDEX('Capacity Summary'!$H$36:$BG$135,MATCH('Capacity Backing (Hide)'!L$2,'Capacity Summary'!$B$36:$B$135,0),MATCH('Capacity Backing (Hide)'!$A15,'Capacity Summary'!$H$35:$BG$35,0)),0)),INDEX('Capacity Summary'!$C$36:$E$135,MATCH('Capacity Backing (Hide)'!L$2,'Capacity Summary'!$B$36:$B$135,0),2)))/IF(Summary!$B$7="Minutes",1,60)/COUNTA(INDEX(Capacity!$C$10:$Q$109,MATCH('Capacity Backing (Hide)'!L$2,Capacity!$B$10:$B$109,0),1):INDEX(Capacity!$C$10:$Q$109,MATCH('Capacity Backing (Hide)'!L$2,Capacity!$B$10:$B$109,0),15))</f>
        <v>#N/A</v>
      </c>
      <c r="M1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(Hide)'!$A15,'Capacity Summary'!$H$35:$BG$35,0))="x",INDEX('Capacity Summary'!$C$36:$E$135,MATCH('Capacity Backing (Hide)'!M$2,'Capacity Summary'!$B$36:$B$135,0),4),IF(INDEX('Capacity Summary'!$H$36:$BG$135,MATCH('Capacity Backing (Hide)'!M$2,'Capacity Summary'!$B$36:$B$135,0),MATCH('Capacity Backing (Hide)'!$A15,'Capacity Summary'!$H$35:$BG$35,0))&lt;&gt;0,INDEX('Capacity Summary'!$H$36:$BG$135,MATCH('Capacity Backing (Hide)'!M$2,'Capacity Summary'!$B$36:$B$135,0),MATCH('Capacity Backing (Hide)'!$A15,'Capacity Summary'!$H$35:$BG$35,0)),0)),INDEX('Capacity Summary'!$C$36:$E$135,MATCH('Capacity Backing (Hide)'!M$2,'Capacity Summary'!$B$36:$B$135,0),2)))/IF(Summary!$B$7="Minutes",1,60)/COUNTA(INDEX(Capacity!$C$10:$Q$109,MATCH('Capacity Backing (Hide)'!M$2,Capacity!$B$10:$B$109,0),1):INDEX(Capacity!$C$10:$Q$109,MATCH('Capacity Backing (Hide)'!M$2,Capacity!$B$10:$B$109,0),15))</f>
        <v>#N/A</v>
      </c>
      <c r="N1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(Hide)'!$A15,'Capacity Summary'!$H$35:$BG$35,0))="x",INDEX('Capacity Summary'!$C$36:$E$135,MATCH('Capacity Backing (Hide)'!N$2,'Capacity Summary'!$B$36:$B$135,0),4),IF(INDEX('Capacity Summary'!$H$36:$BG$135,MATCH('Capacity Backing (Hide)'!N$2,'Capacity Summary'!$B$36:$B$135,0),MATCH('Capacity Backing (Hide)'!$A15,'Capacity Summary'!$H$35:$BG$35,0))&lt;&gt;0,INDEX('Capacity Summary'!$H$36:$BG$135,MATCH('Capacity Backing (Hide)'!N$2,'Capacity Summary'!$B$36:$B$135,0),MATCH('Capacity Backing (Hide)'!$A15,'Capacity Summary'!$H$35:$BG$35,0)),0)),INDEX('Capacity Summary'!$C$36:$E$135,MATCH('Capacity Backing (Hide)'!N$2,'Capacity Summary'!$B$36:$B$135,0),2)))/IF(Summary!$B$7="Minutes",1,60)/COUNTA(INDEX(Capacity!$C$10:$Q$109,MATCH('Capacity Backing (Hide)'!N$2,Capacity!$B$10:$B$109,0),1):INDEX(Capacity!$C$10:$Q$109,MATCH('Capacity Backing (Hide)'!N$2,Capacity!$B$10:$B$109,0),15))</f>
        <v>#N/A</v>
      </c>
      <c r="O1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(Hide)'!$A15,'Capacity Summary'!$H$35:$BG$35,0))="x",INDEX('Capacity Summary'!$C$36:$E$135,MATCH('Capacity Backing (Hide)'!O$2,'Capacity Summary'!$B$36:$B$135,0),4),IF(INDEX('Capacity Summary'!$H$36:$BG$135,MATCH('Capacity Backing (Hide)'!O$2,'Capacity Summary'!$B$36:$B$135,0),MATCH('Capacity Backing (Hide)'!$A15,'Capacity Summary'!$H$35:$BG$35,0))&lt;&gt;0,INDEX('Capacity Summary'!$H$36:$BG$135,MATCH('Capacity Backing (Hide)'!O$2,'Capacity Summary'!$B$36:$B$135,0),MATCH('Capacity Backing (Hide)'!$A15,'Capacity Summary'!$H$35:$BG$35,0)),0)),INDEX('Capacity Summary'!$C$36:$E$135,MATCH('Capacity Backing (Hide)'!O$2,'Capacity Summary'!$B$36:$B$135,0),2)))/IF(Summary!$B$7="Minutes",1,60)/COUNTA(INDEX(Capacity!$C$10:$Q$109,MATCH('Capacity Backing (Hide)'!O$2,Capacity!$B$10:$B$109,0),1):INDEX(Capacity!$C$10:$Q$109,MATCH('Capacity Backing (Hide)'!O$2,Capacity!$B$10:$B$109,0),15))</f>
        <v>#N/A</v>
      </c>
      <c r="P1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(Hide)'!$A15,'Capacity Summary'!$H$35:$BG$35,0))="x",INDEX('Capacity Summary'!$C$36:$E$135,MATCH('Capacity Backing (Hide)'!P$2,'Capacity Summary'!$B$36:$B$135,0),4),IF(INDEX('Capacity Summary'!$H$36:$BG$135,MATCH('Capacity Backing (Hide)'!P$2,'Capacity Summary'!$B$36:$B$135,0),MATCH('Capacity Backing (Hide)'!$A15,'Capacity Summary'!$H$35:$BG$35,0))&lt;&gt;0,INDEX('Capacity Summary'!$H$36:$BG$135,MATCH('Capacity Backing (Hide)'!P$2,'Capacity Summary'!$B$36:$B$135,0),MATCH('Capacity Backing (Hide)'!$A15,'Capacity Summary'!$H$35:$BG$35,0)),0)),INDEX('Capacity Summary'!$C$36:$E$135,MATCH('Capacity Backing (Hide)'!P$2,'Capacity Summary'!$B$36:$B$135,0),2)))/IF(Summary!$B$7="Minutes",1,60)/COUNTA(INDEX(Capacity!$C$10:$Q$109,MATCH('Capacity Backing (Hide)'!P$2,Capacity!$B$10:$B$109,0),1):INDEX(Capacity!$C$10:$Q$109,MATCH('Capacity Backing (Hide)'!P$2,Capacity!$B$10:$B$109,0),15))</f>
        <v>#N/A</v>
      </c>
      <c r="Q1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(Hide)'!$A15,'Capacity Summary'!$H$35:$BG$35,0))="x",INDEX('Capacity Summary'!$C$36:$E$135,MATCH('Capacity Backing (Hide)'!Q$2,'Capacity Summary'!$B$36:$B$135,0),4),IF(INDEX('Capacity Summary'!$H$36:$BG$135,MATCH('Capacity Backing (Hide)'!Q$2,'Capacity Summary'!$B$36:$B$135,0),MATCH('Capacity Backing (Hide)'!$A15,'Capacity Summary'!$H$35:$BG$35,0))&lt;&gt;0,INDEX('Capacity Summary'!$H$36:$BG$135,MATCH('Capacity Backing (Hide)'!Q$2,'Capacity Summary'!$B$36:$B$135,0),MATCH('Capacity Backing (Hide)'!$A15,'Capacity Summary'!$H$35:$BG$35,0)),0)),INDEX('Capacity Summary'!$C$36:$E$135,MATCH('Capacity Backing (Hide)'!Q$2,'Capacity Summary'!$B$36:$B$135,0),2)))/IF(Summary!$B$7="Minutes",1,60)/COUNTA(INDEX(Capacity!$C$10:$Q$109,MATCH('Capacity Backing (Hide)'!Q$2,Capacity!$B$10:$B$109,0),1):INDEX(Capacity!$C$10:$Q$109,MATCH('Capacity Backing (Hide)'!Q$2,Capacity!$B$10:$B$109,0),15))</f>
        <v>#N/A</v>
      </c>
      <c r="R1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(Hide)'!$A15,'Capacity Summary'!$H$35:$BG$35,0))="x",INDEX('Capacity Summary'!$C$36:$E$135,MATCH('Capacity Backing (Hide)'!R$2,'Capacity Summary'!$B$36:$B$135,0),4),IF(INDEX('Capacity Summary'!$H$36:$BG$135,MATCH('Capacity Backing (Hide)'!R$2,'Capacity Summary'!$B$36:$B$135,0),MATCH('Capacity Backing (Hide)'!$A15,'Capacity Summary'!$H$35:$BG$35,0))&lt;&gt;0,INDEX('Capacity Summary'!$H$36:$BG$135,MATCH('Capacity Backing (Hide)'!R$2,'Capacity Summary'!$B$36:$B$135,0),MATCH('Capacity Backing (Hide)'!$A15,'Capacity Summary'!$H$35:$BG$35,0)),0)),INDEX('Capacity Summary'!$C$36:$E$135,MATCH('Capacity Backing (Hide)'!R$2,'Capacity Summary'!$B$36:$B$135,0),2)))/IF(Summary!$B$7="Minutes",1,60)/COUNTA(INDEX(Capacity!$C$10:$Q$109,MATCH('Capacity Backing (Hide)'!R$2,Capacity!$B$10:$B$109,0),1):INDEX(Capacity!$C$10:$Q$109,MATCH('Capacity Backing (Hide)'!R$2,Capacity!$B$10:$B$109,0),15))</f>
        <v>#N/A</v>
      </c>
      <c r="S1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(Hide)'!$A15,'Capacity Summary'!$H$35:$BG$35,0))="x",INDEX('Capacity Summary'!$C$36:$E$135,MATCH('Capacity Backing (Hide)'!S$2,'Capacity Summary'!$B$36:$B$135,0),4),IF(INDEX('Capacity Summary'!$H$36:$BG$135,MATCH('Capacity Backing (Hide)'!S$2,'Capacity Summary'!$B$36:$B$135,0),MATCH('Capacity Backing (Hide)'!$A15,'Capacity Summary'!$H$35:$BG$35,0))&lt;&gt;0,INDEX('Capacity Summary'!$H$36:$BG$135,MATCH('Capacity Backing (Hide)'!S$2,'Capacity Summary'!$B$36:$B$135,0),MATCH('Capacity Backing (Hide)'!$A15,'Capacity Summary'!$H$35:$BG$35,0)),0)),INDEX('Capacity Summary'!$C$36:$E$135,MATCH('Capacity Backing (Hide)'!S$2,'Capacity Summary'!$B$36:$B$135,0),2)))/IF(Summary!$B$7="Minutes",1,60)/COUNTA(INDEX(Capacity!$C$10:$Q$109,MATCH('Capacity Backing (Hide)'!S$2,Capacity!$B$10:$B$109,0),1):INDEX(Capacity!$C$10:$Q$109,MATCH('Capacity Backing (Hide)'!S$2,Capacity!$B$10:$B$109,0),15))</f>
        <v>#N/A</v>
      </c>
      <c r="T1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(Hide)'!$A15,'Capacity Summary'!$H$35:$BG$35,0))="x",INDEX('Capacity Summary'!$C$36:$E$135,MATCH('Capacity Backing (Hide)'!T$2,'Capacity Summary'!$B$36:$B$135,0),4),IF(INDEX('Capacity Summary'!$H$36:$BG$135,MATCH('Capacity Backing (Hide)'!T$2,'Capacity Summary'!$B$36:$B$135,0),MATCH('Capacity Backing (Hide)'!$A15,'Capacity Summary'!$H$35:$BG$35,0))&lt;&gt;0,INDEX('Capacity Summary'!$H$36:$BG$135,MATCH('Capacity Backing (Hide)'!T$2,'Capacity Summary'!$B$36:$B$135,0),MATCH('Capacity Backing (Hide)'!$A15,'Capacity Summary'!$H$35:$BG$35,0)),0)),INDEX('Capacity Summary'!$C$36:$E$135,MATCH('Capacity Backing (Hide)'!T$2,'Capacity Summary'!$B$36:$B$135,0),2)))/IF(Summary!$B$7="Minutes",1,60)/COUNTA(INDEX(Capacity!$C$10:$Q$109,MATCH('Capacity Backing (Hide)'!T$2,Capacity!$B$10:$B$109,0),1):INDEX(Capacity!$C$10:$Q$109,MATCH('Capacity Backing (Hide)'!T$2,Capacity!$B$10:$B$109,0),15))</f>
        <v>#N/A</v>
      </c>
      <c r="U1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(Hide)'!$A15,'Capacity Summary'!$H$35:$BG$35,0))="x",INDEX('Capacity Summary'!$C$36:$E$135,MATCH('Capacity Backing (Hide)'!U$2,'Capacity Summary'!$B$36:$B$135,0),4),IF(INDEX('Capacity Summary'!$H$36:$BG$135,MATCH('Capacity Backing (Hide)'!U$2,'Capacity Summary'!$B$36:$B$135,0),MATCH('Capacity Backing (Hide)'!$A15,'Capacity Summary'!$H$35:$BG$35,0))&lt;&gt;0,INDEX('Capacity Summary'!$H$36:$BG$135,MATCH('Capacity Backing (Hide)'!U$2,'Capacity Summary'!$B$36:$B$135,0),MATCH('Capacity Backing (Hide)'!$A15,'Capacity Summary'!$H$35:$BG$35,0)),0)),INDEX('Capacity Summary'!$C$36:$E$135,MATCH('Capacity Backing (Hide)'!U$2,'Capacity Summary'!$B$36:$B$135,0),2)))/IF(Summary!$B$7="Minutes",1,60)/COUNTA(INDEX(Capacity!$C$10:$Q$109,MATCH('Capacity Backing (Hide)'!U$2,Capacity!$B$10:$B$109,0),1):INDEX(Capacity!$C$10:$Q$109,MATCH('Capacity Backing (Hide)'!U$2,Capacity!$B$10:$B$109,0),15))</f>
        <v>#N/A</v>
      </c>
      <c r="V1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(Hide)'!$A15,'Capacity Summary'!$H$35:$BG$35,0))="x",INDEX('Capacity Summary'!$C$36:$E$135,MATCH('Capacity Backing (Hide)'!V$2,'Capacity Summary'!$B$36:$B$135,0),4),IF(INDEX('Capacity Summary'!$H$36:$BG$135,MATCH('Capacity Backing (Hide)'!V$2,'Capacity Summary'!$B$36:$B$135,0),MATCH('Capacity Backing (Hide)'!$A15,'Capacity Summary'!$H$35:$BG$35,0))&lt;&gt;0,INDEX('Capacity Summary'!$H$36:$BG$135,MATCH('Capacity Backing (Hide)'!V$2,'Capacity Summary'!$B$36:$B$135,0),MATCH('Capacity Backing (Hide)'!$A15,'Capacity Summary'!$H$35:$BG$35,0)),0)),INDEX('Capacity Summary'!$C$36:$E$135,MATCH('Capacity Backing (Hide)'!V$2,'Capacity Summary'!$B$36:$B$135,0),2)))/IF(Summary!$B$7="Minutes",1,60)/COUNTA(INDEX(Capacity!$C$10:$Q$109,MATCH('Capacity Backing (Hide)'!V$2,Capacity!$B$10:$B$109,0),1):INDEX(Capacity!$C$10:$Q$109,MATCH('Capacity Backing (Hide)'!V$2,Capacity!$B$10:$B$109,0),15))</f>
        <v>#N/A</v>
      </c>
      <c r="W1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(Hide)'!$A15,'Capacity Summary'!$H$35:$BG$35,0))="x",INDEX('Capacity Summary'!$C$36:$E$135,MATCH('Capacity Backing (Hide)'!W$2,'Capacity Summary'!$B$36:$B$135,0),4),IF(INDEX('Capacity Summary'!$H$36:$BG$135,MATCH('Capacity Backing (Hide)'!W$2,'Capacity Summary'!$B$36:$B$135,0),MATCH('Capacity Backing (Hide)'!$A15,'Capacity Summary'!$H$35:$BG$35,0))&lt;&gt;0,INDEX('Capacity Summary'!$H$36:$BG$135,MATCH('Capacity Backing (Hide)'!W$2,'Capacity Summary'!$B$36:$B$135,0),MATCH('Capacity Backing (Hide)'!$A15,'Capacity Summary'!$H$35:$BG$35,0)),0)),INDEX('Capacity Summary'!$C$36:$E$135,MATCH('Capacity Backing (Hide)'!W$2,'Capacity Summary'!$B$36:$B$135,0),2)))/IF(Summary!$B$7="Minutes",1,60)/COUNTA(INDEX(Capacity!$C$10:$Q$109,MATCH('Capacity Backing (Hide)'!W$2,Capacity!$B$10:$B$109,0),1):INDEX(Capacity!$C$10:$Q$109,MATCH('Capacity Backing (Hide)'!W$2,Capacity!$B$10:$B$109,0),15))</f>
        <v>#N/A</v>
      </c>
      <c r="X1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(Hide)'!$A15,'Capacity Summary'!$H$35:$BG$35,0))="x",INDEX('Capacity Summary'!$C$36:$E$135,MATCH('Capacity Backing (Hide)'!X$2,'Capacity Summary'!$B$36:$B$135,0),4),IF(INDEX('Capacity Summary'!$H$36:$BG$135,MATCH('Capacity Backing (Hide)'!X$2,'Capacity Summary'!$B$36:$B$135,0),MATCH('Capacity Backing (Hide)'!$A15,'Capacity Summary'!$H$35:$BG$35,0))&lt;&gt;0,INDEX('Capacity Summary'!$H$36:$BG$135,MATCH('Capacity Backing (Hide)'!X$2,'Capacity Summary'!$B$36:$B$135,0),MATCH('Capacity Backing (Hide)'!$A15,'Capacity Summary'!$H$35:$BG$35,0)),0)),INDEX('Capacity Summary'!$C$36:$E$135,MATCH('Capacity Backing (Hide)'!X$2,'Capacity Summary'!$B$36:$B$135,0),2)))/IF(Summary!$B$7="Minutes",1,60)/COUNTA(INDEX(Capacity!$C$10:$Q$109,MATCH('Capacity Backing (Hide)'!X$2,Capacity!$B$10:$B$109,0),1):INDEX(Capacity!$C$10:$Q$109,MATCH('Capacity Backing (Hide)'!X$2,Capacity!$B$10:$B$109,0),15))</f>
        <v>#N/A</v>
      </c>
      <c r="Y1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(Hide)'!$A15,'Capacity Summary'!$H$35:$BG$35,0))="x",INDEX('Capacity Summary'!$C$36:$E$135,MATCH('Capacity Backing (Hide)'!Y$2,'Capacity Summary'!$B$36:$B$135,0),4),IF(INDEX('Capacity Summary'!$H$36:$BG$135,MATCH('Capacity Backing (Hide)'!Y$2,'Capacity Summary'!$B$36:$B$135,0),MATCH('Capacity Backing (Hide)'!$A15,'Capacity Summary'!$H$35:$BG$35,0))&lt;&gt;0,INDEX('Capacity Summary'!$H$36:$BG$135,MATCH('Capacity Backing (Hide)'!Y$2,'Capacity Summary'!$B$36:$B$135,0),MATCH('Capacity Backing (Hide)'!$A15,'Capacity Summary'!$H$35:$BG$35,0)),0)),INDEX('Capacity Summary'!$C$36:$E$135,MATCH('Capacity Backing (Hide)'!Y$2,'Capacity Summary'!$B$36:$B$135,0),2)))/IF(Summary!$B$7="Minutes",1,60)/COUNTA(INDEX(Capacity!$C$10:$Q$109,MATCH('Capacity Backing (Hide)'!Y$2,Capacity!$B$10:$B$109,0),1):INDEX(Capacity!$C$10:$Q$109,MATCH('Capacity Backing (Hide)'!Y$2,Capacity!$B$10:$B$109,0),15))</f>
        <v>#N/A</v>
      </c>
      <c r="Z1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(Hide)'!$A15,'Capacity Summary'!$H$35:$BG$35,0))="x",INDEX('Capacity Summary'!$C$36:$E$135,MATCH('Capacity Backing (Hide)'!Z$2,'Capacity Summary'!$B$36:$B$135,0),4),IF(INDEX('Capacity Summary'!$H$36:$BG$135,MATCH('Capacity Backing (Hide)'!Z$2,'Capacity Summary'!$B$36:$B$135,0),MATCH('Capacity Backing (Hide)'!$A15,'Capacity Summary'!$H$35:$BG$35,0))&lt;&gt;0,INDEX('Capacity Summary'!$H$36:$BG$135,MATCH('Capacity Backing (Hide)'!Z$2,'Capacity Summary'!$B$36:$B$135,0),MATCH('Capacity Backing (Hide)'!$A15,'Capacity Summary'!$H$35:$BG$35,0)),0)),INDEX('Capacity Summary'!$C$36:$E$135,MATCH('Capacity Backing (Hide)'!Z$2,'Capacity Summary'!$B$36:$B$135,0),2)))/IF(Summary!$B$7="Minutes",1,60)/COUNTA(INDEX(Capacity!$C$10:$Q$109,MATCH('Capacity Backing (Hide)'!Z$2,Capacity!$B$10:$B$109,0),1):INDEX(Capacity!$C$10:$Q$109,MATCH('Capacity Backing (Hide)'!Z$2,Capacity!$B$10:$B$109,0),15))</f>
        <v>#N/A</v>
      </c>
      <c r="AA1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(Hide)'!$A15,'Capacity Summary'!$H$35:$BG$35,0))="x",INDEX('Capacity Summary'!$C$36:$E$135,MATCH('Capacity Backing (Hide)'!AA$2,'Capacity Summary'!$B$36:$B$135,0),4),IF(INDEX('Capacity Summary'!$H$36:$BG$135,MATCH('Capacity Backing (Hide)'!AA$2,'Capacity Summary'!$B$36:$B$135,0),MATCH('Capacity Backing (Hide)'!$A15,'Capacity Summary'!$H$35:$BG$35,0))&lt;&gt;0,INDEX('Capacity Summary'!$H$36:$BG$135,MATCH('Capacity Backing (Hide)'!AA$2,'Capacity Summary'!$B$36:$B$135,0),MATCH('Capacity Backing (Hide)'!$A15,'Capacity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(Hide)'!$A15,'Capacity Summary'!$H$35:$BG$35,0))="x",INDEX('Capacity Summary'!$C$36:$E$135,MATCH('Capacity Backing (Hide)'!AB$2,'Capacity Summary'!$B$36:$B$135,0),4),IF(INDEX('Capacity Summary'!$H$36:$BG$135,MATCH('Capacity Backing (Hide)'!AB$2,'Capacity Summary'!$B$36:$B$135,0),MATCH('Capacity Backing (Hide)'!$A15,'Capacity Summary'!$H$35:$BG$35,0))&lt;&gt;0,INDEX('Capacity Summary'!$H$36:$BG$135,MATCH('Capacity Backing (Hide)'!AB$2,'Capacity Summary'!$B$36:$B$135,0),MATCH('Capacity Backing (Hide)'!$A15,'Capacity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(Hide)'!$A15,'Capacity Summary'!$H$35:$BG$35,0))="x",INDEX('Capacity Summary'!$C$36:$E$135,MATCH('Capacity Backing (Hide)'!AC$2,'Capacity Summary'!$B$36:$B$135,0),4),IF(INDEX('Capacity Summary'!$H$36:$BG$135,MATCH('Capacity Backing (Hide)'!AC$2,'Capacity Summary'!$B$36:$B$135,0),MATCH('Capacity Backing (Hide)'!$A15,'Capacity Summary'!$H$35:$BG$35,0))&lt;&gt;0,INDEX('Capacity Summary'!$H$36:$BG$135,MATCH('Capacity Backing (Hide)'!AC$2,'Capacity Summary'!$B$36:$B$135,0),MATCH('Capacity Backing (Hide)'!$A15,'Capacity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(Hide)'!$A15,'Capacity Summary'!$H$35:$BG$35,0))="x",INDEX('Capacity Summary'!$C$36:$E$135,MATCH('Capacity Backing (Hide)'!AD$2,'Capacity Summary'!$B$36:$B$135,0),4),IF(INDEX('Capacity Summary'!$H$36:$BG$135,MATCH('Capacity Backing (Hide)'!AD$2,'Capacity Summary'!$B$36:$B$135,0),MATCH('Capacity Backing (Hide)'!$A15,'Capacity Summary'!$H$35:$BG$35,0))&lt;&gt;0,INDEX('Capacity Summary'!$H$36:$BG$135,MATCH('Capacity Backing (Hide)'!AD$2,'Capacity Summary'!$B$36:$B$135,0),MATCH('Capacity Backing (Hide)'!$A15,'Capacity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(Hide)'!$A15,'Capacity Summary'!$H$35:$BG$35,0))="x",INDEX('Capacity Summary'!$C$36:$E$135,MATCH('Capacity Backing (Hide)'!AE$2,'Capacity Summary'!$B$36:$B$135,0),4),IF(INDEX('Capacity Summary'!$H$36:$BG$135,MATCH('Capacity Backing (Hide)'!AE$2,'Capacity Summary'!$B$36:$B$135,0),MATCH('Capacity Backing (Hide)'!$A15,'Capacity Summary'!$H$35:$BG$35,0))&lt;&gt;0,INDEX('Capacity Summary'!$H$36:$BG$135,MATCH('Capacity Backing (Hide)'!AE$2,'Capacity Summary'!$B$36:$B$135,0),MATCH('Capacity Backing (Hide)'!$A15,'Capacity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(Hide)'!$A15,'Capacity Summary'!$H$35:$BG$35,0))="x",INDEX('Capacity Summary'!$C$36:$E$135,MATCH('Capacity Backing (Hide)'!AF$2,'Capacity Summary'!$B$36:$B$135,0),4),IF(INDEX('Capacity Summary'!$H$36:$BG$135,MATCH('Capacity Backing (Hide)'!AF$2,'Capacity Summary'!$B$36:$B$135,0),MATCH('Capacity Backing (Hide)'!$A15,'Capacity Summary'!$H$35:$BG$35,0))&lt;&gt;0,INDEX('Capacity Summary'!$H$36:$BG$135,MATCH('Capacity Backing (Hide)'!AF$2,'Capacity Summary'!$B$36:$B$135,0),MATCH('Capacity Backing (Hide)'!$A15,'Capacity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(Hide)'!$A15,'Capacity Summary'!$H$35:$BG$35,0))="x",INDEX('Capacity Summary'!$C$36:$E$135,MATCH('Capacity Backing (Hide)'!AG$2,'Capacity Summary'!$B$36:$B$135,0),4),IF(INDEX('Capacity Summary'!$H$36:$BG$135,MATCH('Capacity Backing (Hide)'!AG$2,'Capacity Summary'!$B$36:$B$135,0),MATCH('Capacity Backing (Hide)'!$A15,'Capacity Summary'!$H$35:$BG$35,0))&lt;&gt;0,INDEX('Capacity Summary'!$H$36:$BG$135,MATCH('Capacity Backing (Hide)'!AG$2,'Capacity Summary'!$B$36:$B$135,0),MATCH('Capacity Backing (Hide)'!$A15,'Capacity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(Hide)'!$A15,'Capacity Summary'!$H$35:$BG$35,0))="x",INDEX('Capacity Summary'!$C$36:$E$135,MATCH('Capacity Backing (Hide)'!AH$2,'Capacity Summary'!$B$36:$B$135,0),4),IF(INDEX('Capacity Summary'!$H$36:$BG$135,MATCH('Capacity Backing (Hide)'!AH$2,'Capacity Summary'!$B$36:$B$135,0),MATCH('Capacity Backing (Hide)'!$A15,'Capacity Summary'!$H$35:$BG$35,0))&lt;&gt;0,INDEX('Capacity Summary'!$H$36:$BG$135,MATCH('Capacity Backing (Hide)'!AH$2,'Capacity Summary'!$B$36:$B$135,0),MATCH('Capacity Backing (Hide)'!$A15,'Capacity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(Hide)'!$A15,'Capacity Summary'!$H$35:$BG$35,0))="x",INDEX('Capacity Summary'!$C$36:$E$135,MATCH('Capacity Backing (Hide)'!AI$2,'Capacity Summary'!$B$36:$B$135,0),4),IF(INDEX('Capacity Summary'!$H$36:$BG$135,MATCH('Capacity Backing (Hide)'!AI$2,'Capacity Summary'!$B$36:$B$135,0),MATCH('Capacity Backing (Hide)'!$A15,'Capacity Summary'!$H$35:$BG$35,0))&lt;&gt;0,INDEX('Capacity Summary'!$H$36:$BG$135,MATCH('Capacity Backing (Hide)'!AI$2,'Capacity Summary'!$B$36:$B$135,0),MATCH('Capacity Backing (Hide)'!$A15,'Capacity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(Hide)'!$A15,'Capacity Summary'!$H$35:$BG$35,0))="x",INDEX('Capacity Summary'!$C$36:$E$135,MATCH('Capacity Backing (Hide)'!AJ$2,'Capacity Summary'!$B$36:$B$135,0),4),IF(INDEX('Capacity Summary'!$H$36:$BG$135,MATCH('Capacity Backing (Hide)'!AJ$2,'Capacity Summary'!$B$36:$B$135,0),MATCH('Capacity Backing (Hide)'!$A15,'Capacity Summary'!$H$35:$BG$35,0))&lt;&gt;0,INDEX('Capacity Summary'!$H$36:$BG$135,MATCH('Capacity Backing (Hide)'!AJ$2,'Capacity Summary'!$B$36:$B$135,0),MATCH('Capacity Backing (Hide)'!$A15,'Capacity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(Hide)'!$A15,'Capacity Summary'!$H$35:$BG$35,0))="x",INDEX('Capacity Summary'!$C$36:$E$135,MATCH('Capacity Backing (Hide)'!AK$2,'Capacity Summary'!$B$36:$B$135,0),4),IF(INDEX('Capacity Summary'!$H$36:$BG$135,MATCH('Capacity Backing (Hide)'!AK$2,'Capacity Summary'!$B$36:$B$135,0),MATCH('Capacity Backing (Hide)'!$A15,'Capacity Summary'!$H$35:$BG$35,0))&lt;&gt;0,INDEX('Capacity Summary'!$H$36:$BG$135,MATCH('Capacity Backing (Hide)'!AK$2,'Capacity Summary'!$B$36:$B$135,0),MATCH('Capacity Backing (Hide)'!$A15,'Capacity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(Hide)'!$A15,'Capacity Summary'!$H$35:$BG$35,0))="x",INDEX('Capacity Summary'!$C$36:$E$135,MATCH('Capacity Backing (Hide)'!AL$2,'Capacity Summary'!$B$36:$B$135,0),4),IF(INDEX('Capacity Summary'!$H$36:$BG$135,MATCH('Capacity Backing (Hide)'!AL$2,'Capacity Summary'!$B$36:$B$135,0),MATCH('Capacity Backing (Hide)'!$A15,'Capacity Summary'!$H$35:$BG$35,0))&lt;&gt;0,INDEX('Capacity Summary'!$H$36:$BG$135,MATCH('Capacity Backing (Hide)'!AL$2,'Capacity Summary'!$B$36:$B$135,0),MATCH('Capacity Backing (Hide)'!$A15,'Capacity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(Hide)'!$A15,'Capacity Summary'!$H$35:$BG$35,0))="x",INDEX('Capacity Summary'!$C$36:$E$135,MATCH('Capacity Backing (Hide)'!AM$2,'Capacity Summary'!$B$36:$B$135,0),4),IF(INDEX('Capacity Summary'!$H$36:$BG$135,MATCH('Capacity Backing (Hide)'!AM$2,'Capacity Summary'!$B$36:$B$135,0),MATCH('Capacity Backing (Hide)'!$A15,'Capacity Summary'!$H$35:$BG$35,0))&lt;&gt;0,INDEX('Capacity Summary'!$H$36:$BG$135,MATCH('Capacity Backing (Hide)'!AM$2,'Capacity Summary'!$B$36:$B$135,0),MATCH('Capacity Backing (Hide)'!$A15,'Capacity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(Hide)'!$A15,'Capacity Summary'!$H$35:$BG$35,0))="x",INDEX('Capacity Summary'!$C$36:$E$135,MATCH('Capacity Backing (Hide)'!AN$2,'Capacity Summary'!$B$36:$B$135,0),4),IF(INDEX('Capacity Summary'!$H$36:$BG$135,MATCH('Capacity Backing (Hide)'!AN$2,'Capacity Summary'!$B$36:$B$135,0),MATCH('Capacity Backing (Hide)'!$A15,'Capacity Summary'!$H$35:$BG$35,0))&lt;&gt;0,INDEX('Capacity Summary'!$H$36:$BG$135,MATCH('Capacity Backing (Hide)'!AN$2,'Capacity Summary'!$B$36:$B$135,0),MATCH('Capacity Backing (Hide)'!$A15,'Capacity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(Hide)'!$A15,'Capacity Summary'!$H$35:$BG$35,0))="x",INDEX('Capacity Summary'!$C$36:$E$135,MATCH('Capacity Backing (Hide)'!AO$2,'Capacity Summary'!$B$36:$B$135,0),4),IF(INDEX('Capacity Summary'!$H$36:$BG$135,MATCH('Capacity Backing (Hide)'!AO$2,'Capacity Summary'!$B$36:$B$135,0),MATCH('Capacity Backing (Hide)'!$A15,'Capacity Summary'!$H$35:$BG$35,0))&lt;&gt;0,INDEX('Capacity Summary'!$H$36:$BG$135,MATCH('Capacity Backing (Hide)'!AO$2,'Capacity Summary'!$B$36:$B$135,0),MATCH('Capacity Backing (Hide)'!$A15,'Capacity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(Hide)'!$A15,'Capacity Summary'!$H$35:$BG$35,0))="x",INDEX('Capacity Summary'!$C$36:$E$135,MATCH('Capacity Backing (Hide)'!AP$2,'Capacity Summary'!$B$36:$B$135,0),4),IF(INDEX('Capacity Summary'!$H$36:$BG$135,MATCH('Capacity Backing (Hide)'!AP$2,'Capacity Summary'!$B$36:$B$135,0),MATCH('Capacity Backing (Hide)'!$A15,'Capacity Summary'!$H$35:$BG$35,0))&lt;&gt;0,INDEX('Capacity Summary'!$H$36:$BG$135,MATCH('Capacity Backing (Hide)'!AP$2,'Capacity Summary'!$B$36:$B$135,0),MATCH('Capacity Backing (Hide)'!$A15,'Capacity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(Hide)'!$A15,'Capacity Summary'!$H$35:$BG$35,0))="x",INDEX('Capacity Summary'!$C$36:$E$135,MATCH('Capacity Backing (Hide)'!AQ$2,'Capacity Summary'!$B$36:$B$135,0),4),IF(INDEX('Capacity Summary'!$H$36:$BG$135,MATCH('Capacity Backing (Hide)'!AQ$2,'Capacity Summary'!$B$36:$B$135,0),MATCH('Capacity Backing (Hide)'!$A15,'Capacity Summary'!$H$35:$BG$35,0))&lt;&gt;0,INDEX('Capacity Summary'!$H$36:$BG$135,MATCH('Capacity Backing (Hide)'!AQ$2,'Capacity Summary'!$B$36:$B$135,0),MATCH('Capacity Backing (Hide)'!$A15,'Capacity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(Hide)'!$A15,'Capacity Summary'!$H$35:$BG$35,0))="x",INDEX('Capacity Summary'!$C$36:$E$135,MATCH('Capacity Backing (Hide)'!AR$2,'Capacity Summary'!$B$36:$B$135,0),4),IF(INDEX('Capacity Summary'!$H$36:$BG$135,MATCH('Capacity Backing (Hide)'!AR$2,'Capacity Summary'!$B$36:$B$135,0),MATCH('Capacity Backing (Hide)'!$A15,'Capacity Summary'!$H$35:$BG$35,0))&lt;&gt;0,INDEX('Capacity Summary'!$H$36:$BG$135,MATCH('Capacity Backing (Hide)'!AR$2,'Capacity Summary'!$B$36:$B$135,0),MATCH('Capacity Backing (Hide)'!$A15,'Capacity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(Hide)'!$A15,'Capacity Summary'!$H$35:$BG$35,0))="x",INDEX('Capacity Summary'!$C$36:$E$135,MATCH('Capacity Backing (Hide)'!AS$2,'Capacity Summary'!$B$36:$B$135,0),4),IF(INDEX('Capacity Summary'!$H$36:$BG$135,MATCH('Capacity Backing (Hide)'!AS$2,'Capacity Summary'!$B$36:$B$135,0),MATCH('Capacity Backing (Hide)'!$A15,'Capacity Summary'!$H$35:$BG$35,0))&lt;&gt;0,INDEX('Capacity Summary'!$H$36:$BG$135,MATCH('Capacity Backing (Hide)'!AS$2,'Capacity Summary'!$B$36:$B$135,0),MATCH('Capacity Backing (Hide)'!$A15,'Capacity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(Hide)'!$A15,'Capacity Summary'!$H$35:$BG$35,0))="x",INDEX('Capacity Summary'!$C$36:$E$135,MATCH('Capacity Backing (Hide)'!AT$2,'Capacity Summary'!$B$36:$B$135,0),4),IF(INDEX('Capacity Summary'!$H$36:$BG$135,MATCH('Capacity Backing (Hide)'!AT$2,'Capacity Summary'!$B$36:$B$135,0),MATCH('Capacity Backing (Hide)'!$A15,'Capacity Summary'!$H$35:$BG$35,0))&lt;&gt;0,INDEX('Capacity Summary'!$H$36:$BG$135,MATCH('Capacity Backing (Hide)'!AT$2,'Capacity Summary'!$B$36:$B$135,0),MATCH('Capacity Backing (Hide)'!$A15,'Capacity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(Hide)'!$A15,'Capacity Summary'!$H$35:$BG$35,0))="x",INDEX('Capacity Summary'!$C$36:$E$135,MATCH('Capacity Backing (Hide)'!AU$2,'Capacity Summary'!$B$36:$B$135,0),4),IF(INDEX('Capacity Summary'!$H$36:$BG$135,MATCH('Capacity Backing (Hide)'!AU$2,'Capacity Summary'!$B$36:$B$135,0),MATCH('Capacity Backing (Hide)'!$A15,'Capacity Summary'!$H$35:$BG$35,0))&lt;&gt;0,INDEX('Capacity Summary'!$H$36:$BG$135,MATCH('Capacity Backing (Hide)'!AU$2,'Capacity Summary'!$B$36:$B$135,0),MATCH('Capacity Backing (Hide)'!$A15,'Capacity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(Hide)'!$A15,'Capacity Summary'!$H$35:$BG$35,0))="x",INDEX('Capacity Summary'!$C$36:$E$135,MATCH('Capacity Backing (Hide)'!AV$2,'Capacity Summary'!$B$36:$B$135,0),4),IF(INDEX('Capacity Summary'!$H$36:$BG$135,MATCH('Capacity Backing (Hide)'!AV$2,'Capacity Summary'!$B$36:$B$135,0),MATCH('Capacity Backing (Hide)'!$A15,'Capacity Summary'!$H$35:$BG$35,0))&lt;&gt;0,INDEX('Capacity Summary'!$H$36:$BG$135,MATCH('Capacity Backing (Hide)'!AV$2,'Capacity Summary'!$B$36:$B$135,0),MATCH('Capacity Backing (Hide)'!$A15,'Capacity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(Hide)'!$A15,'Capacity Summary'!$H$35:$BG$35,0))="x",INDEX('Capacity Summary'!$C$36:$E$135,MATCH('Capacity Backing (Hide)'!AW$2,'Capacity Summary'!$B$36:$B$135,0),4),IF(INDEX('Capacity Summary'!$H$36:$BG$135,MATCH('Capacity Backing (Hide)'!AW$2,'Capacity Summary'!$B$36:$B$135,0),MATCH('Capacity Backing (Hide)'!$A15,'Capacity Summary'!$H$35:$BG$35,0))&lt;&gt;0,INDEX('Capacity Summary'!$H$36:$BG$135,MATCH('Capacity Backing (Hide)'!AW$2,'Capacity Summary'!$B$36:$B$135,0),MATCH('Capacity Backing (Hide)'!$A15,'Capacity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(Hide)'!$A15,'Capacity Summary'!$H$35:$BG$35,0))="x",INDEX('Capacity Summary'!$C$36:$E$135,MATCH('Capacity Backing (Hide)'!AX$2,'Capacity Summary'!$B$36:$B$135,0),4),IF(INDEX('Capacity Summary'!$H$36:$BG$135,MATCH('Capacity Backing (Hide)'!AX$2,'Capacity Summary'!$B$36:$B$135,0),MATCH('Capacity Backing (Hide)'!$A15,'Capacity Summary'!$H$35:$BG$35,0))&lt;&gt;0,INDEX('Capacity Summary'!$H$36:$BG$135,MATCH('Capacity Backing (Hide)'!AX$2,'Capacity Summary'!$B$36:$B$135,0),MATCH('Capacity Backing (Hide)'!$A15,'Capacity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(Hide)'!$A15,'Capacity Summary'!$H$35:$BG$35,0))="x",INDEX('Capacity Summary'!$C$36:$E$135,MATCH('Capacity Backing (Hide)'!AY$2,'Capacity Summary'!$B$36:$B$135,0),4),IF(INDEX('Capacity Summary'!$H$36:$BG$135,MATCH('Capacity Backing (Hide)'!AY$2,'Capacity Summary'!$B$36:$B$135,0),MATCH('Capacity Backing (Hide)'!$A15,'Capacity Summary'!$H$35:$BG$35,0))&lt;&gt;0,INDEX('Capacity Summary'!$H$36:$BG$135,MATCH('Capacity Backing (Hide)'!AY$2,'Capacity Summary'!$B$36:$B$135,0),MATCH('Capacity Backing (Hide)'!$A15,'Capacity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(Hide)'!$A15,'Capacity Summary'!$H$35:$BG$35,0))="x",INDEX('Capacity Summary'!$C$36:$E$135,MATCH('Capacity Backing (Hide)'!AZ$2,'Capacity Summary'!$B$36:$B$135,0),4),IF(INDEX('Capacity Summary'!$H$36:$BG$135,MATCH('Capacity Backing (Hide)'!AZ$2,'Capacity Summary'!$B$36:$B$135,0),MATCH('Capacity Backing (Hide)'!$A15,'Capacity Summary'!$H$35:$BG$35,0))&lt;&gt;0,INDEX('Capacity Summary'!$H$36:$BG$135,MATCH('Capacity Backing (Hide)'!AZ$2,'Capacity Summary'!$B$36:$B$135,0),MATCH('Capacity Backing (Hide)'!$A15,'Capacity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(Hide)'!$A15,'Capacity Summary'!$H$35:$BG$35,0))="x",INDEX('Capacity Summary'!$C$36:$E$135,MATCH('Capacity Backing (Hide)'!BA$2,'Capacity Summary'!$B$36:$B$135,0),4),IF(INDEX('Capacity Summary'!$H$36:$BG$135,MATCH('Capacity Backing (Hide)'!BA$2,'Capacity Summary'!$B$36:$B$135,0),MATCH('Capacity Backing (Hide)'!$A15,'Capacity Summary'!$H$35:$BG$35,0))&lt;&gt;0,INDEX('Capacity Summary'!$H$36:$BG$135,MATCH('Capacity Backing (Hide)'!BA$2,'Capacity Summary'!$B$36:$B$135,0),MATCH('Capacity Backing (Hide)'!$A15,'Capacity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(Hide)'!$A15,'Capacity Summary'!$H$35:$BG$35,0))="x",INDEX('Capacity Summary'!$C$36:$E$135,MATCH('Capacity Backing (Hide)'!BB$2,'Capacity Summary'!$B$36:$B$135,0),4),IF(INDEX('Capacity Summary'!$H$36:$BG$135,MATCH('Capacity Backing (Hide)'!BB$2,'Capacity Summary'!$B$36:$B$135,0),MATCH('Capacity Backing (Hide)'!$A15,'Capacity Summary'!$H$35:$BG$35,0))&lt;&gt;0,INDEX('Capacity Summary'!$H$36:$BG$135,MATCH('Capacity Backing (Hide)'!BB$2,'Capacity Summary'!$B$36:$B$135,0),MATCH('Capacity Backing (Hide)'!$A15,'Capacity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(Hide)'!$A15,'Capacity Summary'!$H$35:$BG$35,0))="x",INDEX('Capacity Summary'!$C$36:$E$135,MATCH('Capacity Backing (Hide)'!BC$2,'Capacity Summary'!$B$36:$B$135,0),4),IF(INDEX('Capacity Summary'!$H$36:$BG$135,MATCH('Capacity Backing (Hide)'!BC$2,'Capacity Summary'!$B$36:$B$135,0),MATCH('Capacity Backing (Hide)'!$A15,'Capacity Summary'!$H$35:$BG$35,0))&lt;&gt;0,INDEX('Capacity Summary'!$H$36:$BG$135,MATCH('Capacity Backing (Hide)'!BC$2,'Capacity Summary'!$B$36:$B$135,0),MATCH('Capacity Backing (Hide)'!$A15,'Capacity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(Hide)'!$A15,'Capacity Summary'!$H$35:$BG$35,0))="x",INDEX('Capacity Summary'!$C$36:$E$135,MATCH('Capacity Backing (Hide)'!BD$2,'Capacity Summary'!$B$36:$B$135,0),4),IF(INDEX('Capacity Summary'!$H$36:$BG$135,MATCH('Capacity Backing (Hide)'!BD$2,'Capacity Summary'!$B$36:$B$135,0),MATCH('Capacity Backing (Hide)'!$A15,'Capacity Summary'!$H$35:$BG$35,0))&lt;&gt;0,INDEX('Capacity Summary'!$H$36:$BG$135,MATCH('Capacity Backing (Hide)'!BD$2,'Capacity Summary'!$B$36:$B$135,0),MATCH('Capacity Backing (Hide)'!$A15,'Capacity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(Hide)'!$A15,'Capacity Summary'!$H$35:$BG$35,0))="x",INDEX('Capacity Summary'!$C$36:$E$135,MATCH('Capacity Backing (Hide)'!BE$2,'Capacity Summary'!$B$36:$B$135,0),4),IF(INDEX('Capacity Summary'!$H$36:$BG$135,MATCH('Capacity Backing (Hide)'!BE$2,'Capacity Summary'!$B$36:$B$135,0),MATCH('Capacity Backing (Hide)'!$A15,'Capacity Summary'!$H$35:$BG$35,0))&lt;&gt;0,INDEX('Capacity Summary'!$H$36:$BG$135,MATCH('Capacity Backing (Hide)'!BE$2,'Capacity Summary'!$B$36:$B$135,0),MATCH('Capacity Backing (Hide)'!$A15,'Capacity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(Hide)'!$A15,'Capacity Summary'!$H$35:$BG$35,0))="x",INDEX('Capacity Summary'!$C$36:$E$135,MATCH('Capacity Backing (Hide)'!BF$2,'Capacity Summary'!$B$36:$B$135,0),4),IF(INDEX('Capacity Summary'!$H$36:$BG$135,MATCH('Capacity Backing (Hide)'!BF$2,'Capacity Summary'!$B$36:$B$135,0),MATCH('Capacity Backing (Hide)'!$A15,'Capacity Summary'!$H$35:$BG$35,0))&lt;&gt;0,INDEX('Capacity Summary'!$H$36:$BG$135,MATCH('Capacity Backing (Hide)'!BF$2,'Capacity Summary'!$B$36:$B$135,0),MATCH('Capacity Backing (Hide)'!$A15,'Capacity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(Hide)'!$A15,'Capacity Summary'!$H$35:$BG$35,0))="x",INDEX('Capacity Summary'!$C$36:$E$135,MATCH('Capacity Backing (Hide)'!BG$2,'Capacity Summary'!$B$36:$B$135,0),4),IF(INDEX('Capacity Summary'!$H$36:$BG$135,MATCH('Capacity Backing (Hide)'!BG$2,'Capacity Summary'!$B$36:$B$135,0),MATCH('Capacity Backing (Hide)'!$A15,'Capacity Summary'!$H$35:$BG$35,0))&lt;&gt;0,INDEX('Capacity Summary'!$H$36:$BG$135,MATCH('Capacity Backing (Hide)'!BG$2,'Capacity Summary'!$B$36:$B$135,0),MATCH('Capacity Backing (Hide)'!$A15,'Capacity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(Hide)'!$A15,'Capacity Summary'!$H$35:$BG$35,0))="x",INDEX('Capacity Summary'!$C$36:$E$135,MATCH('Capacity Backing (Hide)'!BH$2,'Capacity Summary'!$B$36:$B$135,0),4),IF(INDEX('Capacity Summary'!$H$36:$BG$135,MATCH('Capacity Backing (Hide)'!BH$2,'Capacity Summary'!$B$36:$B$135,0),MATCH('Capacity Backing (Hide)'!$A15,'Capacity Summary'!$H$35:$BG$35,0))&lt;&gt;0,INDEX('Capacity Summary'!$H$36:$BG$135,MATCH('Capacity Backing (Hide)'!BH$2,'Capacity Summary'!$B$36:$B$135,0),MATCH('Capacity Backing (Hide)'!$A15,'Capacity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(Hide)'!$A15,'Capacity Summary'!$H$35:$BG$35,0))="x",INDEX('Capacity Summary'!$C$36:$E$135,MATCH('Capacity Backing (Hide)'!BI$2,'Capacity Summary'!$B$36:$B$135,0),4),IF(INDEX('Capacity Summary'!$H$36:$BG$135,MATCH('Capacity Backing (Hide)'!BI$2,'Capacity Summary'!$B$36:$B$135,0),MATCH('Capacity Backing (Hide)'!$A15,'Capacity Summary'!$H$35:$BG$35,0))&lt;&gt;0,INDEX('Capacity Summary'!$H$36:$BG$135,MATCH('Capacity Backing (Hide)'!BI$2,'Capacity Summary'!$B$36:$B$135,0),MATCH('Capacity Backing (Hide)'!$A15,'Capacity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(Hide)'!$A15,'Capacity Summary'!$H$35:$BG$35,0))="x",INDEX('Capacity Summary'!$C$36:$E$135,MATCH('Capacity Backing (Hide)'!BJ$2,'Capacity Summary'!$B$36:$B$135,0),4),IF(INDEX('Capacity Summary'!$H$36:$BG$135,MATCH('Capacity Backing (Hide)'!BJ$2,'Capacity Summary'!$B$36:$B$135,0),MATCH('Capacity Backing (Hide)'!$A15,'Capacity Summary'!$H$35:$BG$35,0))&lt;&gt;0,INDEX('Capacity Summary'!$H$36:$BG$135,MATCH('Capacity Backing (Hide)'!BJ$2,'Capacity Summary'!$B$36:$B$135,0),MATCH('Capacity Backing (Hide)'!$A15,'Capacity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(Hide)'!$A15,'Capacity Summary'!$H$35:$BG$35,0))="x",INDEX('Capacity Summary'!$C$36:$E$135,MATCH('Capacity Backing (Hide)'!BK$2,'Capacity Summary'!$B$36:$B$135,0),4),IF(INDEX('Capacity Summary'!$H$36:$BG$135,MATCH('Capacity Backing (Hide)'!BK$2,'Capacity Summary'!$B$36:$B$135,0),MATCH('Capacity Backing (Hide)'!$A15,'Capacity Summary'!$H$35:$BG$35,0))&lt;&gt;0,INDEX('Capacity Summary'!$H$36:$BG$135,MATCH('Capacity Backing (Hide)'!BK$2,'Capacity Summary'!$B$36:$B$135,0),MATCH('Capacity Backing (Hide)'!$A15,'Capacity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(Hide)'!$A15,'Capacity Summary'!$H$35:$BG$35,0))="x",INDEX('Capacity Summary'!$C$36:$E$135,MATCH('Capacity Backing (Hide)'!BL$2,'Capacity Summary'!$B$36:$B$135,0),4),IF(INDEX('Capacity Summary'!$H$36:$BG$135,MATCH('Capacity Backing (Hide)'!BL$2,'Capacity Summary'!$B$36:$B$135,0),MATCH('Capacity Backing (Hide)'!$A15,'Capacity Summary'!$H$35:$BG$35,0))&lt;&gt;0,INDEX('Capacity Summary'!$H$36:$BG$135,MATCH('Capacity Backing (Hide)'!BL$2,'Capacity Summary'!$B$36:$B$135,0),MATCH('Capacity Backing (Hide)'!$A15,'Capacity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(Hide)'!$A15,'Capacity Summary'!$H$35:$BG$35,0))="x",INDEX('Capacity Summary'!$C$36:$E$135,MATCH('Capacity Backing (Hide)'!BM$2,'Capacity Summary'!$B$36:$B$135,0),4),IF(INDEX('Capacity Summary'!$H$36:$BG$135,MATCH('Capacity Backing (Hide)'!BM$2,'Capacity Summary'!$B$36:$B$135,0),MATCH('Capacity Backing (Hide)'!$A15,'Capacity Summary'!$H$35:$BG$35,0))&lt;&gt;0,INDEX('Capacity Summary'!$H$36:$BG$135,MATCH('Capacity Backing (Hide)'!BM$2,'Capacity Summary'!$B$36:$B$135,0),MATCH('Capacity Backing (Hide)'!$A15,'Capacity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(Hide)'!$A15,'Capacity Summary'!$H$35:$BG$35,0))="x",INDEX('Capacity Summary'!$C$36:$E$135,MATCH('Capacity Backing (Hide)'!BN$2,'Capacity Summary'!$B$36:$B$135,0),4),IF(INDEX('Capacity Summary'!$H$36:$BG$135,MATCH('Capacity Backing (Hide)'!BN$2,'Capacity Summary'!$B$36:$B$135,0),MATCH('Capacity Backing (Hide)'!$A15,'Capacity Summary'!$H$35:$BG$35,0))&lt;&gt;0,INDEX('Capacity Summary'!$H$36:$BG$135,MATCH('Capacity Backing (Hide)'!BN$2,'Capacity Summary'!$B$36:$B$135,0),MATCH('Capacity Backing (Hide)'!$A15,'Capacity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(Hide)'!$A15,'Capacity Summary'!$H$35:$BG$35,0))="x",INDEX('Capacity Summary'!$C$36:$E$135,MATCH('Capacity Backing (Hide)'!BO$2,'Capacity Summary'!$B$36:$B$135,0),4),IF(INDEX('Capacity Summary'!$H$36:$BG$135,MATCH('Capacity Backing (Hide)'!BO$2,'Capacity Summary'!$B$36:$B$135,0),MATCH('Capacity Backing (Hide)'!$A15,'Capacity Summary'!$H$35:$BG$35,0))&lt;&gt;0,INDEX('Capacity Summary'!$H$36:$BG$135,MATCH('Capacity Backing (Hide)'!BO$2,'Capacity Summary'!$B$36:$B$135,0),MATCH('Capacity Backing (Hide)'!$A15,'Capacity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(Hide)'!$A15,'Capacity Summary'!$H$35:$BG$35,0))="x",INDEX('Capacity Summary'!$C$36:$E$135,MATCH('Capacity Backing (Hide)'!BP$2,'Capacity Summary'!$B$36:$B$135,0),4),IF(INDEX('Capacity Summary'!$H$36:$BG$135,MATCH('Capacity Backing (Hide)'!BP$2,'Capacity Summary'!$B$36:$B$135,0),MATCH('Capacity Backing (Hide)'!$A15,'Capacity Summary'!$H$35:$BG$35,0))&lt;&gt;0,INDEX('Capacity Summary'!$H$36:$BG$135,MATCH('Capacity Backing (Hide)'!BP$2,'Capacity Summary'!$B$36:$B$135,0),MATCH('Capacity Backing (Hide)'!$A15,'Capacity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(Hide)'!$A15,'Capacity Summary'!$H$35:$BG$35,0))="x",INDEX('Capacity Summary'!$C$36:$E$135,MATCH('Capacity Backing (Hide)'!BQ$2,'Capacity Summary'!$B$36:$B$135,0),4),IF(INDEX('Capacity Summary'!$H$36:$BG$135,MATCH('Capacity Backing (Hide)'!BQ$2,'Capacity Summary'!$B$36:$B$135,0),MATCH('Capacity Backing (Hide)'!$A15,'Capacity Summary'!$H$35:$BG$35,0))&lt;&gt;0,INDEX('Capacity Summary'!$H$36:$BG$135,MATCH('Capacity Backing (Hide)'!BQ$2,'Capacity Summary'!$B$36:$B$135,0),MATCH('Capacity Backing (Hide)'!$A15,'Capacity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(Hide)'!$A15,'Capacity Summary'!$H$35:$BG$35,0))="x",INDEX('Capacity Summary'!$C$36:$E$135,MATCH('Capacity Backing (Hide)'!BR$2,'Capacity Summary'!$B$36:$B$135,0),4),IF(INDEX('Capacity Summary'!$H$36:$BG$135,MATCH('Capacity Backing (Hide)'!BR$2,'Capacity Summary'!$B$36:$B$135,0),MATCH('Capacity Backing (Hide)'!$A15,'Capacity Summary'!$H$35:$BG$35,0))&lt;&gt;0,INDEX('Capacity Summary'!$H$36:$BG$135,MATCH('Capacity Backing (Hide)'!BR$2,'Capacity Summary'!$B$36:$B$135,0),MATCH('Capacity Backing (Hide)'!$A15,'Capacity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(Hide)'!$A15,'Capacity Summary'!$H$35:$BG$35,0))="x",INDEX('Capacity Summary'!$C$36:$E$135,MATCH('Capacity Backing (Hide)'!BS$2,'Capacity Summary'!$B$36:$B$135,0),4),IF(INDEX('Capacity Summary'!$H$36:$BG$135,MATCH('Capacity Backing (Hide)'!BS$2,'Capacity Summary'!$B$36:$B$135,0),MATCH('Capacity Backing (Hide)'!$A15,'Capacity Summary'!$H$35:$BG$35,0))&lt;&gt;0,INDEX('Capacity Summary'!$H$36:$BG$135,MATCH('Capacity Backing (Hide)'!BS$2,'Capacity Summary'!$B$36:$B$135,0),MATCH('Capacity Backing (Hide)'!$A15,'Capacity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(Hide)'!$A15,'Capacity Summary'!$H$35:$BG$35,0))="x",INDEX('Capacity Summary'!$C$36:$E$135,MATCH('Capacity Backing (Hide)'!BT$2,'Capacity Summary'!$B$36:$B$135,0),4),IF(INDEX('Capacity Summary'!$H$36:$BG$135,MATCH('Capacity Backing (Hide)'!BT$2,'Capacity Summary'!$B$36:$B$135,0),MATCH('Capacity Backing (Hide)'!$A15,'Capacity Summary'!$H$35:$BG$35,0))&lt;&gt;0,INDEX('Capacity Summary'!$H$36:$BG$135,MATCH('Capacity Backing (Hide)'!BT$2,'Capacity Summary'!$B$36:$B$135,0),MATCH('Capacity Backing (Hide)'!$A15,'Capacity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(Hide)'!$A15,'Capacity Summary'!$H$35:$BG$35,0))="x",INDEX('Capacity Summary'!$C$36:$E$135,MATCH('Capacity Backing (Hide)'!BU$2,'Capacity Summary'!$B$36:$B$135,0),4),IF(INDEX('Capacity Summary'!$H$36:$BG$135,MATCH('Capacity Backing (Hide)'!BU$2,'Capacity Summary'!$B$36:$B$135,0),MATCH('Capacity Backing (Hide)'!$A15,'Capacity Summary'!$H$35:$BG$35,0))&lt;&gt;0,INDEX('Capacity Summary'!$H$36:$BG$135,MATCH('Capacity Backing (Hide)'!BU$2,'Capacity Summary'!$B$36:$B$135,0),MATCH('Capacity Backing (Hide)'!$A15,'Capacity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(Hide)'!$A15,'Capacity Summary'!$H$35:$BG$35,0))="x",INDEX('Capacity Summary'!$C$36:$E$135,MATCH('Capacity Backing (Hide)'!BV$2,'Capacity Summary'!$B$36:$B$135,0),4),IF(INDEX('Capacity Summary'!$H$36:$BG$135,MATCH('Capacity Backing (Hide)'!BV$2,'Capacity Summary'!$B$36:$B$135,0),MATCH('Capacity Backing (Hide)'!$A15,'Capacity Summary'!$H$35:$BG$35,0))&lt;&gt;0,INDEX('Capacity Summary'!$H$36:$BG$135,MATCH('Capacity Backing (Hide)'!BV$2,'Capacity Summary'!$B$36:$B$135,0),MATCH('Capacity Backing (Hide)'!$A15,'Capacity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(Hide)'!$A15,'Capacity Summary'!$H$35:$BG$35,0))="x",INDEX('Capacity Summary'!$C$36:$E$135,MATCH('Capacity Backing (Hide)'!BW$2,'Capacity Summary'!$B$36:$B$135,0),4),IF(INDEX('Capacity Summary'!$H$36:$BG$135,MATCH('Capacity Backing (Hide)'!BW$2,'Capacity Summary'!$B$36:$B$135,0),MATCH('Capacity Backing (Hide)'!$A15,'Capacity Summary'!$H$35:$BG$35,0))&lt;&gt;0,INDEX('Capacity Summary'!$H$36:$BG$135,MATCH('Capacity Backing (Hide)'!BW$2,'Capacity Summary'!$B$36:$B$135,0),MATCH('Capacity Backing (Hide)'!$A15,'Capacity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(Hide)'!$A15,'Capacity Summary'!$H$35:$BG$35,0))="x",INDEX('Capacity Summary'!$C$36:$E$135,MATCH('Capacity Backing (Hide)'!BX$2,'Capacity Summary'!$B$36:$B$135,0),4),IF(INDEX('Capacity Summary'!$H$36:$BG$135,MATCH('Capacity Backing (Hide)'!BX$2,'Capacity Summary'!$B$36:$B$135,0),MATCH('Capacity Backing (Hide)'!$A15,'Capacity Summary'!$H$35:$BG$35,0))&lt;&gt;0,INDEX('Capacity Summary'!$H$36:$BG$135,MATCH('Capacity Backing (Hide)'!BX$2,'Capacity Summary'!$B$36:$B$135,0),MATCH('Capacity Backing (Hide)'!$A15,'Capacity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(Hide)'!$A15,'Capacity Summary'!$H$35:$BG$35,0))="x",INDEX('Capacity Summary'!$C$36:$E$135,MATCH('Capacity Backing (Hide)'!BY$2,'Capacity Summary'!$B$36:$B$135,0),4),IF(INDEX('Capacity Summary'!$H$36:$BG$135,MATCH('Capacity Backing (Hide)'!BY$2,'Capacity Summary'!$B$36:$B$135,0),MATCH('Capacity Backing (Hide)'!$A15,'Capacity Summary'!$H$35:$BG$35,0))&lt;&gt;0,INDEX('Capacity Summary'!$H$36:$BG$135,MATCH('Capacity Backing (Hide)'!BY$2,'Capacity Summary'!$B$36:$B$135,0),MATCH('Capacity Backing (Hide)'!$A15,'Capacity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(Hide)'!$A15,'Capacity Summary'!$H$35:$BG$35,0))="x",INDEX('Capacity Summary'!$C$36:$E$135,MATCH('Capacity Backing (Hide)'!BZ$2,'Capacity Summary'!$B$36:$B$135,0),4),IF(INDEX('Capacity Summary'!$H$36:$BG$135,MATCH('Capacity Backing (Hide)'!BZ$2,'Capacity Summary'!$B$36:$B$135,0),MATCH('Capacity Backing (Hide)'!$A15,'Capacity Summary'!$H$35:$BG$35,0))&lt;&gt;0,INDEX('Capacity Summary'!$H$36:$BG$135,MATCH('Capacity Backing (Hide)'!BZ$2,'Capacity Summary'!$B$36:$B$135,0),MATCH('Capacity Backing (Hide)'!$A15,'Capacity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(Hide)'!$A15,'Capacity Summary'!$H$35:$BG$35,0))="x",INDEX('Capacity Summary'!$C$36:$E$135,MATCH('Capacity Backing (Hide)'!CA$2,'Capacity Summary'!$B$36:$B$135,0),4),IF(INDEX('Capacity Summary'!$H$36:$BG$135,MATCH('Capacity Backing (Hide)'!CA$2,'Capacity Summary'!$B$36:$B$135,0),MATCH('Capacity Backing (Hide)'!$A15,'Capacity Summary'!$H$35:$BG$35,0))&lt;&gt;0,INDEX('Capacity Summary'!$H$36:$BG$135,MATCH('Capacity Backing (Hide)'!CA$2,'Capacity Summary'!$B$36:$B$135,0),MATCH('Capacity Backing (Hide)'!$A15,'Capacity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(Hide)'!$A15,'Capacity Summary'!$H$35:$BG$35,0))="x",INDEX('Capacity Summary'!$C$36:$E$135,MATCH('Capacity Backing (Hide)'!CB$2,'Capacity Summary'!$B$36:$B$135,0),4),IF(INDEX('Capacity Summary'!$H$36:$BG$135,MATCH('Capacity Backing (Hide)'!CB$2,'Capacity Summary'!$B$36:$B$135,0),MATCH('Capacity Backing (Hide)'!$A15,'Capacity Summary'!$H$35:$BG$35,0))&lt;&gt;0,INDEX('Capacity Summary'!$H$36:$BG$135,MATCH('Capacity Backing (Hide)'!CB$2,'Capacity Summary'!$B$36:$B$135,0),MATCH('Capacity Backing (Hide)'!$A15,'Capacity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(Hide)'!$A15,'Capacity Summary'!$H$35:$BG$35,0))="x",INDEX('Capacity Summary'!$C$36:$E$135,MATCH('Capacity Backing (Hide)'!CC$2,'Capacity Summary'!$B$36:$B$135,0),4),IF(INDEX('Capacity Summary'!$H$36:$BG$135,MATCH('Capacity Backing (Hide)'!CC$2,'Capacity Summary'!$B$36:$B$135,0),MATCH('Capacity Backing (Hide)'!$A15,'Capacity Summary'!$H$35:$BG$35,0))&lt;&gt;0,INDEX('Capacity Summary'!$H$36:$BG$135,MATCH('Capacity Backing (Hide)'!CC$2,'Capacity Summary'!$B$36:$B$135,0),MATCH('Capacity Backing (Hide)'!$A15,'Capacity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(Hide)'!$A15,'Capacity Summary'!$H$35:$BG$35,0))="x",INDEX('Capacity Summary'!$C$36:$E$135,MATCH('Capacity Backing (Hide)'!CD$2,'Capacity Summary'!$B$36:$B$135,0),4),IF(INDEX('Capacity Summary'!$H$36:$BG$135,MATCH('Capacity Backing (Hide)'!CD$2,'Capacity Summary'!$B$36:$B$135,0),MATCH('Capacity Backing (Hide)'!$A15,'Capacity Summary'!$H$35:$BG$35,0))&lt;&gt;0,INDEX('Capacity Summary'!$H$36:$BG$135,MATCH('Capacity Backing (Hide)'!CD$2,'Capacity Summary'!$B$36:$B$135,0),MATCH('Capacity Backing (Hide)'!$A15,'Capacity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(Hide)'!$A15,'Capacity Summary'!$H$35:$BG$35,0))="x",INDEX('Capacity Summary'!$C$36:$E$135,MATCH('Capacity Backing (Hide)'!CE$2,'Capacity Summary'!$B$36:$B$135,0),4),IF(INDEX('Capacity Summary'!$H$36:$BG$135,MATCH('Capacity Backing (Hide)'!CE$2,'Capacity Summary'!$B$36:$B$135,0),MATCH('Capacity Backing (Hide)'!$A15,'Capacity Summary'!$H$35:$BG$35,0))&lt;&gt;0,INDEX('Capacity Summary'!$H$36:$BG$135,MATCH('Capacity Backing (Hide)'!CE$2,'Capacity Summary'!$B$36:$B$135,0),MATCH('Capacity Backing (Hide)'!$A15,'Capacity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(Hide)'!$A15,'Capacity Summary'!$H$35:$BG$35,0))="x",INDEX('Capacity Summary'!$C$36:$E$135,MATCH('Capacity Backing (Hide)'!CF$2,'Capacity Summary'!$B$36:$B$135,0),4),IF(INDEX('Capacity Summary'!$H$36:$BG$135,MATCH('Capacity Backing (Hide)'!CF$2,'Capacity Summary'!$B$36:$B$135,0),MATCH('Capacity Backing (Hide)'!$A15,'Capacity Summary'!$H$35:$BG$35,0))&lt;&gt;0,INDEX('Capacity Summary'!$H$36:$BG$135,MATCH('Capacity Backing (Hide)'!CF$2,'Capacity Summary'!$B$36:$B$135,0),MATCH('Capacity Backing (Hide)'!$A15,'Capacity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(Hide)'!$A15,'Capacity Summary'!$H$35:$BG$35,0))="x",INDEX('Capacity Summary'!$C$36:$E$135,MATCH('Capacity Backing (Hide)'!CG$2,'Capacity Summary'!$B$36:$B$135,0),4),IF(INDEX('Capacity Summary'!$H$36:$BG$135,MATCH('Capacity Backing (Hide)'!CG$2,'Capacity Summary'!$B$36:$B$135,0),MATCH('Capacity Backing (Hide)'!$A15,'Capacity Summary'!$H$35:$BG$35,0))&lt;&gt;0,INDEX('Capacity Summary'!$H$36:$BG$135,MATCH('Capacity Backing (Hide)'!CG$2,'Capacity Summary'!$B$36:$B$135,0),MATCH('Capacity Backing (Hide)'!$A15,'Capacity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(Hide)'!$A15,'Capacity Summary'!$H$35:$BG$35,0))="x",INDEX('Capacity Summary'!$C$36:$E$135,MATCH('Capacity Backing (Hide)'!CH$2,'Capacity Summary'!$B$36:$B$135,0),4),IF(INDEX('Capacity Summary'!$H$36:$BG$135,MATCH('Capacity Backing (Hide)'!CH$2,'Capacity Summary'!$B$36:$B$135,0),MATCH('Capacity Backing (Hide)'!$A15,'Capacity Summary'!$H$35:$BG$35,0))&lt;&gt;0,INDEX('Capacity Summary'!$H$36:$BG$135,MATCH('Capacity Backing (Hide)'!CH$2,'Capacity Summary'!$B$36:$B$135,0),MATCH('Capacity Backing (Hide)'!$A15,'Capacity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(Hide)'!$A15,'Capacity Summary'!$H$35:$BG$35,0))="x",INDEX('Capacity Summary'!$C$36:$E$135,MATCH('Capacity Backing (Hide)'!CI$2,'Capacity Summary'!$B$36:$B$135,0),4),IF(INDEX('Capacity Summary'!$H$36:$BG$135,MATCH('Capacity Backing (Hide)'!CI$2,'Capacity Summary'!$B$36:$B$135,0),MATCH('Capacity Backing (Hide)'!$A15,'Capacity Summary'!$H$35:$BG$35,0))&lt;&gt;0,INDEX('Capacity Summary'!$H$36:$BG$135,MATCH('Capacity Backing (Hide)'!CI$2,'Capacity Summary'!$B$36:$B$135,0),MATCH('Capacity Backing (Hide)'!$A15,'Capacity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(Hide)'!$A15,'Capacity Summary'!$H$35:$BG$35,0))="x",INDEX('Capacity Summary'!$C$36:$E$135,MATCH('Capacity Backing (Hide)'!CJ$2,'Capacity Summary'!$B$36:$B$135,0),4),IF(INDEX('Capacity Summary'!$H$36:$BG$135,MATCH('Capacity Backing (Hide)'!CJ$2,'Capacity Summary'!$B$36:$B$135,0),MATCH('Capacity Backing (Hide)'!$A15,'Capacity Summary'!$H$35:$BG$35,0))&lt;&gt;0,INDEX('Capacity Summary'!$H$36:$BG$135,MATCH('Capacity Backing (Hide)'!CJ$2,'Capacity Summary'!$B$36:$B$135,0),MATCH('Capacity Backing (Hide)'!$A15,'Capacity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(Hide)'!$A15,'Capacity Summary'!$H$35:$BG$35,0))="x",INDEX('Capacity Summary'!$C$36:$E$135,MATCH('Capacity Backing (Hide)'!CK$2,'Capacity Summary'!$B$36:$B$135,0),4),IF(INDEX('Capacity Summary'!$H$36:$BG$135,MATCH('Capacity Backing (Hide)'!CK$2,'Capacity Summary'!$B$36:$B$135,0),MATCH('Capacity Backing (Hide)'!$A15,'Capacity Summary'!$H$35:$BG$35,0))&lt;&gt;0,INDEX('Capacity Summary'!$H$36:$BG$135,MATCH('Capacity Backing (Hide)'!CK$2,'Capacity Summary'!$B$36:$B$135,0),MATCH('Capacity Backing (Hide)'!$A15,'Capacity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(Hide)'!$A15,'Capacity Summary'!$H$35:$BG$35,0))="x",INDEX('Capacity Summary'!$C$36:$E$135,MATCH('Capacity Backing (Hide)'!CL$2,'Capacity Summary'!$B$36:$B$135,0),4),IF(INDEX('Capacity Summary'!$H$36:$BG$135,MATCH('Capacity Backing (Hide)'!CL$2,'Capacity Summary'!$B$36:$B$135,0),MATCH('Capacity Backing (Hide)'!$A15,'Capacity Summary'!$H$35:$BG$35,0))&lt;&gt;0,INDEX('Capacity Summary'!$H$36:$BG$135,MATCH('Capacity Backing (Hide)'!CL$2,'Capacity Summary'!$B$36:$B$135,0),MATCH('Capacity Backing (Hide)'!$A15,'Capacity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(Hide)'!$A15,'Capacity Summary'!$H$35:$BG$35,0))="x",INDEX('Capacity Summary'!$C$36:$E$135,MATCH('Capacity Backing (Hide)'!CM$2,'Capacity Summary'!$B$36:$B$135,0),4),IF(INDEX('Capacity Summary'!$H$36:$BG$135,MATCH('Capacity Backing (Hide)'!CM$2,'Capacity Summary'!$B$36:$B$135,0),MATCH('Capacity Backing (Hide)'!$A15,'Capacity Summary'!$H$35:$BG$35,0))&lt;&gt;0,INDEX('Capacity Summary'!$H$36:$BG$135,MATCH('Capacity Backing (Hide)'!CM$2,'Capacity Summary'!$B$36:$B$135,0),MATCH('Capacity Backing (Hide)'!$A15,'Capacity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(Hide)'!$A15,'Capacity Summary'!$H$35:$BG$35,0))="x",INDEX('Capacity Summary'!$C$36:$E$135,MATCH('Capacity Backing (Hide)'!CN$2,'Capacity Summary'!$B$36:$B$135,0),4),IF(INDEX('Capacity Summary'!$H$36:$BG$135,MATCH('Capacity Backing (Hide)'!CN$2,'Capacity Summary'!$B$36:$B$135,0),MATCH('Capacity Backing (Hide)'!$A15,'Capacity Summary'!$H$35:$BG$35,0))&lt;&gt;0,INDEX('Capacity Summary'!$H$36:$BG$135,MATCH('Capacity Backing (Hide)'!CN$2,'Capacity Summary'!$B$36:$B$135,0),MATCH('Capacity Backing (Hide)'!$A15,'Capacity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(Hide)'!$A15,'Capacity Summary'!$H$35:$BG$35,0))="x",INDEX('Capacity Summary'!$C$36:$E$135,MATCH('Capacity Backing (Hide)'!CO$2,'Capacity Summary'!$B$36:$B$135,0),4),IF(INDEX('Capacity Summary'!$H$36:$BG$135,MATCH('Capacity Backing (Hide)'!CO$2,'Capacity Summary'!$B$36:$B$135,0),MATCH('Capacity Backing (Hide)'!$A15,'Capacity Summary'!$H$35:$BG$35,0))&lt;&gt;0,INDEX('Capacity Summary'!$H$36:$BG$135,MATCH('Capacity Backing (Hide)'!CO$2,'Capacity Summary'!$B$36:$B$135,0),MATCH('Capacity Backing (Hide)'!$A15,'Capacity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(Hide)'!$A15,'Capacity Summary'!$H$35:$BG$35,0))="x",INDEX('Capacity Summary'!$C$36:$E$135,MATCH('Capacity Backing (Hide)'!CP$2,'Capacity Summary'!$B$36:$B$135,0),4),IF(INDEX('Capacity Summary'!$H$36:$BG$135,MATCH('Capacity Backing (Hide)'!CP$2,'Capacity Summary'!$B$36:$B$135,0),MATCH('Capacity Backing (Hide)'!$A15,'Capacity Summary'!$H$35:$BG$35,0))&lt;&gt;0,INDEX('Capacity Summary'!$H$36:$BG$135,MATCH('Capacity Backing (Hide)'!CP$2,'Capacity Summary'!$B$36:$B$135,0),MATCH('Capacity Backing (Hide)'!$A15,'Capacity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(Hide)'!$A15,'Capacity Summary'!$H$35:$BG$35,0))="x",INDEX('Capacity Summary'!$C$36:$E$135,MATCH('Capacity Backing (Hide)'!CQ$2,'Capacity Summary'!$B$36:$B$135,0),4),IF(INDEX('Capacity Summary'!$H$36:$BG$135,MATCH('Capacity Backing (Hide)'!CQ$2,'Capacity Summary'!$B$36:$B$135,0),MATCH('Capacity Backing (Hide)'!$A15,'Capacity Summary'!$H$35:$BG$35,0))&lt;&gt;0,INDEX('Capacity Summary'!$H$36:$BG$135,MATCH('Capacity Backing (Hide)'!CQ$2,'Capacity Summary'!$B$36:$B$135,0),MATCH('Capacity Backing (Hide)'!$A15,'Capacity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(Hide)'!$A15,'Capacity Summary'!$H$35:$BG$35,0))="x",INDEX('Capacity Summary'!$C$36:$E$135,MATCH('Capacity Backing (Hide)'!CR$2,'Capacity Summary'!$B$36:$B$135,0),4),IF(INDEX('Capacity Summary'!$H$36:$BG$135,MATCH('Capacity Backing (Hide)'!CR$2,'Capacity Summary'!$B$36:$B$135,0),MATCH('Capacity Backing (Hide)'!$A15,'Capacity Summary'!$H$35:$BG$35,0))&lt;&gt;0,INDEX('Capacity Summary'!$H$36:$BG$135,MATCH('Capacity Backing (Hide)'!CR$2,'Capacity Summary'!$B$36:$B$135,0),MATCH('Capacity Backing (Hide)'!$A15,'Capacity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(Hide)'!$A15,'Capacity Summary'!$H$35:$BG$35,0))="x",INDEX('Capacity Summary'!$C$36:$E$135,MATCH('Capacity Backing (Hide)'!CS$2,'Capacity Summary'!$B$36:$B$135,0),4),IF(INDEX('Capacity Summary'!$H$36:$BG$135,MATCH('Capacity Backing (Hide)'!CS$2,'Capacity Summary'!$B$36:$B$135,0),MATCH('Capacity Backing (Hide)'!$A15,'Capacity Summary'!$H$35:$BG$35,0))&lt;&gt;0,INDEX('Capacity Summary'!$H$36:$BG$135,MATCH('Capacity Backing (Hide)'!CS$2,'Capacity Summary'!$B$36:$B$135,0),MATCH('Capacity Backing (Hide)'!$A15,'Capacity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(Hide)'!$A15,'Capacity Summary'!$H$35:$BG$35,0))="x",INDEX('Capacity Summary'!$C$36:$E$135,MATCH('Capacity Backing (Hide)'!CT$2,'Capacity Summary'!$B$36:$B$135,0),4),IF(INDEX('Capacity Summary'!$H$36:$BG$135,MATCH('Capacity Backing (Hide)'!CT$2,'Capacity Summary'!$B$36:$B$135,0),MATCH('Capacity Backing (Hide)'!$A15,'Capacity Summary'!$H$35:$BG$35,0))&lt;&gt;0,INDEX('Capacity Summary'!$H$36:$BG$135,MATCH('Capacity Backing (Hide)'!CT$2,'Capacity Summary'!$B$36:$B$135,0),MATCH('Capacity Backing (Hide)'!$A15,'Capacity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(Hide)'!$A15,'Capacity Summary'!$H$35:$BG$35,0))="x",INDEX('Capacity Summary'!$C$36:$E$135,MATCH('Capacity Backing (Hide)'!CU$2,'Capacity Summary'!$B$36:$B$135,0),4),IF(INDEX('Capacity Summary'!$H$36:$BG$135,MATCH('Capacity Backing (Hide)'!CU$2,'Capacity Summary'!$B$36:$B$135,0),MATCH('Capacity Backing (Hide)'!$A15,'Capacity Summary'!$H$35:$BG$35,0))&lt;&gt;0,INDEX('Capacity Summary'!$H$36:$BG$135,MATCH('Capacity Backing (Hide)'!CU$2,'Capacity Summary'!$B$36:$B$135,0),MATCH('Capacity Backing (Hide)'!$A15,'Capacity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(Hide)'!$A15,'Capacity Summary'!$H$35:$BG$35,0))="x",INDEX('Capacity Summary'!$C$36:$E$135,MATCH('Capacity Backing (Hide)'!CV$2,'Capacity Summary'!$B$36:$B$135,0),4),IF(INDEX('Capacity Summary'!$H$36:$BG$135,MATCH('Capacity Backing (Hide)'!CV$2,'Capacity Summary'!$B$36:$B$135,0),MATCH('Capacity Backing (Hide)'!$A15,'Capacity Summary'!$H$35:$BG$35,0))&lt;&gt;0,INDEX('Capacity Summary'!$H$36:$BG$135,MATCH('Capacity Backing (Hide)'!CV$2,'Capacity Summary'!$B$36:$B$135,0),MATCH('Capacity Backing (Hide)'!$A15,'Capacity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(Hide)'!$A15,'Capacity Summary'!$H$35:$BG$35,0))="x",INDEX('Capacity Summary'!$C$36:$E$135,MATCH('Capacity Backing (Hide)'!CW$2,'Capacity Summary'!$B$36:$B$135,0),4),IF(INDEX('Capacity Summary'!$H$36:$BG$135,MATCH('Capacity Backing (Hide)'!CW$2,'Capacity Summary'!$B$36:$B$135,0),MATCH('Capacity Backing (Hide)'!$A15,'Capacity Summary'!$H$35:$BG$35,0))&lt;&gt;0,INDEX('Capacity Summary'!$H$36:$BG$135,MATCH('Capacity Backing (Hide)'!CW$2,'Capacity Summary'!$B$36:$B$135,0),MATCH('Capacity Backing (Hide)'!$A15,'Capacity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(Hide)'!$A16,'Capacity Summary'!$H$35:$BG$35,0))="x",INDEX('Capacity Summary'!$C$36:$E$135,MATCH('Capacity Backing (Hide)'!B$2,'Capacity Summary'!$B$36:$B$135,0),4),IF(INDEX('Capacity Summary'!$H$36:$BG$135,MATCH('Capacity Backing (Hide)'!B$2,'Capacity Summary'!$B$36:$B$135,0),MATCH('Capacity Backing (Hide)'!$A16,'Capacity Summary'!$H$35:$BG$35,0))&lt;&gt;0,INDEX('Capacity Summary'!$H$36:$BG$135,MATCH('Capacity Backing (Hide)'!B$2,'Capacity Summary'!$B$36:$B$135,0),MATCH('Capacity Backing (Hide)'!$A16,'Capacity Summary'!$H$35:$BG$35,0)),0)),INDEX('Capacity Summary'!$C$36:$E$135,MATCH('Capacity Backing (Hide)'!B$2,'Capacity Summary'!$B$36:$B$135,0),2)))/IF(Summary!$B$7="Minutes",1,60)/COUNTA(INDEX(Capacity!$C$10:$Q$109,MATCH('Capacity Backing (Hide)'!B$2,Capacity!$B$10:$B$109,0),1):INDEX(Capacity!$C$10:$Q$109,MATCH('Capacity Backing (Hide)'!B$2,Capacity!$B$10:$B$109,0),15))</f>
        <v>#N/A</v>
      </c>
      <c r="C1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(Hide)'!$A16,'Capacity Summary'!$H$35:$BG$35,0))="x",INDEX('Capacity Summary'!$C$36:$E$135,MATCH('Capacity Backing (Hide)'!C$2,'Capacity Summary'!$B$36:$B$135,0),4),IF(INDEX('Capacity Summary'!$H$36:$BG$135,MATCH('Capacity Backing (Hide)'!C$2,'Capacity Summary'!$B$36:$B$135,0),MATCH('Capacity Backing (Hide)'!$A16,'Capacity Summary'!$H$35:$BG$35,0))&lt;&gt;0,INDEX('Capacity Summary'!$H$36:$BG$135,MATCH('Capacity Backing (Hide)'!C$2,'Capacity Summary'!$B$36:$B$135,0),MATCH('Capacity Backing (Hide)'!$A16,'Capacity Summary'!$H$35:$BG$35,0)),0)),INDEX('Capacity Summary'!$C$36:$E$135,MATCH('Capacity Backing (Hide)'!C$2,'Capacity Summary'!$B$36:$B$135,0),2)))/IF(Summary!$B$7="Minutes",1,60)/COUNTA(INDEX(Capacity!$C$10:$Q$109,MATCH('Capacity Backing (Hide)'!C$2,Capacity!$B$10:$B$109,0),1):INDEX(Capacity!$C$10:$Q$109,MATCH('Capacity Backing (Hide)'!C$2,Capacity!$B$10:$B$109,0),15))</f>
        <v>#N/A</v>
      </c>
      <c r="D1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(Hide)'!$A16,'Capacity Summary'!$H$35:$BG$35,0))="x",INDEX('Capacity Summary'!$C$36:$E$135,MATCH('Capacity Backing (Hide)'!D$2,'Capacity Summary'!$B$36:$B$135,0),4),IF(INDEX('Capacity Summary'!$H$36:$BG$135,MATCH('Capacity Backing (Hide)'!D$2,'Capacity Summary'!$B$36:$B$135,0),MATCH('Capacity Backing (Hide)'!$A16,'Capacity Summary'!$H$35:$BG$35,0))&lt;&gt;0,INDEX('Capacity Summary'!$H$36:$BG$135,MATCH('Capacity Backing (Hide)'!D$2,'Capacity Summary'!$B$36:$B$135,0),MATCH('Capacity Backing (Hide)'!$A16,'Capacity Summary'!$H$35:$BG$35,0)),0)),INDEX('Capacity Summary'!$C$36:$E$135,MATCH('Capacity Backing (Hide)'!D$2,'Capacity Summary'!$B$36:$B$135,0),2)))/IF(Summary!$B$7="Minutes",1,60)/COUNTA(INDEX(Capacity!$C$10:$Q$109,MATCH('Capacity Backing (Hide)'!D$2,Capacity!$B$10:$B$109,0),1):INDEX(Capacity!$C$10:$Q$109,MATCH('Capacity Backing (Hide)'!D$2,Capacity!$B$10:$B$109,0),15))</f>
        <v>#N/A</v>
      </c>
      <c r="E1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(Hide)'!$A16,'Capacity Summary'!$H$35:$BG$35,0))="x",INDEX('Capacity Summary'!$C$36:$E$135,MATCH('Capacity Backing (Hide)'!E$2,'Capacity Summary'!$B$36:$B$135,0),4),IF(INDEX('Capacity Summary'!$H$36:$BG$135,MATCH('Capacity Backing (Hide)'!E$2,'Capacity Summary'!$B$36:$B$135,0),MATCH('Capacity Backing (Hide)'!$A16,'Capacity Summary'!$H$35:$BG$35,0))&lt;&gt;0,INDEX('Capacity Summary'!$H$36:$BG$135,MATCH('Capacity Backing (Hide)'!E$2,'Capacity Summary'!$B$36:$B$135,0),MATCH('Capacity Backing (Hide)'!$A16,'Capacity Summary'!$H$35:$BG$35,0)),0)),INDEX('Capacity Summary'!$C$36:$E$135,MATCH('Capacity Backing (Hide)'!E$2,'Capacity Summary'!$B$36:$B$135,0),2)))/IF(Summary!$B$7="Minutes",1,60)/COUNTA(INDEX(Capacity!$C$10:$Q$109,MATCH('Capacity Backing (Hide)'!E$2,Capacity!$B$10:$B$109,0),1):INDEX(Capacity!$C$10:$Q$109,MATCH('Capacity Backing (Hide)'!E$2,Capacity!$B$10:$B$109,0),15))</f>
        <v>#N/A</v>
      </c>
      <c r="F1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(Hide)'!$A16,'Capacity Summary'!$H$35:$BG$35,0))="x",INDEX('Capacity Summary'!$C$36:$E$135,MATCH('Capacity Backing (Hide)'!F$2,'Capacity Summary'!$B$36:$B$135,0),4),IF(INDEX('Capacity Summary'!$H$36:$BG$135,MATCH('Capacity Backing (Hide)'!F$2,'Capacity Summary'!$B$36:$B$135,0),MATCH('Capacity Backing (Hide)'!$A16,'Capacity Summary'!$H$35:$BG$35,0))&lt;&gt;0,INDEX('Capacity Summary'!$H$36:$BG$135,MATCH('Capacity Backing (Hide)'!F$2,'Capacity Summary'!$B$36:$B$135,0),MATCH('Capacity Backing (Hide)'!$A16,'Capacity Summary'!$H$35:$BG$35,0)),0)),INDEX('Capacity Summary'!$C$36:$E$135,MATCH('Capacity Backing (Hide)'!F$2,'Capacity Summary'!$B$36:$B$135,0),2)))/IF(Summary!$B$7="Minutes",1,60)/COUNTA(INDEX(Capacity!$C$10:$Q$109,MATCH('Capacity Backing (Hide)'!F$2,Capacity!$B$10:$B$109,0),1):INDEX(Capacity!$C$10:$Q$109,MATCH('Capacity Backing (Hide)'!F$2,Capacity!$B$10:$B$109,0),15))</f>
        <v>#N/A</v>
      </c>
      <c r="G1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(Hide)'!$A16,'Capacity Summary'!$H$35:$BG$35,0))="x",INDEX('Capacity Summary'!$C$36:$E$135,MATCH('Capacity Backing (Hide)'!G$2,'Capacity Summary'!$B$36:$B$135,0),4),IF(INDEX('Capacity Summary'!$H$36:$BG$135,MATCH('Capacity Backing (Hide)'!G$2,'Capacity Summary'!$B$36:$B$135,0),MATCH('Capacity Backing (Hide)'!$A16,'Capacity Summary'!$H$35:$BG$35,0))&lt;&gt;0,INDEX('Capacity Summary'!$H$36:$BG$135,MATCH('Capacity Backing (Hide)'!G$2,'Capacity Summary'!$B$36:$B$135,0),MATCH('Capacity Backing (Hide)'!$A16,'Capacity Summary'!$H$35:$BG$35,0)),0)),INDEX('Capacity Summary'!$C$36:$E$135,MATCH('Capacity Backing (Hide)'!G$2,'Capacity Summary'!$B$36:$B$135,0),2)))/IF(Summary!$B$7="Minutes",1,60)/COUNTA(INDEX(Capacity!$C$10:$Q$109,MATCH('Capacity Backing (Hide)'!G$2,Capacity!$B$10:$B$109,0),1):INDEX(Capacity!$C$10:$Q$109,MATCH('Capacity Backing (Hide)'!G$2,Capacity!$B$10:$B$109,0),15))</f>
        <v>#N/A</v>
      </c>
      <c r="H1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(Hide)'!$A16,'Capacity Summary'!$H$35:$BG$35,0))="x",INDEX('Capacity Summary'!$C$36:$E$135,MATCH('Capacity Backing (Hide)'!H$2,'Capacity Summary'!$B$36:$B$135,0),4),IF(INDEX('Capacity Summary'!$H$36:$BG$135,MATCH('Capacity Backing (Hide)'!H$2,'Capacity Summary'!$B$36:$B$135,0),MATCH('Capacity Backing (Hide)'!$A16,'Capacity Summary'!$H$35:$BG$35,0))&lt;&gt;0,INDEX('Capacity Summary'!$H$36:$BG$135,MATCH('Capacity Backing (Hide)'!H$2,'Capacity Summary'!$B$36:$B$135,0),MATCH('Capacity Backing (Hide)'!$A16,'Capacity Summary'!$H$35:$BG$35,0)),0)),INDEX('Capacity Summary'!$C$36:$E$135,MATCH('Capacity Backing (Hide)'!H$2,'Capacity Summary'!$B$36:$B$135,0),2)))/IF(Summary!$B$7="Minutes",1,60)/COUNTA(INDEX(Capacity!$C$10:$Q$109,MATCH('Capacity Backing (Hide)'!H$2,Capacity!$B$10:$B$109,0),1):INDEX(Capacity!$C$10:$Q$109,MATCH('Capacity Backing (Hide)'!H$2,Capacity!$B$10:$B$109,0),15))</f>
        <v>#N/A</v>
      </c>
      <c r="I1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(Hide)'!$A16,'Capacity Summary'!$H$35:$BG$35,0))="x",INDEX('Capacity Summary'!$C$36:$E$135,MATCH('Capacity Backing (Hide)'!I$2,'Capacity Summary'!$B$36:$B$135,0),4),IF(INDEX('Capacity Summary'!$H$36:$BG$135,MATCH('Capacity Backing (Hide)'!I$2,'Capacity Summary'!$B$36:$B$135,0),MATCH('Capacity Backing (Hide)'!$A16,'Capacity Summary'!$H$35:$BG$35,0))&lt;&gt;0,INDEX('Capacity Summary'!$H$36:$BG$135,MATCH('Capacity Backing (Hide)'!I$2,'Capacity Summary'!$B$36:$B$135,0),MATCH('Capacity Backing (Hide)'!$A16,'Capacity Summary'!$H$35:$BG$35,0)),0)),INDEX('Capacity Summary'!$C$36:$E$135,MATCH('Capacity Backing (Hide)'!I$2,'Capacity Summary'!$B$36:$B$135,0),2)))/IF(Summary!$B$7="Minutes",1,60)/COUNTA(INDEX(Capacity!$C$10:$Q$109,MATCH('Capacity Backing (Hide)'!I$2,Capacity!$B$10:$B$109,0),1):INDEX(Capacity!$C$10:$Q$109,MATCH('Capacity Backing (Hide)'!I$2,Capacity!$B$10:$B$109,0),15))</f>
        <v>#N/A</v>
      </c>
      <c r="J1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(Hide)'!$A16,'Capacity Summary'!$H$35:$BG$35,0))="x",INDEX('Capacity Summary'!$C$36:$E$135,MATCH('Capacity Backing (Hide)'!J$2,'Capacity Summary'!$B$36:$B$135,0),4),IF(INDEX('Capacity Summary'!$H$36:$BG$135,MATCH('Capacity Backing (Hide)'!J$2,'Capacity Summary'!$B$36:$B$135,0),MATCH('Capacity Backing (Hide)'!$A16,'Capacity Summary'!$H$35:$BG$35,0))&lt;&gt;0,INDEX('Capacity Summary'!$H$36:$BG$135,MATCH('Capacity Backing (Hide)'!J$2,'Capacity Summary'!$B$36:$B$135,0),MATCH('Capacity Backing (Hide)'!$A16,'Capacity Summary'!$H$35:$BG$35,0)),0)),INDEX('Capacity Summary'!$C$36:$E$135,MATCH('Capacity Backing (Hide)'!J$2,'Capacity Summary'!$B$36:$B$135,0),2)))/IF(Summary!$B$7="Minutes",1,60)/COUNTA(INDEX(Capacity!$C$10:$Q$109,MATCH('Capacity Backing (Hide)'!J$2,Capacity!$B$10:$B$109,0),1):INDEX(Capacity!$C$10:$Q$109,MATCH('Capacity Backing (Hide)'!J$2,Capacity!$B$10:$B$109,0),15))</f>
        <v>#N/A</v>
      </c>
      <c r="K1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(Hide)'!$A16,'Capacity Summary'!$H$35:$BG$35,0))="x",INDEX('Capacity Summary'!$C$36:$E$135,MATCH('Capacity Backing (Hide)'!K$2,'Capacity Summary'!$B$36:$B$135,0),4),IF(INDEX('Capacity Summary'!$H$36:$BG$135,MATCH('Capacity Backing (Hide)'!K$2,'Capacity Summary'!$B$36:$B$135,0),MATCH('Capacity Backing (Hide)'!$A16,'Capacity Summary'!$H$35:$BG$35,0))&lt;&gt;0,INDEX('Capacity Summary'!$H$36:$BG$135,MATCH('Capacity Backing (Hide)'!K$2,'Capacity Summary'!$B$36:$B$135,0),MATCH('Capacity Backing (Hide)'!$A16,'Capacity Summary'!$H$35:$BG$35,0)),0)),INDEX('Capacity Summary'!$C$36:$E$135,MATCH('Capacity Backing (Hide)'!K$2,'Capacity Summary'!$B$36:$B$135,0),2)))/IF(Summary!$B$7="Minutes",1,60)/COUNTA(INDEX(Capacity!$C$10:$Q$109,MATCH('Capacity Backing (Hide)'!K$2,Capacity!$B$10:$B$109,0),1):INDEX(Capacity!$C$10:$Q$109,MATCH('Capacity Backing (Hide)'!K$2,Capacity!$B$10:$B$109,0),15))</f>
        <v>#N/A</v>
      </c>
      <c r="L1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(Hide)'!$A16,'Capacity Summary'!$H$35:$BG$35,0))="x",INDEX('Capacity Summary'!$C$36:$E$135,MATCH('Capacity Backing (Hide)'!L$2,'Capacity Summary'!$B$36:$B$135,0),4),IF(INDEX('Capacity Summary'!$H$36:$BG$135,MATCH('Capacity Backing (Hide)'!L$2,'Capacity Summary'!$B$36:$B$135,0),MATCH('Capacity Backing (Hide)'!$A16,'Capacity Summary'!$H$35:$BG$35,0))&lt;&gt;0,INDEX('Capacity Summary'!$H$36:$BG$135,MATCH('Capacity Backing (Hide)'!L$2,'Capacity Summary'!$B$36:$B$135,0),MATCH('Capacity Backing (Hide)'!$A16,'Capacity Summary'!$H$35:$BG$35,0)),0)),INDEX('Capacity Summary'!$C$36:$E$135,MATCH('Capacity Backing (Hide)'!L$2,'Capacity Summary'!$B$36:$B$135,0),2)))/IF(Summary!$B$7="Minutes",1,60)/COUNTA(INDEX(Capacity!$C$10:$Q$109,MATCH('Capacity Backing (Hide)'!L$2,Capacity!$B$10:$B$109,0),1):INDEX(Capacity!$C$10:$Q$109,MATCH('Capacity Backing (Hide)'!L$2,Capacity!$B$10:$B$109,0),15))</f>
        <v>#N/A</v>
      </c>
      <c r="M1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(Hide)'!$A16,'Capacity Summary'!$H$35:$BG$35,0))="x",INDEX('Capacity Summary'!$C$36:$E$135,MATCH('Capacity Backing (Hide)'!M$2,'Capacity Summary'!$B$36:$B$135,0),4),IF(INDEX('Capacity Summary'!$H$36:$BG$135,MATCH('Capacity Backing (Hide)'!M$2,'Capacity Summary'!$B$36:$B$135,0),MATCH('Capacity Backing (Hide)'!$A16,'Capacity Summary'!$H$35:$BG$35,0))&lt;&gt;0,INDEX('Capacity Summary'!$H$36:$BG$135,MATCH('Capacity Backing (Hide)'!M$2,'Capacity Summary'!$B$36:$B$135,0),MATCH('Capacity Backing (Hide)'!$A16,'Capacity Summary'!$H$35:$BG$35,0)),0)),INDEX('Capacity Summary'!$C$36:$E$135,MATCH('Capacity Backing (Hide)'!M$2,'Capacity Summary'!$B$36:$B$135,0),2)))/IF(Summary!$B$7="Minutes",1,60)/COUNTA(INDEX(Capacity!$C$10:$Q$109,MATCH('Capacity Backing (Hide)'!M$2,Capacity!$B$10:$B$109,0),1):INDEX(Capacity!$C$10:$Q$109,MATCH('Capacity Backing (Hide)'!M$2,Capacity!$B$10:$B$109,0),15))</f>
        <v>#N/A</v>
      </c>
      <c r="N1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(Hide)'!$A16,'Capacity Summary'!$H$35:$BG$35,0))="x",INDEX('Capacity Summary'!$C$36:$E$135,MATCH('Capacity Backing (Hide)'!N$2,'Capacity Summary'!$B$36:$B$135,0),4),IF(INDEX('Capacity Summary'!$H$36:$BG$135,MATCH('Capacity Backing (Hide)'!N$2,'Capacity Summary'!$B$36:$B$135,0),MATCH('Capacity Backing (Hide)'!$A16,'Capacity Summary'!$H$35:$BG$35,0))&lt;&gt;0,INDEX('Capacity Summary'!$H$36:$BG$135,MATCH('Capacity Backing (Hide)'!N$2,'Capacity Summary'!$B$36:$B$135,0),MATCH('Capacity Backing (Hide)'!$A16,'Capacity Summary'!$H$35:$BG$35,0)),0)),INDEX('Capacity Summary'!$C$36:$E$135,MATCH('Capacity Backing (Hide)'!N$2,'Capacity Summary'!$B$36:$B$135,0),2)))/IF(Summary!$B$7="Minutes",1,60)/COUNTA(INDEX(Capacity!$C$10:$Q$109,MATCH('Capacity Backing (Hide)'!N$2,Capacity!$B$10:$B$109,0),1):INDEX(Capacity!$C$10:$Q$109,MATCH('Capacity Backing (Hide)'!N$2,Capacity!$B$10:$B$109,0),15))</f>
        <v>#N/A</v>
      </c>
      <c r="O1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(Hide)'!$A16,'Capacity Summary'!$H$35:$BG$35,0))="x",INDEX('Capacity Summary'!$C$36:$E$135,MATCH('Capacity Backing (Hide)'!O$2,'Capacity Summary'!$B$36:$B$135,0),4),IF(INDEX('Capacity Summary'!$H$36:$BG$135,MATCH('Capacity Backing (Hide)'!O$2,'Capacity Summary'!$B$36:$B$135,0),MATCH('Capacity Backing (Hide)'!$A16,'Capacity Summary'!$H$35:$BG$35,0))&lt;&gt;0,INDEX('Capacity Summary'!$H$36:$BG$135,MATCH('Capacity Backing (Hide)'!O$2,'Capacity Summary'!$B$36:$B$135,0),MATCH('Capacity Backing (Hide)'!$A16,'Capacity Summary'!$H$35:$BG$35,0)),0)),INDEX('Capacity Summary'!$C$36:$E$135,MATCH('Capacity Backing (Hide)'!O$2,'Capacity Summary'!$B$36:$B$135,0),2)))/IF(Summary!$B$7="Minutes",1,60)/COUNTA(INDEX(Capacity!$C$10:$Q$109,MATCH('Capacity Backing (Hide)'!O$2,Capacity!$B$10:$B$109,0),1):INDEX(Capacity!$C$10:$Q$109,MATCH('Capacity Backing (Hide)'!O$2,Capacity!$B$10:$B$109,0),15))</f>
        <v>#N/A</v>
      </c>
      <c r="P1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(Hide)'!$A16,'Capacity Summary'!$H$35:$BG$35,0))="x",INDEX('Capacity Summary'!$C$36:$E$135,MATCH('Capacity Backing (Hide)'!P$2,'Capacity Summary'!$B$36:$B$135,0),4),IF(INDEX('Capacity Summary'!$H$36:$BG$135,MATCH('Capacity Backing (Hide)'!P$2,'Capacity Summary'!$B$36:$B$135,0),MATCH('Capacity Backing (Hide)'!$A16,'Capacity Summary'!$H$35:$BG$35,0))&lt;&gt;0,INDEX('Capacity Summary'!$H$36:$BG$135,MATCH('Capacity Backing (Hide)'!P$2,'Capacity Summary'!$B$36:$B$135,0),MATCH('Capacity Backing (Hide)'!$A16,'Capacity Summary'!$H$35:$BG$35,0)),0)),INDEX('Capacity Summary'!$C$36:$E$135,MATCH('Capacity Backing (Hide)'!P$2,'Capacity Summary'!$B$36:$B$135,0),2)))/IF(Summary!$B$7="Minutes",1,60)/COUNTA(INDEX(Capacity!$C$10:$Q$109,MATCH('Capacity Backing (Hide)'!P$2,Capacity!$B$10:$B$109,0),1):INDEX(Capacity!$C$10:$Q$109,MATCH('Capacity Backing (Hide)'!P$2,Capacity!$B$10:$B$109,0),15))</f>
        <v>#N/A</v>
      </c>
      <c r="Q1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(Hide)'!$A16,'Capacity Summary'!$H$35:$BG$35,0))="x",INDEX('Capacity Summary'!$C$36:$E$135,MATCH('Capacity Backing (Hide)'!Q$2,'Capacity Summary'!$B$36:$B$135,0),4),IF(INDEX('Capacity Summary'!$H$36:$BG$135,MATCH('Capacity Backing (Hide)'!Q$2,'Capacity Summary'!$B$36:$B$135,0),MATCH('Capacity Backing (Hide)'!$A16,'Capacity Summary'!$H$35:$BG$35,0))&lt;&gt;0,INDEX('Capacity Summary'!$H$36:$BG$135,MATCH('Capacity Backing (Hide)'!Q$2,'Capacity Summary'!$B$36:$B$135,0),MATCH('Capacity Backing (Hide)'!$A16,'Capacity Summary'!$H$35:$BG$35,0)),0)),INDEX('Capacity Summary'!$C$36:$E$135,MATCH('Capacity Backing (Hide)'!Q$2,'Capacity Summary'!$B$36:$B$135,0),2)))/IF(Summary!$B$7="Minutes",1,60)/COUNTA(INDEX(Capacity!$C$10:$Q$109,MATCH('Capacity Backing (Hide)'!Q$2,Capacity!$B$10:$B$109,0),1):INDEX(Capacity!$C$10:$Q$109,MATCH('Capacity Backing (Hide)'!Q$2,Capacity!$B$10:$B$109,0),15))</f>
        <v>#N/A</v>
      </c>
      <c r="R1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(Hide)'!$A16,'Capacity Summary'!$H$35:$BG$35,0))="x",INDEX('Capacity Summary'!$C$36:$E$135,MATCH('Capacity Backing (Hide)'!R$2,'Capacity Summary'!$B$36:$B$135,0),4),IF(INDEX('Capacity Summary'!$H$36:$BG$135,MATCH('Capacity Backing (Hide)'!R$2,'Capacity Summary'!$B$36:$B$135,0),MATCH('Capacity Backing (Hide)'!$A16,'Capacity Summary'!$H$35:$BG$35,0))&lt;&gt;0,INDEX('Capacity Summary'!$H$36:$BG$135,MATCH('Capacity Backing (Hide)'!R$2,'Capacity Summary'!$B$36:$B$135,0),MATCH('Capacity Backing (Hide)'!$A16,'Capacity Summary'!$H$35:$BG$35,0)),0)),INDEX('Capacity Summary'!$C$36:$E$135,MATCH('Capacity Backing (Hide)'!R$2,'Capacity Summary'!$B$36:$B$135,0),2)))/IF(Summary!$B$7="Minutes",1,60)/COUNTA(INDEX(Capacity!$C$10:$Q$109,MATCH('Capacity Backing (Hide)'!R$2,Capacity!$B$10:$B$109,0),1):INDEX(Capacity!$C$10:$Q$109,MATCH('Capacity Backing (Hide)'!R$2,Capacity!$B$10:$B$109,0),15))</f>
        <v>#N/A</v>
      </c>
      <c r="S1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(Hide)'!$A16,'Capacity Summary'!$H$35:$BG$35,0))="x",INDEX('Capacity Summary'!$C$36:$E$135,MATCH('Capacity Backing (Hide)'!S$2,'Capacity Summary'!$B$36:$B$135,0),4),IF(INDEX('Capacity Summary'!$H$36:$BG$135,MATCH('Capacity Backing (Hide)'!S$2,'Capacity Summary'!$B$36:$B$135,0),MATCH('Capacity Backing (Hide)'!$A16,'Capacity Summary'!$H$35:$BG$35,0))&lt;&gt;0,INDEX('Capacity Summary'!$H$36:$BG$135,MATCH('Capacity Backing (Hide)'!S$2,'Capacity Summary'!$B$36:$B$135,0),MATCH('Capacity Backing (Hide)'!$A16,'Capacity Summary'!$H$35:$BG$35,0)),0)),INDEX('Capacity Summary'!$C$36:$E$135,MATCH('Capacity Backing (Hide)'!S$2,'Capacity Summary'!$B$36:$B$135,0),2)))/IF(Summary!$B$7="Minutes",1,60)/COUNTA(INDEX(Capacity!$C$10:$Q$109,MATCH('Capacity Backing (Hide)'!S$2,Capacity!$B$10:$B$109,0),1):INDEX(Capacity!$C$10:$Q$109,MATCH('Capacity Backing (Hide)'!S$2,Capacity!$B$10:$B$109,0),15))</f>
        <v>#N/A</v>
      </c>
      <c r="T1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(Hide)'!$A16,'Capacity Summary'!$H$35:$BG$35,0))="x",INDEX('Capacity Summary'!$C$36:$E$135,MATCH('Capacity Backing (Hide)'!T$2,'Capacity Summary'!$B$36:$B$135,0),4),IF(INDEX('Capacity Summary'!$H$36:$BG$135,MATCH('Capacity Backing (Hide)'!T$2,'Capacity Summary'!$B$36:$B$135,0),MATCH('Capacity Backing (Hide)'!$A16,'Capacity Summary'!$H$35:$BG$35,0))&lt;&gt;0,INDEX('Capacity Summary'!$H$36:$BG$135,MATCH('Capacity Backing (Hide)'!T$2,'Capacity Summary'!$B$36:$B$135,0),MATCH('Capacity Backing (Hide)'!$A16,'Capacity Summary'!$H$35:$BG$35,0)),0)),INDEX('Capacity Summary'!$C$36:$E$135,MATCH('Capacity Backing (Hide)'!T$2,'Capacity Summary'!$B$36:$B$135,0),2)))/IF(Summary!$B$7="Minutes",1,60)/COUNTA(INDEX(Capacity!$C$10:$Q$109,MATCH('Capacity Backing (Hide)'!T$2,Capacity!$B$10:$B$109,0),1):INDEX(Capacity!$C$10:$Q$109,MATCH('Capacity Backing (Hide)'!T$2,Capacity!$B$10:$B$109,0),15))</f>
        <v>#N/A</v>
      </c>
      <c r="U1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(Hide)'!$A16,'Capacity Summary'!$H$35:$BG$35,0))="x",INDEX('Capacity Summary'!$C$36:$E$135,MATCH('Capacity Backing (Hide)'!U$2,'Capacity Summary'!$B$36:$B$135,0),4),IF(INDEX('Capacity Summary'!$H$36:$BG$135,MATCH('Capacity Backing (Hide)'!U$2,'Capacity Summary'!$B$36:$B$135,0),MATCH('Capacity Backing (Hide)'!$A16,'Capacity Summary'!$H$35:$BG$35,0))&lt;&gt;0,INDEX('Capacity Summary'!$H$36:$BG$135,MATCH('Capacity Backing (Hide)'!U$2,'Capacity Summary'!$B$36:$B$135,0),MATCH('Capacity Backing (Hide)'!$A16,'Capacity Summary'!$H$35:$BG$35,0)),0)),INDEX('Capacity Summary'!$C$36:$E$135,MATCH('Capacity Backing (Hide)'!U$2,'Capacity Summary'!$B$36:$B$135,0),2)))/IF(Summary!$B$7="Minutes",1,60)/COUNTA(INDEX(Capacity!$C$10:$Q$109,MATCH('Capacity Backing (Hide)'!U$2,Capacity!$B$10:$B$109,0),1):INDEX(Capacity!$C$10:$Q$109,MATCH('Capacity Backing (Hide)'!U$2,Capacity!$B$10:$B$109,0),15))</f>
        <v>#N/A</v>
      </c>
      <c r="V1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(Hide)'!$A16,'Capacity Summary'!$H$35:$BG$35,0))="x",INDEX('Capacity Summary'!$C$36:$E$135,MATCH('Capacity Backing (Hide)'!V$2,'Capacity Summary'!$B$36:$B$135,0),4),IF(INDEX('Capacity Summary'!$H$36:$BG$135,MATCH('Capacity Backing (Hide)'!V$2,'Capacity Summary'!$B$36:$B$135,0),MATCH('Capacity Backing (Hide)'!$A16,'Capacity Summary'!$H$35:$BG$35,0))&lt;&gt;0,INDEX('Capacity Summary'!$H$36:$BG$135,MATCH('Capacity Backing (Hide)'!V$2,'Capacity Summary'!$B$36:$B$135,0),MATCH('Capacity Backing (Hide)'!$A16,'Capacity Summary'!$H$35:$BG$35,0)),0)),INDEX('Capacity Summary'!$C$36:$E$135,MATCH('Capacity Backing (Hide)'!V$2,'Capacity Summary'!$B$36:$B$135,0),2)))/IF(Summary!$B$7="Minutes",1,60)/COUNTA(INDEX(Capacity!$C$10:$Q$109,MATCH('Capacity Backing (Hide)'!V$2,Capacity!$B$10:$B$109,0),1):INDEX(Capacity!$C$10:$Q$109,MATCH('Capacity Backing (Hide)'!V$2,Capacity!$B$10:$B$109,0),15))</f>
        <v>#N/A</v>
      </c>
      <c r="W1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(Hide)'!$A16,'Capacity Summary'!$H$35:$BG$35,0))="x",INDEX('Capacity Summary'!$C$36:$E$135,MATCH('Capacity Backing (Hide)'!W$2,'Capacity Summary'!$B$36:$B$135,0),4),IF(INDEX('Capacity Summary'!$H$36:$BG$135,MATCH('Capacity Backing (Hide)'!W$2,'Capacity Summary'!$B$36:$B$135,0),MATCH('Capacity Backing (Hide)'!$A16,'Capacity Summary'!$H$35:$BG$35,0))&lt;&gt;0,INDEX('Capacity Summary'!$H$36:$BG$135,MATCH('Capacity Backing (Hide)'!W$2,'Capacity Summary'!$B$36:$B$135,0),MATCH('Capacity Backing (Hide)'!$A16,'Capacity Summary'!$H$35:$BG$35,0)),0)),INDEX('Capacity Summary'!$C$36:$E$135,MATCH('Capacity Backing (Hide)'!W$2,'Capacity Summary'!$B$36:$B$135,0),2)))/IF(Summary!$B$7="Minutes",1,60)/COUNTA(INDEX(Capacity!$C$10:$Q$109,MATCH('Capacity Backing (Hide)'!W$2,Capacity!$B$10:$B$109,0),1):INDEX(Capacity!$C$10:$Q$109,MATCH('Capacity Backing (Hide)'!W$2,Capacity!$B$10:$B$109,0),15))</f>
        <v>#N/A</v>
      </c>
      <c r="X1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(Hide)'!$A16,'Capacity Summary'!$H$35:$BG$35,0))="x",INDEX('Capacity Summary'!$C$36:$E$135,MATCH('Capacity Backing (Hide)'!X$2,'Capacity Summary'!$B$36:$B$135,0),4),IF(INDEX('Capacity Summary'!$H$36:$BG$135,MATCH('Capacity Backing (Hide)'!X$2,'Capacity Summary'!$B$36:$B$135,0),MATCH('Capacity Backing (Hide)'!$A16,'Capacity Summary'!$H$35:$BG$35,0))&lt;&gt;0,INDEX('Capacity Summary'!$H$36:$BG$135,MATCH('Capacity Backing (Hide)'!X$2,'Capacity Summary'!$B$36:$B$135,0),MATCH('Capacity Backing (Hide)'!$A16,'Capacity Summary'!$H$35:$BG$35,0)),0)),INDEX('Capacity Summary'!$C$36:$E$135,MATCH('Capacity Backing (Hide)'!X$2,'Capacity Summary'!$B$36:$B$135,0),2)))/IF(Summary!$B$7="Minutes",1,60)/COUNTA(INDEX(Capacity!$C$10:$Q$109,MATCH('Capacity Backing (Hide)'!X$2,Capacity!$B$10:$B$109,0),1):INDEX(Capacity!$C$10:$Q$109,MATCH('Capacity Backing (Hide)'!X$2,Capacity!$B$10:$B$109,0),15))</f>
        <v>#N/A</v>
      </c>
      <c r="Y1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(Hide)'!$A16,'Capacity Summary'!$H$35:$BG$35,0))="x",INDEX('Capacity Summary'!$C$36:$E$135,MATCH('Capacity Backing (Hide)'!Y$2,'Capacity Summary'!$B$36:$B$135,0),4),IF(INDEX('Capacity Summary'!$H$36:$BG$135,MATCH('Capacity Backing (Hide)'!Y$2,'Capacity Summary'!$B$36:$B$135,0),MATCH('Capacity Backing (Hide)'!$A16,'Capacity Summary'!$H$35:$BG$35,0))&lt;&gt;0,INDEX('Capacity Summary'!$H$36:$BG$135,MATCH('Capacity Backing (Hide)'!Y$2,'Capacity Summary'!$B$36:$B$135,0),MATCH('Capacity Backing (Hide)'!$A16,'Capacity Summary'!$H$35:$BG$35,0)),0)),INDEX('Capacity Summary'!$C$36:$E$135,MATCH('Capacity Backing (Hide)'!Y$2,'Capacity Summary'!$B$36:$B$135,0),2)))/IF(Summary!$B$7="Minutes",1,60)/COUNTA(INDEX(Capacity!$C$10:$Q$109,MATCH('Capacity Backing (Hide)'!Y$2,Capacity!$B$10:$B$109,0),1):INDEX(Capacity!$C$10:$Q$109,MATCH('Capacity Backing (Hide)'!Y$2,Capacity!$B$10:$B$109,0),15))</f>
        <v>#N/A</v>
      </c>
      <c r="Z1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(Hide)'!$A16,'Capacity Summary'!$H$35:$BG$35,0))="x",INDEX('Capacity Summary'!$C$36:$E$135,MATCH('Capacity Backing (Hide)'!Z$2,'Capacity Summary'!$B$36:$B$135,0),4),IF(INDEX('Capacity Summary'!$H$36:$BG$135,MATCH('Capacity Backing (Hide)'!Z$2,'Capacity Summary'!$B$36:$B$135,0),MATCH('Capacity Backing (Hide)'!$A16,'Capacity Summary'!$H$35:$BG$35,0))&lt;&gt;0,INDEX('Capacity Summary'!$H$36:$BG$135,MATCH('Capacity Backing (Hide)'!Z$2,'Capacity Summary'!$B$36:$B$135,0),MATCH('Capacity Backing (Hide)'!$A16,'Capacity Summary'!$H$35:$BG$35,0)),0)),INDEX('Capacity Summary'!$C$36:$E$135,MATCH('Capacity Backing (Hide)'!Z$2,'Capacity Summary'!$B$36:$B$135,0),2)))/IF(Summary!$B$7="Minutes",1,60)/COUNTA(INDEX(Capacity!$C$10:$Q$109,MATCH('Capacity Backing (Hide)'!Z$2,Capacity!$B$10:$B$109,0),1):INDEX(Capacity!$C$10:$Q$109,MATCH('Capacity Backing (Hide)'!Z$2,Capacity!$B$10:$B$109,0),15))</f>
        <v>#N/A</v>
      </c>
      <c r="AA1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(Hide)'!$A16,'Capacity Summary'!$H$35:$BG$35,0))="x",INDEX('Capacity Summary'!$C$36:$E$135,MATCH('Capacity Backing (Hide)'!AA$2,'Capacity Summary'!$B$36:$B$135,0),4),IF(INDEX('Capacity Summary'!$H$36:$BG$135,MATCH('Capacity Backing (Hide)'!AA$2,'Capacity Summary'!$B$36:$B$135,0),MATCH('Capacity Backing (Hide)'!$A16,'Capacity Summary'!$H$35:$BG$35,0))&lt;&gt;0,INDEX('Capacity Summary'!$H$36:$BG$135,MATCH('Capacity Backing (Hide)'!AA$2,'Capacity Summary'!$B$36:$B$135,0),MATCH('Capacity Backing (Hide)'!$A16,'Capacity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(Hide)'!$A16,'Capacity Summary'!$H$35:$BG$35,0))="x",INDEX('Capacity Summary'!$C$36:$E$135,MATCH('Capacity Backing (Hide)'!AB$2,'Capacity Summary'!$B$36:$B$135,0),4),IF(INDEX('Capacity Summary'!$H$36:$BG$135,MATCH('Capacity Backing (Hide)'!AB$2,'Capacity Summary'!$B$36:$B$135,0),MATCH('Capacity Backing (Hide)'!$A16,'Capacity Summary'!$H$35:$BG$35,0))&lt;&gt;0,INDEX('Capacity Summary'!$H$36:$BG$135,MATCH('Capacity Backing (Hide)'!AB$2,'Capacity Summary'!$B$36:$B$135,0),MATCH('Capacity Backing (Hide)'!$A16,'Capacity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(Hide)'!$A16,'Capacity Summary'!$H$35:$BG$35,0))="x",INDEX('Capacity Summary'!$C$36:$E$135,MATCH('Capacity Backing (Hide)'!AC$2,'Capacity Summary'!$B$36:$B$135,0),4),IF(INDEX('Capacity Summary'!$H$36:$BG$135,MATCH('Capacity Backing (Hide)'!AC$2,'Capacity Summary'!$B$36:$B$135,0),MATCH('Capacity Backing (Hide)'!$A16,'Capacity Summary'!$H$35:$BG$35,0))&lt;&gt;0,INDEX('Capacity Summary'!$H$36:$BG$135,MATCH('Capacity Backing (Hide)'!AC$2,'Capacity Summary'!$B$36:$B$135,0),MATCH('Capacity Backing (Hide)'!$A16,'Capacity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(Hide)'!$A16,'Capacity Summary'!$H$35:$BG$35,0))="x",INDEX('Capacity Summary'!$C$36:$E$135,MATCH('Capacity Backing (Hide)'!AD$2,'Capacity Summary'!$B$36:$B$135,0),4),IF(INDEX('Capacity Summary'!$H$36:$BG$135,MATCH('Capacity Backing (Hide)'!AD$2,'Capacity Summary'!$B$36:$B$135,0),MATCH('Capacity Backing (Hide)'!$A16,'Capacity Summary'!$H$35:$BG$35,0))&lt;&gt;0,INDEX('Capacity Summary'!$H$36:$BG$135,MATCH('Capacity Backing (Hide)'!AD$2,'Capacity Summary'!$B$36:$B$135,0),MATCH('Capacity Backing (Hide)'!$A16,'Capacity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(Hide)'!$A16,'Capacity Summary'!$H$35:$BG$35,0))="x",INDEX('Capacity Summary'!$C$36:$E$135,MATCH('Capacity Backing (Hide)'!AE$2,'Capacity Summary'!$B$36:$B$135,0),4),IF(INDEX('Capacity Summary'!$H$36:$BG$135,MATCH('Capacity Backing (Hide)'!AE$2,'Capacity Summary'!$B$36:$B$135,0),MATCH('Capacity Backing (Hide)'!$A16,'Capacity Summary'!$H$35:$BG$35,0))&lt;&gt;0,INDEX('Capacity Summary'!$H$36:$BG$135,MATCH('Capacity Backing (Hide)'!AE$2,'Capacity Summary'!$B$36:$B$135,0),MATCH('Capacity Backing (Hide)'!$A16,'Capacity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(Hide)'!$A16,'Capacity Summary'!$H$35:$BG$35,0))="x",INDEX('Capacity Summary'!$C$36:$E$135,MATCH('Capacity Backing (Hide)'!AF$2,'Capacity Summary'!$B$36:$B$135,0),4),IF(INDEX('Capacity Summary'!$H$36:$BG$135,MATCH('Capacity Backing (Hide)'!AF$2,'Capacity Summary'!$B$36:$B$135,0),MATCH('Capacity Backing (Hide)'!$A16,'Capacity Summary'!$H$35:$BG$35,0))&lt;&gt;0,INDEX('Capacity Summary'!$H$36:$BG$135,MATCH('Capacity Backing (Hide)'!AF$2,'Capacity Summary'!$B$36:$B$135,0),MATCH('Capacity Backing (Hide)'!$A16,'Capacity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(Hide)'!$A16,'Capacity Summary'!$H$35:$BG$35,0))="x",INDEX('Capacity Summary'!$C$36:$E$135,MATCH('Capacity Backing (Hide)'!AG$2,'Capacity Summary'!$B$36:$B$135,0),4),IF(INDEX('Capacity Summary'!$H$36:$BG$135,MATCH('Capacity Backing (Hide)'!AG$2,'Capacity Summary'!$B$36:$B$135,0),MATCH('Capacity Backing (Hide)'!$A16,'Capacity Summary'!$H$35:$BG$35,0))&lt;&gt;0,INDEX('Capacity Summary'!$H$36:$BG$135,MATCH('Capacity Backing (Hide)'!AG$2,'Capacity Summary'!$B$36:$B$135,0),MATCH('Capacity Backing (Hide)'!$A16,'Capacity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(Hide)'!$A16,'Capacity Summary'!$H$35:$BG$35,0))="x",INDEX('Capacity Summary'!$C$36:$E$135,MATCH('Capacity Backing (Hide)'!AH$2,'Capacity Summary'!$B$36:$B$135,0),4),IF(INDEX('Capacity Summary'!$H$36:$BG$135,MATCH('Capacity Backing (Hide)'!AH$2,'Capacity Summary'!$B$36:$B$135,0),MATCH('Capacity Backing (Hide)'!$A16,'Capacity Summary'!$H$35:$BG$35,0))&lt;&gt;0,INDEX('Capacity Summary'!$H$36:$BG$135,MATCH('Capacity Backing (Hide)'!AH$2,'Capacity Summary'!$B$36:$B$135,0),MATCH('Capacity Backing (Hide)'!$A16,'Capacity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(Hide)'!$A16,'Capacity Summary'!$H$35:$BG$35,0))="x",INDEX('Capacity Summary'!$C$36:$E$135,MATCH('Capacity Backing (Hide)'!AI$2,'Capacity Summary'!$B$36:$B$135,0),4),IF(INDEX('Capacity Summary'!$H$36:$BG$135,MATCH('Capacity Backing (Hide)'!AI$2,'Capacity Summary'!$B$36:$B$135,0),MATCH('Capacity Backing (Hide)'!$A16,'Capacity Summary'!$H$35:$BG$35,0))&lt;&gt;0,INDEX('Capacity Summary'!$H$36:$BG$135,MATCH('Capacity Backing (Hide)'!AI$2,'Capacity Summary'!$B$36:$B$135,0),MATCH('Capacity Backing (Hide)'!$A16,'Capacity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(Hide)'!$A16,'Capacity Summary'!$H$35:$BG$35,0))="x",INDEX('Capacity Summary'!$C$36:$E$135,MATCH('Capacity Backing (Hide)'!AJ$2,'Capacity Summary'!$B$36:$B$135,0),4),IF(INDEX('Capacity Summary'!$H$36:$BG$135,MATCH('Capacity Backing (Hide)'!AJ$2,'Capacity Summary'!$B$36:$B$135,0),MATCH('Capacity Backing (Hide)'!$A16,'Capacity Summary'!$H$35:$BG$35,0))&lt;&gt;0,INDEX('Capacity Summary'!$H$36:$BG$135,MATCH('Capacity Backing (Hide)'!AJ$2,'Capacity Summary'!$B$36:$B$135,0),MATCH('Capacity Backing (Hide)'!$A16,'Capacity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(Hide)'!$A16,'Capacity Summary'!$H$35:$BG$35,0))="x",INDEX('Capacity Summary'!$C$36:$E$135,MATCH('Capacity Backing (Hide)'!AK$2,'Capacity Summary'!$B$36:$B$135,0),4),IF(INDEX('Capacity Summary'!$H$36:$BG$135,MATCH('Capacity Backing (Hide)'!AK$2,'Capacity Summary'!$B$36:$B$135,0),MATCH('Capacity Backing (Hide)'!$A16,'Capacity Summary'!$H$35:$BG$35,0))&lt;&gt;0,INDEX('Capacity Summary'!$H$36:$BG$135,MATCH('Capacity Backing (Hide)'!AK$2,'Capacity Summary'!$B$36:$B$135,0),MATCH('Capacity Backing (Hide)'!$A16,'Capacity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(Hide)'!$A16,'Capacity Summary'!$H$35:$BG$35,0))="x",INDEX('Capacity Summary'!$C$36:$E$135,MATCH('Capacity Backing (Hide)'!AL$2,'Capacity Summary'!$B$36:$B$135,0),4),IF(INDEX('Capacity Summary'!$H$36:$BG$135,MATCH('Capacity Backing (Hide)'!AL$2,'Capacity Summary'!$B$36:$B$135,0),MATCH('Capacity Backing (Hide)'!$A16,'Capacity Summary'!$H$35:$BG$35,0))&lt;&gt;0,INDEX('Capacity Summary'!$H$36:$BG$135,MATCH('Capacity Backing (Hide)'!AL$2,'Capacity Summary'!$B$36:$B$135,0),MATCH('Capacity Backing (Hide)'!$A16,'Capacity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(Hide)'!$A16,'Capacity Summary'!$H$35:$BG$35,0))="x",INDEX('Capacity Summary'!$C$36:$E$135,MATCH('Capacity Backing (Hide)'!AM$2,'Capacity Summary'!$B$36:$B$135,0),4),IF(INDEX('Capacity Summary'!$H$36:$BG$135,MATCH('Capacity Backing (Hide)'!AM$2,'Capacity Summary'!$B$36:$B$135,0),MATCH('Capacity Backing (Hide)'!$A16,'Capacity Summary'!$H$35:$BG$35,0))&lt;&gt;0,INDEX('Capacity Summary'!$H$36:$BG$135,MATCH('Capacity Backing (Hide)'!AM$2,'Capacity Summary'!$B$36:$B$135,0),MATCH('Capacity Backing (Hide)'!$A16,'Capacity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(Hide)'!$A16,'Capacity Summary'!$H$35:$BG$35,0))="x",INDEX('Capacity Summary'!$C$36:$E$135,MATCH('Capacity Backing (Hide)'!AN$2,'Capacity Summary'!$B$36:$B$135,0),4),IF(INDEX('Capacity Summary'!$H$36:$BG$135,MATCH('Capacity Backing (Hide)'!AN$2,'Capacity Summary'!$B$36:$B$135,0),MATCH('Capacity Backing (Hide)'!$A16,'Capacity Summary'!$H$35:$BG$35,0))&lt;&gt;0,INDEX('Capacity Summary'!$H$36:$BG$135,MATCH('Capacity Backing (Hide)'!AN$2,'Capacity Summary'!$B$36:$B$135,0),MATCH('Capacity Backing (Hide)'!$A16,'Capacity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(Hide)'!$A16,'Capacity Summary'!$H$35:$BG$35,0))="x",INDEX('Capacity Summary'!$C$36:$E$135,MATCH('Capacity Backing (Hide)'!AO$2,'Capacity Summary'!$B$36:$B$135,0),4),IF(INDEX('Capacity Summary'!$H$36:$BG$135,MATCH('Capacity Backing (Hide)'!AO$2,'Capacity Summary'!$B$36:$B$135,0),MATCH('Capacity Backing (Hide)'!$A16,'Capacity Summary'!$H$35:$BG$35,0))&lt;&gt;0,INDEX('Capacity Summary'!$H$36:$BG$135,MATCH('Capacity Backing (Hide)'!AO$2,'Capacity Summary'!$B$36:$B$135,0),MATCH('Capacity Backing (Hide)'!$A16,'Capacity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(Hide)'!$A16,'Capacity Summary'!$H$35:$BG$35,0))="x",INDEX('Capacity Summary'!$C$36:$E$135,MATCH('Capacity Backing (Hide)'!AP$2,'Capacity Summary'!$B$36:$B$135,0),4),IF(INDEX('Capacity Summary'!$H$36:$BG$135,MATCH('Capacity Backing (Hide)'!AP$2,'Capacity Summary'!$B$36:$B$135,0),MATCH('Capacity Backing (Hide)'!$A16,'Capacity Summary'!$H$35:$BG$35,0))&lt;&gt;0,INDEX('Capacity Summary'!$H$36:$BG$135,MATCH('Capacity Backing (Hide)'!AP$2,'Capacity Summary'!$B$36:$B$135,0),MATCH('Capacity Backing (Hide)'!$A16,'Capacity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(Hide)'!$A16,'Capacity Summary'!$H$35:$BG$35,0))="x",INDEX('Capacity Summary'!$C$36:$E$135,MATCH('Capacity Backing (Hide)'!AQ$2,'Capacity Summary'!$B$36:$B$135,0),4),IF(INDEX('Capacity Summary'!$H$36:$BG$135,MATCH('Capacity Backing (Hide)'!AQ$2,'Capacity Summary'!$B$36:$B$135,0),MATCH('Capacity Backing (Hide)'!$A16,'Capacity Summary'!$H$35:$BG$35,0))&lt;&gt;0,INDEX('Capacity Summary'!$H$36:$BG$135,MATCH('Capacity Backing (Hide)'!AQ$2,'Capacity Summary'!$B$36:$B$135,0),MATCH('Capacity Backing (Hide)'!$A16,'Capacity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(Hide)'!$A16,'Capacity Summary'!$H$35:$BG$35,0))="x",INDEX('Capacity Summary'!$C$36:$E$135,MATCH('Capacity Backing (Hide)'!AR$2,'Capacity Summary'!$B$36:$B$135,0),4),IF(INDEX('Capacity Summary'!$H$36:$BG$135,MATCH('Capacity Backing (Hide)'!AR$2,'Capacity Summary'!$B$36:$B$135,0),MATCH('Capacity Backing (Hide)'!$A16,'Capacity Summary'!$H$35:$BG$35,0))&lt;&gt;0,INDEX('Capacity Summary'!$H$36:$BG$135,MATCH('Capacity Backing (Hide)'!AR$2,'Capacity Summary'!$B$36:$B$135,0),MATCH('Capacity Backing (Hide)'!$A16,'Capacity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(Hide)'!$A16,'Capacity Summary'!$H$35:$BG$35,0))="x",INDEX('Capacity Summary'!$C$36:$E$135,MATCH('Capacity Backing (Hide)'!AS$2,'Capacity Summary'!$B$36:$B$135,0),4),IF(INDEX('Capacity Summary'!$H$36:$BG$135,MATCH('Capacity Backing (Hide)'!AS$2,'Capacity Summary'!$B$36:$B$135,0),MATCH('Capacity Backing (Hide)'!$A16,'Capacity Summary'!$H$35:$BG$35,0))&lt;&gt;0,INDEX('Capacity Summary'!$H$36:$BG$135,MATCH('Capacity Backing (Hide)'!AS$2,'Capacity Summary'!$B$36:$B$135,0),MATCH('Capacity Backing (Hide)'!$A16,'Capacity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(Hide)'!$A16,'Capacity Summary'!$H$35:$BG$35,0))="x",INDEX('Capacity Summary'!$C$36:$E$135,MATCH('Capacity Backing (Hide)'!AT$2,'Capacity Summary'!$B$36:$B$135,0),4),IF(INDEX('Capacity Summary'!$H$36:$BG$135,MATCH('Capacity Backing (Hide)'!AT$2,'Capacity Summary'!$B$36:$B$135,0),MATCH('Capacity Backing (Hide)'!$A16,'Capacity Summary'!$H$35:$BG$35,0))&lt;&gt;0,INDEX('Capacity Summary'!$H$36:$BG$135,MATCH('Capacity Backing (Hide)'!AT$2,'Capacity Summary'!$B$36:$B$135,0),MATCH('Capacity Backing (Hide)'!$A16,'Capacity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(Hide)'!$A16,'Capacity Summary'!$H$35:$BG$35,0))="x",INDEX('Capacity Summary'!$C$36:$E$135,MATCH('Capacity Backing (Hide)'!AU$2,'Capacity Summary'!$B$36:$B$135,0),4),IF(INDEX('Capacity Summary'!$H$36:$BG$135,MATCH('Capacity Backing (Hide)'!AU$2,'Capacity Summary'!$B$36:$B$135,0),MATCH('Capacity Backing (Hide)'!$A16,'Capacity Summary'!$H$35:$BG$35,0))&lt;&gt;0,INDEX('Capacity Summary'!$H$36:$BG$135,MATCH('Capacity Backing (Hide)'!AU$2,'Capacity Summary'!$B$36:$B$135,0),MATCH('Capacity Backing (Hide)'!$A16,'Capacity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(Hide)'!$A16,'Capacity Summary'!$H$35:$BG$35,0))="x",INDEX('Capacity Summary'!$C$36:$E$135,MATCH('Capacity Backing (Hide)'!AV$2,'Capacity Summary'!$B$36:$B$135,0),4),IF(INDEX('Capacity Summary'!$H$36:$BG$135,MATCH('Capacity Backing (Hide)'!AV$2,'Capacity Summary'!$B$36:$B$135,0),MATCH('Capacity Backing (Hide)'!$A16,'Capacity Summary'!$H$35:$BG$35,0))&lt;&gt;0,INDEX('Capacity Summary'!$H$36:$BG$135,MATCH('Capacity Backing (Hide)'!AV$2,'Capacity Summary'!$B$36:$B$135,0),MATCH('Capacity Backing (Hide)'!$A16,'Capacity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(Hide)'!$A16,'Capacity Summary'!$H$35:$BG$35,0))="x",INDEX('Capacity Summary'!$C$36:$E$135,MATCH('Capacity Backing (Hide)'!AW$2,'Capacity Summary'!$B$36:$B$135,0),4),IF(INDEX('Capacity Summary'!$H$36:$BG$135,MATCH('Capacity Backing (Hide)'!AW$2,'Capacity Summary'!$B$36:$B$135,0),MATCH('Capacity Backing (Hide)'!$A16,'Capacity Summary'!$H$35:$BG$35,0))&lt;&gt;0,INDEX('Capacity Summary'!$H$36:$BG$135,MATCH('Capacity Backing (Hide)'!AW$2,'Capacity Summary'!$B$36:$B$135,0),MATCH('Capacity Backing (Hide)'!$A16,'Capacity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(Hide)'!$A16,'Capacity Summary'!$H$35:$BG$35,0))="x",INDEX('Capacity Summary'!$C$36:$E$135,MATCH('Capacity Backing (Hide)'!AX$2,'Capacity Summary'!$B$36:$B$135,0),4),IF(INDEX('Capacity Summary'!$H$36:$BG$135,MATCH('Capacity Backing (Hide)'!AX$2,'Capacity Summary'!$B$36:$B$135,0),MATCH('Capacity Backing (Hide)'!$A16,'Capacity Summary'!$H$35:$BG$35,0))&lt;&gt;0,INDEX('Capacity Summary'!$H$36:$BG$135,MATCH('Capacity Backing (Hide)'!AX$2,'Capacity Summary'!$B$36:$B$135,0),MATCH('Capacity Backing (Hide)'!$A16,'Capacity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(Hide)'!$A16,'Capacity Summary'!$H$35:$BG$35,0))="x",INDEX('Capacity Summary'!$C$36:$E$135,MATCH('Capacity Backing (Hide)'!AY$2,'Capacity Summary'!$B$36:$B$135,0),4),IF(INDEX('Capacity Summary'!$H$36:$BG$135,MATCH('Capacity Backing (Hide)'!AY$2,'Capacity Summary'!$B$36:$B$135,0),MATCH('Capacity Backing (Hide)'!$A16,'Capacity Summary'!$H$35:$BG$35,0))&lt;&gt;0,INDEX('Capacity Summary'!$H$36:$BG$135,MATCH('Capacity Backing (Hide)'!AY$2,'Capacity Summary'!$B$36:$B$135,0),MATCH('Capacity Backing (Hide)'!$A16,'Capacity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(Hide)'!$A16,'Capacity Summary'!$H$35:$BG$35,0))="x",INDEX('Capacity Summary'!$C$36:$E$135,MATCH('Capacity Backing (Hide)'!AZ$2,'Capacity Summary'!$B$36:$B$135,0),4),IF(INDEX('Capacity Summary'!$H$36:$BG$135,MATCH('Capacity Backing (Hide)'!AZ$2,'Capacity Summary'!$B$36:$B$135,0),MATCH('Capacity Backing (Hide)'!$A16,'Capacity Summary'!$H$35:$BG$35,0))&lt;&gt;0,INDEX('Capacity Summary'!$H$36:$BG$135,MATCH('Capacity Backing (Hide)'!AZ$2,'Capacity Summary'!$B$36:$B$135,0),MATCH('Capacity Backing (Hide)'!$A16,'Capacity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(Hide)'!$A16,'Capacity Summary'!$H$35:$BG$35,0))="x",INDEX('Capacity Summary'!$C$36:$E$135,MATCH('Capacity Backing (Hide)'!BA$2,'Capacity Summary'!$B$36:$B$135,0),4),IF(INDEX('Capacity Summary'!$H$36:$BG$135,MATCH('Capacity Backing (Hide)'!BA$2,'Capacity Summary'!$B$36:$B$135,0),MATCH('Capacity Backing (Hide)'!$A16,'Capacity Summary'!$H$35:$BG$35,0))&lt;&gt;0,INDEX('Capacity Summary'!$H$36:$BG$135,MATCH('Capacity Backing (Hide)'!BA$2,'Capacity Summary'!$B$36:$B$135,0),MATCH('Capacity Backing (Hide)'!$A16,'Capacity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(Hide)'!$A16,'Capacity Summary'!$H$35:$BG$35,0))="x",INDEX('Capacity Summary'!$C$36:$E$135,MATCH('Capacity Backing (Hide)'!BB$2,'Capacity Summary'!$B$36:$B$135,0),4),IF(INDEX('Capacity Summary'!$H$36:$BG$135,MATCH('Capacity Backing (Hide)'!BB$2,'Capacity Summary'!$B$36:$B$135,0),MATCH('Capacity Backing (Hide)'!$A16,'Capacity Summary'!$H$35:$BG$35,0))&lt;&gt;0,INDEX('Capacity Summary'!$H$36:$BG$135,MATCH('Capacity Backing (Hide)'!BB$2,'Capacity Summary'!$B$36:$B$135,0),MATCH('Capacity Backing (Hide)'!$A16,'Capacity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(Hide)'!$A16,'Capacity Summary'!$H$35:$BG$35,0))="x",INDEX('Capacity Summary'!$C$36:$E$135,MATCH('Capacity Backing (Hide)'!BC$2,'Capacity Summary'!$B$36:$B$135,0),4),IF(INDEX('Capacity Summary'!$H$36:$BG$135,MATCH('Capacity Backing (Hide)'!BC$2,'Capacity Summary'!$B$36:$B$135,0),MATCH('Capacity Backing (Hide)'!$A16,'Capacity Summary'!$H$35:$BG$35,0))&lt;&gt;0,INDEX('Capacity Summary'!$H$36:$BG$135,MATCH('Capacity Backing (Hide)'!BC$2,'Capacity Summary'!$B$36:$B$135,0),MATCH('Capacity Backing (Hide)'!$A16,'Capacity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(Hide)'!$A16,'Capacity Summary'!$H$35:$BG$35,0))="x",INDEX('Capacity Summary'!$C$36:$E$135,MATCH('Capacity Backing (Hide)'!BD$2,'Capacity Summary'!$B$36:$B$135,0),4),IF(INDEX('Capacity Summary'!$H$36:$BG$135,MATCH('Capacity Backing (Hide)'!BD$2,'Capacity Summary'!$B$36:$B$135,0),MATCH('Capacity Backing (Hide)'!$A16,'Capacity Summary'!$H$35:$BG$35,0))&lt;&gt;0,INDEX('Capacity Summary'!$H$36:$BG$135,MATCH('Capacity Backing (Hide)'!BD$2,'Capacity Summary'!$B$36:$B$135,0),MATCH('Capacity Backing (Hide)'!$A16,'Capacity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(Hide)'!$A16,'Capacity Summary'!$H$35:$BG$35,0))="x",INDEX('Capacity Summary'!$C$36:$E$135,MATCH('Capacity Backing (Hide)'!BE$2,'Capacity Summary'!$B$36:$B$135,0),4),IF(INDEX('Capacity Summary'!$H$36:$BG$135,MATCH('Capacity Backing (Hide)'!BE$2,'Capacity Summary'!$B$36:$B$135,0),MATCH('Capacity Backing (Hide)'!$A16,'Capacity Summary'!$H$35:$BG$35,0))&lt;&gt;0,INDEX('Capacity Summary'!$H$36:$BG$135,MATCH('Capacity Backing (Hide)'!BE$2,'Capacity Summary'!$B$36:$B$135,0),MATCH('Capacity Backing (Hide)'!$A16,'Capacity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(Hide)'!$A16,'Capacity Summary'!$H$35:$BG$35,0))="x",INDEX('Capacity Summary'!$C$36:$E$135,MATCH('Capacity Backing (Hide)'!BF$2,'Capacity Summary'!$B$36:$B$135,0),4),IF(INDEX('Capacity Summary'!$H$36:$BG$135,MATCH('Capacity Backing (Hide)'!BF$2,'Capacity Summary'!$B$36:$B$135,0),MATCH('Capacity Backing (Hide)'!$A16,'Capacity Summary'!$H$35:$BG$35,0))&lt;&gt;0,INDEX('Capacity Summary'!$H$36:$BG$135,MATCH('Capacity Backing (Hide)'!BF$2,'Capacity Summary'!$B$36:$B$135,0),MATCH('Capacity Backing (Hide)'!$A16,'Capacity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(Hide)'!$A16,'Capacity Summary'!$H$35:$BG$35,0))="x",INDEX('Capacity Summary'!$C$36:$E$135,MATCH('Capacity Backing (Hide)'!BG$2,'Capacity Summary'!$B$36:$B$135,0),4),IF(INDEX('Capacity Summary'!$H$36:$BG$135,MATCH('Capacity Backing (Hide)'!BG$2,'Capacity Summary'!$B$36:$B$135,0),MATCH('Capacity Backing (Hide)'!$A16,'Capacity Summary'!$H$35:$BG$35,0))&lt;&gt;0,INDEX('Capacity Summary'!$H$36:$BG$135,MATCH('Capacity Backing (Hide)'!BG$2,'Capacity Summary'!$B$36:$B$135,0),MATCH('Capacity Backing (Hide)'!$A16,'Capacity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(Hide)'!$A16,'Capacity Summary'!$H$35:$BG$35,0))="x",INDEX('Capacity Summary'!$C$36:$E$135,MATCH('Capacity Backing (Hide)'!BH$2,'Capacity Summary'!$B$36:$B$135,0),4),IF(INDEX('Capacity Summary'!$H$36:$BG$135,MATCH('Capacity Backing (Hide)'!BH$2,'Capacity Summary'!$B$36:$B$135,0),MATCH('Capacity Backing (Hide)'!$A16,'Capacity Summary'!$H$35:$BG$35,0))&lt;&gt;0,INDEX('Capacity Summary'!$H$36:$BG$135,MATCH('Capacity Backing (Hide)'!BH$2,'Capacity Summary'!$B$36:$B$135,0),MATCH('Capacity Backing (Hide)'!$A16,'Capacity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(Hide)'!$A16,'Capacity Summary'!$H$35:$BG$35,0))="x",INDEX('Capacity Summary'!$C$36:$E$135,MATCH('Capacity Backing (Hide)'!BI$2,'Capacity Summary'!$B$36:$B$135,0),4),IF(INDEX('Capacity Summary'!$H$36:$BG$135,MATCH('Capacity Backing (Hide)'!BI$2,'Capacity Summary'!$B$36:$B$135,0),MATCH('Capacity Backing (Hide)'!$A16,'Capacity Summary'!$H$35:$BG$35,0))&lt;&gt;0,INDEX('Capacity Summary'!$H$36:$BG$135,MATCH('Capacity Backing (Hide)'!BI$2,'Capacity Summary'!$B$36:$B$135,0),MATCH('Capacity Backing (Hide)'!$A16,'Capacity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(Hide)'!$A16,'Capacity Summary'!$H$35:$BG$35,0))="x",INDEX('Capacity Summary'!$C$36:$E$135,MATCH('Capacity Backing (Hide)'!BJ$2,'Capacity Summary'!$B$36:$B$135,0),4),IF(INDEX('Capacity Summary'!$H$36:$BG$135,MATCH('Capacity Backing (Hide)'!BJ$2,'Capacity Summary'!$B$36:$B$135,0),MATCH('Capacity Backing (Hide)'!$A16,'Capacity Summary'!$H$35:$BG$35,0))&lt;&gt;0,INDEX('Capacity Summary'!$H$36:$BG$135,MATCH('Capacity Backing (Hide)'!BJ$2,'Capacity Summary'!$B$36:$B$135,0),MATCH('Capacity Backing (Hide)'!$A16,'Capacity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(Hide)'!$A16,'Capacity Summary'!$H$35:$BG$35,0))="x",INDEX('Capacity Summary'!$C$36:$E$135,MATCH('Capacity Backing (Hide)'!BK$2,'Capacity Summary'!$B$36:$B$135,0),4),IF(INDEX('Capacity Summary'!$H$36:$BG$135,MATCH('Capacity Backing (Hide)'!BK$2,'Capacity Summary'!$B$36:$B$135,0),MATCH('Capacity Backing (Hide)'!$A16,'Capacity Summary'!$H$35:$BG$35,0))&lt;&gt;0,INDEX('Capacity Summary'!$H$36:$BG$135,MATCH('Capacity Backing (Hide)'!BK$2,'Capacity Summary'!$B$36:$B$135,0),MATCH('Capacity Backing (Hide)'!$A16,'Capacity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(Hide)'!$A16,'Capacity Summary'!$H$35:$BG$35,0))="x",INDEX('Capacity Summary'!$C$36:$E$135,MATCH('Capacity Backing (Hide)'!BL$2,'Capacity Summary'!$B$36:$B$135,0),4),IF(INDEX('Capacity Summary'!$H$36:$BG$135,MATCH('Capacity Backing (Hide)'!BL$2,'Capacity Summary'!$B$36:$B$135,0),MATCH('Capacity Backing (Hide)'!$A16,'Capacity Summary'!$H$35:$BG$35,0))&lt;&gt;0,INDEX('Capacity Summary'!$H$36:$BG$135,MATCH('Capacity Backing (Hide)'!BL$2,'Capacity Summary'!$B$36:$B$135,0),MATCH('Capacity Backing (Hide)'!$A16,'Capacity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(Hide)'!$A16,'Capacity Summary'!$H$35:$BG$35,0))="x",INDEX('Capacity Summary'!$C$36:$E$135,MATCH('Capacity Backing (Hide)'!BM$2,'Capacity Summary'!$B$36:$B$135,0),4),IF(INDEX('Capacity Summary'!$H$36:$BG$135,MATCH('Capacity Backing (Hide)'!BM$2,'Capacity Summary'!$B$36:$B$135,0),MATCH('Capacity Backing (Hide)'!$A16,'Capacity Summary'!$H$35:$BG$35,0))&lt;&gt;0,INDEX('Capacity Summary'!$H$36:$BG$135,MATCH('Capacity Backing (Hide)'!BM$2,'Capacity Summary'!$B$36:$B$135,0),MATCH('Capacity Backing (Hide)'!$A16,'Capacity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(Hide)'!$A16,'Capacity Summary'!$H$35:$BG$35,0))="x",INDEX('Capacity Summary'!$C$36:$E$135,MATCH('Capacity Backing (Hide)'!BN$2,'Capacity Summary'!$B$36:$B$135,0),4),IF(INDEX('Capacity Summary'!$H$36:$BG$135,MATCH('Capacity Backing (Hide)'!BN$2,'Capacity Summary'!$B$36:$B$135,0),MATCH('Capacity Backing (Hide)'!$A16,'Capacity Summary'!$H$35:$BG$35,0))&lt;&gt;0,INDEX('Capacity Summary'!$H$36:$BG$135,MATCH('Capacity Backing (Hide)'!BN$2,'Capacity Summary'!$B$36:$B$135,0),MATCH('Capacity Backing (Hide)'!$A16,'Capacity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(Hide)'!$A16,'Capacity Summary'!$H$35:$BG$35,0))="x",INDEX('Capacity Summary'!$C$36:$E$135,MATCH('Capacity Backing (Hide)'!BO$2,'Capacity Summary'!$B$36:$B$135,0),4),IF(INDEX('Capacity Summary'!$H$36:$BG$135,MATCH('Capacity Backing (Hide)'!BO$2,'Capacity Summary'!$B$36:$B$135,0),MATCH('Capacity Backing (Hide)'!$A16,'Capacity Summary'!$H$35:$BG$35,0))&lt;&gt;0,INDEX('Capacity Summary'!$H$36:$BG$135,MATCH('Capacity Backing (Hide)'!BO$2,'Capacity Summary'!$B$36:$B$135,0),MATCH('Capacity Backing (Hide)'!$A16,'Capacity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(Hide)'!$A16,'Capacity Summary'!$H$35:$BG$35,0))="x",INDEX('Capacity Summary'!$C$36:$E$135,MATCH('Capacity Backing (Hide)'!BP$2,'Capacity Summary'!$B$36:$B$135,0),4),IF(INDEX('Capacity Summary'!$H$36:$BG$135,MATCH('Capacity Backing (Hide)'!BP$2,'Capacity Summary'!$B$36:$B$135,0),MATCH('Capacity Backing (Hide)'!$A16,'Capacity Summary'!$H$35:$BG$35,0))&lt;&gt;0,INDEX('Capacity Summary'!$H$36:$BG$135,MATCH('Capacity Backing (Hide)'!BP$2,'Capacity Summary'!$B$36:$B$135,0),MATCH('Capacity Backing (Hide)'!$A16,'Capacity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(Hide)'!$A16,'Capacity Summary'!$H$35:$BG$35,0))="x",INDEX('Capacity Summary'!$C$36:$E$135,MATCH('Capacity Backing (Hide)'!BQ$2,'Capacity Summary'!$B$36:$B$135,0),4),IF(INDEX('Capacity Summary'!$H$36:$BG$135,MATCH('Capacity Backing (Hide)'!BQ$2,'Capacity Summary'!$B$36:$B$135,0),MATCH('Capacity Backing (Hide)'!$A16,'Capacity Summary'!$H$35:$BG$35,0))&lt;&gt;0,INDEX('Capacity Summary'!$H$36:$BG$135,MATCH('Capacity Backing (Hide)'!BQ$2,'Capacity Summary'!$B$36:$B$135,0),MATCH('Capacity Backing (Hide)'!$A16,'Capacity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(Hide)'!$A16,'Capacity Summary'!$H$35:$BG$35,0))="x",INDEX('Capacity Summary'!$C$36:$E$135,MATCH('Capacity Backing (Hide)'!BR$2,'Capacity Summary'!$B$36:$B$135,0),4),IF(INDEX('Capacity Summary'!$H$36:$BG$135,MATCH('Capacity Backing (Hide)'!BR$2,'Capacity Summary'!$B$36:$B$135,0),MATCH('Capacity Backing (Hide)'!$A16,'Capacity Summary'!$H$35:$BG$35,0))&lt;&gt;0,INDEX('Capacity Summary'!$H$36:$BG$135,MATCH('Capacity Backing (Hide)'!BR$2,'Capacity Summary'!$B$36:$B$135,0),MATCH('Capacity Backing (Hide)'!$A16,'Capacity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(Hide)'!$A16,'Capacity Summary'!$H$35:$BG$35,0))="x",INDEX('Capacity Summary'!$C$36:$E$135,MATCH('Capacity Backing (Hide)'!BS$2,'Capacity Summary'!$B$36:$B$135,0),4),IF(INDEX('Capacity Summary'!$H$36:$BG$135,MATCH('Capacity Backing (Hide)'!BS$2,'Capacity Summary'!$B$36:$B$135,0),MATCH('Capacity Backing (Hide)'!$A16,'Capacity Summary'!$H$35:$BG$35,0))&lt;&gt;0,INDEX('Capacity Summary'!$H$36:$BG$135,MATCH('Capacity Backing (Hide)'!BS$2,'Capacity Summary'!$B$36:$B$135,0),MATCH('Capacity Backing (Hide)'!$A16,'Capacity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(Hide)'!$A16,'Capacity Summary'!$H$35:$BG$35,0))="x",INDEX('Capacity Summary'!$C$36:$E$135,MATCH('Capacity Backing (Hide)'!BT$2,'Capacity Summary'!$B$36:$B$135,0),4),IF(INDEX('Capacity Summary'!$H$36:$BG$135,MATCH('Capacity Backing (Hide)'!BT$2,'Capacity Summary'!$B$36:$B$135,0),MATCH('Capacity Backing (Hide)'!$A16,'Capacity Summary'!$H$35:$BG$35,0))&lt;&gt;0,INDEX('Capacity Summary'!$H$36:$BG$135,MATCH('Capacity Backing (Hide)'!BT$2,'Capacity Summary'!$B$36:$B$135,0),MATCH('Capacity Backing (Hide)'!$A16,'Capacity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(Hide)'!$A16,'Capacity Summary'!$H$35:$BG$35,0))="x",INDEX('Capacity Summary'!$C$36:$E$135,MATCH('Capacity Backing (Hide)'!BU$2,'Capacity Summary'!$B$36:$B$135,0),4),IF(INDEX('Capacity Summary'!$H$36:$BG$135,MATCH('Capacity Backing (Hide)'!BU$2,'Capacity Summary'!$B$36:$B$135,0),MATCH('Capacity Backing (Hide)'!$A16,'Capacity Summary'!$H$35:$BG$35,0))&lt;&gt;0,INDEX('Capacity Summary'!$H$36:$BG$135,MATCH('Capacity Backing (Hide)'!BU$2,'Capacity Summary'!$B$36:$B$135,0),MATCH('Capacity Backing (Hide)'!$A16,'Capacity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(Hide)'!$A16,'Capacity Summary'!$H$35:$BG$35,0))="x",INDEX('Capacity Summary'!$C$36:$E$135,MATCH('Capacity Backing (Hide)'!BV$2,'Capacity Summary'!$B$36:$B$135,0),4),IF(INDEX('Capacity Summary'!$H$36:$BG$135,MATCH('Capacity Backing (Hide)'!BV$2,'Capacity Summary'!$B$36:$B$135,0),MATCH('Capacity Backing (Hide)'!$A16,'Capacity Summary'!$H$35:$BG$35,0))&lt;&gt;0,INDEX('Capacity Summary'!$H$36:$BG$135,MATCH('Capacity Backing (Hide)'!BV$2,'Capacity Summary'!$B$36:$B$135,0),MATCH('Capacity Backing (Hide)'!$A16,'Capacity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(Hide)'!$A16,'Capacity Summary'!$H$35:$BG$35,0))="x",INDEX('Capacity Summary'!$C$36:$E$135,MATCH('Capacity Backing (Hide)'!BW$2,'Capacity Summary'!$B$36:$B$135,0),4),IF(INDEX('Capacity Summary'!$H$36:$BG$135,MATCH('Capacity Backing (Hide)'!BW$2,'Capacity Summary'!$B$36:$B$135,0),MATCH('Capacity Backing (Hide)'!$A16,'Capacity Summary'!$H$35:$BG$35,0))&lt;&gt;0,INDEX('Capacity Summary'!$H$36:$BG$135,MATCH('Capacity Backing (Hide)'!BW$2,'Capacity Summary'!$B$36:$B$135,0),MATCH('Capacity Backing (Hide)'!$A16,'Capacity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(Hide)'!$A16,'Capacity Summary'!$H$35:$BG$35,0))="x",INDEX('Capacity Summary'!$C$36:$E$135,MATCH('Capacity Backing (Hide)'!BX$2,'Capacity Summary'!$B$36:$B$135,0),4),IF(INDEX('Capacity Summary'!$H$36:$BG$135,MATCH('Capacity Backing (Hide)'!BX$2,'Capacity Summary'!$B$36:$B$135,0),MATCH('Capacity Backing (Hide)'!$A16,'Capacity Summary'!$H$35:$BG$35,0))&lt;&gt;0,INDEX('Capacity Summary'!$H$36:$BG$135,MATCH('Capacity Backing (Hide)'!BX$2,'Capacity Summary'!$B$36:$B$135,0),MATCH('Capacity Backing (Hide)'!$A16,'Capacity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(Hide)'!$A16,'Capacity Summary'!$H$35:$BG$35,0))="x",INDEX('Capacity Summary'!$C$36:$E$135,MATCH('Capacity Backing (Hide)'!BY$2,'Capacity Summary'!$B$36:$B$135,0),4),IF(INDEX('Capacity Summary'!$H$36:$BG$135,MATCH('Capacity Backing (Hide)'!BY$2,'Capacity Summary'!$B$36:$B$135,0),MATCH('Capacity Backing (Hide)'!$A16,'Capacity Summary'!$H$35:$BG$35,0))&lt;&gt;0,INDEX('Capacity Summary'!$H$36:$BG$135,MATCH('Capacity Backing (Hide)'!BY$2,'Capacity Summary'!$B$36:$B$135,0),MATCH('Capacity Backing (Hide)'!$A16,'Capacity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(Hide)'!$A16,'Capacity Summary'!$H$35:$BG$35,0))="x",INDEX('Capacity Summary'!$C$36:$E$135,MATCH('Capacity Backing (Hide)'!BZ$2,'Capacity Summary'!$B$36:$B$135,0),4),IF(INDEX('Capacity Summary'!$H$36:$BG$135,MATCH('Capacity Backing (Hide)'!BZ$2,'Capacity Summary'!$B$36:$B$135,0),MATCH('Capacity Backing (Hide)'!$A16,'Capacity Summary'!$H$35:$BG$35,0))&lt;&gt;0,INDEX('Capacity Summary'!$H$36:$BG$135,MATCH('Capacity Backing (Hide)'!BZ$2,'Capacity Summary'!$B$36:$B$135,0),MATCH('Capacity Backing (Hide)'!$A16,'Capacity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(Hide)'!$A16,'Capacity Summary'!$H$35:$BG$35,0))="x",INDEX('Capacity Summary'!$C$36:$E$135,MATCH('Capacity Backing (Hide)'!CA$2,'Capacity Summary'!$B$36:$B$135,0),4),IF(INDEX('Capacity Summary'!$H$36:$BG$135,MATCH('Capacity Backing (Hide)'!CA$2,'Capacity Summary'!$B$36:$B$135,0),MATCH('Capacity Backing (Hide)'!$A16,'Capacity Summary'!$H$35:$BG$35,0))&lt;&gt;0,INDEX('Capacity Summary'!$H$36:$BG$135,MATCH('Capacity Backing (Hide)'!CA$2,'Capacity Summary'!$B$36:$B$135,0),MATCH('Capacity Backing (Hide)'!$A16,'Capacity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(Hide)'!$A16,'Capacity Summary'!$H$35:$BG$35,0))="x",INDEX('Capacity Summary'!$C$36:$E$135,MATCH('Capacity Backing (Hide)'!CB$2,'Capacity Summary'!$B$36:$B$135,0),4),IF(INDEX('Capacity Summary'!$H$36:$BG$135,MATCH('Capacity Backing (Hide)'!CB$2,'Capacity Summary'!$B$36:$B$135,0),MATCH('Capacity Backing (Hide)'!$A16,'Capacity Summary'!$H$35:$BG$35,0))&lt;&gt;0,INDEX('Capacity Summary'!$H$36:$BG$135,MATCH('Capacity Backing (Hide)'!CB$2,'Capacity Summary'!$B$36:$B$135,0),MATCH('Capacity Backing (Hide)'!$A16,'Capacity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(Hide)'!$A16,'Capacity Summary'!$H$35:$BG$35,0))="x",INDEX('Capacity Summary'!$C$36:$E$135,MATCH('Capacity Backing (Hide)'!CC$2,'Capacity Summary'!$B$36:$B$135,0),4),IF(INDEX('Capacity Summary'!$H$36:$BG$135,MATCH('Capacity Backing (Hide)'!CC$2,'Capacity Summary'!$B$36:$B$135,0),MATCH('Capacity Backing (Hide)'!$A16,'Capacity Summary'!$H$35:$BG$35,0))&lt;&gt;0,INDEX('Capacity Summary'!$H$36:$BG$135,MATCH('Capacity Backing (Hide)'!CC$2,'Capacity Summary'!$B$36:$B$135,0),MATCH('Capacity Backing (Hide)'!$A16,'Capacity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(Hide)'!$A16,'Capacity Summary'!$H$35:$BG$35,0))="x",INDEX('Capacity Summary'!$C$36:$E$135,MATCH('Capacity Backing (Hide)'!CD$2,'Capacity Summary'!$B$36:$B$135,0),4),IF(INDEX('Capacity Summary'!$H$36:$BG$135,MATCH('Capacity Backing (Hide)'!CD$2,'Capacity Summary'!$B$36:$B$135,0),MATCH('Capacity Backing (Hide)'!$A16,'Capacity Summary'!$H$35:$BG$35,0))&lt;&gt;0,INDEX('Capacity Summary'!$H$36:$BG$135,MATCH('Capacity Backing (Hide)'!CD$2,'Capacity Summary'!$B$36:$B$135,0),MATCH('Capacity Backing (Hide)'!$A16,'Capacity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(Hide)'!$A16,'Capacity Summary'!$H$35:$BG$35,0))="x",INDEX('Capacity Summary'!$C$36:$E$135,MATCH('Capacity Backing (Hide)'!CE$2,'Capacity Summary'!$B$36:$B$135,0),4),IF(INDEX('Capacity Summary'!$H$36:$BG$135,MATCH('Capacity Backing (Hide)'!CE$2,'Capacity Summary'!$B$36:$B$135,0),MATCH('Capacity Backing (Hide)'!$A16,'Capacity Summary'!$H$35:$BG$35,0))&lt;&gt;0,INDEX('Capacity Summary'!$H$36:$BG$135,MATCH('Capacity Backing (Hide)'!CE$2,'Capacity Summary'!$B$36:$B$135,0),MATCH('Capacity Backing (Hide)'!$A16,'Capacity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(Hide)'!$A16,'Capacity Summary'!$H$35:$BG$35,0))="x",INDEX('Capacity Summary'!$C$36:$E$135,MATCH('Capacity Backing (Hide)'!CF$2,'Capacity Summary'!$B$36:$B$135,0),4),IF(INDEX('Capacity Summary'!$H$36:$BG$135,MATCH('Capacity Backing (Hide)'!CF$2,'Capacity Summary'!$B$36:$B$135,0),MATCH('Capacity Backing (Hide)'!$A16,'Capacity Summary'!$H$35:$BG$35,0))&lt;&gt;0,INDEX('Capacity Summary'!$H$36:$BG$135,MATCH('Capacity Backing (Hide)'!CF$2,'Capacity Summary'!$B$36:$B$135,0),MATCH('Capacity Backing (Hide)'!$A16,'Capacity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(Hide)'!$A16,'Capacity Summary'!$H$35:$BG$35,0))="x",INDEX('Capacity Summary'!$C$36:$E$135,MATCH('Capacity Backing (Hide)'!CG$2,'Capacity Summary'!$B$36:$B$135,0),4),IF(INDEX('Capacity Summary'!$H$36:$BG$135,MATCH('Capacity Backing (Hide)'!CG$2,'Capacity Summary'!$B$36:$B$135,0),MATCH('Capacity Backing (Hide)'!$A16,'Capacity Summary'!$H$35:$BG$35,0))&lt;&gt;0,INDEX('Capacity Summary'!$H$36:$BG$135,MATCH('Capacity Backing (Hide)'!CG$2,'Capacity Summary'!$B$36:$B$135,0),MATCH('Capacity Backing (Hide)'!$A16,'Capacity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(Hide)'!$A16,'Capacity Summary'!$H$35:$BG$35,0))="x",INDEX('Capacity Summary'!$C$36:$E$135,MATCH('Capacity Backing (Hide)'!CH$2,'Capacity Summary'!$B$36:$B$135,0),4),IF(INDEX('Capacity Summary'!$H$36:$BG$135,MATCH('Capacity Backing (Hide)'!CH$2,'Capacity Summary'!$B$36:$B$135,0),MATCH('Capacity Backing (Hide)'!$A16,'Capacity Summary'!$H$35:$BG$35,0))&lt;&gt;0,INDEX('Capacity Summary'!$H$36:$BG$135,MATCH('Capacity Backing (Hide)'!CH$2,'Capacity Summary'!$B$36:$B$135,0),MATCH('Capacity Backing (Hide)'!$A16,'Capacity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(Hide)'!$A16,'Capacity Summary'!$H$35:$BG$35,0))="x",INDEX('Capacity Summary'!$C$36:$E$135,MATCH('Capacity Backing (Hide)'!CI$2,'Capacity Summary'!$B$36:$B$135,0),4),IF(INDEX('Capacity Summary'!$H$36:$BG$135,MATCH('Capacity Backing (Hide)'!CI$2,'Capacity Summary'!$B$36:$B$135,0),MATCH('Capacity Backing (Hide)'!$A16,'Capacity Summary'!$H$35:$BG$35,0))&lt;&gt;0,INDEX('Capacity Summary'!$H$36:$BG$135,MATCH('Capacity Backing (Hide)'!CI$2,'Capacity Summary'!$B$36:$B$135,0),MATCH('Capacity Backing (Hide)'!$A16,'Capacity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(Hide)'!$A16,'Capacity Summary'!$H$35:$BG$35,0))="x",INDEX('Capacity Summary'!$C$36:$E$135,MATCH('Capacity Backing (Hide)'!CJ$2,'Capacity Summary'!$B$36:$B$135,0),4),IF(INDEX('Capacity Summary'!$H$36:$BG$135,MATCH('Capacity Backing (Hide)'!CJ$2,'Capacity Summary'!$B$36:$B$135,0),MATCH('Capacity Backing (Hide)'!$A16,'Capacity Summary'!$H$35:$BG$35,0))&lt;&gt;0,INDEX('Capacity Summary'!$H$36:$BG$135,MATCH('Capacity Backing (Hide)'!CJ$2,'Capacity Summary'!$B$36:$B$135,0),MATCH('Capacity Backing (Hide)'!$A16,'Capacity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(Hide)'!$A16,'Capacity Summary'!$H$35:$BG$35,0))="x",INDEX('Capacity Summary'!$C$36:$E$135,MATCH('Capacity Backing (Hide)'!CK$2,'Capacity Summary'!$B$36:$B$135,0),4),IF(INDEX('Capacity Summary'!$H$36:$BG$135,MATCH('Capacity Backing (Hide)'!CK$2,'Capacity Summary'!$B$36:$B$135,0),MATCH('Capacity Backing (Hide)'!$A16,'Capacity Summary'!$H$35:$BG$35,0))&lt;&gt;0,INDEX('Capacity Summary'!$H$36:$BG$135,MATCH('Capacity Backing (Hide)'!CK$2,'Capacity Summary'!$B$36:$B$135,0),MATCH('Capacity Backing (Hide)'!$A16,'Capacity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(Hide)'!$A16,'Capacity Summary'!$H$35:$BG$35,0))="x",INDEX('Capacity Summary'!$C$36:$E$135,MATCH('Capacity Backing (Hide)'!CL$2,'Capacity Summary'!$B$36:$B$135,0),4),IF(INDEX('Capacity Summary'!$H$36:$BG$135,MATCH('Capacity Backing (Hide)'!CL$2,'Capacity Summary'!$B$36:$B$135,0),MATCH('Capacity Backing (Hide)'!$A16,'Capacity Summary'!$H$35:$BG$35,0))&lt;&gt;0,INDEX('Capacity Summary'!$H$36:$BG$135,MATCH('Capacity Backing (Hide)'!CL$2,'Capacity Summary'!$B$36:$B$135,0),MATCH('Capacity Backing (Hide)'!$A16,'Capacity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(Hide)'!$A16,'Capacity Summary'!$H$35:$BG$35,0))="x",INDEX('Capacity Summary'!$C$36:$E$135,MATCH('Capacity Backing (Hide)'!CM$2,'Capacity Summary'!$B$36:$B$135,0),4),IF(INDEX('Capacity Summary'!$H$36:$BG$135,MATCH('Capacity Backing (Hide)'!CM$2,'Capacity Summary'!$B$36:$B$135,0),MATCH('Capacity Backing (Hide)'!$A16,'Capacity Summary'!$H$35:$BG$35,0))&lt;&gt;0,INDEX('Capacity Summary'!$H$36:$BG$135,MATCH('Capacity Backing (Hide)'!CM$2,'Capacity Summary'!$B$36:$B$135,0),MATCH('Capacity Backing (Hide)'!$A16,'Capacity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(Hide)'!$A16,'Capacity Summary'!$H$35:$BG$35,0))="x",INDEX('Capacity Summary'!$C$36:$E$135,MATCH('Capacity Backing (Hide)'!CN$2,'Capacity Summary'!$B$36:$B$135,0),4),IF(INDEX('Capacity Summary'!$H$36:$BG$135,MATCH('Capacity Backing (Hide)'!CN$2,'Capacity Summary'!$B$36:$B$135,0),MATCH('Capacity Backing (Hide)'!$A16,'Capacity Summary'!$H$35:$BG$35,0))&lt;&gt;0,INDEX('Capacity Summary'!$H$36:$BG$135,MATCH('Capacity Backing (Hide)'!CN$2,'Capacity Summary'!$B$36:$B$135,0),MATCH('Capacity Backing (Hide)'!$A16,'Capacity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(Hide)'!$A16,'Capacity Summary'!$H$35:$BG$35,0))="x",INDEX('Capacity Summary'!$C$36:$E$135,MATCH('Capacity Backing (Hide)'!CO$2,'Capacity Summary'!$B$36:$B$135,0),4),IF(INDEX('Capacity Summary'!$H$36:$BG$135,MATCH('Capacity Backing (Hide)'!CO$2,'Capacity Summary'!$B$36:$B$135,0),MATCH('Capacity Backing (Hide)'!$A16,'Capacity Summary'!$H$35:$BG$35,0))&lt;&gt;0,INDEX('Capacity Summary'!$H$36:$BG$135,MATCH('Capacity Backing (Hide)'!CO$2,'Capacity Summary'!$B$36:$B$135,0),MATCH('Capacity Backing (Hide)'!$A16,'Capacity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(Hide)'!$A16,'Capacity Summary'!$H$35:$BG$35,0))="x",INDEX('Capacity Summary'!$C$36:$E$135,MATCH('Capacity Backing (Hide)'!CP$2,'Capacity Summary'!$B$36:$B$135,0),4),IF(INDEX('Capacity Summary'!$H$36:$BG$135,MATCH('Capacity Backing (Hide)'!CP$2,'Capacity Summary'!$B$36:$B$135,0),MATCH('Capacity Backing (Hide)'!$A16,'Capacity Summary'!$H$35:$BG$35,0))&lt;&gt;0,INDEX('Capacity Summary'!$H$36:$BG$135,MATCH('Capacity Backing (Hide)'!CP$2,'Capacity Summary'!$B$36:$B$135,0),MATCH('Capacity Backing (Hide)'!$A16,'Capacity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(Hide)'!$A16,'Capacity Summary'!$H$35:$BG$35,0))="x",INDEX('Capacity Summary'!$C$36:$E$135,MATCH('Capacity Backing (Hide)'!CQ$2,'Capacity Summary'!$B$36:$B$135,0),4),IF(INDEX('Capacity Summary'!$H$36:$BG$135,MATCH('Capacity Backing (Hide)'!CQ$2,'Capacity Summary'!$B$36:$B$135,0),MATCH('Capacity Backing (Hide)'!$A16,'Capacity Summary'!$H$35:$BG$35,0))&lt;&gt;0,INDEX('Capacity Summary'!$H$36:$BG$135,MATCH('Capacity Backing (Hide)'!CQ$2,'Capacity Summary'!$B$36:$B$135,0),MATCH('Capacity Backing (Hide)'!$A16,'Capacity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(Hide)'!$A16,'Capacity Summary'!$H$35:$BG$35,0))="x",INDEX('Capacity Summary'!$C$36:$E$135,MATCH('Capacity Backing (Hide)'!CR$2,'Capacity Summary'!$B$36:$B$135,0),4),IF(INDEX('Capacity Summary'!$H$36:$BG$135,MATCH('Capacity Backing (Hide)'!CR$2,'Capacity Summary'!$B$36:$B$135,0),MATCH('Capacity Backing (Hide)'!$A16,'Capacity Summary'!$H$35:$BG$35,0))&lt;&gt;0,INDEX('Capacity Summary'!$H$36:$BG$135,MATCH('Capacity Backing (Hide)'!CR$2,'Capacity Summary'!$B$36:$B$135,0),MATCH('Capacity Backing (Hide)'!$A16,'Capacity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(Hide)'!$A16,'Capacity Summary'!$H$35:$BG$35,0))="x",INDEX('Capacity Summary'!$C$36:$E$135,MATCH('Capacity Backing (Hide)'!CS$2,'Capacity Summary'!$B$36:$B$135,0),4),IF(INDEX('Capacity Summary'!$H$36:$BG$135,MATCH('Capacity Backing (Hide)'!CS$2,'Capacity Summary'!$B$36:$B$135,0),MATCH('Capacity Backing (Hide)'!$A16,'Capacity Summary'!$H$35:$BG$35,0))&lt;&gt;0,INDEX('Capacity Summary'!$H$36:$BG$135,MATCH('Capacity Backing (Hide)'!CS$2,'Capacity Summary'!$B$36:$B$135,0),MATCH('Capacity Backing (Hide)'!$A16,'Capacity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(Hide)'!$A16,'Capacity Summary'!$H$35:$BG$35,0))="x",INDEX('Capacity Summary'!$C$36:$E$135,MATCH('Capacity Backing (Hide)'!CT$2,'Capacity Summary'!$B$36:$B$135,0),4),IF(INDEX('Capacity Summary'!$H$36:$BG$135,MATCH('Capacity Backing (Hide)'!CT$2,'Capacity Summary'!$B$36:$B$135,0),MATCH('Capacity Backing (Hide)'!$A16,'Capacity Summary'!$H$35:$BG$35,0))&lt;&gt;0,INDEX('Capacity Summary'!$H$36:$BG$135,MATCH('Capacity Backing (Hide)'!CT$2,'Capacity Summary'!$B$36:$B$135,0),MATCH('Capacity Backing (Hide)'!$A16,'Capacity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(Hide)'!$A16,'Capacity Summary'!$H$35:$BG$35,0))="x",INDEX('Capacity Summary'!$C$36:$E$135,MATCH('Capacity Backing (Hide)'!CU$2,'Capacity Summary'!$B$36:$B$135,0),4),IF(INDEX('Capacity Summary'!$H$36:$BG$135,MATCH('Capacity Backing (Hide)'!CU$2,'Capacity Summary'!$B$36:$B$135,0),MATCH('Capacity Backing (Hide)'!$A16,'Capacity Summary'!$H$35:$BG$35,0))&lt;&gt;0,INDEX('Capacity Summary'!$H$36:$BG$135,MATCH('Capacity Backing (Hide)'!CU$2,'Capacity Summary'!$B$36:$B$135,0),MATCH('Capacity Backing (Hide)'!$A16,'Capacity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(Hide)'!$A16,'Capacity Summary'!$H$35:$BG$35,0))="x",INDEX('Capacity Summary'!$C$36:$E$135,MATCH('Capacity Backing (Hide)'!CV$2,'Capacity Summary'!$B$36:$B$135,0),4),IF(INDEX('Capacity Summary'!$H$36:$BG$135,MATCH('Capacity Backing (Hide)'!CV$2,'Capacity Summary'!$B$36:$B$135,0),MATCH('Capacity Backing (Hide)'!$A16,'Capacity Summary'!$H$35:$BG$35,0))&lt;&gt;0,INDEX('Capacity Summary'!$H$36:$BG$135,MATCH('Capacity Backing (Hide)'!CV$2,'Capacity Summary'!$B$36:$B$135,0),MATCH('Capacity Backing (Hide)'!$A16,'Capacity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(Hide)'!$A16,'Capacity Summary'!$H$35:$BG$35,0))="x",INDEX('Capacity Summary'!$C$36:$E$135,MATCH('Capacity Backing (Hide)'!CW$2,'Capacity Summary'!$B$36:$B$135,0),4),IF(INDEX('Capacity Summary'!$H$36:$BG$135,MATCH('Capacity Backing (Hide)'!CW$2,'Capacity Summary'!$B$36:$B$135,0),MATCH('Capacity Backing (Hide)'!$A16,'Capacity Summary'!$H$35:$BG$35,0))&lt;&gt;0,INDEX('Capacity Summary'!$H$36:$BG$135,MATCH('Capacity Backing (Hide)'!CW$2,'Capacity Summary'!$B$36:$B$135,0),MATCH('Capacity Backing (Hide)'!$A16,'Capacity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(Hide)'!$A17,'Capacity Summary'!$H$35:$BG$35,0))="x",INDEX('Capacity Summary'!$C$36:$E$135,MATCH('Capacity Backing (Hide)'!B$2,'Capacity Summary'!$B$36:$B$135,0),4),IF(INDEX('Capacity Summary'!$H$36:$BG$135,MATCH('Capacity Backing (Hide)'!B$2,'Capacity Summary'!$B$36:$B$135,0),MATCH('Capacity Backing (Hide)'!$A17,'Capacity Summary'!$H$35:$BG$35,0))&lt;&gt;0,INDEX('Capacity Summary'!$H$36:$BG$135,MATCH('Capacity Backing (Hide)'!B$2,'Capacity Summary'!$B$36:$B$135,0),MATCH('Capacity Backing (Hide)'!$A17,'Capacity Summary'!$H$35:$BG$35,0)),0)),INDEX('Capacity Summary'!$C$36:$E$135,MATCH('Capacity Backing (Hide)'!B$2,'Capacity Summary'!$B$36:$B$135,0),2)))/IF(Summary!$B$7="Minutes",1,60)/COUNTA(INDEX(Capacity!$C$10:$Q$109,MATCH('Capacity Backing (Hide)'!B$2,Capacity!$B$10:$B$109,0),1):INDEX(Capacity!$C$10:$Q$109,MATCH('Capacity Backing (Hide)'!B$2,Capacity!$B$10:$B$109,0),15))</f>
        <v>#N/A</v>
      </c>
      <c r="C1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(Hide)'!$A17,'Capacity Summary'!$H$35:$BG$35,0))="x",INDEX('Capacity Summary'!$C$36:$E$135,MATCH('Capacity Backing (Hide)'!C$2,'Capacity Summary'!$B$36:$B$135,0),4),IF(INDEX('Capacity Summary'!$H$36:$BG$135,MATCH('Capacity Backing (Hide)'!C$2,'Capacity Summary'!$B$36:$B$135,0),MATCH('Capacity Backing (Hide)'!$A17,'Capacity Summary'!$H$35:$BG$35,0))&lt;&gt;0,INDEX('Capacity Summary'!$H$36:$BG$135,MATCH('Capacity Backing (Hide)'!C$2,'Capacity Summary'!$B$36:$B$135,0),MATCH('Capacity Backing (Hide)'!$A17,'Capacity Summary'!$H$35:$BG$35,0)),0)),INDEX('Capacity Summary'!$C$36:$E$135,MATCH('Capacity Backing (Hide)'!C$2,'Capacity Summary'!$B$36:$B$135,0),2)))/IF(Summary!$B$7="Minutes",1,60)/COUNTA(INDEX(Capacity!$C$10:$Q$109,MATCH('Capacity Backing (Hide)'!C$2,Capacity!$B$10:$B$109,0),1):INDEX(Capacity!$C$10:$Q$109,MATCH('Capacity Backing (Hide)'!C$2,Capacity!$B$10:$B$109,0),15))</f>
        <v>#N/A</v>
      </c>
      <c r="D1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(Hide)'!$A17,'Capacity Summary'!$H$35:$BG$35,0))="x",INDEX('Capacity Summary'!$C$36:$E$135,MATCH('Capacity Backing (Hide)'!D$2,'Capacity Summary'!$B$36:$B$135,0),4),IF(INDEX('Capacity Summary'!$H$36:$BG$135,MATCH('Capacity Backing (Hide)'!D$2,'Capacity Summary'!$B$36:$B$135,0),MATCH('Capacity Backing (Hide)'!$A17,'Capacity Summary'!$H$35:$BG$35,0))&lt;&gt;0,INDEX('Capacity Summary'!$H$36:$BG$135,MATCH('Capacity Backing (Hide)'!D$2,'Capacity Summary'!$B$36:$B$135,0),MATCH('Capacity Backing (Hide)'!$A17,'Capacity Summary'!$H$35:$BG$35,0)),0)),INDEX('Capacity Summary'!$C$36:$E$135,MATCH('Capacity Backing (Hide)'!D$2,'Capacity Summary'!$B$36:$B$135,0),2)))/IF(Summary!$B$7="Minutes",1,60)/COUNTA(INDEX(Capacity!$C$10:$Q$109,MATCH('Capacity Backing (Hide)'!D$2,Capacity!$B$10:$B$109,0),1):INDEX(Capacity!$C$10:$Q$109,MATCH('Capacity Backing (Hide)'!D$2,Capacity!$B$10:$B$109,0),15))</f>
        <v>#N/A</v>
      </c>
      <c r="E1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(Hide)'!$A17,'Capacity Summary'!$H$35:$BG$35,0))="x",INDEX('Capacity Summary'!$C$36:$E$135,MATCH('Capacity Backing (Hide)'!E$2,'Capacity Summary'!$B$36:$B$135,0),4),IF(INDEX('Capacity Summary'!$H$36:$BG$135,MATCH('Capacity Backing (Hide)'!E$2,'Capacity Summary'!$B$36:$B$135,0),MATCH('Capacity Backing (Hide)'!$A17,'Capacity Summary'!$H$35:$BG$35,0))&lt;&gt;0,INDEX('Capacity Summary'!$H$36:$BG$135,MATCH('Capacity Backing (Hide)'!E$2,'Capacity Summary'!$B$36:$B$135,0),MATCH('Capacity Backing (Hide)'!$A17,'Capacity Summary'!$H$35:$BG$35,0)),0)),INDEX('Capacity Summary'!$C$36:$E$135,MATCH('Capacity Backing (Hide)'!E$2,'Capacity Summary'!$B$36:$B$135,0),2)))/IF(Summary!$B$7="Minutes",1,60)/COUNTA(INDEX(Capacity!$C$10:$Q$109,MATCH('Capacity Backing (Hide)'!E$2,Capacity!$B$10:$B$109,0),1):INDEX(Capacity!$C$10:$Q$109,MATCH('Capacity Backing (Hide)'!E$2,Capacity!$B$10:$B$109,0),15))</f>
        <v>#N/A</v>
      </c>
      <c r="F1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(Hide)'!$A17,'Capacity Summary'!$H$35:$BG$35,0))="x",INDEX('Capacity Summary'!$C$36:$E$135,MATCH('Capacity Backing (Hide)'!F$2,'Capacity Summary'!$B$36:$B$135,0),4),IF(INDEX('Capacity Summary'!$H$36:$BG$135,MATCH('Capacity Backing (Hide)'!F$2,'Capacity Summary'!$B$36:$B$135,0),MATCH('Capacity Backing (Hide)'!$A17,'Capacity Summary'!$H$35:$BG$35,0))&lt;&gt;0,INDEX('Capacity Summary'!$H$36:$BG$135,MATCH('Capacity Backing (Hide)'!F$2,'Capacity Summary'!$B$36:$B$135,0),MATCH('Capacity Backing (Hide)'!$A17,'Capacity Summary'!$H$35:$BG$35,0)),0)),INDEX('Capacity Summary'!$C$36:$E$135,MATCH('Capacity Backing (Hide)'!F$2,'Capacity Summary'!$B$36:$B$135,0),2)))/IF(Summary!$B$7="Minutes",1,60)/COUNTA(INDEX(Capacity!$C$10:$Q$109,MATCH('Capacity Backing (Hide)'!F$2,Capacity!$B$10:$B$109,0),1):INDEX(Capacity!$C$10:$Q$109,MATCH('Capacity Backing (Hide)'!F$2,Capacity!$B$10:$B$109,0),15))</f>
        <v>#N/A</v>
      </c>
      <c r="G1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(Hide)'!$A17,'Capacity Summary'!$H$35:$BG$35,0))="x",INDEX('Capacity Summary'!$C$36:$E$135,MATCH('Capacity Backing (Hide)'!G$2,'Capacity Summary'!$B$36:$B$135,0),4),IF(INDEX('Capacity Summary'!$H$36:$BG$135,MATCH('Capacity Backing (Hide)'!G$2,'Capacity Summary'!$B$36:$B$135,0),MATCH('Capacity Backing (Hide)'!$A17,'Capacity Summary'!$H$35:$BG$35,0))&lt;&gt;0,INDEX('Capacity Summary'!$H$36:$BG$135,MATCH('Capacity Backing (Hide)'!G$2,'Capacity Summary'!$B$36:$B$135,0),MATCH('Capacity Backing (Hide)'!$A17,'Capacity Summary'!$H$35:$BG$35,0)),0)),INDEX('Capacity Summary'!$C$36:$E$135,MATCH('Capacity Backing (Hide)'!G$2,'Capacity Summary'!$B$36:$B$135,0),2)))/IF(Summary!$B$7="Minutes",1,60)/COUNTA(INDEX(Capacity!$C$10:$Q$109,MATCH('Capacity Backing (Hide)'!G$2,Capacity!$B$10:$B$109,0),1):INDEX(Capacity!$C$10:$Q$109,MATCH('Capacity Backing (Hide)'!G$2,Capacity!$B$10:$B$109,0),15))</f>
        <v>#N/A</v>
      </c>
      <c r="H1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(Hide)'!$A17,'Capacity Summary'!$H$35:$BG$35,0))="x",INDEX('Capacity Summary'!$C$36:$E$135,MATCH('Capacity Backing (Hide)'!H$2,'Capacity Summary'!$B$36:$B$135,0),4),IF(INDEX('Capacity Summary'!$H$36:$BG$135,MATCH('Capacity Backing (Hide)'!H$2,'Capacity Summary'!$B$36:$B$135,0),MATCH('Capacity Backing (Hide)'!$A17,'Capacity Summary'!$H$35:$BG$35,0))&lt;&gt;0,INDEX('Capacity Summary'!$H$36:$BG$135,MATCH('Capacity Backing (Hide)'!H$2,'Capacity Summary'!$B$36:$B$135,0),MATCH('Capacity Backing (Hide)'!$A17,'Capacity Summary'!$H$35:$BG$35,0)),0)),INDEX('Capacity Summary'!$C$36:$E$135,MATCH('Capacity Backing (Hide)'!H$2,'Capacity Summary'!$B$36:$B$135,0),2)))/IF(Summary!$B$7="Minutes",1,60)/COUNTA(INDEX(Capacity!$C$10:$Q$109,MATCH('Capacity Backing (Hide)'!H$2,Capacity!$B$10:$B$109,0),1):INDEX(Capacity!$C$10:$Q$109,MATCH('Capacity Backing (Hide)'!H$2,Capacity!$B$10:$B$109,0),15))</f>
        <v>#N/A</v>
      </c>
      <c r="I1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(Hide)'!$A17,'Capacity Summary'!$H$35:$BG$35,0))="x",INDEX('Capacity Summary'!$C$36:$E$135,MATCH('Capacity Backing (Hide)'!I$2,'Capacity Summary'!$B$36:$B$135,0),4),IF(INDEX('Capacity Summary'!$H$36:$BG$135,MATCH('Capacity Backing (Hide)'!I$2,'Capacity Summary'!$B$36:$B$135,0),MATCH('Capacity Backing (Hide)'!$A17,'Capacity Summary'!$H$35:$BG$35,0))&lt;&gt;0,INDEX('Capacity Summary'!$H$36:$BG$135,MATCH('Capacity Backing (Hide)'!I$2,'Capacity Summary'!$B$36:$B$135,0),MATCH('Capacity Backing (Hide)'!$A17,'Capacity Summary'!$H$35:$BG$35,0)),0)),INDEX('Capacity Summary'!$C$36:$E$135,MATCH('Capacity Backing (Hide)'!I$2,'Capacity Summary'!$B$36:$B$135,0),2)))/IF(Summary!$B$7="Minutes",1,60)/COUNTA(INDEX(Capacity!$C$10:$Q$109,MATCH('Capacity Backing (Hide)'!I$2,Capacity!$B$10:$B$109,0),1):INDEX(Capacity!$C$10:$Q$109,MATCH('Capacity Backing (Hide)'!I$2,Capacity!$B$10:$B$109,0),15))</f>
        <v>#N/A</v>
      </c>
      <c r="J1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(Hide)'!$A17,'Capacity Summary'!$H$35:$BG$35,0))="x",INDEX('Capacity Summary'!$C$36:$E$135,MATCH('Capacity Backing (Hide)'!J$2,'Capacity Summary'!$B$36:$B$135,0),4),IF(INDEX('Capacity Summary'!$H$36:$BG$135,MATCH('Capacity Backing (Hide)'!J$2,'Capacity Summary'!$B$36:$B$135,0),MATCH('Capacity Backing (Hide)'!$A17,'Capacity Summary'!$H$35:$BG$35,0))&lt;&gt;0,INDEX('Capacity Summary'!$H$36:$BG$135,MATCH('Capacity Backing (Hide)'!J$2,'Capacity Summary'!$B$36:$B$135,0),MATCH('Capacity Backing (Hide)'!$A17,'Capacity Summary'!$H$35:$BG$35,0)),0)),INDEX('Capacity Summary'!$C$36:$E$135,MATCH('Capacity Backing (Hide)'!J$2,'Capacity Summary'!$B$36:$B$135,0),2)))/IF(Summary!$B$7="Minutes",1,60)/COUNTA(INDEX(Capacity!$C$10:$Q$109,MATCH('Capacity Backing (Hide)'!J$2,Capacity!$B$10:$B$109,0),1):INDEX(Capacity!$C$10:$Q$109,MATCH('Capacity Backing (Hide)'!J$2,Capacity!$B$10:$B$109,0),15))</f>
        <v>#N/A</v>
      </c>
      <c r="K1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(Hide)'!$A17,'Capacity Summary'!$H$35:$BG$35,0))="x",INDEX('Capacity Summary'!$C$36:$E$135,MATCH('Capacity Backing (Hide)'!K$2,'Capacity Summary'!$B$36:$B$135,0),4),IF(INDEX('Capacity Summary'!$H$36:$BG$135,MATCH('Capacity Backing (Hide)'!K$2,'Capacity Summary'!$B$36:$B$135,0),MATCH('Capacity Backing (Hide)'!$A17,'Capacity Summary'!$H$35:$BG$35,0))&lt;&gt;0,INDEX('Capacity Summary'!$H$36:$BG$135,MATCH('Capacity Backing (Hide)'!K$2,'Capacity Summary'!$B$36:$B$135,0),MATCH('Capacity Backing (Hide)'!$A17,'Capacity Summary'!$H$35:$BG$35,0)),0)),INDEX('Capacity Summary'!$C$36:$E$135,MATCH('Capacity Backing (Hide)'!K$2,'Capacity Summary'!$B$36:$B$135,0),2)))/IF(Summary!$B$7="Minutes",1,60)/COUNTA(INDEX(Capacity!$C$10:$Q$109,MATCH('Capacity Backing (Hide)'!K$2,Capacity!$B$10:$B$109,0),1):INDEX(Capacity!$C$10:$Q$109,MATCH('Capacity Backing (Hide)'!K$2,Capacity!$B$10:$B$109,0),15))</f>
        <v>#N/A</v>
      </c>
      <c r="L1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(Hide)'!$A17,'Capacity Summary'!$H$35:$BG$35,0))="x",INDEX('Capacity Summary'!$C$36:$E$135,MATCH('Capacity Backing (Hide)'!L$2,'Capacity Summary'!$B$36:$B$135,0),4),IF(INDEX('Capacity Summary'!$H$36:$BG$135,MATCH('Capacity Backing (Hide)'!L$2,'Capacity Summary'!$B$36:$B$135,0),MATCH('Capacity Backing (Hide)'!$A17,'Capacity Summary'!$H$35:$BG$35,0))&lt;&gt;0,INDEX('Capacity Summary'!$H$36:$BG$135,MATCH('Capacity Backing (Hide)'!L$2,'Capacity Summary'!$B$36:$B$135,0),MATCH('Capacity Backing (Hide)'!$A17,'Capacity Summary'!$H$35:$BG$35,0)),0)),INDEX('Capacity Summary'!$C$36:$E$135,MATCH('Capacity Backing (Hide)'!L$2,'Capacity Summary'!$B$36:$B$135,0),2)))/IF(Summary!$B$7="Minutes",1,60)/COUNTA(INDEX(Capacity!$C$10:$Q$109,MATCH('Capacity Backing (Hide)'!L$2,Capacity!$B$10:$B$109,0),1):INDEX(Capacity!$C$10:$Q$109,MATCH('Capacity Backing (Hide)'!L$2,Capacity!$B$10:$B$109,0),15))</f>
        <v>#N/A</v>
      </c>
      <c r="M1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(Hide)'!$A17,'Capacity Summary'!$H$35:$BG$35,0))="x",INDEX('Capacity Summary'!$C$36:$E$135,MATCH('Capacity Backing (Hide)'!M$2,'Capacity Summary'!$B$36:$B$135,0),4),IF(INDEX('Capacity Summary'!$H$36:$BG$135,MATCH('Capacity Backing (Hide)'!M$2,'Capacity Summary'!$B$36:$B$135,0),MATCH('Capacity Backing (Hide)'!$A17,'Capacity Summary'!$H$35:$BG$35,0))&lt;&gt;0,INDEX('Capacity Summary'!$H$36:$BG$135,MATCH('Capacity Backing (Hide)'!M$2,'Capacity Summary'!$B$36:$B$135,0),MATCH('Capacity Backing (Hide)'!$A17,'Capacity Summary'!$H$35:$BG$35,0)),0)),INDEX('Capacity Summary'!$C$36:$E$135,MATCH('Capacity Backing (Hide)'!M$2,'Capacity Summary'!$B$36:$B$135,0),2)))/IF(Summary!$B$7="Minutes",1,60)/COUNTA(INDEX(Capacity!$C$10:$Q$109,MATCH('Capacity Backing (Hide)'!M$2,Capacity!$B$10:$B$109,0),1):INDEX(Capacity!$C$10:$Q$109,MATCH('Capacity Backing (Hide)'!M$2,Capacity!$B$10:$B$109,0),15))</f>
        <v>#N/A</v>
      </c>
      <c r="N1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(Hide)'!$A17,'Capacity Summary'!$H$35:$BG$35,0))="x",INDEX('Capacity Summary'!$C$36:$E$135,MATCH('Capacity Backing (Hide)'!N$2,'Capacity Summary'!$B$36:$B$135,0),4),IF(INDEX('Capacity Summary'!$H$36:$BG$135,MATCH('Capacity Backing (Hide)'!N$2,'Capacity Summary'!$B$36:$B$135,0),MATCH('Capacity Backing (Hide)'!$A17,'Capacity Summary'!$H$35:$BG$35,0))&lt;&gt;0,INDEX('Capacity Summary'!$H$36:$BG$135,MATCH('Capacity Backing (Hide)'!N$2,'Capacity Summary'!$B$36:$B$135,0),MATCH('Capacity Backing (Hide)'!$A17,'Capacity Summary'!$H$35:$BG$35,0)),0)),INDEX('Capacity Summary'!$C$36:$E$135,MATCH('Capacity Backing (Hide)'!N$2,'Capacity Summary'!$B$36:$B$135,0),2)))/IF(Summary!$B$7="Minutes",1,60)/COUNTA(INDEX(Capacity!$C$10:$Q$109,MATCH('Capacity Backing (Hide)'!N$2,Capacity!$B$10:$B$109,0),1):INDEX(Capacity!$C$10:$Q$109,MATCH('Capacity Backing (Hide)'!N$2,Capacity!$B$10:$B$109,0),15))</f>
        <v>#N/A</v>
      </c>
      <c r="O1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(Hide)'!$A17,'Capacity Summary'!$H$35:$BG$35,0))="x",INDEX('Capacity Summary'!$C$36:$E$135,MATCH('Capacity Backing (Hide)'!O$2,'Capacity Summary'!$B$36:$B$135,0),4),IF(INDEX('Capacity Summary'!$H$36:$BG$135,MATCH('Capacity Backing (Hide)'!O$2,'Capacity Summary'!$B$36:$B$135,0),MATCH('Capacity Backing (Hide)'!$A17,'Capacity Summary'!$H$35:$BG$35,0))&lt;&gt;0,INDEX('Capacity Summary'!$H$36:$BG$135,MATCH('Capacity Backing (Hide)'!O$2,'Capacity Summary'!$B$36:$B$135,0),MATCH('Capacity Backing (Hide)'!$A17,'Capacity Summary'!$H$35:$BG$35,0)),0)),INDEX('Capacity Summary'!$C$36:$E$135,MATCH('Capacity Backing (Hide)'!O$2,'Capacity Summary'!$B$36:$B$135,0),2)))/IF(Summary!$B$7="Minutes",1,60)/COUNTA(INDEX(Capacity!$C$10:$Q$109,MATCH('Capacity Backing (Hide)'!O$2,Capacity!$B$10:$B$109,0),1):INDEX(Capacity!$C$10:$Q$109,MATCH('Capacity Backing (Hide)'!O$2,Capacity!$B$10:$B$109,0),15))</f>
        <v>#N/A</v>
      </c>
      <c r="P1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(Hide)'!$A17,'Capacity Summary'!$H$35:$BG$35,0))="x",INDEX('Capacity Summary'!$C$36:$E$135,MATCH('Capacity Backing (Hide)'!P$2,'Capacity Summary'!$B$36:$B$135,0),4),IF(INDEX('Capacity Summary'!$H$36:$BG$135,MATCH('Capacity Backing (Hide)'!P$2,'Capacity Summary'!$B$36:$B$135,0),MATCH('Capacity Backing (Hide)'!$A17,'Capacity Summary'!$H$35:$BG$35,0))&lt;&gt;0,INDEX('Capacity Summary'!$H$36:$BG$135,MATCH('Capacity Backing (Hide)'!P$2,'Capacity Summary'!$B$36:$B$135,0),MATCH('Capacity Backing (Hide)'!$A17,'Capacity Summary'!$H$35:$BG$35,0)),0)),INDEX('Capacity Summary'!$C$36:$E$135,MATCH('Capacity Backing (Hide)'!P$2,'Capacity Summary'!$B$36:$B$135,0),2)))/IF(Summary!$B$7="Minutes",1,60)/COUNTA(INDEX(Capacity!$C$10:$Q$109,MATCH('Capacity Backing (Hide)'!P$2,Capacity!$B$10:$B$109,0),1):INDEX(Capacity!$C$10:$Q$109,MATCH('Capacity Backing (Hide)'!P$2,Capacity!$B$10:$B$109,0),15))</f>
        <v>#N/A</v>
      </c>
      <c r="Q1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(Hide)'!$A17,'Capacity Summary'!$H$35:$BG$35,0))="x",INDEX('Capacity Summary'!$C$36:$E$135,MATCH('Capacity Backing (Hide)'!Q$2,'Capacity Summary'!$B$36:$B$135,0),4),IF(INDEX('Capacity Summary'!$H$36:$BG$135,MATCH('Capacity Backing (Hide)'!Q$2,'Capacity Summary'!$B$36:$B$135,0),MATCH('Capacity Backing (Hide)'!$A17,'Capacity Summary'!$H$35:$BG$35,0))&lt;&gt;0,INDEX('Capacity Summary'!$H$36:$BG$135,MATCH('Capacity Backing (Hide)'!Q$2,'Capacity Summary'!$B$36:$B$135,0),MATCH('Capacity Backing (Hide)'!$A17,'Capacity Summary'!$H$35:$BG$35,0)),0)),INDEX('Capacity Summary'!$C$36:$E$135,MATCH('Capacity Backing (Hide)'!Q$2,'Capacity Summary'!$B$36:$B$135,0),2)))/IF(Summary!$B$7="Minutes",1,60)/COUNTA(INDEX(Capacity!$C$10:$Q$109,MATCH('Capacity Backing (Hide)'!Q$2,Capacity!$B$10:$B$109,0),1):INDEX(Capacity!$C$10:$Q$109,MATCH('Capacity Backing (Hide)'!Q$2,Capacity!$B$10:$B$109,0),15))</f>
        <v>#N/A</v>
      </c>
      <c r="R1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(Hide)'!$A17,'Capacity Summary'!$H$35:$BG$35,0))="x",INDEX('Capacity Summary'!$C$36:$E$135,MATCH('Capacity Backing (Hide)'!R$2,'Capacity Summary'!$B$36:$B$135,0),4),IF(INDEX('Capacity Summary'!$H$36:$BG$135,MATCH('Capacity Backing (Hide)'!R$2,'Capacity Summary'!$B$36:$B$135,0),MATCH('Capacity Backing (Hide)'!$A17,'Capacity Summary'!$H$35:$BG$35,0))&lt;&gt;0,INDEX('Capacity Summary'!$H$36:$BG$135,MATCH('Capacity Backing (Hide)'!R$2,'Capacity Summary'!$B$36:$B$135,0),MATCH('Capacity Backing (Hide)'!$A17,'Capacity Summary'!$H$35:$BG$35,0)),0)),INDEX('Capacity Summary'!$C$36:$E$135,MATCH('Capacity Backing (Hide)'!R$2,'Capacity Summary'!$B$36:$B$135,0),2)))/IF(Summary!$B$7="Minutes",1,60)/COUNTA(INDEX(Capacity!$C$10:$Q$109,MATCH('Capacity Backing (Hide)'!R$2,Capacity!$B$10:$B$109,0),1):INDEX(Capacity!$C$10:$Q$109,MATCH('Capacity Backing (Hide)'!R$2,Capacity!$B$10:$B$109,0),15))</f>
        <v>#N/A</v>
      </c>
      <c r="S1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(Hide)'!$A17,'Capacity Summary'!$H$35:$BG$35,0))="x",INDEX('Capacity Summary'!$C$36:$E$135,MATCH('Capacity Backing (Hide)'!S$2,'Capacity Summary'!$B$36:$B$135,0),4),IF(INDEX('Capacity Summary'!$H$36:$BG$135,MATCH('Capacity Backing (Hide)'!S$2,'Capacity Summary'!$B$36:$B$135,0),MATCH('Capacity Backing (Hide)'!$A17,'Capacity Summary'!$H$35:$BG$35,0))&lt;&gt;0,INDEX('Capacity Summary'!$H$36:$BG$135,MATCH('Capacity Backing (Hide)'!S$2,'Capacity Summary'!$B$36:$B$135,0),MATCH('Capacity Backing (Hide)'!$A17,'Capacity Summary'!$H$35:$BG$35,0)),0)),INDEX('Capacity Summary'!$C$36:$E$135,MATCH('Capacity Backing (Hide)'!S$2,'Capacity Summary'!$B$36:$B$135,0),2)))/IF(Summary!$B$7="Minutes",1,60)/COUNTA(INDEX(Capacity!$C$10:$Q$109,MATCH('Capacity Backing (Hide)'!S$2,Capacity!$B$10:$B$109,0),1):INDEX(Capacity!$C$10:$Q$109,MATCH('Capacity Backing (Hide)'!S$2,Capacity!$B$10:$B$109,0),15))</f>
        <v>#N/A</v>
      </c>
      <c r="T1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(Hide)'!$A17,'Capacity Summary'!$H$35:$BG$35,0))="x",INDEX('Capacity Summary'!$C$36:$E$135,MATCH('Capacity Backing (Hide)'!T$2,'Capacity Summary'!$B$36:$B$135,0),4),IF(INDEX('Capacity Summary'!$H$36:$BG$135,MATCH('Capacity Backing (Hide)'!T$2,'Capacity Summary'!$B$36:$B$135,0),MATCH('Capacity Backing (Hide)'!$A17,'Capacity Summary'!$H$35:$BG$35,0))&lt;&gt;0,INDEX('Capacity Summary'!$H$36:$BG$135,MATCH('Capacity Backing (Hide)'!T$2,'Capacity Summary'!$B$36:$B$135,0),MATCH('Capacity Backing (Hide)'!$A17,'Capacity Summary'!$H$35:$BG$35,0)),0)),INDEX('Capacity Summary'!$C$36:$E$135,MATCH('Capacity Backing (Hide)'!T$2,'Capacity Summary'!$B$36:$B$135,0),2)))/IF(Summary!$B$7="Minutes",1,60)/COUNTA(INDEX(Capacity!$C$10:$Q$109,MATCH('Capacity Backing (Hide)'!T$2,Capacity!$B$10:$B$109,0),1):INDEX(Capacity!$C$10:$Q$109,MATCH('Capacity Backing (Hide)'!T$2,Capacity!$B$10:$B$109,0),15))</f>
        <v>#N/A</v>
      </c>
      <c r="U1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(Hide)'!$A17,'Capacity Summary'!$H$35:$BG$35,0))="x",INDEX('Capacity Summary'!$C$36:$E$135,MATCH('Capacity Backing (Hide)'!U$2,'Capacity Summary'!$B$36:$B$135,0),4),IF(INDEX('Capacity Summary'!$H$36:$BG$135,MATCH('Capacity Backing (Hide)'!U$2,'Capacity Summary'!$B$36:$B$135,0),MATCH('Capacity Backing (Hide)'!$A17,'Capacity Summary'!$H$35:$BG$35,0))&lt;&gt;0,INDEX('Capacity Summary'!$H$36:$BG$135,MATCH('Capacity Backing (Hide)'!U$2,'Capacity Summary'!$B$36:$B$135,0),MATCH('Capacity Backing (Hide)'!$A17,'Capacity Summary'!$H$35:$BG$35,0)),0)),INDEX('Capacity Summary'!$C$36:$E$135,MATCH('Capacity Backing (Hide)'!U$2,'Capacity Summary'!$B$36:$B$135,0),2)))/IF(Summary!$B$7="Minutes",1,60)/COUNTA(INDEX(Capacity!$C$10:$Q$109,MATCH('Capacity Backing (Hide)'!U$2,Capacity!$B$10:$B$109,0),1):INDEX(Capacity!$C$10:$Q$109,MATCH('Capacity Backing (Hide)'!U$2,Capacity!$B$10:$B$109,0),15))</f>
        <v>#N/A</v>
      </c>
      <c r="V1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(Hide)'!$A17,'Capacity Summary'!$H$35:$BG$35,0))="x",INDEX('Capacity Summary'!$C$36:$E$135,MATCH('Capacity Backing (Hide)'!V$2,'Capacity Summary'!$B$36:$B$135,0),4),IF(INDEX('Capacity Summary'!$H$36:$BG$135,MATCH('Capacity Backing (Hide)'!V$2,'Capacity Summary'!$B$36:$B$135,0),MATCH('Capacity Backing (Hide)'!$A17,'Capacity Summary'!$H$35:$BG$35,0))&lt;&gt;0,INDEX('Capacity Summary'!$H$36:$BG$135,MATCH('Capacity Backing (Hide)'!V$2,'Capacity Summary'!$B$36:$B$135,0),MATCH('Capacity Backing (Hide)'!$A17,'Capacity Summary'!$H$35:$BG$35,0)),0)),INDEX('Capacity Summary'!$C$36:$E$135,MATCH('Capacity Backing (Hide)'!V$2,'Capacity Summary'!$B$36:$B$135,0),2)))/IF(Summary!$B$7="Minutes",1,60)/COUNTA(INDEX(Capacity!$C$10:$Q$109,MATCH('Capacity Backing (Hide)'!V$2,Capacity!$B$10:$B$109,0),1):INDEX(Capacity!$C$10:$Q$109,MATCH('Capacity Backing (Hide)'!V$2,Capacity!$B$10:$B$109,0),15))</f>
        <v>#N/A</v>
      </c>
      <c r="W1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(Hide)'!$A17,'Capacity Summary'!$H$35:$BG$35,0))="x",INDEX('Capacity Summary'!$C$36:$E$135,MATCH('Capacity Backing (Hide)'!W$2,'Capacity Summary'!$B$36:$B$135,0),4),IF(INDEX('Capacity Summary'!$H$36:$BG$135,MATCH('Capacity Backing (Hide)'!W$2,'Capacity Summary'!$B$36:$B$135,0),MATCH('Capacity Backing (Hide)'!$A17,'Capacity Summary'!$H$35:$BG$35,0))&lt;&gt;0,INDEX('Capacity Summary'!$H$36:$BG$135,MATCH('Capacity Backing (Hide)'!W$2,'Capacity Summary'!$B$36:$B$135,0),MATCH('Capacity Backing (Hide)'!$A17,'Capacity Summary'!$H$35:$BG$35,0)),0)),INDEX('Capacity Summary'!$C$36:$E$135,MATCH('Capacity Backing (Hide)'!W$2,'Capacity Summary'!$B$36:$B$135,0),2)))/IF(Summary!$B$7="Minutes",1,60)/COUNTA(INDEX(Capacity!$C$10:$Q$109,MATCH('Capacity Backing (Hide)'!W$2,Capacity!$B$10:$B$109,0),1):INDEX(Capacity!$C$10:$Q$109,MATCH('Capacity Backing (Hide)'!W$2,Capacity!$B$10:$B$109,0),15))</f>
        <v>#N/A</v>
      </c>
      <c r="X1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(Hide)'!$A17,'Capacity Summary'!$H$35:$BG$35,0))="x",INDEX('Capacity Summary'!$C$36:$E$135,MATCH('Capacity Backing (Hide)'!X$2,'Capacity Summary'!$B$36:$B$135,0),4),IF(INDEX('Capacity Summary'!$H$36:$BG$135,MATCH('Capacity Backing (Hide)'!X$2,'Capacity Summary'!$B$36:$B$135,0),MATCH('Capacity Backing (Hide)'!$A17,'Capacity Summary'!$H$35:$BG$35,0))&lt;&gt;0,INDEX('Capacity Summary'!$H$36:$BG$135,MATCH('Capacity Backing (Hide)'!X$2,'Capacity Summary'!$B$36:$B$135,0),MATCH('Capacity Backing (Hide)'!$A17,'Capacity Summary'!$H$35:$BG$35,0)),0)),INDEX('Capacity Summary'!$C$36:$E$135,MATCH('Capacity Backing (Hide)'!X$2,'Capacity Summary'!$B$36:$B$135,0),2)))/IF(Summary!$B$7="Minutes",1,60)/COUNTA(INDEX(Capacity!$C$10:$Q$109,MATCH('Capacity Backing (Hide)'!X$2,Capacity!$B$10:$B$109,0),1):INDEX(Capacity!$C$10:$Q$109,MATCH('Capacity Backing (Hide)'!X$2,Capacity!$B$10:$B$109,0),15))</f>
        <v>#N/A</v>
      </c>
      <c r="Y1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(Hide)'!$A17,'Capacity Summary'!$H$35:$BG$35,0))="x",INDEX('Capacity Summary'!$C$36:$E$135,MATCH('Capacity Backing (Hide)'!Y$2,'Capacity Summary'!$B$36:$B$135,0),4),IF(INDEX('Capacity Summary'!$H$36:$BG$135,MATCH('Capacity Backing (Hide)'!Y$2,'Capacity Summary'!$B$36:$B$135,0),MATCH('Capacity Backing (Hide)'!$A17,'Capacity Summary'!$H$35:$BG$35,0))&lt;&gt;0,INDEX('Capacity Summary'!$H$36:$BG$135,MATCH('Capacity Backing (Hide)'!Y$2,'Capacity Summary'!$B$36:$B$135,0),MATCH('Capacity Backing (Hide)'!$A17,'Capacity Summary'!$H$35:$BG$35,0)),0)),INDEX('Capacity Summary'!$C$36:$E$135,MATCH('Capacity Backing (Hide)'!Y$2,'Capacity Summary'!$B$36:$B$135,0),2)))/IF(Summary!$B$7="Minutes",1,60)/COUNTA(INDEX(Capacity!$C$10:$Q$109,MATCH('Capacity Backing (Hide)'!Y$2,Capacity!$B$10:$B$109,0),1):INDEX(Capacity!$C$10:$Q$109,MATCH('Capacity Backing (Hide)'!Y$2,Capacity!$B$10:$B$109,0),15))</f>
        <v>#N/A</v>
      </c>
      <c r="Z1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(Hide)'!$A17,'Capacity Summary'!$H$35:$BG$35,0))="x",INDEX('Capacity Summary'!$C$36:$E$135,MATCH('Capacity Backing (Hide)'!Z$2,'Capacity Summary'!$B$36:$B$135,0),4),IF(INDEX('Capacity Summary'!$H$36:$BG$135,MATCH('Capacity Backing (Hide)'!Z$2,'Capacity Summary'!$B$36:$B$135,0),MATCH('Capacity Backing (Hide)'!$A17,'Capacity Summary'!$H$35:$BG$35,0))&lt;&gt;0,INDEX('Capacity Summary'!$H$36:$BG$135,MATCH('Capacity Backing (Hide)'!Z$2,'Capacity Summary'!$B$36:$B$135,0),MATCH('Capacity Backing (Hide)'!$A17,'Capacity Summary'!$H$35:$BG$35,0)),0)),INDEX('Capacity Summary'!$C$36:$E$135,MATCH('Capacity Backing (Hide)'!Z$2,'Capacity Summary'!$B$36:$B$135,0),2)))/IF(Summary!$B$7="Minutes",1,60)/COUNTA(INDEX(Capacity!$C$10:$Q$109,MATCH('Capacity Backing (Hide)'!Z$2,Capacity!$B$10:$B$109,0),1):INDEX(Capacity!$C$10:$Q$109,MATCH('Capacity Backing (Hide)'!Z$2,Capacity!$B$10:$B$109,0),15))</f>
        <v>#N/A</v>
      </c>
      <c r="AA1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(Hide)'!$A17,'Capacity Summary'!$H$35:$BG$35,0))="x",INDEX('Capacity Summary'!$C$36:$E$135,MATCH('Capacity Backing (Hide)'!AA$2,'Capacity Summary'!$B$36:$B$135,0),4),IF(INDEX('Capacity Summary'!$H$36:$BG$135,MATCH('Capacity Backing (Hide)'!AA$2,'Capacity Summary'!$B$36:$B$135,0),MATCH('Capacity Backing (Hide)'!$A17,'Capacity Summary'!$H$35:$BG$35,0))&lt;&gt;0,INDEX('Capacity Summary'!$H$36:$BG$135,MATCH('Capacity Backing (Hide)'!AA$2,'Capacity Summary'!$B$36:$B$135,0),MATCH('Capacity Backing (Hide)'!$A17,'Capacity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(Hide)'!$A17,'Capacity Summary'!$H$35:$BG$35,0))="x",INDEX('Capacity Summary'!$C$36:$E$135,MATCH('Capacity Backing (Hide)'!AB$2,'Capacity Summary'!$B$36:$B$135,0),4),IF(INDEX('Capacity Summary'!$H$36:$BG$135,MATCH('Capacity Backing (Hide)'!AB$2,'Capacity Summary'!$B$36:$B$135,0),MATCH('Capacity Backing (Hide)'!$A17,'Capacity Summary'!$H$35:$BG$35,0))&lt;&gt;0,INDEX('Capacity Summary'!$H$36:$BG$135,MATCH('Capacity Backing (Hide)'!AB$2,'Capacity Summary'!$B$36:$B$135,0),MATCH('Capacity Backing (Hide)'!$A17,'Capacity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(Hide)'!$A17,'Capacity Summary'!$H$35:$BG$35,0))="x",INDEX('Capacity Summary'!$C$36:$E$135,MATCH('Capacity Backing (Hide)'!AC$2,'Capacity Summary'!$B$36:$B$135,0),4),IF(INDEX('Capacity Summary'!$H$36:$BG$135,MATCH('Capacity Backing (Hide)'!AC$2,'Capacity Summary'!$B$36:$B$135,0),MATCH('Capacity Backing (Hide)'!$A17,'Capacity Summary'!$H$35:$BG$35,0))&lt;&gt;0,INDEX('Capacity Summary'!$H$36:$BG$135,MATCH('Capacity Backing (Hide)'!AC$2,'Capacity Summary'!$B$36:$B$135,0),MATCH('Capacity Backing (Hide)'!$A17,'Capacity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(Hide)'!$A17,'Capacity Summary'!$H$35:$BG$35,0))="x",INDEX('Capacity Summary'!$C$36:$E$135,MATCH('Capacity Backing (Hide)'!AD$2,'Capacity Summary'!$B$36:$B$135,0),4),IF(INDEX('Capacity Summary'!$H$36:$BG$135,MATCH('Capacity Backing (Hide)'!AD$2,'Capacity Summary'!$B$36:$B$135,0),MATCH('Capacity Backing (Hide)'!$A17,'Capacity Summary'!$H$35:$BG$35,0))&lt;&gt;0,INDEX('Capacity Summary'!$H$36:$BG$135,MATCH('Capacity Backing (Hide)'!AD$2,'Capacity Summary'!$B$36:$B$135,0),MATCH('Capacity Backing (Hide)'!$A17,'Capacity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(Hide)'!$A17,'Capacity Summary'!$H$35:$BG$35,0))="x",INDEX('Capacity Summary'!$C$36:$E$135,MATCH('Capacity Backing (Hide)'!AE$2,'Capacity Summary'!$B$36:$B$135,0),4),IF(INDEX('Capacity Summary'!$H$36:$BG$135,MATCH('Capacity Backing (Hide)'!AE$2,'Capacity Summary'!$B$36:$B$135,0),MATCH('Capacity Backing (Hide)'!$A17,'Capacity Summary'!$H$35:$BG$35,0))&lt;&gt;0,INDEX('Capacity Summary'!$H$36:$BG$135,MATCH('Capacity Backing (Hide)'!AE$2,'Capacity Summary'!$B$36:$B$135,0),MATCH('Capacity Backing (Hide)'!$A17,'Capacity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(Hide)'!$A17,'Capacity Summary'!$H$35:$BG$35,0))="x",INDEX('Capacity Summary'!$C$36:$E$135,MATCH('Capacity Backing (Hide)'!AF$2,'Capacity Summary'!$B$36:$B$135,0),4),IF(INDEX('Capacity Summary'!$H$36:$BG$135,MATCH('Capacity Backing (Hide)'!AF$2,'Capacity Summary'!$B$36:$B$135,0),MATCH('Capacity Backing (Hide)'!$A17,'Capacity Summary'!$H$35:$BG$35,0))&lt;&gt;0,INDEX('Capacity Summary'!$H$36:$BG$135,MATCH('Capacity Backing (Hide)'!AF$2,'Capacity Summary'!$B$36:$B$135,0),MATCH('Capacity Backing (Hide)'!$A17,'Capacity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(Hide)'!$A17,'Capacity Summary'!$H$35:$BG$35,0))="x",INDEX('Capacity Summary'!$C$36:$E$135,MATCH('Capacity Backing (Hide)'!AG$2,'Capacity Summary'!$B$36:$B$135,0),4),IF(INDEX('Capacity Summary'!$H$36:$BG$135,MATCH('Capacity Backing (Hide)'!AG$2,'Capacity Summary'!$B$36:$B$135,0),MATCH('Capacity Backing (Hide)'!$A17,'Capacity Summary'!$H$35:$BG$35,0))&lt;&gt;0,INDEX('Capacity Summary'!$H$36:$BG$135,MATCH('Capacity Backing (Hide)'!AG$2,'Capacity Summary'!$B$36:$B$135,0),MATCH('Capacity Backing (Hide)'!$A17,'Capacity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(Hide)'!$A17,'Capacity Summary'!$H$35:$BG$35,0))="x",INDEX('Capacity Summary'!$C$36:$E$135,MATCH('Capacity Backing (Hide)'!AH$2,'Capacity Summary'!$B$36:$B$135,0),4),IF(INDEX('Capacity Summary'!$H$36:$BG$135,MATCH('Capacity Backing (Hide)'!AH$2,'Capacity Summary'!$B$36:$B$135,0),MATCH('Capacity Backing (Hide)'!$A17,'Capacity Summary'!$H$35:$BG$35,0))&lt;&gt;0,INDEX('Capacity Summary'!$H$36:$BG$135,MATCH('Capacity Backing (Hide)'!AH$2,'Capacity Summary'!$B$36:$B$135,0),MATCH('Capacity Backing (Hide)'!$A17,'Capacity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(Hide)'!$A17,'Capacity Summary'!$H$35:$BG$35,0))="x",INDEX('Capacity Summary'!$C$36:$E$135,MATCH('Capacity Backing (Hide)'!AI$2,'Capacity Summary'!$B$36:$B$135,0),4),IF(INDEX('Capacity Summary'!$H$36:$BG$135,MATCH('Capacity Backing (Hide)'!AI$2,'Capacity Summary'!$B$36:$B$135,0),MATCH('Capacity Backing (Hide)'!$A17,'Capacity Summary'!$H$35:$BG$35,0))&lt;&gt;0,INDEX('Capacity Summary'!$H$36:$BG$135,MATCH('Capacity Backing (Hide)'!AI$2,'Capacity Summary'!$B$36:$B$135,0),MATCH('Capacity Backing (Hide)'!$A17,'Capacity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(Hide)'!$A17,'Capacity Summary'!$H$35:$BG$35,0))="x",INDEX('Capacity Summary'!$C$36:$E$135,MATCH('Capacity Backing (Hide)'!AJ$2,'Capacity Summary'!$B$36:$B$135,0),4),IF(INDEX('Capacity Summary'!$H$36:$BG$135,MATCH('Capacity Backing (Hide)'!AJ$2,'Capacity Summary'!$B$36:$B$135,0),MATCH('Capacity Backing (Hide)'!$A17,'Capacity Summary'!$H$35:$BG$35,0))&lt;&gt;0,INDEX('Capacity Summary'!$H$36:$BG$135,MATCH('Capacity Backing (Hide)'!AJ$2,'Capacity Summary'!$B$36:$B$135,0),MATCH('Capacity Backing (Hide)'!$A17,'Capacity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(Hide)'!$A17,'Capacity Summary'!$H$35:$BG$35,0))="x",INDEX('Capacity Summary'!$C$36:$E$135,MATCH('Capacity Backing (Hide)'!AK$2,'Capacity Summary'!$B$36:$B$135,0),4),IF(INDEX('Capacity Summary'!$H$36:$BG$135,MATCH('Capacity Backing (Hide)'!AK$2,'Capacity Summary'!$B$36:$B$135,0),MATCH('Capacity Backing (Hide)'!$A17,'Capacity Summary'!$H$35:$BG$35,0))&lt;&gt;0,INDEX('Capacity Summary'!$H$36:$BG$135,MATCH('Capacity Backing (Hide)'!AK$2,'Capacity Summary'!$B$36:$B$135,0),MATCH('Capacity Backing (Hide)'!$A17,'Capacity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(Hide)'!$A17,'Capacity Summary'!$H$35:$BG$35,0))="x",INDEX('Capacity Summary'!$C$36:$E$135,MATCH('Capacity Backing (Hide)'!AL$2,'Capacity Summary'!$B$36:$B$135,0),4),IF(INDEX('Capacity Summary'!$H$36:$BG$135,MATCH('Capacity Backing (Hide)'!AL$2,'Capacity Summary'!$B$36:$B$135,0),MATCH('Capacity Backing (Hide)'!$A17,'Capacity Summary'!$H$35:$BG$35,0))&lt;&gt;0,INDEX('Capacity Summary'!$H$36:$BG$135,MATCH('Capacity Backing (Hide)'!AL$2,'Capacity Summary'!$B$36:$B$135,0),MATCH('Capacity Backing (Hide)'!$A17,'Capacity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(Hide)'!$A17,'Capacity Summary'!$H$35:$BG$35,0))="x",INDEX('Capacity Summary'!$C$36:$E$135,MATCH('Capacity Backing (Hide)'!AM$2,'Capacity Summary'!$B$36:$B$135,0),4),IF(INDEX('Capacity Summary'!$H$36:$BG$135,MATCH('Capacity Backing (Hide)'!AM$2,'Capacity Summary'!$B$36:$B$135,0),MATCH('Capacity Backing (Hide)'!$A17,'Capacity Summary'!$H$35:$BG$35,0))&lt;&gt;0,INDEX('Capacity Summary'!$H$36:$BG$135,MATCH('Capacity Backing (Hide)'!AM$2,'Capacity Summary'!$B$36:$B$135,0),MATCH('Capacity Backing (Hide)'!$A17,'Capacity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(Hide)'!$A17,'Capacity Summary'!$H$35:$BG$35,0))="x",INDEX('Capacity Summary'!$C$36:$E$135,MATCH('Capacity Backing (Hide)'!AN$2,'Capacity Summary'!$B$36:$B$135,0),4),IF(INDEX('Capacity Summary'!$H$36:$BG$135,MATCH('Capacity Backing (Hide)'!AN$2,'Capacity Summary'!$B$36:$B$135,0),MATCH('Capacity Backing (Hide)'!$A17,'Capacity Summary'!$H$35:$BG$35,0))&lt;&gt;0,INDEX('Capacity Summary'!$H$36:$BG$135,MATCH('Capacity Backing (Hide)'!AN$2,'Capacity Summary'!$B$36:$B$135,0),MATCH('Capacity Backing (Hide)'!$A17,'Capacity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(Hide)'!$A17,'Capacity Summary'!$H$35:$BG$35,0))="x",INDEX('Capacity Summary'!$C$36:$E$135,MATCH('Capacity Backing (Hide)'!AO$2,'Capacity Summary'!$B$36:$B$135,0),4),IF(INDEX('Capacity Summary'!$H$36:$BG$135,MATCH('Capacity Backing (Hide)'!AO$2,'Capacity Summary'!$B$36:$B$135,0),MATCH('Capacity Backing (Hide)'!$A17,'Capacity Summary'!$H$35:$BG$35,0))&lt;&gt;0,INDEX('Capacity Summary'!$H$36:$BG$135,MATCH('Capacity Backing (Hide)'!AO$2,'Capacity Summary'!$B$36:$B$135,0),MATCH('Capacity Backing (Hide)'!$A17,'Capacity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(Hide)'!$A17,'Capacity Summary'!$H$35:$BG$35,0))="x",INDEX('Capacity Summary'!$C$36:$E$135,MATCH('Capacity Backing (Hide)'!AP$2,'Capacity Summary'!$B$36:$B$135,0),4),IF(INDEX('Capacity Summary'!$H$36:$BG$135,MATCH('Capacity Backing (Hide)'!AP$2,'Capacity Summary'!$B$36:$B$135,0),MATCH('Capacity Backing (Hide)'!$A17,'Capacity Summary'!$H$35:$BG$35,0))&lt;&gt;0,INDEX('Capacity Summary'!$H$36:$BG$135,MATCH('Capacity Backing (Hide)'!AP$2,'Capacity Summary'!$B$36:$B$135,0),MATCH('Capacity Backing (Hide)'!$A17,'Capacity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(Hide)'!$A17,'Capacity Summary'!$H$35:$BG$35,0))="x",INDEX('Capacity Summary'!$C$36:$E$135,MATCH('Capacity Backing (Hide)'!AQ$2,'Capacity Summary'!$B$36:$B$135,0),4),IF(INDEX('Capacity Summary'!$H$36:$BG$135,MATCH('Capacity Backing (Hide)'!AQ$2,'Capacity Summary'!$B$36:$B$135,0),MATCH('Capacity Backing (Hide)'!$A17,'Capacity Summary'!$H$35:$BG$35,0))&lt;&gt;0,INDEX('Capacity Summary'!$H$36:$BG$135,MATCH('Capacity Backing (Hide)'!AQ$2,'Capacity Summary'!$B$36:$B$135,0),MATCH('Capacity Backing (Hide)'!$A17,'Capacity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(Hide)'!$A17,'Capacity Summary'!$H$35:$BG$35,0))="x",INDEX('Capacity Summary'!$C$36:$E$135,MATCH('Capacity Backing (Hide)'!AR$2,'Capacity Summary'!$B$36:$B$135,0),4),IF(INDEX('Capacity Summary'!$H$36:$BG$135,MATCH('Capacity Backing (Hide)'!AR$2,'Capacity Summary'!$B$36:$B$135,0),MATCH('Capacity Backing (Hide)'!$A17,'Capacity Summary'!$H$35:$BG$35,0))&lt;&gt;0,INDEX('Capacity Summary'!$H$36:$BG$135,MATCH('Capacity Backing (Hide)'!AR$2,'Capacity Summary'!$B$36:$B$135,0),MATCH('Capacity Backing (Hide)'!$A17,'Capacity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(Hide)'!$A17,'Capacity Summary'!$H$35:$BG$35,0))="x",INDEX('Capacity Summary'!$C$36:$E$135,MATCH('Capacity Backing (Hide)'!AS$2,'Capacity Summary'!$B$36:$B$135,0),4),IF(INDEX('Capacity Summary'!$H$36:$BG$135,MATCH('Capacity Backing (Hide)'!AS$2,'Capacity Summary'!$B$36:$B$135,0),MATCH('Capacity Backing (Hide)'!$A17,'Capacity Summary'!$H$35:$BG$35,0))&lt;&gt;0,INDEX('Capacity Summary'!$H$36:$BG$135,MATCH('Capacity Backing (Hide)'!AS$2,'Capacity Summary'!$B$36:$B$135,0),MATCH('Capacity Backing (Hide)'!$A17,'Capacity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(Hide)'!$A17,'Capacity Summary'!$H$35:$BG$35,0))="x",INDEX('Capacity Summary'!$C$36:$E$135,MATCH('Capacity Backing (Hide)'!AT$2,'Capacity Summary'!$B$36:$B$135,0),4),IF(INDEX('Capacity Summary'!$H$36:$BG$135,MATCH('Capacity Backing (Hide)'!AT$2,'Capacity Summary'!$B$36:$B$135,0),MATCH('Capacity Backing (Hide)'!$A17,'Capacity Summary'!$H$35:$BG$35,0))&lt;&gt;0,INDEX('Capacity Summary'!$H$36:$BG$135,MATCH('Capacity Backing (Hide)'!AT$2,'Capacity Summary'!$B$36:$B$135,0),MATCH('Capacity Backing (Hide)'!$A17,'Capacity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(Hide)'!$A17,'Capacity Summary'!$H$35:$BG$35,0))="x",INDEX('Capacity Summary'!$C$36:$E$135,MATCH('Capacity Backing (Hide)'!AU$2,'Capacity Summary'!$B$36:$B$135,0),4),IF(INDEX('Capacity Summary'!$H$36:$BG$135,MATCH('Capacity Backing (Hide)'!AU$2,'Capacity Summary'!$B$36:$B$135,0),MATCH('Capacity Backing (Hide)'!$A17,'Capacity Summary'!$H$35:$BG$35,0))&lt;&gt;0,INDEX('Capacity Summary'!$H$36:$BG$135,MATCH('Capacity Backing (Hide)'!AU$2,'Capacity Summary'!$B$36:$B$135,0),MATCH('Capacity Backing (Hide)'!$A17,'Capacity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(Hide)'!$A17,'Capacity Summary'!$H$35:$BG$35,0))="x",INDEX('Capacity Summary'!$C$36:$E$135,MATCH('Capacity Backing (Hide)'!AV$2,'Capacity Summary'!$B$36:$B$135,0),4),IF(INDEX('Capacity Summary'!$H$36:$BG$135,MATCH('Capacity Backing (Hide)'!AV$2,'Capacity Summary'!$B$36:$B$135,0),MATCH('Capacity Backing (Hide)'!$A17,'Capacity Summary'!$H$35:$BG$35,0))&lt;&gt;0,INDEX('Capacity Summary'!$H$36:$BG$135,MATCH('Capacity Backing (Hide)'!AV$2,'Capacity Summary'!$B$36:$B$135,0),MATCH('Capacity Backing (Hide)'!$A17,'Capacity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(Hide)'!$A17,'Capacity Summary'!$H$35:$BG$35,0))="x",INDEX('Capacity Summary'!$C$36:$E$135,MATCH('Capacity Backing (Hide)'!AW$2,'Capacity Summary'!$B$36:$B$135,0),4),IF(INDEX('Capacity Summary'!$H$36:$BG$135,MATCH('Capacity Backing (Hide)'!AW$2,'Capacity Summary'!$B$36:$B$135,0),MATCH('Capacity Backing (Hide)'!$A17,'Capacity Summary'!$H$35:$BG$35,0))&lt;&gt;0,INDEX('Capacity Summary'!$H$36:$BG$135,MATCH('Capacity Backing (Hide)'!AW$2,'Capacity Summary'!$B$36:$B$135,0),MATCH('Capacity Backing (Hide)'!$A17,'Capacity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(Hide)'!$A17,'Capacity Summary'!$H$35:$BG$35,0))="x",INDEX('Capacity Summary'!$C$36:$E$135,MATCH('Capacity Backing (Hide)'!AX$2,'Capacity Summary'!$B$36:$B$135,0),4),IF(INDEX('Capacity Summary'!$H$36:$BG$135,MATCH('Capacity Backing (Hide)'!AX$2,'Capacity Summary'!$B$36:$B$135,0),MATCH('Capacity Backing (Hide)'!$A17,'Capacity Summary'!$H$35:$BG$35,0))&lt;&gt;0,INDEX('Capacity Summary'!$H$36:$BG$135,MATCH('Capacity Backing (Hide)'!AX$2,'Capacity Summary'!$B$36:$B$135,0),MATCH('Capacity Backing (Hide)'!$A17,'Capacity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(Hide)'!$A17,'Capacity Summary'!$H$35:$BG$35,0))="x",INDEX('Capacity Summary'!$C$36:$E$135,MATCH('Capacity Backing (Hide)'!AY$2,'Capacity Summary'!$B$36:$B$135,0),4),IF(INDEX('Capacity Summary'!$H$36:$BG$135,MATCH('Capacity Backing (Hide)'!AY$2,'Capacity Summary'!$B$36:$B$135,0),MATCH('Capacity Backing (Hide)'!$A17,'Capacity Summary'!$H$35:$BG$35,0))&lt;&gt;0,INDEX('Capacity Summary'!$H$36:$BG$135,MATCH('Capacity Backing (Hide)'!AY$2,'Capacity Summary'!$B$36:$B$135,0),MATCH('Capacity Backing (Hide)'!$A17,'Capacity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(Hide)'!$A17,'Capacity Summary'!$H$35:$BG$35,0))="x",INDEX('Capacity Summary'!$C$36:$E$135,MATCH('Capacity Backing (Hide)'!AZ$2,'Capacity Summary'!$B$36:$B$135,0),4),IF(INDEX('Capacity Summary'!$H$36:$BG$135,MATCH('Capacity Backing (Hide)'!AZ$2,'Capacity Summary'!$B$36:$B$135,0),MATCH('Capacity Backing (Hide)'!$A17,'Capacity Summary'!$H$35:$BG$35,0))&lt;&gt;0,INDEX('Capacity Summary'!$H$36:$BG$135,MATCH('Capacity Backing (Hide)'!AZ$2,'Capacity Summary'!$B$36:$B$135,0),MATCH('Capacity Backing (Hide)'!$A17,'Capacity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(Hide)'!$A17,'Capacity Summary'!$H$35:$BG$35,0))="x",INDEX('Capacity Summary'!$C$36:$E$135,MATCH('Capacity Backing (Hide)'!BA$2,'Capacity Summary'!$B$36:$B$135,0),4),IF(INDEX('Capacity Summary'!$H$36:$BG$135,MATCH('Capacity Backing (Hide)'!BA$2,'Capacity Summary'!$B$36:$B$135,0),MATCH('Capacity Backing (Hide)'!$A17,'Capacity Summary'!$H$35:$BG$35,0))&lt;&gt;0,INDEX('Capacity Summary'!$H$36:$BG$135,MATCH('Capacity Backing (Hide)'!BA$2,'Capacity Summary'!$B$36:$B$135,0),MATCH('Capacity Backing (Hide)'!$A17,'Capacity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(Hide)'!$A17,'Capacity Summary'!$H$35:$BG$35,0))="x",INDEX('Capacity Summary'!$C$36:$E$135,MATCH('Capacity Backing (Hide)'!BB$2,'Capacity Summary'!$B$36:$B$135,0),4),IF(INDEX('Capacity Summary'!$H$36:$BG$135,MATCH('Capacity Backing (Hide)'!BB$2,'Capacity Summary'!$B$36:$B$135,0),MATCH('Capacity Backing (Hide)'!$A17,'Capacity Summary'!$H$35:$BG$35,0))&lt;&gt;0,INDEX('Capacity Summary'!$H$36:$BG$135,MATCH('Capacity Backing (Hide)'!BB$2,'Capacity Summary'!$B$36:$B$135,0),MATCH('Capacity Backing (Hide)'!$A17,'Capacity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(Hide)'!$A17,'Capacity Summary'!$H$35:$BG$35,0))="x",INDEX('Capacity Summary'!$C$36:$E$135,MATCH('Capacity Backing (Hide)'!BC$2,'Capacity Summary'!$B$36:$B$135,0),4),IF(INDEX('Capacity Summary'!$H$36:$BG$135,MATCH('Capacity Backing (Hide)'!BC$2,'Capacity Summary'!$B$36:$B$135,0),MATCH('Capacity Backing (Hide)'!$A17,'Capacity Summary'!$H$35:$BG$35,0))&lt;&gt;0,INDEX('Capacity Summary'!$H$36:$BG$135,MATCH('Capacity Backing (Hide)'!BC$2,'Capacity Summary'!$B$36:$B$135,0),MATCH('Capacity Backing (Hide)'!$A17,'Capacity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(Hide)'!$A17,'Capacity Summary'!$H$35:$BG$35,0))="x",INDEX('Capacity Summary'!$C$36:$E$135,MATCH('Capacity Backing (Hide)'!BD$2,'Capacity Summary'!$B$36:$B$135,0),4),IF(INDEX('Capacity Summary'!$H$36:$BG$135,MATCH('Capacity Backing (Hide)'!BD$2,'Capacity Summary'!$B$36:$B$135,0),MATCH('Capacity Backing (Hide)'!$A17,'Capacity Summary'!$H$35:$BG$35,0))&lt;&gt;0,INDEX('Capacity Summary'!$H$36:$BG$135,MATCH('Capacity Backing (Hide)'!BD$2,'Capacity Summary'!$B$36:$B$135,0),MATCH('Capacity Backing (Hide)'!$A17,'Capacity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(Hide)'!$A17,'Capacity Summary'!$H$35:$BG$35,0))="x",INDEX('Capacity Summary'!$C$36:$E$135,MATCH('Capacity Backing (Hide)'!BE$2,'Capacity Summary'!$B$36:$B$135,0),4),IF(INDEX('Capacity Summary'!$H$36:$BG$135,MATCH('Capacity Backing (Hide)'!BE$2,'Capacity Summary'!$B$36:$B$135,0),MATCH('Capacity Backing (Hide)'!$A17,'Capacity Summary'!$H$35:$BG$35,0))&lt;&gt;0,INDEX('Capacity Summary'!$H$36:$BG$135,MATCH('Capacity Backing (Hide)'!BE$2,'Capacity Summary'!$B$36:$B$135,0),MATCH('Capacity Backing (Hide)'!$A17,'Capacity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(Hide)'!$A17,'Capacity Summary'!$H$35:$BG$35,0))="x",INDEX('Capacity Summary'!$C$36:$E$135,MATCH('Capacity Backing (Hide)'!BF$2,'Capacity Summary'!$B$36:$B$135,0),4),IF(INDEX('Capacity Summary'!$H$36:$BG$135,MATCH('Capacity Backing (Hide)'!BF$2,'Capacity Summary'!$B$36:$B$135,0),MATCH('Capacity Backing (Hide)'!$A17,'Capacity Summary'!$H$35:$BG$35,0))&lt;&gt;0,INDEX('Capacity Summary'!$H$36:$BG$135,MATCH('Capacity Backing (Hide)'!BF$2,'Capacity Summary'!$B$36:$B$135,0),MATCH('Capacity Backing (Hide)'!$A17,'Capacity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(Hide)'!$A17,'Capacity Summary'!$H$35:$BG$35,0))="x",INDEX('Capacity Summary'!$C$36:$E$135,MATCH('Capacity Backing (Hide)'!BG$2,'Capacity Summary'!$B$36:$B$135,0),4),IF(INDEX('Capacity Summary'!$H$36:$BG$135,MATCH('Capacity Backing (Hide)'!BG$2,'Capacity Summary'!$B$36:$B$135,0),MATCH('Capacity Backing (Hide)'!$A17,'Capacity Summary'!$H$35:$BG$35,0))&lt;&gt;0,INDEX('Capacity Summary'!$H$36:$BG$135,MATCH('Capacity Backing (Hide)'!BG$2,'Capacity Summary'!$B$36:$B$135,0),MATCH('Capacity Backing (Hide)'!$A17,'Capacity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(Hide)'!$A17,'Capacity Summary'!$H$35:$BG$35,0))="x",INDEX('Capacity Summary'!$C$36:$E$135,MATCH('Capacity Backing (Hide)'!BH$2,'Capacity Summary'!$B$36:$B$135,0),4),IF(INDEX('Capacity Summary'!$H$36:$BG$135,MATCH('Capacity Backing (Hide)'!BH$2,'Capacity Summary'!$B$36:$B$135,0),MATCH('Capacity Backing (Hide)'!$A17,'Capacity Summary'!$H$35:$BG$35,0))&lt;&gt;0,INDEX('Capacity Summary'!$H$36:$BG$135,MATCH('Capacity Backing (Hide)'!BH$2,'Capacity Summary'!$B$36:$B$135,0),MATCH('Capacity Backing (Hide)'!$A17,'Capacity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(Hide)'!$A17,'Capacity Summary'!$H$35:$BG$35,0))="x",INDEX('Capacity Summary'!$C$36:$E$135,MATCH('Capacity Backing (Hide)'!BI$2,'Capacity Summary'!$B$36:$B$135,0),4),IF(INDEX('Capacity Summary'!$H$36:$BG$135,MATCH('Capacity Backing (Hide)'!BI$2,'Capacity Summary'!$B$36:$B$135,0),MATCH('Capacity Backing (Hide)'!$A17,'Capacity Summary'!$H$35:$BG$35,0))&lt;&gt;0,INDEX('Capacity Summary'!$H$36:$BG$135,MATCH('Capacity Backing (Hide)'!BI$2,'Capacity Summary'!$B$36:$B$135,0),MATCH('Capacity Backing (Hide)'!$A17,'Capacity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(Hide)'!$A17,'Capacity Summary'!$H$35:$BG$35,0))="x",INDEX('Capacity Summary'!$C$36:$E$135,MATCH('Capacity Backing (Hide)'!BJ$2,'Capacity Summary'!$B$36:$B$135,0),4),IF(INDEX('Capacity Summary'!$H$36:$BG$135,MATCH('Capacity Backing (Hide)'!BJ$2,'Capacity Summary'!$B$36:$B$135,0),MATCH('Capacity Backing (Hide)'!$A17,'Capacity Summary'!$H$35:$BG$35,0))&lt;&gt;0,INDEX('Capacity Summary'!$H$36:$BG$135,MATCH('Capacity Backing (Hide)'!BJ$2,'Capacity Summary'!$B$36:$B$135,0),MATCH('Capacity Backing (Hide)'!$A17,'Capacity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(Hide)'!$A17,'Capacity Summary'!$H$35:$BG$35,0))="x",INDEX('Capacity Summary'!$C$36:$E$135,MATCH('Capacity Backing (Hide)'!BK$2,'Capacity Summary'!$B$36:$B$135,0),4),IF(INDEX('Capacity Summary'!$H$36:$BG$135,MATCH('Capacity Backing (Hide)'!BK$2,'Capacity Summary'!$B$36:$B$135,0),MATCH('Capacity Backing (Hide)'!$A17,'Capacity Summary'!$H$35:$BG$35,0))&lt;&gt;0,INDEX('Capacity Summary'!$H$36:$BG$135,MATCH('Capacity Backing (Hide)'!BK$2,'Capacity Summary'!$B$36:$B$135,0),MATCH('Capacity Backing (Hide)'!$A17,'Capacity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(Hide)'!$A17,'Capacity Summary'!$H$35:$BG$35,0))="x",INDEX('Capacity Summary'!$C$36:$E$135,MATCH('Capacity Backing (Hide)'!BL$2,'Capacity Summary'!$B$36:$B$135,0),4),IF(INDEX('Capacity Summary'!$H$36:$BG$135,MATCH('Capacity Backing (Hide)'!BL$2,'Capacity Summary'!$B$36:$B$135,0),MATCH('Capacity Backing (Hide)'!$A17,'Capacity Summary'!$H$35:$BG$35,0))&lt;&gt;0,INDEX('Capacity Summary'!$H$36:$BG$135,MATCH('Capacity Backing (Hide)'!BL$2,'Capacity Summary'!$B$36:$B$135,0),MATCH('Capacity Backing (Hide)'!$A17,'Capacity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(Hide)'!$A17,'Capacity Summary'!$H$35:$BG$35,0))="x",INDEX('Capacity Summary'!$C$36:$E$135,MATCH('Capacity Backing (Hide)'!BM$2,'Capacity Summary'!$B$36:$B$135,0),4),IF(INDEX('Capacity Summary'!$H$36:$BG$135,MATCH('Capacity Backing (Hide)'!BM$2,'Capacity Summary'!$B$36:$B$135,0),MATCH('Capacity Backing (Hide)'!$A17,'Capacity Summary'!$H$35:$BG$35,0))&lt;&gt;0,INDEX('Capacity Summary'!$H$36:$BG$135,MATCH('Capacity Backing (Hide)'!BM$2,'Capacity Summary'!$B$36:$B$135,0),MATCH('Capacity Backing (Hide)'!$A17,'Capacity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(Hide)'!$A17,'Capacity Summary'!$H$35:$BG$35,0))="x",INDEX('Capacity Summary'!$C$36:$E$135,MATCH('Capacity Backing (Hide)'!BN$2,'Capacity Summary'!$B$36:$B$135,0),4),IF(INDEX('Capacity Summary'!$H$36:$BG$135,MATCH('Capacity Backing (Hide)'!BN$2,'Capacity Summary'!$B$36:$B$135,0),MATCH('Capacity Backing (Hide)'!$A17,'Capacity Summary'!$H$35:$BG$35,0))&lt;&gt;0,INDEX('Capacity Summary'!$H$36:$BG$135,MATCH('Capacity Backing (Hide)'!BN$2,'Capacity Summary'!$B$36:$B$135,0),MATCH('Capacity Backing (Hide)'!$A17,'Capacity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(Hide)'!$A17,'Capacity Summary'!$H$35:$BG$35,0))="x",INDEX('Capacity Summary'!$C$36:$E$135,MATCH('Capacity Backing (Hide)'!BO$2,'Capacity Summary'!$B$36:$B$135,0),4),IF(INDEX('Capacity Summary'!$H$36:$BG$135,MATCH('Capacity Backing (Hide)'!BO$2,'Capacity Summary'!$B$36:$B$135,0),MATCH('Capacity Backing (Hide)'!$A17,'Capacity Summary'!$H$35:$BG$35,0))&lt;&gt;0,INDEX('Capacity Summary'!$H$36:$BG$135,MATCH('Capacity Backing (Hide)'!BO$2,'Capacity Summary'!$B$36:$B$135,0),MATCH('Capacity Backing (Hide)'!$A17,'Capacity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(Hide)'!$A17,'Capacity Summary'!$H$35:$BG$35,0))="x",INDEX('Capacity Summary'!$C$36:$E$135,MATCH('Capacity Backing (Hide)'!BP$2,'Capacity Summary'!$B$36:$B$135,0),4),IF(INDEX('Capacity Summary'!$H$36:$BG$135,MATCH('Capacity Backing (Hide)'!BP$2,'Capacity Summary'!$B$36:$B$135,0),MATCH('Capacity Backing (Hide)'!$A17,'Capacity Summary'!$H$35:$BG$35,0))&lt;&gt;0,INDEX('Capacity Summary'!$H$36:$BG$135,MATCH('Capacity Backing (Hide)'!BP$2,'Capacity Summary'!$B$36:$B$135,0),MATCH('Capacity Backing (Hide)'!$A17,'Capacity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(Hide)'!$A17,'Capacity Summary'!$H$35:$BG$35,0))="x",INDEX('Capacity Summary'!$C$36:$E$135,MATCH('Capacity Backing (Hide)'!BQ$2,'Capacity Summary'!$B$36:$B$135,0),4),IF(INDEX('Capacity Summary'!$H$36:$BG$135,MATCH('Capacity Backing (Hide)'!BQ$2,'Capacity Summary'!$B$36:$B$135,0),MATCH('Capacity Backing (Hide)'!$A17,'Capacity Summary'!$H$35:$BG$35,0))&lt;&gt;0,INDEX('Capacity Summary'!$H$36:$BG$135,MATCH('Capacity Backing (Hide)'!BQ$2,'Capacity Summary'!$B$36:$B$135,0),MATCH('Capacity Backing (Hide)'!$A17,'Capacity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(Hide)'!$A17,'Capacity Summary'!$H$35:$BG$35,0))="x",INDEX('Capacity Summary'!$C$36:$E$135,MATCH('Capacity Backing (Hide)'!BR$2,'Capacity Summary'!$B$36:$B$135,0),4),IF(INDEX('Capacity Summary'!$H$36:$BG$135,MATCH('Capacity Backing (Hide)'!BR$2,'Capacity Summary'!$B$36:$B$135,0),MATCH('Capacity Backing (Hide)'!$A17,'Capacity Summary'!$H$35:$BG$35,0))&lt;&gt;0,INDEX('Capacity Summary'!$H$36:$BG$135,MATCH('Capacity Backing (Hide)'!BR$2,'Capacity Summary'!$B$36:$B$135,0),MATCH('Capacity Backing (Hide)'!$A17,'Capacity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(Hide)'!$A17,'Capacity Summary'!$H$35:$BG$35,0))="x",INDEX('Capacity Summary'!$C$36:$E$135,MATCH('Capacity Backing (Hide)'!BS$2,'Capacity Summary'!$B$36:$B$135,0),4),IF(INDEX('Capacity Summary'!$H$36:$BG$135,MATCH('Capacity Backing (Hide)'!BS$2,'Capacity Summary'!$B$36:$B$135,0),MATCH('Capacity Backing (Hide)'!$A17,'Capacity Summary'!$H$35:$BG$35,0))&lt;&gt;0,INDEX('Capacity Summary'!$H$36:$BG$135,MATCH('Capacity Backing (Hide)'!BS$2,'Capacity Summary'!$B$36:$B$135,0),MATCH('Capacity Backing (Hide)'!$A17,'Capacity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(Hide)'!$A17,'Capacity Summary'!$H$35:$BG$35,0))="x",INDEX('Capacity Summary'!$C$36:$E$135,MATCH('Capacity Backing (Hide)'!BT$2,'Capacity Summary'!$B$36:$B$135,0),4),IF(INDEX('Capacity Summary'!$H$36:$BG$135,MATCH('Capacity Backing (Hide)'!BT$2,'Capacity Summary'!$B$36:$B$135,0),MATCH('Capacity Backing (Hide)'!$A17,'Capacity Summary'!$H$35:$BG$35,0))&lt;&gt;0,INDEX('Capacity Summary'!$H$36:$BG$135,MATCH('Capacity Backing (Hide)'!BT$2,'Capacity Summary'!$B$36:$B$135,0),MATCH('Capacity Backing (Hide)'!$A17,'Capacity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(Hide)'!$A17,'Capacity Summary'!$H$35:$BG$35,0))="x",INDEX('Capacity Summary'!$C$36:$E$135,MATCH('Capacity Backing (Hide)'!BU$2,'Capacity Summary'!$B$36:$B$135,0),4),IF(INDEX('Capacity Summary'!$H$36:$BG$135,MATCH('Capacity Backing (Hide)'!BU$2,'Capacity Summary'!$B$36:$B$135,0),MATCH('Capacity Backing (Hide)'!$A17,'Capacity Summary'!$H$35:$BG$35,0))&lt;&gt;0,INDEX('Capacity Summary'!$H$36:$BG$135,MATCH('Capacity Backing (Hide)'!BU$2,'Capacity Summary'!$B$36:$B$135,0),MATCH('Capacity Backing (Hide)'!$A17,'Capacity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(Hide)'!$A17,'Capacity Summary'!$H$35:$BG$35,0))="x",INDEX('Capacity Summary'!$C$36:$E$135,MATCH('Capacity Backing (Hide)'!BV$2,'Capacity Summary'!$B$36:$B$135,0),4),IF(INDEX('Capacity Summary'!$H$36:$BG$135,MATCH('Capacity Backing (Hide)'!BV$2,'Capacity Summary'!$B$36:$B$135,0),MATCH('Capacity Backing (Hide)'!$A17,'Capacity Summary'!$H$35:$BG$35,0))&lt;&gt;0,INDEX('Capacity Summary'!$H$36:$BG$135,MATCH('Capacity Backing (Hide)'!BV$2,'Capacity Summary'!$B$36:$B$135,0),MATCH('Capacity Backing (Hide)'!$A17,'Capacity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(Hide)'!$A17,'Capacity Summary'!$H$35:$BG$35,0))="x",INDEX('Capacity Summary'!$C$36:$E$135,MATCH('Capacity Backing (Hide)'!BW$2,'Capacity Summary'!$B$36:$B$135,0),4),IF(INDEX('Capacity Summary'!$H$36:$BG$135,MATCH('Capacity Backing (Hide)'!BW$2,'Capacity Summary'!$B$36:$B$135,0),MATCH('Capacity Backing (Hide)'!$A17,'Capacity Summary'!$H$35:$BG$35,0))&lt;&gt;0,INDEX('Capacity Summary'!$H$36:$BG$135,MATCH('Capacity Backing (Hide)'!BW$2,'Capacity Summary'!$B$36:$B$135,0),MATCH('Capacity Backing (Hide)'!$A17,'Capacity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(Hide)'!$A17,'Capacity Summary'!$H$35:$BG$35,0))="x",INDEX('Capacity Summary'!$C$36:$E$135,MATCH('Capacity Backing (Hide)'!BX$2,'Capacity Summary'!$B$36:$B$135,0),4),IF(INDEX('Capacity Summary'!$H$36:$BG$135,MATCH('Capacity Backing (Hide)'!BX$2,'Capacity Summary'!$B$36:$B$135,0),MATCH('Capacity Backing (Hide)'!$A17,'Capacity Summary'!$H$35:$BG$35,0))&lt;&gt;0,INDEX('Capacity Summary'!$H$36:$BG$135,MATCH('Capacity Backing (Hide)'!BX$2,'Capacity Summary'!$B$36:$B$135,0),MATCH('Capacity Backing (Hide)'!$A17,'Capacity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(Hide)'!$A17,'Capacity Summary'!$H$35:$BG$35,0))="x",INDEX('Capacity Summary'!$C$36:$E$135,MATCH('Capacity Backing (Hide)'!BY$2,'Capacity Summary'!$B$36:$B$135,0),4),IF(INDEX('Capacity Summary'!$H$36:$BG$135,MATCH('Capacity Backing (Hide)'!BY$2,'Capacity Summary'!$B$36:$B$135,0),MATCH('Capacity Backing (Hide)'!$A17,'Capacity Summary'!$H$35:$BG$35,0))&lt;&gt;0,INDEX('Capacity Summary'!$H$36:$BG$135,MATCH('Capacity Backing (Hide)'!BY$2,'Capacity Summary'!$B$36:$B$135,0),MATCH('Capacity Backing (Hide)'!$A17,'Capacity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(Hide)'!$A17,'Capacity Summary'!$H$35:$BG$35,0))="x",INDEX('Capacity Summary'!$C$36:$E$135,MATCH('Capacity Backing (Hide)'!BZ$2,'Capacity Summary'!$B$36:$B$135,0),4),IF(INDEX('Capacity Summary'!$H$36:$BG$135,MATCH('Capacity Backing (Hide)'!BZ$2,'Capacity Summary'!$B$36:$B$135,0),MATCH('Capacity Backing (Hide)'!$A17,'Capacity Summary'!$H$35:$BG$35,0))&lt;&gt;0,INDEX('Capacity Summary'!$H$36:$BG$135,MATCH('Capacity Backing (Hide)'!BZ$2,'Capacity Summary'!$B$36:$B$135,0),MATCH('Capacity Backing (Hide)'!$A17,'Capacity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(Hide)'!$A17,'Capacity Summary'!$H$35:$BG$35,0))="x",INDEX('Capacity Summary'!$C$36:$E$135,MATCH('Capacity Backing (Hide)'!CA$2,'Capacity Summary'!$B$36:$B$135,0),4),IF(INDEX('Capacity Summary'!$H$36:$BG$135,MATCH('Capacity Backing (Hide)'!CA$2,'Capacity Summary'!$B$36:$B$135,0),MATCH('Capacity Backing (Hide)'!$A17,'Capacity Summary'!$H$35:$BG$35,0))&lt;&gt;0,INDEX('Capacity Summary'!$H$36:$BG$135,MATCH('Capacity Backing (Hide)'!CA$2,'Capacity Summary'!$B$36:$B$135,0),MATCH('Capacity Backing (Hide)'!$A17,'Capacity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(Hide)'!$A17,'Capacity Summary'!$H$35:$BG$35,0))="x",INDEX('Capacity Summary'!$C$36:$E$135,MATCH('Capacity Backing (Hide)'!CB$2,'Capacity Summary'!$B$36:$B$135,0),4),IF(INDEX('Capacity Summary'!$H$36:$BG$135,MATCH('Capacity Backing (Hide)'!CB$2,'Capacity Summary'!$B$36:$B$135,0),MATCH('Capacity Backing (Hide)'!$A17,'Capacity Summary'!$H$35:$BG$35,0))&lt;&gt;0,INDEX('Capacity Summary'!$H$36:$BG$135,MATCH('Capacity Backing (Hide)'!CB$2,'Capacity Summary'!$B$36:$B$135,0),MATCH('Capacity Backing (Hide)'!$A17,'Capacity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(Hide)'!$A17,'Capacity Summary'!$H$35:$BG$35,0))="x",INDEX('Capacity Summary'!$C$36:$E$135,MATCH('Capacity Backing (Hide)'!CC$2,'Capacity Summary'!$B$36:$B$135,0),4),IF(INDEX('Capacity Summary'!$H$36:$BG$135,MATCH('Capacity Backing (Hide)'!CC$2,'Capacity Summary'!$B$36:$B$135,0),MATCH('Capacity Backing (Hide)'!$A17,'Capacity Summary'!$H$35:$BG$35,0))&lt;&gt;0,INDEX('Capacity Summary'!$H$36:$BG$135,MATCH('Capacity Backing (Hide)'!CC$2,'Capacity Summary'!$B$36:$B$135,0),MATCH('Capacity Backing (Hide)'!$A17,'Capacity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(Hide)'!$A17,'Capacity Summary'!$H$35:$BG$35,0))="x",INDEX('Capacity Summary'!$C$36:$E$135,MATCH('Capacity Backing (Hide)'!CD$2,'Capacity Summary'!$B$36:$B$135,0),4),IF(INDEX('Capacity Summary'!$H$36:$BG$135,MATCH('Capacity Backing (Hide)'!CD$2,'Capacity Summary'!$B$36:$B$135,0),MATCH('Capacity Backing (Hide)'!$A17,'Capacity Summary'!$H$35:$BG$35,0))&lt;&gt;0,INDEX('Capacity Summary'!$H$36:$BG$135,MATCH('Capacity Backing (Hide)'!CD$2,'Capacity Summary'!$B$36:$B$135,0),MATCH('Capacity Backing (Hide)'!$A17,'Capacity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(Hide)'!$A17,'Capacity Summary'!$H$35:$BG$35,0))="x",INDEX('Capacity Summary'!$C$36:$E$135,MATCH('Capacity Backing (Hide)'!CE$2,'Capacity Summary'!$B$36:$B$135,0),4),IF(INDEX('Capacity Summary'!$H$36:$BG$135,MATCH('Capacity Backing (Hide)'!CE$2,'Capacity Summary'!$B$36:$B$135,0),MATCH('Capacity Backing (Hide)'!$A17,'Capacity Summary'!$H$35:$BG$35,0))&lt;&gt;0,INDEX('Capacity Summary'!$H$36:$BG$135,MATCH('Capacity Backing (Hide)'!CE$2,'Capacity Summary'!$B$36:$B$135,0),MATCH('Capacity Backing (Hide)'!$A17,'Capacity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(Hide)'!$A17,'Capacity Summary'!$H$35:$BG$35,0))="x",INDEX('Capacity Summary'!$C$36:$E$135,MATCH('Capacity Backing (Hide)'!CF$2,'Capacity Summary'!$B$36:$B$135,0),4),IF(INDEX('Capacity Summary'!$H$36:$BG$135,MATCH('Capacity Backing (Hide)'!CF$2,'Capacity Summary'!$B$36:$B$135,0),MATCH('Capacity Backing (Hide)'!$A17,'Capacity Summary'!$H$35:$BG$35,0))&lt;&gt;0,INDEX('Capacity Summary'!$H$36:$BG$135,MATCH('Capacity Backing (Hide)'!CF$2,'Capacity Summary'!$B$36:$B$135,0),MATCH('Capacity Backing (Hide)'!$A17,'Capacity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(Hide)'!$A17,'Capacity Summary'!$H$35:$BG$35,0))="x",INDEX('Capacity Summary'!$C$36:$E$135,MATCH('Capacity Backing (Hide)'!CG$2,'Capacity Summary'!$B$36:$B$135,0),4),IF(INDEX('Capacity Summary'!$H$36:$BG$135,MATCH('Capacity Backing (Hide)'!CG$2,'Capacity Summary'!$B$36:$B$135,0),MATCH('Capacity Backing (Hide)'!$A17,'Capacity Summary'!$H$35:$BG$35,0))&lt;&gt;0,INDEX('Capacity Summary'!$H$36:$BG$135,MATCH('Capacity Backing (Hide)'!CG$2,'Capacity Summary'!$B$36:$B$135,0),MATCH('Capacity Backing (Hide)'!$A17,'Capacity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(Hide)'!$A17,'Capacity Summary'!$H$35:$BG$35,0))="x",INDEX('Capacity Summary'!$C$36:$E$135,MATCH('Capacity Backing (Hide)'!CH$2,'Capacity Summary'!$B$36:$B$135,0),4),IF(INDEX('Capacity Summary'!$H$36:$BG$135,MATCH('Capacity Backing (Hide)'!CH$2,'Capacity Summary'!$B$36:$B$135,0),MATCH('Capacity Backing (Hide)'!$A17,'Capacity Summary'!$H$35:$BG$35,0))&lt;&gt;0,INDEX('Capacity Summary'!$H$36:$BG$135,MATCH('Capacity Backing (Hide)'!CH$2,'Capacity Summary'!$B$36:$B$135,0),MATCH('Capacity Backing (Hide)'!$A17,'Capacity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(Hide)'!$A17,'Capacity Summary'!$H$35:$BG$35,0))="x",INDEX('Capacity Summary'!$C$36:$E$135,MATCH('Capacity Backing (Hide)'!CI$2,'Capacity Summary'!$B$36:$B$135,0),4),IF(INDEX('Capacity Summary'!$H$36:$BG$135,MATCH('Capacity Backing (Hide)'!CI$2,'Capacity Summary'!$B$36:$B$135,0),MATCH('Capacity Backing (Hide)'!$A17,'Capacity Summary'!$H$35:$BG$35,0))&lt;&gt;0,INDEX('Capacity Summary'!$H$36:$BG$135,MATCH('Capacity Backing (Hide)'!CI$2,'Capacity Summary'!$B$36:$B$135,0),MATCH('Capacity Backing (Hide)'!$A17,'Capacity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(Hide)'!$A17,'Capacity Summary'!$H$35:$BG$35,0))="x",INDEX('Capacity Summary'!$C$36:$E$135,MATCH('Capacity Backing (Hide)'!CJ$2,'Capacity Summary'!$B$36:$B$135,0),4),IF(INDEX('Capacity Summary'!$H$36:$BG$135,MATCH('Capacity Backing (Hide)'!CJ$2,'Capacity Summary'!$B$36:$B$135,0),MATCH('Capacity Backing (Hide)'!$A17,'Capacity Summary'!$H$35:$BG$35,0))&lt;&gt;0,INDEX('Capacity Summary'!$H$36:$BG$135,MATCH('Capacity Backing (Hide)'!CJ$2,'Capacity Summary'!$B$36:$B$135,0),MATCH('Capacity Backing (Hide)'!$A17,'Capacity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(Hide)'!$A17,'Capacity Summary'!$H$35:$BG$35,0))="x",INDEX('Capacity Summary'!$C$36:$E$135,MATCH('Capacity Backing (Hide)'!CK$2,'Capacity Summary'!$B$36:$B$135,0),4),IF(INDEX('Capacity Summary'!$H$36:$BG$135,MATCH('Capacity Backing (Hide)'!CK$2,'Capacity Summary'!$B$36:$B$135,0),MATCH('Capacity Backing (Hide)'!$A17,'Capacity Summary'!$H$35:$BG$35,0))&lt;&gt;0,INDEX('Capacity Summary'!$H$36:$BG$135,MATCH('Capacity Backing (Hide)'!CK$2,'Capacity Summary'!$B$36:$B$135,0),MATCH('Capacity Backing (Hide)'!$A17,'Capacity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(Hide)'!$A17,'Capacity Summary'!$H$35:$BG$35,0))="x",INDEX('Capacity Summary'!$C$36:$E$135,MATCH('Capacity Backing (Hide)'!CL$2,'Capacity Summary'!$B$36:$B$135,0),4),IF(INDEX('Capacity Summary'!$H$36:$BG$135,MATCH('Capacity Backing (Hide)'!CL$2,'Capacity Summary'!$B$36:$B$135,0),MATCH('Capacity Backing (Hide)'!$A17,'Capacity Summary'!$H$35:$BG$35,0))&lt;&gt;0,INDEX('Capacity Summary'!$H$36:$BG$135,MATCH('Capacity Backing (Hide)'!CL$2,'Capacity Summary'!$B$36:$B$135,0),MATCH('Capacity Backing (Hide)'!$A17,'Capacity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(Hide)'!$A17,'Capacity Summary'!$H$35:$BG$35,0))="x",INDEX('Capacity Summary'!$C$36:$E$135,MATCH('Capacity Backing (Hide)'!CM$2,'Capacity Summary'!$B$36:$B$135,0),4),IF(INDEX('Capacity Summary'!$H$36:$BG$135,MATCH('Capacity Backing (Hide)'!CM$2,'Capacity Summary'!$B$36:$B$135,0),MATCH('Capacity Backing (Hide)'!$A17,'Capacity Summary'!$H$35:$BG$35,0))&lt;&gt;0,INDEX('Capacity Summary'!$H$36:$BG$135,MATCH('Capacity Backing (Hide)'!CM$2,'Capacity Summary'!$B$36:$B$135,0),MATCH('Capacity Backing (Hide)'!$A17,'Capacity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(Hide)'!$A17,'Capacity Summary'!$H$35:$BG$35,0))="x",INDEX('Capacity Summary'!$C$36:$E$135,MATCH('Capacity Backing (Hide)'!CN$2,'Capacity Summary'!$B$36:$B$135,0),4),IF(INDEX('Capacity Summary'!$H$36:$BG$135,MATCH('Capacity Backing (Hide)'!CN$2,'Capacity Summary'!$B$36:$B$135,0),MATCH('Capacity Backing (Hide)'!$A17,'Capacity Summary'!$H$35:$BG$35,0))&lt;&gt;0,INDEX('Capacity Summary'!$H$36:$BG$135,MATCH('Capacity Backing (Hide)'!CN$2,'Capacity Summary'!$B$36:$B$135,0),MATCH('Capacity Backing (Hide)'!$A17,'Capacity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(Hide)'!$A17,'Capacity Summary'!$H$35:$BG$35,0))="x",INDEX('Capacity Summary'!$C$36:$E$135,MATCH('Capacity Backing (Hide)'!CO$2,'Capacity Summary'!$B$36:$B$135,0),4),IF(INDEX('Capacity Summary'!$H$36:$BG$135,MATCH('Capacity Backing (Hide)'!CO$2,'Capacity Summary'!$B$36:$B$135,0),MATCH('Capacity Backing (Hide)'!$A17,'Capacity Summary'!$H$35:$BG$35,0))&lt;&gt;0,INDEX('Capacity Summary'!$H$36:$BG$135,MATCH('Capacity Backing (Hide)'!CO$2,'Capacity Summary'!$B$36:$B$135,0),MATCH('Capacity Backing (Hide)'!$A17,'Capacity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(Hide)'!$A17,'Capacity Summary'!$H$35:$BG$35,0))="x",INDEX('Capacity Summary'!$C$36:$E$135,MATCH('Capacity Backing (Hide)'!CP$2,'Capacity Summary'!$B$36:$B$135,0),4),IF(INDEX('Capacity Summary'!$H$36:$BG$135,MATCH('Capacity Backing (Hide)'!CP$2,'Capacity Summary'!$B$36:$B$135,0),MATCH('Capacity Backing (Hide)'!$A17,'Capacity Summary'!$H$35:$BG$35,0))&lt;&gt;0,INDEX('Capacity Summary'!$H$36:$BG$135,MATCH('Capacity Backing (Hide)'!CP$2,'Capacity Summary'!$B$36:$B$135,0),MATCH('Capacity Backing (Hide)'!$A17,'Capacity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(Hide)'!$A17,'Capacity Summary'!$H$35:$BG$35,0))="x",INDEX('Capacity Summary'!$C$36:$E$135,MATCH('Capacity Backing (Hide)'!CQ$2,'Capacity Summary'!$B$36:$B$135,0),4),IF(INDEX('Capacity Summary'!$H$36:$BG$135,MATCH('Capacity Backing (Hide)'!CQ$2,'Capacity Summary'!$B$36:$B$135,0),MATCH('Capacity Backing (Hide)'!$A17,'Capacity Summary'!$H$35:$BG$35,0))&lt;&gt;0,INDEX('Capacity Summary'!$H$36:$BG$135,MATCH('Capacity Backing (Hide)'!CQ$2,'Capacity Summary'!$B$36:$B$135,0),MATCH('Capacity Backing (Hide)'!$A17,'Capacity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(Hide)'!$A17,'Capacity Summary'!$H$35:$BG$35,0))="x",INDEX('Capacity Summary'!$C$36:$E$135,MATCH('Capacity Backing (Hide)'!CR$2,'Capacity Summary'!$B$36:$B$135,0),4),IF(INDEX('Capacity Summary'!$H$36:$BG$135,MATCH('Capacity Backing (Hide)'!CR$2,'Capacity Summary'!$B$36:$B$135,0),MATCH('Capacity Backing (Hide)'!$A17,'Capacity Summary'!$H$35:$BG$35,0))&lt;&gt;0,INDEX('Capacity Summary'!$H$36:$BG$135,MATCH('Capacity Backing (Hide)'!CR$2,'Capacity Summary'!$B$36:$B$135,0),MATCH('Capacity Backing (Hide)'!$A17,'Capacity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(Hide)'!$A17,'Capacity Summary'!$H$35:$BG$35,0))="x",INDEX('Capacity Summary'!$C$36:$E$135,MATCH('Capacity Backing (Hide)'!CS$2,'Capacity Summary'!$B$36:$B$135,0),4),IF(INDEX('Capacity Summary'!$H$36:$BG$135,MATCH('Capacity Backing (Hide)'!CS$2,'Capacity Summary'!$B$36:$B$135,0),MATCH('Capacity Backing (Hide)'!$A17,'Capacity Summary'!$H$35:$BG$35,0))&lt;&gt;0,INDEX('Capacity Summary'!$H$36:$BG$135,MATCH('Capacity Backing (Hide)'!CS$2,'Capacity Summary'!$B$36:$B$135,0),MATCH('Capacity Backing (Hide)'!$A17,'Capacity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(Hide)'!$A17,'Capacity Summary'!$H$35:$BG$35,0))="x",INDEX('Capacity Summary'!$C$36:$E$135,MATCH('Capacity Backing (Hide)'!CT$2,'Capacity Summary'!$B$36:$B$135,0),4),IF(INDEX('Capacity Summary'!$H$36:$BG$135,MATCH('Capacity Backing (Hide)'!CT$2,'Capacity Summary'!$B$36:$B$135,0),MATCH('Capacity Backing (Hide)'!$A17,'Capacity Summary'!$H$35:$BG$35,0))&lt;&gt;0,INDEX('Capacity Summary'!$H$36:$BG$135,MATCH('Capacity Backing (Hide)'!CT$2,'Capacity Summary'!$B$36:$B$135,0),MATCH('Capacity Backing (Hide)'!$A17,'Capacity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(Hide)'!$A17,'Capacity Summary'!$H$35:$BG$35,0))="x",INDEX('Capacity Summary'!$C$36:$E$135,MATCH('Capacity Backing (Hide)'!CU$2,'Capacity Summary'!$B$36:$B$135,0),4),IF(INDEX('Capacity Summary'!$H$36:$BG$135,MATCH('Capacity Backing (Hide)'!CU$2,'Capacity Summary'!$B$36:$B$135,0),MATCH('Capacity Backing (Hide)'!$A17,'Capacity Summary'!$H$35:$BG$35,0))&lt;&gt;0,INDEX('Capacity Summary'!$H$36:$BG$135,MATCH('Capacity Backing (Hide)'!CU$2,'Capacity Summary'!$B$36:$B$135,0),MATCH('Capacity Backing (Hide)'!$A17,'Capacity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(Hide)'!$A17,'Capacity Summary'!$H$35:$BG$35,0))="x",INDEX('Capacity Summary'!$C$36:$E$135,MATCH('Capacity Backing (Hide)'!CV$2,'Capacity Summary'!$B$36:$B$135,0),4),IF(INDEX('Capacity Summary'!$H$36:$BG$135,MATCH('Capacity Backing (Hide)'!CV$2,'Capacity Summary'!$B$36:$B$135,0),MATCH('Capacity Backing (Hide)'!$A17,'Capacity Summary'!$H$35:$BG$35,0))&lt;&gt;0,INDEX('Capacity Summary'!$H$36:$BG$135,MATCH('Capacity Backing (Hide)'!CV$2,'Capacity Summary'!$B$36:$B$135,0),MATCH('Capacity Backing (Hide)'!$A17,'Capacity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(Hide)'!$A17,'Capacity Summary'!$H$35:$BG$35,0))="x",INDEX('Capacity Summary'!$C$36:$E$135,MATCH('Capacity Backing (Hide)'!CW$2,'Capacity Summary'!$B$36:$B$135,0),4),IF(INDEX('Capacity Summary'!$H$36:$BG$135,MATCH('Capacity Backing (Hide)'!CW$2,'Capacity Summary'!$B$36:$B$135,0),MATCH('Capacity Backing (Hide)'!$A17,'Capacity Summary'!$H$35:$BG$35,0))&lt;&gt;0,INDEX('Capacity Summary'!$H$36:$BG$135,MATCH('Capacity Backing (Hide)'!CW$2,'Capacity Summary'!$B$36:$B$135,0),MATCH('Capacity Backing (Hide)'!$A17,'Capacity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(Hide)'!$A18,'Capacity Summary'!$H$35:$BG$35,0))="x",INDEX('Capacity Summary'!$C$36:$E$135,MATCH('Capacity Backing (Hide)'!B$2,'Capacity Summary'!$B$36:$B$135,0),4),IF(INDEX('Capacity Summary'!$H$36:$BG$135,MATCH('Capacity Backing (Hide)'!B$2,'Capacity Summary'!$B$36:$B$135,0),MATCH('Capacity Backing (Hide)'!$A18,'Capacity Summary'!$H$35:$BG$35,0))&lt;&gt;0,INDEX('Capacity Summary'!$H$36:$BG$135,MATCH('Capacity Backing (Hide)'!B$2,'Capacity Summary'!$B$36:$B$135,0),MATCH('Capacity Backing (Hide)'!$A18,'Capacity Summary'!$H$35:$BG$35,0)),0)),INDEX('Capacity Summary'!$C$36:$E$135,MATCH('Capacity Backing (Hide)'!B$2,'Capacity Summary'!$B$36:$B$135,0),2)))/IF(Summary!$B$7="Minutes",1,60)/COUNTA(INDEX(Capacity!$C$10:$Q$109,MATCH('Capacity Backing (Hide)'!B$2,Capacity!$B$10:$B$109,0),1):INDEX(Capacity!$C$10:$Q$109,MATCH('Capacity Backing (Hide)'!B$2,Capacity!$B$10:$B$109,0),15))</f>
        <v>#N/A</v>
      </c>
      <c r="C1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(Hide)'!$A18,'Capacity Summary'!$H$35:$BG$35,0))="x",INDEX('Capacity Summary'!$C$36:$E$135,MATCH('Capacity Backing (Hide)'!C$2,'Capacity Summary'!$B$36:$B$135,0),4),IF(INDEX('Capacity Summary'!$H$36:$BG$135,MATCH('Capacity Backing (Hide)'!C$2,'Capacity Summary'!$B$36:$B$135,0),MATCH('Capacity Backing (Hide)'!$A18,'Capacity Summary'!$H$35:$BG$35,0))&lt;&gt;0,INDEX('Capacity Summary'!$H$36:$BG$135,MATCH('Capacity Backing (Hide)'!C$2,'Capacity Summary'!$B$36:$B$135,0),MATCH('Capacity Backing (Hide)'!$A18,'Capacity Summary'!$H$35:$BG$35,0)),0)),INDEX('Capacity Summary'!$C$36:$E$135,MATCH('Capacity Backing (Hide)'!C$2,'Capacity Summary'!$B$36:$B$135,0),2)))/IF(Summary!$B$7="Minutes",1,60)/COUNTA(INDEX(Capacity!$C$10:$Q$109,MATCH('Capacity Backing (Hide)'!C$2,Capacity!$B$10:$B$109,0),1):INDEX(Capacity!$C$10:$Q$109,MATCH('Capacity Backing (Hide)'!C$2,Capacity!$B$10:$B$109,0),15))</f>
        <v>#N/A</v>
      </c>
      <c r="D1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(Hide)'!$A18,'Capacity Summary'!$H$35:$BG$35,0))="x",INDEX('Capacity Summary'!$C$36:$E$135,MATCH('Capacity Backing (Hide)'!D$2,'Capacity Summary'!$B$36:$B$135,0),4),IF(INDEX('Capacity Summary'!$H$36:$BG$135,MATCH('Capacity Backing (Hide)'!D$2,'Capacity Summary'!$B$36:$B$135,0),MATCH('Capacity Backing (Hide)'!$A18,'Capacity Summary'!$H$35:$BG$35,0))&lt;&gt;0,INDEX('Capacity Summary'!$H$36:$BG$135,MATCH('Capacity Backing (Hide)'!D$2,'Capacity Summary'!$B$36:$B$135,0),MATCH('Capacity Backing (Hide)'!$A18,'Capacity Summary'!$H$35:$BG$35,0)),0)),INDEX('Capacity Summary'!$C$36:$E$135,MATCH('Capacity Backing (Hide)'!D$2,'Capacity Summary'!$B$36:$B$135,0),2)))/IF(Summary!$B$7="Minutes",1,60)/COUNTA(INDEX(Capacity!$C$10:$Q$109,MATCH('Capacity Backing (Hide)'!D$2,Capacity!$B$10:$B$109,0),1):INDEX(Capacity!$C$10:$Q$109,MATCH('Capacity Backing (Hide)'!D$2,Capacity!$B$10:$B$109,0),15))</f>
        <v>#N/A</v>
      </c>
      <c r="E1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(Hide)'!$A18,'Capacity Summary'!$H$35:$BG$35,0))="x",INDEX('Capacity Summary'!$C$36:$E$135,MATCH('Capacity Backing (Hide)'!E$2,'Capacity Summary'!$B$36:$B$135,0),4),IF(INDEX('Capacity Summary'!$H$36:$BG$135,MATCH('Capacity Backing (Hide)'!E$2,'Capacity Summary'!$B$36:$B$135,0),MATCH('Capacity Backing (Hide)'!$A18,'Capacity Summary'!$H$35:$BG$35,0))&lt;&gt;0,INDEX('Capacity Summary'!$H$36:$BG$135,MATCH('Capacity Backing (Hide)'!E$2,'Capacity Summary'!$B$36:$B$135,0),MATCH('Capacity Backing (Hide)'!$A18,'Capacity Summary'!$H$35:$BG$35,0)),0)),INDEX('Capacity Summary'!$C$36:$E$135,MATCH('Capacity Backing (Hide)'!E$2,'Capacity Summary'!$B$36:$B$135,0),2)))/IF(Summary!$B$7="Minutes",1,60)/COUNTA(INDEX(Capacity!$C$10:$Q$109,MATCH('Capacity Backing (Hide)'!E$2,Capacity!$B$10:$B$109,0),1):INDEX(Capacity!$C$10:$Q$109,MATCH('Capacity Backing (Hide)'!E$2,Capacity!$B$10:$B$109,0),15))</f>
        <v>#N/A</v>
      </c>
      <c r="F1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(Hide)'!$A18,'Capacity Summary'!$H$35:$BG$35,0))="x",INDEX('Capacity Summary'!$C$36:$E$135,MATCH('Capacity Backing (Hide)'!F$2,'Capacity Summary'!$B$36:$B$135,0),4),IF(INDEX('Capacity Summary'!$H$36:$BG$135,MATCH('Capacity Backing (Hide)'!F$2,'Capacity Summary'!$B$36:$B$135,0),MATCH('Capacity Backing (Hide)'!$A18,'Capacity Summary'!$H$35:$BG$35,0))&lt;&gt;0,INDEX('Capacity Summary'!$H$36:$BG$135,MATCH('Capacity Backing (Hide)'!F$2,'Capacity Summary'!$B$36:$B$135,0),MATCH('Capacity Backing (Hide)'!$A18,'Capacity Summary'!$H$35:$BG$35,0)),0)),INDEX('Capacity Summary'!$C$36:$E$135,MATCH('Capacity Backing (Hide)'!F$2,'Capacity Summary'!$B$36:$B$135,0),2)))/IF(Summary!$B$7="Minutes",1,60)/COUNTA(INDEX(Capacity!$C$10:$Q$109,MATCH('Capacity Backing (Hide)'!F$2,Capacity!$B$10:$B$109,0),1):INDEX(Capacity!$C$10:$Q$109,MATCH('Capacity Backing (Hide)'!F$2,Capacity!$B$10:$B$109,0),15))</f>
        <v>#N/A</v>
      </c>
      <c r="G1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(Hide)'!$A18,'Capacity Summary'!$H$35:$BG$35,0))="x",INDEX('Capacity Summary'!$C$36:$E$135,MATCH('Capacity Backing (Hide)'!G$2,'Capacity Summary'!$B$36:$B$135,0),4),IF(INDEX('Capacity Summary'!$H$36:$BG$135,MATCH('Capacity Backing (Hide)'!G$2,'Capacity Summary'!$B$36:$B$135,0),MATCH('Capacity Backing (Hide)'!$A18,'Capacity Summary'!$H$35:$BG$35,0))&lt;&gt;0,INDEX('Capacity Summary'!$H$36:$BG$135,MATCH('Capacity Backing (Hide)'!G$2,'Capacity Summary'!$B$36:$B$135,0),MATCH('Capacity Backing (Hide)'!$A18,'Capacity Summary'!$H$35:$BG$35,0)),0)),INDEX('Capacity Summary'!$C$36:$E$135,MATCH('Capacity Backing (Hide)'!G$2,'Capacity Summary'!$B$36:$B$135,0),2)))/IF(Summary!$B$7="Minutes",1,60)/COUNTA(INDEX(Capacity!$C$10:$Q$109,MATCH('Capacity Backing (Hide)'!G$2,Capacity!$B$10:$B$109,0),1):INDEX(Capacity!$C$10:$Q$109,MATCH('Capacity Backing (Hide)'!G$2,Capacity!$B$10:$B$109,0),15))</f>
        <v>#N/A</v>
      </c>
      <c r="H1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(Hide)'!$A18,'Capacity Summary'!$H$35:$BG$35,0))="x",INDEX('Capacity Summary'!$C$36:$E$135,MATCH('Capacity Backing (Hide)'!H$2,'Capacity Summary'!$B$36:$B$135,0),4),IF(INDEX('Capacity Summary'!$H$36:$BG$135,MATCH('Capacity Backing (Hide)'!H$2,'Capacity Summary'!$B$36:$B$135,0),MATCH('Capacity Backing (Hide)'!$A18,'Capacity Summary'!$H$35:$BG$35,0))&lt;&gt;0,INDEX('Capacity Summary'!$H$36:$BG$135,MATCH('Capacity Backing (Hide)'!H$2,'Capacity Summary'!$B$36:$B$135,0),MATCH('Capacity Backing (Hide)'!$A18,'Capacity Summary'!$H$35:$BG$35,0)),0)),INDEX('Capacity Summary'!$C$36:$E$135,MATCH('Capacity Backing (Hide)'!H$2,'Capacity Summary'!$B$36:$B$135,0),2)))/IF(Summary!$B$7="Minutes",1,60)/COUNTA(INDEX(Capacity!$C$10:$Q$109,MATCH('Capacity Backing (Hide)'!H$2,Capacity!$B$10:$B$109,0),1):INDEX(Capacity!$C$10:$Q$109,MATCH('Capacity Backing (Hide)'!H$2,Capacity!$B$10:$B$109,0),15))</f>
        <v>#N/A</v>
      </c>
      <c r="I1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(Hide)'!$A18,'Capacity Summary'!$H$35:$BG$35,0))="x",INDEX('Capacity Summary'!$C$36:$E$135,MATCH('Capacity Backing (Hide)'!I$2,'Capacity Summary'!$B$36:$B$135,0),4),IF(INDEX('Capacity Summary'!$H$36:$BG$135,MATCH('Capacity Backing (Hide)'!I$2,'Capacity Summary'!$B$36:$B$135,0),MATCH('Capacity Backing (Hide)'!$A18,'Capacity Summary'!$H$35:$BG$35,0))&lt;&gt;0,INDEX('Capacity Summary'!$H$36:$BG$135,MATCH('Capacity Backing (Hide)'!I$2,'Capacity Summary'!$B$36:$B$135,0),MATCH('Capacity Backing (Hide)'!$A18,'Capacity Summary'!$H$35:$BG$35,0)),0)),INDEX('Capacity Summary'!$C$36:$E$135,MATCH('Capacity Backing (Hide)'!I$2,'Capacity Summary'!$B$36:$B$135,0),2)))/IF(Summary!$B$7="Minutes",1,60)/COUNTA(INDEX(Capacity!$C$10:$Q$109,MATCH('Capacity Backing (Hide)'!I$2,Capacity!$B$10:$B$109,0),1):INDEX(Capacity!$C$10:$Q$109,MATCH('Capacity Backing (Hide)'!I$2,Capacity!$B$10:$B$109,0),15))</f>
        <v>#N/A</v>
      </c>
      <c r="J1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(Hide)'!$A18,'Capacity Summary'!$H$35:$BG$35,0))="x",INDEX('Capacity Summary'!$C$36:$E$135,MATCH('Capacity Backing (Hide)'!J$2,'Capacity Summary'!$B$36:$B$135,0),4),IF(INDEX('Capacity Summary'!$H$36:$BG$135,MATCH('Capacity Backing (Hide)'!J$2,'Capacity Summary'!$B$36:$B$135,0),MATCH('Capacity Backing (Hide)'!$A18,'Capacity Summary'!$H$35:$BG$35,0))&lt;&gt;0,INDEX('Capacity Summary'!$H$36:$BG$135,MATCH('Capacity Backing (Hide)'!J$2,'Capacity Summary'!$B$36:$B$135,0),MATCH('Capacity Backing (Hide)'!$A18,'Capacity Summary'!$H$35:$BG$35,0)),0)),INDEX('Capacity Summary'!$C$36:$E$135,MATCH('Capacity Backing (Hide)'!J$2,'Capacity Summary'!$B$36:$B$135,0),2)))/IF(Summary!$B$7="Minutes",1,60)/COUNTA(INDEX(Capacity!$C$10:$Q$109,MATCH('Capacity Backing (Hide)'!J$2,Capacity!$B$10:$B$109,0),1):INDEX(Capacity!$C$10:$Q$109,MATCH('Capacity Backing (Hide)'!J$2,Capacity!$B$10:$B$109,0),15))</f>
        <v>#N/A</v>
      </c>
      <c r="K1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(Hide)'!$A18,'Capacity Summary'!$H$35:$BG$35,0))="x",INDEX('Capacity Summary'!$C$36:$E$135,MATCH('Capacity Backing (Hide)'!K$2,'Capacity Summary'!$B$36:$B$135,0),4),IF(INDEX('Capacity Summary'!$H$36:$BG$135,MATCH('Capacity Backing (Hide)'!K$2,'Capacity Summary'!$B$36:$B$135,0),MATCH('Capacity Backing (Hide)'!$A18,'Capacity Summary'!$H$35:$BG$35,0))&lt;&gt;0,INDEX('Capacity Summary'!$H$36:$BG$135,MATCH('Capacity Backing (Hide)'!K$2,'Capacity Summary'!$B$36:$B$135,0),MATCH('Capacity Backing (Hide)'!$A18,'Capacity Summary'!$H$35:$BG$35,0)),0)),INDEX('Capacity Summary'!$C$36:$E$135,MATCH('Capacity Backing (Hide)'!K$2,'Capacity Summary'!$B$36:$B$135,0),2)))/IF(Summary!$B$7="Minutes",1,60)/COUNTA(INDEX(Capacity!$C$10:$Q$109,MATCH('Capacity Backing (Hide)'!K$2,Capacity!$B$10:$B$109,0),1):INDEX(Capacity!$C$10:$Q$109,MATCH('Capacity Backing (Hide)'!K$2,Capacity!$B$10:$B$109,0),15))</f>
        <v>#N/A</v>
      </c>
      <c r="L1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(Hide)'!$A18,'Capacity Summary'!$H$35:$BG$35,0))="x",INDEX('Capacity Summary'!$C$36:$E$135,MATCH('Capacity Backing (Hide)'!L$2,'Capacity Summary'!$B$36:$B$135,0),4),IF(INDEX('Capacity Summary'!$H$36:$BG$135,MATCH('Capacity Backing (Hide)'!L$2,'Capacity Summary'!$B$36:$B$135,0),MATCH('Capacity Backing (Hide)'!$A18,'Capacity Summary'!$H$35:$BG$35,0))&lt;&gt;0,INDEX('Capacity Summary'!$H$36:$BG$135,MATCH('Capacity Backing (Hide)'!L$2,'Capacity Summary'!$B$36:$B$135,0),MATCH('Capacity Backing (Hide)'!$A18,'Capacity Summary'!$H$35:$BG$35,0)),0)),INDEX('Capacity Summary'!$C$36:$E$135,MATCH('Capacity Backing (Hide)'!L$2,'Capacity Summary'!$B$36:$B$135,0),2)))/IF(Summary!$B$7="Minutes",1,60)/COUNTA(INDEX(Capacity!$C$10:$Q$109,MATCH('Capacity Backing (Hide)'!L$2,Capacity!$B$10:$B$109,0),1):INDEX(Capacity!$C$10:$Q$109,MATCH('Capacity Backing (Hide)'!L$2,Capacity!$B$10:$B$109,0),15))</f>
        <v>#N/A</v>
      </c>
      <c r="M1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(Hide)'!$A18,'Capacity Summary'!$H$35:$BG$35,0))="x",INDEX('Capacity Summary'!$C$36:$E$135,MATCH('Capacity Backing (Hide)'!M$2,'Capacity Summary'!$B$36:$B$135,0),4),IF(INDEX('Capacity Summary'!$H$36:$BG$135,MATCH('Capacity Backing (Hide)'!M$2,'Capacity Summary'!$B$36:$B$135,0),MATCH('Capacity Backing (Hide)'!$A18,'Capacity Summary'!$H$35:$BG$35,0))&lt;&gt;0,INDEX('Capacity Summary'!$H$36:$BG$135,MATCH('Capacity Backing (Hide)'!M$2,'Capacity Summary'!$B$36:$B$135,0),MATCH('Capacity Backing (Hide)'!$A18,'Capacity Summary'!$H$35:$BG$35,0)),0)),INDEX('Capacity Summary'!$C$36:$E$135,MATCH('Capacity Backing (Hide)'!M$2,'Capacity Summary'!$B$36:$B$135,0),2)))/IF(Summary!$B$7="Minutes",1,60)/COUNTA(INDEX(Capacity!$C$10:$Q$109,MATCH('Capacity Backing (Hide)'!M$2,Capacity!$B$10:$B$109,0),1):INDEX(Capacity!$C$10:$Q$109,MATCH('Capacity Backing (Hide)'!M$2,Capacity!$B$10:$B$109,0),15))</f>
        <v>#N/A</v>
      </c>
      <c r="N1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(Hide)'!$A18,'Capacity Summary'!$H$35:$BG$35,0))="x",INDEX('Capacity Summary'!$C$36:$E$135,MATCH('Capacity Backing (Hide)'!N$2,'Capacity Summary'!$B$36:$B$135,0),4),IF(INDEX('Capacity Summary'!$H$36:$BG$135,MATCH('Capacity Backing (Hide)'!N$2,'Capacity Summary'!$B$36:$B$135,0),MATCH('Capacity Backing (Hide)'!$A18,'Capacity Summary'!$H$35:$BG$35,0))&lt;&gt;0,INDEX('Capacity Summary'!$H$36:$BG$135,MATCH('Capacity Backing (Hide)'!N$2,'Capacity Summary'!$B$36:$B$135,0),MATCH('Capacity Backing (Hide)'!$A18,'Capacity Summary'!$H$35:$BG$35,0)),0)),INDEX('Capacity Summary'!$C$36:$E$135,MATCH('Capacity Backing (Hide)'!N$2,'Capacity Summary'!$B$36:$B$135,0),2)))/IF(Summary!$B$7="Minutes",1,60)/COUNTA(INDEX(Capacity!$C$10:$Q$109,MATCH('Capacity Backing (Hide)'!N$2,Capacity!$B$10:$B$109,0),1):INDEX(Capacity!$C$10:$Q$109,MATCH('Capacity Backing (Hide)'!N$2,Capacity!$B$10:$B$109,0),15))</f>
        <v>#N/A</v>
      </c>
      <c r="O1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(Hide)'!$A18,'Capacity Summary'!$H$35:$BG$35,0))="x",INDEX('Capacity Summary'!$C$36:$E$135,MATCH('Capacity Backing (Hide)'!O$2,'Capacity Summary'!$B$36:$B$135,0),4),IF(INDEX('Capacity Summary'!$H$36:$BG$135,MATCH('Capacity Backing (Hide)'!O$2,'Capacity Summary'!$B$36:$B$135,0),MATCH('Capacity Backing (Hide)'!$A18,'Capacity Summary'!$H$35:$BG$35,0))&lt;&gt;0,INDEX('Capacity Summary'!$H$36:$BG$135,MATCH('Capacity Backing (Hide)'!O$2,'Capacity Summary'!$B$36:$B$135,0),MATCH('Capacity Backing (Hide)'!$A18,'Capacity Summary'!$H$35:$BG$35,0)),0)),INDEX('Capacity Summary'!$C$36:$E$135,MATCH('Capacity Backing (Hide)'!O$2,'Capacity Summary'!$B$36:$B$135,0),2)))/IF(Summary!$B$7="Minutes",1,60)/COUNTA(INDEX(Capacity!$C$10:$Q$109,MATCH('Capacity Backing (Hide)'!O$2,Capacity!$B$10:$B$109,0),1):INDEX(Capacity!$C$10:$Q$109,MATCH('Capacity Backing (Hide)'!O$2,Capacity!$B$10:$B$109,0),15))</f>
        <v>#N/A</v>
      </c>
      <c r="P1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(Hide)'!$A18,'Capacity Summary'!$H$35:$BG$35,0))="x",INDEX('Capacity Summary'!$C$36:$E$135,MATCH('Capacity Backing (Hide)'!P$2,'Capacity Summary'!$B$36:$B$135,0),4),IF(INDEX('Capacity Summary'!$H$36:$BG$135,MATCH('Capacity Backing (Hide)'!P$2,'Capacity Summary'!$B$36:$B$135,0),MATCH('Capacity Backing (Hide)'!$A18,'Capacity Summary'!$H$35:$BG$35,0))&lt;&gt;0,INDEX('Capacity Summary'!$H$36:$BG$135,MATCH('Capacity Backing (Hide)'!P$2,'Capacity Summary'!$B$36:$B$135,0),MATCH('Capacity Backing (Hide)'!$A18,'Capacity Summary'!$H$35:$BG$35,0)),0)),INDEX('Capacity Summary'!$C$36:$E$135,MATCH('Capacity Backing (Hide)'!P$2,'Capacity Summary'!$B$36:$B$135,0),2)))/IF(Summary!$B$7="Minutes",1,60)/COUNTA(INDEX(Capacity!$C$10:$Q$109,MATCH('Capacity Backing (Hide)'!P$2,Capacity!$B$10:$B$109,0),1):INDEX(Capacity!$C$10:$Q$109,MATCH('Capacity Backing (Hide)'!P$2,Capacity!$B$10:$B$109,0),15))</f>
        <v>#N/A</v>
      </c>
      <c r="Q1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(Hide)'!$A18,'Capacity Summary'!$H$35:$BG$35,0))="x",INDEX('Capacity Summary'!$C$36:$E$135,MATCH('Capacity Backing (Hide)'!Q$2,'Capacity Summary'!$B$36:$B$135,0),4),IF(INDEX('Capacity Summary'!$H$36:$BG$135,MATCH('Capacity Backing (Hide)'!Q$2,'Capacity Summary'!$B$36:$B$135,0),MATCH('Capacity Backing (Hide)'!$A18,'Capacity Summary'!$H$35:$BG$35,0))&lt;&gt;0,INDEX('Capacity Summary'!$H$36:$BG$135,MATCH('Capacity Backing (Hide)'!Q$2,'Capacity Summary'!$B$36:$B$135,0),MATCH('Capacity Backing (Hide)'!$A18,'Capacity Summary'!$H$35:$BG$35,0)),0)),INDEX('Capacity Summary'!$C$36:$E$135,MATCH('Capacity Backing (Hide)'!Q$2,'Capacity Summary'!$B$36:$B$135,0),2)))/IF(Summary!$B$7="Minutes",1,60)/COUNTA(INDEX(Capacity!$C$10:$Q$109,MATCH('Capacity Backing (Hide)'!Q$2,Capacity!$B$10:$B$109,0),1):INDEX(Capacity!$C$10:$Q$109,MATCH('Capacity Backing (Hide)'!Q$2,Capacity!$B$10:$B$109,0),15))</f>
        <v>#N/A</v>
      </c>
      <c r="R1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(Hide)'!$A18,'Capacity Summary'!$H$35:$BG$35,0))="x",INDEX('Capacity Summary'!$C$36:$E$135,MATCH('Capacity Backing (Hide)'!R$2,'Capacity Summary'!$B$36:$B$135,0),4),IF(INDEX('Capacity Summary'!$H$36:$BG$135,MATCH('Capacity Backing (Hide)'!R$2,'Capacity Summary'!$B$36:$B$135,0),MATCH('Capacity Backing (Hide)'!$A18,'Capacity Summary'!$H$35:$BG$35,0))&lt;&gt;0,INDEX('Capacity Summary'!$H$36:$BG$135,MATCH('Capacity Backing (Hide)'!R$2,'Capacity Summary'!$B$36:$B$135,0),MATCH('Capacity Backing (Hide)'!$A18,'Capacity Summary'!$H$35:$BG$35,0)),0)),INDEX('Capacity Summary'!$C$36:$E$135,MATCH('Capacity Backing (Hide)'!R$2,'Capacity Summary'!$B$36:$B$135,0),2)))/IF(Summary!$B$7="Minutes",1,60)/COUNTA(INDEX(Capacity!$C$10:$Q$109,MATCH('Capacity Backing (Hide)'!R$2,Capacity!$B$10:$B$109,0),1):INDEX(Capacity!$C$10:$Q$109,MATCH('Capacity Backing (Hide)'!R$2,Capacity!$B$10:$B$109,0),15))</f>
        <v>#N/A</v>
      </c>
      <c r="S1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(Hide)'!$A18,'Capacity Summary'!$H$35:$BG$35,0))="x",INDEX('Capacity Summary'!$C$36:$E$135,MATCH('Capacity Backing (Hide)'!S$2,'Capacity Summary'!$B$36:$B$135,0),4),IF(INDEX('Capacity Summary'!$H$36:$BG$135,MATCH('Capacity Backing (Hide)'!S$2,'Capacity Summary'!$B$36:$B$135,0),MATCH('Capacity Backing (Hide)'!$A18,'Capacity Summary'!$H$35:$BG$35,0))&lt;&gt;0,INDEX('Capacity Summary'!$H$36:$BG$135,MATCH('Capacity Backing (Hide)'!S$2,'Capacity Summary'!$B$36:$B$135,0),MATCH('Capacity Backing (Hide)'!$A18,'Capacity Summary'!$H$35:$BG$35,0)),0)),INDEX('Capacity Summary'!$C$36:$E$135,MATCH('Capacity Backing (Hide)'!S$2,'Capacity Summary'!$B$36:$B$135,0),2)))/IF(Summary!$B$7="Minutes",1,60)/COUNTA(INDEX(Capacity!$C$10:$Q$109,MATCH('Capacity Backing (Hide)'!S$2,Capacity!$B$10:$B$109,0),1):INDEX(Capacity!$C$10:$Q$109,MATCH('Capacity Backing (Hide)'!S$2,Capacity!$B$10:$B$109,0),15))</f>
        <v>#N/A</v>
      </c>
      <c r="T1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(Hide)'!$A18,'Capacity Summary'!$H$35:$BG$35,0))="x",INDEX('Capacity Summary'!$C$36:$E$135,MATCH('Capacity Backing (Hide)'!T$2,'Capacity Summary'!$B$36:$B$135,0),4),IF(INDEX('Capacity Summary'!$H$36:$BG$135,MATCH('Capacity Backing (Hide)'!T$2,'Capacity Summary'!$B$36:$B$135,0),MATCH('Capacity Backing (Hide)'!$A18,'Capacity Summary'!$H$35:$BG$35,0))&lt;&gt;0,INDEX('Capacity Summary'!$H$36:$BG$135,MATCH('Capacity Backing (Hide)'!T$2,'Capacity Summary'!$B$36:$B$135,0),MATCH('Capacity Backing (Hide)'!$A18,'Capacity Summary'!$H$35:$BG$35,0)),0)),INDEX('Capacity Summary'!$C$36:$E$135,MATCH('Capacity Backing (Hide)'!T$2,'Capacity Summary'!$B$36:$B$135,0),2)))/IF(Summary!$B$7="Minutes",1,60)/COUNTA(INDEX(Capacity!$C$10:$Q$109,MATCH('Capacity Backing (Hide)'!T$2,Capacity!$B$10:$B$109,0),1):INDEX(Capacity!$C$10:$Q$109,MATCH('Capacity Backing (Hide)'!T$2,Capacity!$B$10:$B$109,0),15))</f>
        <v>#N/A</v>
      </c>
      <c r="U1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(Hide)'!$A18,'Capacity Summary'!$H$35:$BG$35,0))="x",INDEX('Capacity Summary'!$C$36:$E$135,MATCH('Capacity Backing (Hide)'!U$2,'Capacity Summary'!$B$36:$B$135,0),4),IF(INDEX('Capacity Summary'!$H$36:$BG$135,MATCH('Capacity Backing (Hide)'!U$2,'Capacity Summary'!$B$36:$B$135,0),MATCH('Capacity Backing (Hide)'!$A18,'Capacity Summary'!$H$35:$BG$35,0))&lt;&gt;0,INDEX('Capacity Summary'!$H$36:$BG$135,MATCH('Capacity Backing (Hide)'!U$2,'Capacity Summary'!$B$36:$B$135,0),MATCH('Capacity Backing (Hide)'!$A18,'Capacity Summary'!$H$35:$BG$35,0)),0)),INDEX('Capacity Summary'!$C$36:$E$135,MATCH('Capacity Backing (Hide)'!U$2,'Capacity Summary'!$B$36:$B$135,0),2)))/IF(Summary!$B$7="Minutes",1,60)/COUNTA(INDEX(Capacity!$C$10:$Q$109,MATCH('Capacity Backing (Hide)'!U$2,Capacity!$B$10:$B$109,0),1):INDEX(Capacity!$C$10:$Q$109,MATCH('Capacity Backing (Hide)'!U$2,Capacity!$B$10:$B$109,0),15))</f>
        <v>#N/A</v>
      </c>
      <c r="V1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(Hide)'!$A18,'Capacity Summary'!$H$35:$BG$35,0))="x",INDEX('Capacity Summary'!$C$36:$E$135,MATCH('Capacity Backing (Hide)'!V$2,'Capacity Summary'!$B$36:$B$135,0),4),IF(INDEX('Capacity Summary'!$H$36:$BG$135,MATCH('Capacity Backing (Hide)'!V$2,'Capacity Summary'!$B$36:$B$135,0),MATCH('Capacity Backing (Hide)'!$A18,'Capacity Summary'!$H$35:$BG$35,0))&lt;&gt;0,INDEX('Capacity Summary'!$H$36:$BG$135,MATCH('Capacity Backing (Hide)'!V$2,'Capacity Summary'!$B$36:$B$135,0),MATCH('Capacity Backing (Hide)'!$A18,'Capacity Summary'!$H$35:$BG$35,0)),0)),INDEX('Capacity Summary'!$C$36:$E$135,MATCH('Capacity Backing (Hide)'!V$2,'Capacity Summary'!$B$36:$B$135,0),2)))/IF(Summary!$B$7="Minutes",1,60)/COUNTA(INDEX(Capacity!$C$10:$Q$109,MATCH('Capacity Backing (Hide)'!V$2,Capacity!$B$10:$B$109,0),1):INDEX(Capacity!$C$10:$Q$109,MATCH('Capacity Backing (Hide)'!V$2,Capacity!$B$10:$B$109,0),15))</f>
        <v>#N/A</v>
      </c>
      <c r="W1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(Hide)'!$A18,'Capacity Summary'!$H$35:$BG$35,0))="x",INDEX('Capacity Summary'!$C$36:$E$135,MATCH('Capacity Backing (Hide)'!W$2,'Capacity Summary'!$B$36:$B$135,0),4),IF(INDEX('Capacity Summary'!$H$36:$BG$135,MATCH('Capacity Backing (Hide)'!W$2,'Capacity Summary'!$B$36:$B$135,0),MATCH('Capacity Backing (Hide)'!$A18,'Capacity Summary'!$H$35:$BG$35,0))&lt;&gt;0,INDEX('Capacity Summary'!$H$36:$BG$135,MATCH('Capacity Backing (Hide)'!W$2,'Capacity Summary'!$B$36:$B$135,0),MATCH('Capacity Backing (Hide)'!$A18,'Capacity Summary'!$H$35:$BG$35,0)),0)),INDEX('Capacity Summary'!$C$36:$E$135,MATCH('Capacity Backing (Hide)'!W$2,'Capacity Summary'!$B$36:$B$135,0),2)))/IF(Summary!$B$7="Minutes",1,60)/COUNTA(INDEX(Capacity!$C$10:$Q$109,MATCH('Capacity Backing (Hide)'!W$2,Capacity!$B$10:$B$109,0),1):INDEX(Capacity!$C$10:$Q$109,MATCH('Capacity Backing (Hide)'!W$2,Capacity!$B$10:$B$109,0),15))</f>
        <v>#N/A</v>
      </c>
      <c r="X1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(Hide)'!$A18,'Capacity Summary'!$H$35:$BG$35,0))="x",INDEX('Capacity Summary'!$C$36:$E$135,MATCH('Capacity Backing (Hide)'!X$2,'Capacity Summary'!$B$36:$B$135,0),4),IF(INDEX('Capacity Summary'!$H$36:$BG$135,MATCH('Capacity Backing (Hide)'!X$2,'Capacity Summary'!$B$36:$B$135,0),MATCH('Capacity Backing (Hide)'!$A18,'Capacity Summary'!$H$35:$BG$35,0))&lt;&gt;0,INDEX('Capacity Summary'!$H$36:$BG$135,MATCH('Capacity Backing (Hide)'!X$2,'Capacity Summary'!$B$36:$B$135,0),MATCH('Capacity Backing (Hide)'!$A18,'Capacity Summary'!$H$35:$BG$35,0)),0)),INDEX('Capacity Summary'!$C$36:$E$135,MATCH('Capacity Backing (Hide)'!X$2,'Capacity Summary'!$B$36:$B$135,0),2)))/IF(Summary!$B$7="Minutes",1,60)/COUNTA(INDEX(Capacity!$C$10:$Q$109,MATCH('Capacity Backing (Hide)'!X$2,Capacity!$B$10:$B$109,0),1):INDEX(Capacity!$C$10:$Q$109,MATCH('Capacity Backing (Hide)'!X$2,Capacity!$B$10:$B$109,0),15))</f>
        <v>#N/A</v>
      </c>
      <c r="Y1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(Hide)'!$A18,'Capacity Summary'!$H$35:$BG$35,0))="x",INDEX('Capacity Summary'!$C$36:$E$135,MATCH('Capacity Backing (Hide)'!Y$2,'Capacity Summary'!$B$36:$B$135,0),4),IF(INDEX('Capacity Summary'!$H$36:$BG$135,MATCH('Capacity Backing (Hide)'!Y$2,'Capacity Summary'!$B$36:$B$135,0),MATCH('Capacity Backing (Hide)'!$A18,'Capacity Summary'!$H$35:$BG$35,0))&lt;&gt;0,INDEX('Capacity Summary'!$H$36:$BG$135,MATCH('Capacity Backing (Hide)'!Y$2,'Capacity Summary'!$B$36:$B$135,0),MATCH('Capacity Backing (Hide)'!$A18,'Capacity Summary'!$H$35:$BG$35,0)),0)),INDEX('Capacity Summary'!$C$36:$E$135,MATCH('Capacity Backing (Hide)'!Y$2,'Capacity Summary'!$B$36:$B$135,0),2)))/IF(Summary!$B$7="Minutes",1,60)/COUNTA(INDEX(Capacity!$C$10:$Q$109,MATCH('Capacity Backing (Hide)'!Y$2,Capacity!$B$10:$B$109,0),1):INDEX(Capacity!$C$10:$Q$109,MATCH('Capacity Backing (Hide)'!Y$2,Capacity!$B$10:$B$109,0),15))</f>
        <v>#N/A</v>
      </c>
      <c r="Z1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(Hide)'!$A18,'Capacity Summary'!$H$35:$BG$35,0))="x",INDEX('Capacity Summary'!$C$36:$E$135,MATCH('Capacity Backing (Hide)'!Z$2,'Capacity Summary'!$B$36:$B$135,0),4),IF(INDEX('Capacity Summary'!$H$36:$BG$135,MATCH('Capacity Backing (Hide)'!Z$2,'Capacity Summary'!$B$36:$B$135,0),MATCH('Capacity Backing (Hide)'!$A18,'Capacity Summary'!$H$35:$BG$35,0))&lt;&gt;0,INDEX('Capacity Summary'!$H$36:$BG$135,MATCH('Capacity Backing (Hide)'!Z$2,'Capacity Summary'!$B$36:$B$135,0),MATCH('Capacity Backing (Hide)'!$A18,'Capacity Summary'!$H$35:$BG$35,0)),0)),INDEX('Capacity Summary'!$C$36:$E$135,MATCH('Capacity Backing (Hide)'!Z$2,'Capacity Summary'!$B$36:$B$135,0),2)))/IF(Summary!$B$7="Minutes",1,60)/COUNTA(INDEX(Capacity!$C$10:$Q$109,MATCH('Capacity Backing (Hide)'!Z$2,Capacity!$B$10:$B$109,0),1):INDEX(Capacity!$C$10:$Q$109,MATCH('Capacity Backing (Hide)'!Z$2,Capacity!$B$10:$B$109,0),15))</f>
        <v>#N/A</v>
      </c>
      <c r="AA1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(Hide)'!$A18,'Capacity Summary'!$H$35:$BG$35,0))="x",INDEX('Capacity Summary'!$C$36:$E$135,MATCH('Capacity Backing (Hide)'!AA$2,'Capacity Summary'!$B$36:$B$135,0),4),IF(INDEX('Capacity Summary'!$H$36:$BG$135,MATCH('Capacity Backing (Hide)'!AA$2,'Capacity Summary'!$B$36:$B$135,0),MATCH('Capacity Backing (Hide)'!$A18,'Capacity Summary'!$H$35:$BG$35,0))&lt;&gt;0,INDEX('Capacity Summary'!$H$36:$BG$135,MATCH('Capacity Backing (Hide)'!AA$2,'Capacity Summary'!$B$36:$B$135,0),MATCH('Capacity Backing (Hide)'!$A18,'Capacity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(Hide)'!$A18,'Capacity Summary'!$H$35:$BG$35,0))="x",INDEX('Capacity Summary'!$C$36:$E$135,MATCH('Capacity Backing (Hide)'!AB$2,'Capacity Summary'!$B$36:$B$135,0),4),IF(INDEX('Capacity Summary'!$H$36:$BG$135,MATCH('Capacity Backing (Hide)'!AB$2,'Capacity Summary'!$B$36:$B$135,0),MATCH('Capacity Backing (Hide)'!$A18,'Capacity Summary'!$H$35:$BG$35,0))&lt;&gt;0,INDEX('Capacity Summary'!$H$36:$BG$135,MATCH('Capacity Backing (Hide)'!AB$2,'Capacity Summary'!$B$36:$B$135,0),MATCH('Capacity Backing (Hide)'!$A18,'Capacity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(Hide)'!$A18,'Capacity Summary'!$H$35:$BG$35,0))="x",INDEX('Capacity Summary'!$C$36:$E$135,MATCH('Capacity Backing (Hide)'!AC$2,'Capacity Summary'!$B$36:$B$135,0),4),IF(INDEX('Capacity Summary'!$H$36:$BG$135,MATCH('Capacity Backing (Hide)'!AC$2,'Capacity Summary'!$B$36:$B$135,0),MATCH('Capacity Backing (Hide)'!$A18,'Capacity Summary'!$H$35:$BG$35,0))&lt;&gt;0,INDEX('Capacity Summary'!$H$36:$BG$135,MATCH('Capacity Backing (Hide)'!AC$2,'Capacity Summary'!$B$36:$B$135,0),MATCH('Capacity Backing (Hide)'!$A18,'Capacity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(Hide)'!$A18,'Capacity Summary'!$H$35:$BG$35,0))="x",INDEX('Capacity Summary'!$C$36:$E$135,MATCH('Capacity Backing (Hide)'!AD$2,'Capacity Summary'!$B$36:$B$135,0),4),IF(INDEX('Capacity Summary'!$H$36:$BG$135,MATCH('Capacity Backing (Hide)'!AD$2,'Capacity Summary'!$B$36:$B$135,0),MATCH('Capacity Backing (Hide)'!$A18,'Capacity Summary'!$H$35:$BG$35,0))&lt;&gt;0,INDEX('Capacity Summary'!$H$36:$BG$135,MATCH('Capacity Backing (Hide)'!AD$2,'Capacity Summary'!$B$36:$B$135,0),MATCH('Capacity Backing (Hide)'!$A18,'Capacity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(Hide)'!$A18,'Capacity Summary'!$H$35:$BG$35,0))="x",INDEX('Capacity Summary'!$C$36:$E$135,MATCH('Capacity Backing (Hide)'!AE$2,'Capacity Summary'!$B$36:$B$135,0),4),IF(INDEX('Capacity Summary'!$H$36:$BG$135,MATCH('Capacity Backing (Hide)'!AE$2,'Capacity Summary'!$B$36:$B$135,0),MATCH('Capacity Backing (Hide)'!$A18,'Capacity Summary'!$H$35:$BG$35,0))&lt;&gt;0,INDEX('Capacity Summary'!$H$36:$BG$135,MATCH('Capacity Backing (Hide)'!AE$2,'Capacity Summary'!$B$36:$B$135,0),MATCH('Capacity Backing (Hide)'!$A18,'Capacity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(Hide)'!$A18,'Capacity Summary'!$H$35:$BG$35,0))="x",INDEX('Capacity Summary'!$C$36:$E$135,MATCH('Capacity Backing (Hide)'!AF$2,'Capacity Summary'!$B$36:$B$135,0),4),IF(INDEX('Capacity Summary'!$H$36:$BG$135,MATCH('Capacity Backing (Hide)'!AF$2,'Capacity Summary'!$B$36:$B$135,0),MATCH('Capacity Backing (Hide)'!$A18,'Capacity Summary'!$H$35:$BG$35,0))&lt;&gt;0,INDEX('Capacity Summary'!$H$36:$BG$135,MATCH('Capacity Backing (Hide)'!AF$2,'Capacity Summary'!$B$36:$B$135,0),MATCH('Capacity Backing (Hide)'!$A18,'Capacity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(Hide)'!$A18,'Capacity Summary'!$H$35:$BG$35,0))="x",INDEX('Capacity Summary'!$C$36:$E$135,MATCH('Capacity Backing (Hide)'!AG$2,'Capacity Summary'!$B$36:$B$135,0),4),IF(INDEX('Capacity Summary'!$H$36:$BG$135,MATCH('Capacity Backing (Hide)'!AG$2,'Capacity Summary'!$B$36:$B$135,0),MATCH('Capacity Backing (Hide)'!$A18,'Capacity Summary'!$H$35:$BG$35,0))&lt;&gt;0,INDEX('Capacity Summary'!$H$36:$BG$135,MATCH('Capacity Backing (Hide)'!AG$2,'Capacity Summary'!$B$36:$B$135,0),MATCH('Capacity Backing (Hide)'!$A18,'Capacity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(Hide)'!$A18,'Capacity Summary'!$H$35:$BG$35,0))="x",INDEX('Capacity Summary'!$C$36:$E$135,MATCH('Capacity Backing (Hide)'!AH$2,'Capacity Summary'!$B$36:$B$135,0),4),IF(INDEX('Capacity Summary'!$H$36:$BG$135,MATCH('Capacity Backing (Hide)'!AH$2,'Capacity Summary'!$B$36:$B$135,0),MATCH('Capacity Backing (Hide)'!$A18,'Capacity Summary'!$H$35:$BG$35,0))&lt;&gt;0,INDEX('Capacity Summary'!$H$36:$BG$135,MATCH('Capacity Backing (Hide)'!AH$2,'Capacity Summary'!$B$36:$B$135,0),MATCH('Capacity Backing (Hide)'!$A18,'Capacity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(Hide)'!$A18,'Capacity Summary'!$H$35:$BG$35,0))="x",INDEX('Capacity Summary'!$C$36:$E$135,MATCH('Capacity Backing (Hide)'!AI$2,'Capacity Summary'!$B$36:$B$135,0),4),IF(INDEX('Capacity Summary'!$H$36:$BG$135,MATCH('Capacity Backing (Hide)'!AI$2,'Capacity Summary'!$B$36:$B$135,0),MATCH('Capacity Backing (Hide)'!$A18,'Capacity Summary'!$H$35:$BG$35,0))&lt;&gt;0,INDEX('Capacity Summary'!$H$36:$BG$135,MATCH('Capacity Backing (Hide)'!AI$2,'Capacity Summary'!$B$36:$B$135,0),MATCH('Capacity Backing (Hide)'!$A18,'Capacity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(Hide)'!$A18,'Capacity Summary'!$H$35:$BG$35,0))="x",INDEX('Capacity Summary'!$C$36:$E$135,MATCH('Capacity Backing (Hide)'!AJ$2,'Capacity Summary'!$B$36:$B$135,0),4),IF(INDEX('Capacity Summary'!$H$36:$BG$135,MATCH('Capacity Backing (Hide)'!AJ$2,'Capacity Summary'!$B$36:$B$135,0),MATCH('Capacity Backing (Hide)'!$A18,'Capacity Summary'!$H$35:$BG$35,0))&lt;&gt;0,INDEX('Capacity Summary'!$H$36:$BG$135,MATCH('Capacity Backing (Hide)'!AJ$2,'Capacity Summary'!$B$36:$B$135,0),MATCH('Capacity Backing (Hide)'!$A18,'Capacity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(Hide)'!$A18,'Capacity Summary'!$H$35:$BG$35,0))="x",INDEX('Capacity Summary'!$C$36:$E$135,MATCH('Capacity Backing (Hide)'!AK$2,'Capacity Summary'!$B$36:$B$135,0),4),IF(INDEX('Capacity Summary'!$H$36:$BG$135,MATCH('Capacity Backing (Hide)'!AK$2,'Capacity Summary'!$B$36:$B$135,0),MATCH('Capacity Backing (Hide)'!$A18,'Capacity Summary'!$H$35:$BG$35,0))&lt;&gt;0,INDEX('Capacity Summary'!$H$36:$BG$135,MATCH('Capacity Backing (Hide)'!AK$2,'Capacity Summary'!$B$36:$B$135,0),MATCH('Capacity Backing (Hide)'!$A18,'Capacity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(Hide)'!$A18,'Capacity Summary'!$H$35:$BG$35,0))="x",INDEX('Capacity Summary'!$C$36:$E$135,MATCH('Capacity Backing (Hide)'!AL$2,'Capacity Summary'!$B$36:$B$135,0),4),IF(INDEX('Capacity Summary'!$H$36:$BG$135,MATCH('Capacity Backing (Hide)'!AL$2,'Capacity Summary'!$B$36:$B$135,0),MATCH('Capacity Backing (Hide)'!$A18,'Capacity Summary'!$H$35:$BG$35,0))&lt;&gt;0,INDEX('Capacity Summary'!$H$36:$BG$135,MATCH('Capacity Backing (Hide)'!AL$2,'Capacity Summary'!$B$36:$B$135,0),MATCH('Capacity Backing (Hide)'!$A18,'Capacity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(Hide)'!$A18,'Capacity Summary'!$H$35:$BG$35,0))="x",INDEX('Capacity Summary'!$C$36:$E$135,MATCH('Capacity Backing (Hide)'!AM$2,'Capacity Summary'!$B$36:$B$135,0),4),IF(INDEX('Capacity Summary'!$H$36:$BG$135,MATCH('Capacity Backing (Hide)'!AM$2,'Capacity Summary'!$B$36:$B$135,0),MATCH('Capacity Backing (Hide)'!$A18,'Capacity Summary'!$H$35:$BG$35,0))&lt;&gt;0,INDEX('Capacity Summary'!$H$36:$BG$135,MATCH('Capacity Backing (Hide)'!AM$2,'Capacity Summary'!$B$36:$B$135,0),MATCH('Capacity Backing (Hide)'!$A18,'Capacity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(Hide)'!$A18,'Capacity Summary'!$H$35:$BG$35,0))="x",INDEX('Capacity Summary'!$C$36:$E$135,MATCH('Capacity Backing (Hide)'!AN$2,'Capacity Summary'!$B$36:$B$135,0),4),IF(INDEX('Capacity Summary'!$H$36:$BG$135,MATCH('Capacity Backing (Hide)'!AN$2,'Capacity Summary'!$B$36:$B$135,0),MATCH('Capacity Backing (Hide)'!$A18,'Capacity Summary'!$H$35:$BG$35,0))&lt;&gt;0,INDEX('Capacity Summary'!$H$36:$BG$135,MATCH('Capacity Backing (Hide)'!AN$2,'Capacity Summary'!$B$36:$B$135,0),MATCH('Capacity Backing (Hide)'!$A18,'Capacity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(Hide)'!$A18,'Capacity Summary'!$H$35:$BG$35,0))="x",INDEX('Capacity Summary'!$C$36:$E$135,MATCH('Capacity Backing (Hide)'!AO$2,'Capacity Summary'!$B$36:$B$135,0),4),IF(INDEX('Capacity Summary'!$H$36:$BG$135,MATCH('Capacity Backing (Hide)'!AO$2,'Capacity Summary'!$B$36:$B$135,0),MATCH('Capacity Backing (Hide)'!$A18,'Capacity Summary'!$H$35:$BG$35,0))&lt;&gt;0,INDEX('Capacity Summary'!$H$36:$BG$135,MATCH('Capacity Backing (Hide)'!AO$2,'Capacity Summary'!$B$36:$B$135,0),MATCH('Capacity Backing (Hide)'!$A18,'Capacity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(Hide)'!$A18,'Capacity Summary'!$H$35:$BG$35,0))="x",INDEX('Capacity Summary'!$C$36:$E$135,MATCH('Capacity Backing (Hide)'!AP$2,'Capacity Summary'!$B$36:$B$135,0),4),IF(INDEX('Capacity Summary'!$H$36:$BG$135,MATCH('Capacity Backing (Hide)'!AP$2,'Capacity Summary'!$B$36:$B$135,0),MATCH('Capacity Backing (Hide)'!$A18,'Capacity Summary'!$H$35:$BG$35,0))&lt;&gt;0,INDEX('Capacity Summary'!$H$36:$BG$135,MATCH('Capacity Backing (Hide)'!AP$2,'Capacity Summary'!$B$36:$B$135,0),MATCH('Capacity Backing (Hide)'!$A18,'Capacity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(Hide)'!$A18,'Capacity Summary'!$H$35:$BG$35,0))="x",INDEX('Capacity Summary'!$C$36:$E$135,MATCH('Capacity Backing (Hide)'!AQ$2,'Capacity Summary'!$B$36:$B$135,0),4),IF(INDEX('Capacity Summary'!$H$36:$BG$135,MATCH('Capacity Backing (Hide)'!AQ$2,'Capacity Summary'!$B$36:$B$135,0),MATCH('Capacity Backing (Hide)'!$A18,'Capacity Summary'!$H$35:$BG$35,0))&lt;&gt;0,INDEX('Capacity Summary'!$H$36:$BG$135,MATCH('Capacity Backing (Hide)'!AQ$2,'Capacity Summary'!$B$36:$B$135,0),MATCH('Capacity Backing (Hide)'!$A18,'Capacity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(Hide)'!$A18,'Capacity Summary'!$H$35:$BG$35,0))="x",INDEX('Capacity Summary'!$C$36:$E$135,MATCH('Capacity Backing (Hide)'!AR$2,'Capacity Summary'!$B$36:$B$135,0),4),IF(INDEX('Capacity Summary'!$H$36:$BG$135,MATCH('Capacity Backing (Hide)'!AR$2,'Capacity Summary'!$B$36:$B$135,0),MATCH('Capacity Backing (Hide)'!$A18,'Capacity Summary'!$H$35:$BG$35,0))&lt;&gt;0,INDEX('Capacity Summary'!$H$36:$BG$135,MATCH('Capacity Backing (Hide)'!AR$2,'Capacity Summary'!$B$36:$B$135,0),MATCH('Capacity Backing (Hide)'!$A18,'Capacity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(Hide)'!$A18,'Capacity Summary'!$H$35:$BG$35,0))="x",INDEX('Capacity Summary'!$C$36:$E$135,MATCH('Capacity Backing (Hide)'!AS$2,'Capacity Summary'!$B$36:$B$135,0),4),IF(INDEX('Capacity Summary'!$H$36:$BG$135,MATCH('Capacity Backing (Hide)'!AS$2,'Capacity Summary'!$B$36:$B$135,0),MATCH('Capacity Backing (Hide)'!$A18,'Capacity Summary'!$H$35:$BG$35,0))&lt;&gt;0,INDEX('Capacity Summary'!$H$36:$BG$135,MATCH('Capacity Backing (Hide)'!AS$2,'Capacity Summary'!$B$36:$B$135,0),MATCH('Capacity Backing (Hide)'!$A18,'Capacity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(Hide)'!$A18,'Capacity Summary'!$H$35:$BG$35,0))="x",INDEX('Capacity Summary'!$C$36:$E$135,MATCH('Capacity Backing (Hide)'!AT$2,'Capacity Summary'!$B$36:$B$135,0),4),IF(INDEX('Capacity Summary'!$H$36:$BG$135,MATCH('Capacity Backing (Hide)'!AT$2,'Capacity Summary'!$B$36:$B$135,0),MATCH('Capacity Backing (Hide)'!$A18,'Capacity Summary'!$H$35:$BG$35,0))&lt;&gt;0,INDEX('Capacity Summary'!$H$36:$BG$135,MATCH('Capacity Backing (Hide)'!AT$2,'Capacity Summary'!$B$36:$B$135,0),MATCH('Capacity Backing (Hide)'!$A18,'Capacity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(Hide)'!$A18,'Capacity Summary'!$H$35:$BG$35,0))="x",INDEX('Capacity Summary'!$C$36:$E$135,MATCH('Capacity Backing (Hide)'!AU$2,'Capacity Summary'!$B$36:$B$135,0),4),IF(INDEX('Capacity Summary'!$H$36:$BG$135,MATCH('Capacity Backing (Hide)'!AU$2,'Capacity Summary'!$B$36:$B$135,0),MATCH('Capacity Backing (Hide)'!$A18,'Capacity Summary'!$H$35:$BG$35,0))&lt;&gt;0,INDEX('Capacity Summary'!$H$36:$BG$135,MATCH('Capacity Backing (Hide)'!AU$2,'Capacity Summary'!$B$36:$B$135,0),MATCH('Capacity Backing (Hide)'!$A18,'Capacity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(Hide)'!$A18,'Capacity Summary'!$H$35:$BG$35,0))="x",INDEX('Capacity Summary'!$C$36:$E$135,MATCH('Capacity Backing (Hide)'!AV$2,'Capacity Summary'!$B$36:$B$135,0),4),IF(INDEX('Capacity Summary'!$H$36:$BG$135,MATCH('Capacity Backing (Hide)'!AV$2,'Capacity Summary'!$B$36:$B$135,0),MATCH('Capacity Backing (Hide)'!$A18,'Capacity Summary'!$H$35:$BG$35,0))&lt;&gt;0,INDEX('Capacity Summary'!$H$36:$BG$135,MATCH('Capacity Backing (Hide)'!AV$2,'Capacity Summary'!$B$36:$B$135,0),MATCH('Capacity Backing (Hide)'!$A18,'Capacity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(Hide)'!$A18,'Capacity Summary'!$H$35:$BG$35,0))="x",INDEX('Capacity Summary'!$C$36:$E$135,MATCH('Capacity Backing (Hide)'!AW$2,'Capacity Summary'!$B$36:$B$135,0),4),IF(INDEX('Capacity Summary'!$H$36:$BG$135,MATCH('Capacity Backing (Hide)'!AW$2,'Capacity Summary'!$B$36:$B$135,0),MATCH('Capacity Backing (Hide)'!$A18,'Capacity Summary'!$H$35:$BG$35,0))&lt;&gt;0,INDEX('Capacity Summary'!$H$36:$BG$135,MATCH('Capacity Backing (Hide)'!AW$2,'Capacity Summary'!$B$36:$B$135,0),MATCH('Capacity Backing (Hide)'!$A18,'Capacity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(Hide)'!$A18,'Capacity Summary'!$H$35:$BG$35,0))="x",INDEX('Capacity Summary'!$C$36:$E$135,MATCH('Capacity Backing (Hide)'!AX$2,'Capacity Summary'!$B$36:$B$135,0),4),IF(INDEX('Capacity Summary'!$H$36:$BG$135,MATCH('Capacity Backing (Hide)'!AX$2,'Capacity Summary'!$B$36:$B$135,0),MATCH('Capacity Backing (Hide)'!$A18,'Capacity Summary'!$H$35:$BG$35,0))&lt;&gt;0,INDEX('Capacity Summary'!$H$36:$BG$135,MATCH('Capacity Backing (Hide)'!AX$2,'Capacity Summary'!$B$36:$B$135,0),MATCH('Capacity Backing (Hide)'!$A18,'Capacity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(Hide)'!$A18,'Capacity Summary'!$H$35:$BG$35,0))="x",INDEX('Capacity Summary'!$C$36:$E$135,MATCH('Capacity Backing (Hide)'!AY$2,'Capacity Summary'!$B$36:$B$135,0),4),IF(INDEX('Capacity Summary'!$H$36:$BG$135,MATCH('Capacity Backing (Hide)'!AY$2,'Capacity Summary'!$B$36:$B$135,0),MATCH('Capacity Backing (Hide)'!$A18,'Capacity Summary'!$H$35:$BG$35,0))&lt;&gt;0,INDEX('Capacity Summary'!$H$36:$BG$135,MATCH('Capacity Backing (Hide)'!AY$2,'Capacity Summary'!$B$36:$B$135,0),MATCH('Capacity Backing (Hide)'!$A18,'Capacity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(Hide)'!$A18,'Capacity Summary'!$H$35:$BG$35,0))="x",INDEX('Capacity Summary'!$C$36:$E$135,MATCH('Capacity Backing (Hide)'!AZ$2,'Capacity Summary'!$B$36:$B$135,0),4),IF(INDEX('Capacity Summary'!$H$36:$BG$135,MATCH('Capacity Backing (Hide)'!AZ$2,'Capacity Summary'!$B$36:$B$135,0),MATCH('Capacity Backing (Hide)'!$A18,'Capacity Summary'!$H$35:$BG$35,0))&lt;&gt;0,INDEX('Capacity Summary'!$H$36:$BG$135,MATCH('Capacity Backing (Hide)'!AZ$2,'Capacity Summary'!$B$36:$B$135,0),MATCH('Capacity Backing (Hide)'!$A18,'Capacity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(Hide)'!$A18,'Capacity Summary'!$H$35:$BG$35,0))="x",INDEX('Capacity Summary'!$C$36:$E$135,MATCH('Capacity Backing (Hide)'!BA$2,'Capacity Summary'!$B$36:$B$135,0),4),IF(INDEX('Capacity Summary'!$H$36:$BG$135,MATCH('Capacity Backing (Hide)'!BA$2,'Capacity Summary'!$B$36:$B$135,0),MATCH('Capacity Backing (Hide)'!$A18,'Capacity Summary'!$H$35:$BG$35,0))&lt;&gt;0,INDEX('Capacity Summary'!$H$36:$BG$135,MATCH('Capacity Backing (Hide)'!BA$2,'Capacity Summary'!$B$36:$B$135,0),MATCH('Capacity Backing (Hide)'!$A18,'Capacity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(Hide)'!$A18,'Capacity Summary'!$H$35:$BG$35,0))="x",INDEX('Capacity Summary'!$C$36:$E$135,MATCH('Capacity Backing (Hide)'!BB$2,'Capacity Summary'!$B$36:$B$135,0),4),IF(INDEX('Capacity Summary'!$H$36:$BG$135,MATCH('Capacity Backing (Hide)'!BB$2,'Capacity Summary'!$B$36:$B$135,0),MATCH('Capacity Backing (Hide)'!$A18,'Capacity Summary'!$H$35:$BG$35,0))&lt;&gt;0,INDEX('Capacity Summary'!$H$36:$BG$135,MATCH('Capacity Backing (Hide)'!BB$2,'Capacity Summary'!$B$36:$B$135,0),MATCH('Capacity Backing (Hide)'!$A18,'Capacity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(Hide)'!$A18,'Capacity Summary'!$H$35:$BG$35,0))="x",INDEX('Capacity Summary'!$C$36:$E$135,MATCH('Capacity Backing (Hide)'!BC$2,'Capacity Summary'!$B$36:$B$135,0),4),IF(INDEX('Capacity Summary'!$H$36:$BG$135,MATCH('Capacity Backing (Hide)'!BC$2,'Capacity Summary'!$B$36:$B$135,0),MATCH('Capacity Backing (Hide)'!$A18,'Capacity Summary'!$H$35:$BG$35,0))&lt;&gt;0,INDEX('Capacity Summary'!$H$36:$BG$135,MATCH('Capacity Backing (Hide)'!BC$2,'Capacity Summary'!$B$36:$B$135,0),MATCH('Capacity Backing (Hide)'!$A18,'Capacity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(Hide)'!$A18,'Capacity Summary'!$H$35:$BG$35,0))="x",INDEX('Capacity Summary'!$C$36:$E$135,MATCH('Capacity Backing (Hide)'!BD$2,'Capacity Summary'!$B$36:$B$135,0),4),IF(INDEX('Capacity Summary'!$H$36:$BG$135,MATCH('Capacity Backing (Hide)'!BD$2,'Capacity Summary'!$B$36:$B$135,0),MATCH('Capacity Backing (Hide)'!$A18,'Capacity Summary'!$H$35:$BG$35,0))&lt;&gt;0,INDEX('Capacity Summary'!$H$36:$BG$135,MATCH('Capacity Backing (Hide)'!BD$2,'Capacity Summary'!$B$36:$B$135,0),MATCH('Capacity Backing (Hide)'!$A18,'Capacity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(Hide)'!$A18,'Capacity Summary'!$H$35:$BG$35,0))="x",INDEX('Capacity Summary'!$C$36:$E$135,MATCH('Capacity Backing (Hide)'!BE$2,'Capacity Summary'!$B$36:$B$135,0),4),IF(INDEX('Capacity Summary'!$H$36:$BG$135,MATCH('Capacity Backing (Hide)'!BE$2,'Capacity Summary'!$B$36:$B$135,0),MATCH('Capacity Backing (Hide)'!$A18,'Capacity Summary'!$H$35:$BG$35,0))&lt;&gt;0,INDEX('Capacity Summary'!$H$36:$BG$135,MATCH('Capacity Backing (Hide)'!BE$2,'Capacity Summary'!$B$36:$B$135,0),MATCH('Capacity Backing (Hide)'!$A18,'Capacity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(Hide)'!$A18,'Capacity Summary'!$H$35:$BG$35,0))="x",INDEX('Capacity Summary'!$C$36:$E$135,MATCH('Capacity Backing (Hide)'!BF$2,'Capacity Summary'!$B$36:$B$135,0),4),IF(INDEX('Capacity Summary'!$H$36:$BG$135,MATCH('Capacity Backing (Hide)'!BF$2,'Capacity Summary'!$B$36:$B$135,0),MATCH('Capacity Backing (Hide)'!$A18,'Capacity Summary'!$H$35:$BG$35,0))&lt;&gt;0,INDEX('Capacity Summary'!$H$36:$BG$135,MATCH('Capacity Backing (Hide)'!BF$2,'Capacity Summary'!$B$36:$B$135,0),MATCH('Capacity Backing (Hide)'!$A18,'Capacity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(Hide)'!$A18,'Capacity Summary'!$H$35:$BG$35,0))="x",INDEX('Capacity Summary'!$C$36:$E$135,MATCH('Capacity Backing (Hide)'!BG$2,'Capacity Summary'!$B$36:$B$135,0),4),IF(INDEX('Capacity Summary'!$H$36:$BG$135,MATCH('Capacity Backing (Hide)'!BG$2,'Capacity Summary'!$B$36:$B$135,0),MATCH('Capacity Backing (Hide)'!$A18,'Capacity Summary'!$H$35:$BG$35,0))&lt;&gt;0,INDEX('Capacity Summary'!$H$36:$BG$135,MATCH('Capacity Backing (Hide)'!BG$2,'Capacity Summary'!$B$36:$B$135,0),MATCH('Capacity Backing (Hide)'!$A18,'Capacity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(Hide)'!$A18,'Capacity Summary'!$H$35:$BG$35,0))="x",INDEX('Capacity Summary'!$C$36:$E$135,MATCH('Capacity Backing (Hide)'!BH$2,'Capacity Summary'!$B$36:$B$135,0),4),IF(INDEX('Capacity Summary'!$H$36:$BG$135,MATCH('Capacity Backing (Hide)'!BH$2,'Capacity Summary'!$B$36:$B$135,0),MATCH('Capacity Backing (Hide)'!$A18,'Capacity Summary'!$H$35:$BG$35,0))&lt;&gt;0,INDEX('Capacity Summary'!$H$36:$BG$135,MATCH('Capacity Backing (Hide)'!BH$2,'Capacity Summary'!$B$36:$B$135,0),MATCH('Capacity Backing (Hide)'!$A18,'Capacity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(Hide)'!$A18,'Capacity Summary'!$H$35:$BG$35,0))="x",INDEX('Capacity Summary'!$C$36:$E$135,MATCH('Capacity Backing (Hide)'!BI$2,'Capacity Summary'!$B$36:$B$135,0),4),IF(INDEX('Capacity Summary'!$H$36:$BG$135,MATCH('Capacity Backing (Hide)'!BI$2,'Capacity Summary'!$B$36:$B$135,0),MATCH('Capacity Backing (Hide)'!$A18,'Capacity Summary'!$H$35:$BG$35,0))&lt;&gt;0,INDEX('Capacity Summary'!$H$36:$BG$135,MATCH('Capacity Backing (Hide)'!BI$2,'Capacity Summary'!$B$36:$B$135,0),MATCH('Capacity Backing (Hide)'!$A18,'Capacity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(Hide)'!$A18,'Capacity Summary'!$H$35:$BG$35,0))="x",INDEX('Capacity Summary'!$C$36:$E$135,MATCH('Capacity Backing (Hide)'!BJ$2,'Capacity Summary'!$B$36:$B$135,0),4),IF(INDEX('Capacity Summary'!$H$36:$BG$135,MATCH('Capacity Backing (Hide)'!BJ$2,'Capacity Summary'!$B$36:$B$135,0),MATCH('Capacity Backing (Hide)'!$A18,'Capacity Summary'!$H$35:$BG$35,0))&lt;&gt;0,INDEX('Capacity Summary'!$H$36:$BG$135,MATCH('Capacity Backing (Hide)'!BJ$2,'Capacity Summary'!$B$36:$B$135,0),MATCH('Capacity Backing (Hide)'!$A18,'Capacity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(Hide)'!$A18,'Capacity Summary'!$H$35:$BG$35,0))="x",INDEX('Capacity Summary'!$C$36:$E$135,MATCH('Capacity Backing (Hide)'!BK$2,'Capacity Summary'!$B$36:$B$135,0),4),IF(INDEX('Capacity Summary'!$H$36:$BG$135,MATCH('Capacity Backing (Hide)'!BK$2,'Capacity Summary'!$B$36:$B$135,0),MATCH('Capacity Backing (Hide)'!$A18,'Capacity Summary'!$H$35:$BG$35,0))&lt;&gt;0,INDEX('Capacity Summary'!$H$36:$BG$135,MATCH('Capacity Backing (Hide)'!BK$2,'Capacity Summary'!$B$36:$B$135,0),MATCH('Capacity Backing (Hide)'!$A18,'Capacity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(Hide)'!$A18,'Capacity Summary'!$H$35:$BG$35,0))="x",INDEX('Capacity Summary'!$C$36:$E$135,MATCH('Capacity Backing (Hide)'!BL$2,'Capacity Summary'!$B$36:$B$135,0),4),IF(INDEX('Capacity Summary'!$H$36:$BG$135,MATCH('Capacity Backing (Hide)'!BL$2,'Capacity Summary'!$B$36:$B$135,0),MATCH('Capacity Backing (Hide)'!$A18,'Capacity Summary'!$H$35:$BG$35,0))&lt;&gt;0,INDEX('Capacity Summary'!$H$36:$BG$135,MATCH('Capacity Backing (Hide)'!BL$2,'Capacity Summary'!$B$36:$B$135,0),MATCH('Capacity Backing (Hide)'!$A18,'Capacity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(Hide)'!$A18,'Capacity Summary'!$H$35:$BG$35,0))="x",INDEX('Capacity Summary'!$C$36:$E$135,MATCH('Capacity Backing (Hide)'!BM$2,'Capacity Summary'!$B$36:$B$135,0),4),IF(INDEX('Capacity Summary'!$H$36:$BG$135,MATCH('Capacity Backing (Hide)'!BM$2,'Capacity Summary'!$B$36:$B$135,0),MATCH('Capacity Backing (Hide)'!$A18,'Capacity Summary'!$H$35:$BG$35,0))&lt;&gt;0,INDEX('Capacity Summary'!$H$36:$BG$135,MATCH('Capacity Backing (Hide)'!BM$2,'Capacity Summary'!$B$36:$B$135,0),MATCH('Capacity Backing (Hide)'!$A18,'Capacity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(Hide)'!$A18,'Capacity Summary'!$H$35:$BG$35,0))="x",INDEX('Capacity Summary'!$C$36:$E$135,MATCH('Capacity Backing (Hide)'!BN$2,'Capacity Summary'!$B$36:$B$135,0),4),IF(INDEX('Capacity Summary'!$H$36:$BG$135,MATCH('Capacity Backing (Hide)'!BN$2,'Capacity Summary'!$B$36:$B$135,0),MATCH('Capacity Backing (Hide)'!$A18,'Capacity Summary'!$H$35:$BG$35,0))&lt;&gt;0,INDEX('Capacity Summary'!$H$36:$BG$135,MATCH('Capacity Backing (Hide)'!BN$2,'Capacity Summary'!$B$36:$B$135,0),MATCH('Capacity Backing (Hide)'!$A18,'Capacity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(Hide)'!$A18,'Capacity Summary'!$H$35:$BG$35,0))="x",INDEX('Capacity Summary'!$C$36:$E$135,MATCH('Capacity Backing (Hide)'!BO$2,'Capacity Summary'!$B$36:$B$135,0),4),IF(INDEX('Capacity Summary'!$H$36:$BG$135,MATCH('Capacity Backing (Hide)'!BO$2,'Capacity Summary'!$B$36:$B$135,0),MATCH('Capacity Backing (Hide)'!$A18,'Capacity Summary'!$H$35:$BG$35,0))&lt;&gt;0,INDEX('Capacity Summary'!$H$36:$BG$135,MATCH('Capacity Backing (Hide)'!BO$2,'Capacity Summary'!$B$36:$B$135,0),MATCH('Capacity Backing (Hide)'!$A18,'Capacity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(Hide)'!$A18,'Capacity Summary'!$H$35:$BG$35,0))="x",INDEX('Capacity Summary'!$C$36:$E$135,MATCH('Capacity Backing (Hide)'!BP$2,'Capacity Summary'!$B$36:$B$135,0),4),IF(INDEX('Capacity Summary'!$H$36:$BG$135,MATCH('Capacity Backing (Hide)'!BP$2,'Capacity Summary'!$B$36:$B$135,0),MATCH('Capacity Backing (Hide)'!$A18,'Capacity Summary'!$H$35:$BG$35,0))&lt;&gt;0,INDEX('Capacity Summary'!$H$36:$BG$135,MATCH('Capacity Backing (Hide)'!BP$2,'Capacity Summary'!$B$36:$B$135,0),MATCH('Capacity Backing (Hide)'!$A18,'Capacity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(Hide)'!$A18,'Capacity Summary'!$H$35:$BG$35,0))="x",INDEX('Capacity Summary'!$C$36:$E$135,MATCH('Capacity Backing (Hide)'!BQ$2,'Capacity Summary'!$B$36:$B$135,0),4),IF(INDEX('Capacity Summary'!$H$36:$BG$135,MATCH('Capacity Backing (Hide)'!BQ$2,'Capacity Summary'!$B$36:$B$135,0),MATCH('Capacity Backing (Hide)'!$A18,'Capacity Summary'!$H$35:$BG$35,0))&lt;&gt;0,INDEX('Capacity Summary'!$H$36:$BG$135,MATCH('Capacity Backing (Hide)'!BQ$2,'Capacity Summary'!$B$36:$B$135,0),MATCH('Capacity Backing (Hide)'!$A18,'Capacity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(Hide)'!$A18,'Capacity Summary'!$H$35:$BG$35,0))="x",INDEX('Capacity Summary'!$C$36:$E$135,MATCH('Capacity Backing (Hide)'!BR$2,'Capacity Summary'!$B$36:$B$135,0),4),IF(INDEX('Capacity Summary'!$H$36:$BG$135,MATCH('Capacity Backing (Hide)'!BR$2,'Capacity Summary'!$B$36:$B$135,0),MATCH('Capacity Backing (Hide)'!$A18,'Capacity Summary'!$H$35:$BG$35,0))&lt;&gt;0,INDEX('Capacity Summary'!$H$36:$BG$135,MATCH('Capacity Backing (Hide)'!BR$2,'Capacity Summary'!$B$36:$B$135,0),MATCH('Capacity Backing (Hide)'!$A18,'Capacity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(Hide)'!$A18,'Capacity Summary'!$H$35:$BG$35,0))="x",INDEX('Capacity Summary'!$C$36:$E$135,MATCH('Capacity Backing (Hide)'!BS$2,'Capacity Summary'!$B$36:$B$135,0),4),IF(INDEX('Capacity Summary'!$H$36:$BG$135,MATCH('Capacity Backing (Hide)'!BS$2,'Capacity Summary'!$B$36:$B$135,0),MATCH('Capacity Backing (Hide)'!$A18,'Capacity Summary'!$H$35:$BG$35,0))&lt;&gt;0,INDEX('Capacity Summary'!$H$36:$BG$135,MATCH('Capacity Backing (Hide)'!BS$2,'Capacity Summary'!$B$36:$B$135,0),MATCH('Capacity Backing (Hide)'!$A18,'Capacity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(Hide)'!$A18,'Capacity Summary'!$H$35:$BG$35,0))="x",INDEX('Capacity Summary'!$C$36:$E$135,MATCH('Capacity Backing (Hide)'!BT$2,'Capacity Summary'!$B$36:$B$135,0),4),IF(INDEX('Capacity Summary'!$H$36:$BG$135,MATCH('Capacity Backing (Hide)'!BT$2,'Capacity Summary'!$B$36:$B$135,0),MATCH('Capacity Backing (Hide)'!$A18,'Capacity Summary'!$H$35:$BG$35,0))&lt;&gt;0,INDEX('Capacity Summary'!$H$36:$BG$135,MATCH('Capacity Backing (Hide)'!BT$2,'Capacity Summary'!$B$36:$B$135,0),MATCH('Capacity Backing (Hide)'!$A18,'Capacity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(Hide)'!$A18,'Capacity Summary'!$H$35:$BG$35,0))="x",INDEX('Capacity Summary'!$C$36:$E$135,MATCH('Capacity Backing (Hide)'!BU$2,'Capacity Summary'!$B$36:$B$135,0),4),IF(INDEX('Capacity Summary'!$H$36:$BG$135,MATCH('Capacity Backing (Hide)'!BU$2,'Capacity Summary'!$B$36:$B$135,0),MATCH('Capacity Backing (Hide)'!$A18,'Capacity Summary'!$H$35:$BG$35,0))&lt;&gt;0,INDEX('Capacity Summary'!$H$36:$BG$135,MATCH('Capacity Backing (Hide)'!BU$2,'Capacity Summary'!$B$36:$B$135,0),MATCH('Capacity Backing (Hide)'!$A18,'Capacity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(Hide)'!$A18,'Capacity Summary'!$H$35:$BG$35,0))="x",INDEX('Capacity Summary'!$C$36:$E$135,MATCH('Capacity Backing (Hide)'!BV$2,'Capacity Summary'!$B$36:$B$135,0),4),IF(INDEX('Capacity Summary'!$H$36:$BG$135,MATCH('Capacity Backing (Hide)'!BV$2,'Capacity Summary'!$B$36:$B$135,0),MATCH('Capacity Backing (Hide)'!$A18,'Capacity Summary'!$H$35:$BG$35,0))&lt;&gt;0,INDEX('Capacity Summary'!$H$36:$BG$135,MATCH('Capacity Backing (Hide)'!BV$2,'Capacity Summary'!$B$36:$B$135,0),MATCH('Capacity Backing (Hide)'!$A18,'Capacity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(Hide)'!$A18,'Capacity Summary'!$H$35:$BG$35,0))="x",INDEX('Capacity Summary'!$C$36:$E$135,MATCH('Capacity Backing (Hide)'!BW$2,'Capacity Summary'!$B$36:$B$135,0),4),IF(INDEX('Capacity Summary'!$H$36:$BG$135,MATCH('Capacity Backing (Hide)'!BW$2,'Capacity Summary'!$B$36:$B$135,0),MATCH('Capacity Backing (Hide)'!$A18,'Capacity Summary'!$H$35:$BG$35,0))&lt;&gt;0,INDEX('Capacity Summary'!$H$36:$BG$135,MATCH('Capacity Backing (Hide)'!BW$2,'Capacity Summary'!$B$36:$B$135,0),MATCH('Capacity Backing (Hide)'!$A18,'Capacity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(Hide)'!$A18,'Capacity Summary'!$H$35:$BG$35,0))="x",INDEX('Capacity Summary'!$C$36:$E$135,MATCH('Capacity Backing (Hide)'!BX$2,'Capacity Summary'!$B$36:$B$135,0),4),IF(INDEX('Capacity Summary'!$H$36:$BG$135,MATCH('Capacity Backing (Hide)'!BX$2,'Capacity Summary'!$B$36:$B$135,0),MATCH('Capacity Backing (Hide)'!$A18,'Capacity Summary'!$H$35:$BG$35,0))&lt;&gt;0,INDEX('Capacity Summary'!$H$36:$BG$135,MATCH('Capacity Backing (Hide)'!BX$2,'Capacity Summary'!$B$36:$B$135,0),MATCH('Capacity Backing (Hide)'!$A18,'Capacity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(Hide)'!$A18,'Capacity Summary'!$H$35:$BG$35,0))="x",INDEX('Capacity Summary'!$C$36:$E$135,MATCH('Capacity Backing (Hide)'!BY$2,'Capacity Summary'!$B$36:$B$135,0),4),IF(INDEX('Capacity Summary'!$H$36:$BG$135,MATCH('Capacity Backing (Hide)'!BY$2,'Capacity Summary'!$B$36:$B$135,0),MATCH('Capacity Backing (Hide)'!$A18,'Capacity Summary'!$H$35:$BG$35,0))&lt;&gt;0,INDEX('Capacity Summary'!$H$36:$BG$135,MATCH('Capacity Backing (Hide)'!BY$2,'Capacity Summary'!$B$36:$B$135,0),MATCH('Capacity Backing (Hide)'!$A18,'Capacity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(Hide)'!$A18,'Capacity Summary'!$H$35:$BG$35,0))="x",INDEX('Capacity Summary'!$C$36:$E$135,MATCH('Capacity Backing (Hide)'!BZ$2,'Capacity Summary'!$B$36:$B$135,0),4),IF(INDEX('Capacity Summary'!$H$36:$BG$135,MATCH('Capacity Backing (Hide)'!BZ$2,'Capacity Summary'!$B$36:$B$135,0),MATCH('Capacity Backing (Hide)'!$A18,'Capacity Summary'!$H$35:$BG$35,0))&lt;&gt;0,INDEX('Capacity Summary'!$H$36:$BG$135,MATCH('Capacity Backing (Hide)'!BZ$2,'Capacity Summary'!$B$36:$B$135,0),MATCH('Capacity Backing (Hide)'!$A18,'Capacity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(Hide)'!$A18,'Capacity Summary'!$H$35:$BG$35,0))="x",INDEX('Capacity Summary'!$C$36:$E$135,MATCH('Capacity Backing (Hide)'!CA$2,'Capacity Summary'!$B$36:$B$135,0),4),IF(INDEX('Capacity Summary'!$H$36:$BG$135,MATCH('Capacity Backing (Hide)'!CA$2,'Capacity Summary'!$B$36:$B$135,0),MATCH('Capacity Backing (Hide)'!$A18,'Capacity Summary'!$H$35:$BG$35,0))&lt;&gt;0,INDEX('Capacity Summary'!$H$36:$BG$135,MATCH('Capacity Backing (Hide)'!CA$2,'Capacity Summary'!$B$36:$B$135,0),MATCH('Capacity Backing (Hide)'!$A18,'Capacity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(Hide)'!$A18,'Capacity Summary'!$H$35:$BG$35,0))="x",INDEX('Capacity Summary'!$C$36:$E$135,MATCH('Capacity Backing (Hide)'!CB$2,'Capacity Summary'!$B$36:$B$135,0),4),IF(INDEX('Capacity Summary'!$H$36:$BG$135,MATCH('Capacity Backing (Hide)'!CB$2,'Capacity Summary'!$B$36:$B$135,0),MATCH('Capacity Backing (Hide)'!$A18,'Capacity Summary'!$H$35:$BG$35,0))&lt;&gt;0,INDEX('Capacity Summary'!$H$36:$BG$135,MATCH('Capacity Backing (Hide)'!CB$2,'Capacity Summary'!$B$36:$B$135,0),MATCH('Capacity Backing (Hide)'!$A18,'Capacity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(Hide)'!$A18,'Capacity Summary'!$H$35:$BG$35,0))="x",INDEX('Capacity Summary'!$C$36:$E$135,MATCH('Capacity Backing (Hide)'!CC$2,'Capacity Summary'!$B$36:$B$135,0),4),IF(INDEX('Capacity Summary'!$H$36:$BG$135,MATCH('Capacity Backing (Hide)'!CC$2,'Capacity Summary'!$B$36:$B$135,0),MATCH('Capacity Backing (Hide)'!$A18,'Capacity Summary'!$H$35:$BG$35,0))&lt;&gt;0,INDEX('Capacity Summary'!$H$36:$BG$135,MATCH('Capacity Backing (Hide)'!CC$2,'Capacity Summary'!$B$36:$B$135,0),MATCH('Capacity Backing (Hide)'!$A18,'Capacity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(Hide)'!$A18,'Capacity Summary'!$H$35:$BG$35,0))="x",INDEX('Capacity Summary'!$C$36:$E$135,MATCH('Capacity Backing (Hide)'!CD$2,'Capacity Summary'!$B$36:$B$135,0),4),IF(INDEX('Capacity Summary'!$H$36:$BG$135,MATCH('Capacity Backing (Hide)'!CD$2,'Capacity Summary'!$B$36:$B$135,0),MATCH('Capacity Backing (Hide)'!$A18,'Capacity Summary'!$H$35:$BG$35,0))&lt;&gt;0,INDEX('Capacity Summary'!$H$36:$BG$135,MATCH('Capacity Backing (Hide)'!CD$2,'Capacity Summary'!$B$36:$B$135,0),MATCH('Capacity Backing (Hide)'!$A18,'Capacity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(Hide)'!$A18,'Capacity Summary'!$H$35:$BG$35,0))="x",INDEX('Capacity Summary'!$C$36:$E$135,MATCH('Capacity Backing (Hide)'!CE$2,'Capacity Summary'!$B$36:$B$135,0),4),IF(INDEX('Capacity Summary'!$H$36:$BG$135,MATCH('Capacity Backing (Hide)'!CE$2,'Capacity Summary'!$B$36:$B$135,0),MATCH('Capacity Backing (Hide)'!$A18,'Capacity Summary'!$H$35:$BG$35,0))&lt;&gt;0,INDEX('Capacity Summary'!$H$36:$BG$135,MATCH('Capacity Backing (Hide)'!CE$2,'Capacity Summary'!$B$36:$B$135,0),MATCH('Capacity Backing (Hide)'!$A18,'Capacity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(Hide)'!$A18,'Capacity Summary'!$H$35:$BG$35,0))="x",INDEX('Capacity Summary'!$C$36:$E$135,MATCH('Capacity Backing (Hide)'!CF$2,'Capacity Summary'!$B$36:$B$135,0),4),IF(INDEX('Capacity Summary'!$H$36:$BG$135,MATCH('Capacity Backing (Hide)'!CF$2,'Capacity Summary'!$B$36:$B$135,0),MATCH('Capacity Backing (Hide)'!$A18,'Capacity Summary'!$H$35:$BG$35,0))&lt;&gt;0,INDEX('Capacity Summary'!$H$36:$BG$135,MATCH('Capacity Backing (Hide)'!CF$2,'Capacity Summary'!$B$36:$B$135,0),MATCH('Capacity Backing (Hide)'!$A18,'Capacity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(Hide)'!$A18,'Capacity Summary'!$H$35:$BG$35,0))="x",INDEX('Capacity Summary'!$C$36:$E$135,MATCH('Capacity Backing (Hide)'!CG$2,'Capacity Summary'!$B$36:$B$135,0),4),IF(INDEX('Capacity Summary'!$H$36:$BG$135,MATCH('Capacity Backing (Hide)'!CG$2,'Capacity Summary'!$B$36:$B$135,0),MATCH('Capacity Backing (Hide)'!$A18,'Capacity Summary'!$H$35:$BG$35,0))&lt;&gt;0,INDEX('Capacity Summary'!$H$36:$BG$135,MATCH('Capacity Backing (Hide)'!CG$2,'Capacity Summary'!$B$36:$B$135,0),MATCH('Capacity Backing (Hide)'!$A18,'Capacity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(Hide)'!$A18,'Capacity Summary'!$H$35:$BG$35,0))="x",INDEX('Capacity Summary'!$C$36:$E$135,MATCH('Capacity Backing (Hide)'!CH$2,'Capacity Summary'!$B$36:$B$135,0),4),IF(INDEX('Capacity Summary'!$H$36:$BG$135,MATCH('Capacity Backing (Hide)'!CH$2,'Capacity Summary'!$B$36:$B$135,0),MATCH('Capacity Backing (Hide)'!$A18,'Capacity Summary'!$H$35:$BG$35,0))&lt;&gt;0,INDEX('Capacity Summary'!$H$36:$BG$135,MATCH('Capacity Backing (Hide)'!CH$2,'Capacity Summary'!$B$36:$B$135,0),MATCH('Capacity Backing (Hide)'!$A18,'Capacity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(Hide)'!$A18,'Capacity Summary'!$H$35:$BG$35,0))="x",INDEX('Capacity Summary'!$C$36:$E$135,MATCH('Capacity Backing (Hide)'!CI$2,'Capacity Summary'!$B$36:$B$135,0),4),IF(INDEX('Capacity Summary'!$H$36:$BG$135,MATCH('Capacity Backing (Hide)'!CI$2,'Capacity Summary'!$B$36:$B$135,0),MATCH('Capacity Backing (Hide)'!$A18,'Capacity Summary'!$H$35:$BG$35,0))&lt;&gt;0,INDEX('Capacity Summary'!$H$36:$BG$135,MATCH('Capacity Backing (Hide)'!CI$2,'Capacity Summary'!$B$36:$B$135,0),MATCH('Capacity Backing (Hide)'!$A18,'Capacity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(Hide)'!$A18,'Capacity Summary'!$H$35:$BG$35,0))="x",INDEX('Capacity Summary'!$C$36:$E$135,MATCH('Capacity Backing (Hide)'!CJ$2,'Capacity Summary'!$B$36:$B$135,0),4),IF(INDEX('Capacity Summary'!$H$36:$BG$135,MATCH('Capacity Backing (Hide)'!CJ$2,'Capacity Summary'!$B$36:$B$135,0),MATCH('Capacity Backing (Hide)'!$A18,'Capacity Summary'!$H$35:$BG$35,0))&lt;&gt;0,INDEX('Capacity Summary'!$H$36:$BG$135,MATCH('Capacity Backing (Hide)'!CJ$2,'Capacity Summary'!$B$36:$B$135,0),MATCH('Capacity Backing (Hide)'!$A18,'Capacity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(Hide)'!$A18,'Capacity Summary'!$H$35:$BG$35,0))="x",INDEX('Capacity Summary'!$C$36:$E$135,MATCH('Capacity Backing (Hide)'!CK$2,'Capacity Summary'!$B$36:$B$135,0),4),IF(INDEX('Capacity Summary'!$H$36:$BG$135,MATCH('Capacity Backing (Hide)'!CK$2,'Capacity Summary'!$B$36:$B$135,0),MATCH('Capacity Backing (Hide)'!$A18,'Capacity Summary'!$H$35:$BG$35,0))&lt;&gt;0,INDEX('Capacity Summary'!$H$36:$BG$135,MATCH('Capacity Backing (Hide)'!CK$2,'Capacity Summary'!$B$36:$B$135,0),MATCH('Capacity Backing (Hide)'!$A18,'Capacity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(Hide)'!$A18,'Capacity Summary'!$H$35:$BG$35,0))="x",INDEX('Capacity Summary'!$C$36:$E$135,MATCH('Capacity Backing (Hide)'!CL$2,'Capacity Summary'!$B$36:$B$135,0),4),IF(INDEX('Capacity Summary'!$H$36:$BG$135,MATCH('Capacity Backing (Hide)'!CL$2,'Capacity Summary'!$B$36:$B$135,0),MATCH('Capacity Backing (Hide)'!$A18,'Capacity Summary'!$H$35:$BG$35,0))&lt;&gt;0,INDEX('Capacity Summary'!$H$36:$BG$135,MATCH('Capacity Backing (Hide)'!CL$2,'Capacity Summary'!$B$36:$B$135,0),MATCH('Capacity Backing (Hide)'!$A18,'Capacity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(Hide)'!$A18,'Capacity Summary'!$H$35:$BG$35,0))="x",INDEX('Capacity Summary'!$C$36:$E$135,MATCH('Capacity Backing (Hide)'!CM$2,'Capacity Summary'!$B$36:$B$135,0),4),IF(INDEX('Capacity Summary'!$H$36:$BG$135,MATCH('Capacity Backing (Hide)'!CM$2,'Capacity Summary'!$B$36:$B$135,0),MATCH('Capacity Backing (Hide)'!$A18,'Capacity Summary'!$H$35:$BG$35,0))&lt;&gt;0,INDEX('Capacity Summary'!$H$36:$BG$135,MATCH('Capacity Backing (Hide)'!CM$2,'Capacity Summary'!$B$36:$B$135,0),MATCH('Capacity Backing (Hide)'!$A18,'Capacity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(Hide)'!$A18,'Capacity Summary'!$H$35:$BG$35,0))="x",INDEX('Capacity Summary'!$C$36:$E$135,MATCH('Capacity Backing (Hide)'!CN$2,'Capacity Summary'!$B$36:$B$135,0),4),IF(INDEX('Capacity Summary'!$H$36:$BG$135,MATCH('Capacity Backing (Hide)'!CN$2,'Capacity Summary'!$B$36:$B$135,0),MATCH('Capacity Backing (Hide)'!$A18,'Capacity Summary'!$H$35:$BG$35,0))&lt;&gt;0,INDEX('Capacity Summary'!$H$36:$BG$135,MATCH('Capacity Backing (Hide)'!CN$2,'Capacity Summary'!$B$36:$B$135,0),MATCH('Capacity Backing (Hide)'!$A18,'Capacity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(Hide)'!$A18,'Capacity Summary'!$H$35:$BG$35,0))="x",INDEX('Capacity Summary'!$C$36:$E$135,MATCH('Capacity Backing (Hide)'!CO$2,'Capacity Summary'!$B$36:$B$135,0),4),IF(INDEX('Capacity Summary'!$H$36:$BG$135,MATCH('Capacity Backing (Hide)'!CO$2,'Capacity Summary'!$B$36:$B$135,0),MATCH('Capacity Backing (Hide)'!$A18,'Capacity Summary'!$H$35:$BG$35,0))&lt;&gt;0,INDEX('Capacity Summary'!$H$36:$BG$135,MATCH('Capacity Backing (Hide)'!CO$2,'Capacity Summary'!$B$36:$B$135,0),MATCH('Capacity Backing (Hide)'!$A18,'Capacity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(Hide)'!$A18,'Capacity Summary'!$H$35:$BG$35,0))="x",INDEX('Capacity Summary'!$C$36:$E$135,MATCH('Capacity Backing (Hide)'!CP$2,'Capacity Summary'!$B$36:$B$135,0),4),IF(INDEX('Capacity Summary'!$H$36:$BG$135,MATCH('Capacity Backing (Hide)'!CP$2,'Capacity Summary'!$B$36:$B$135,0),MATCH('Capacity Backing (Hide)'!$A18,'Capacity Summary'!$H$35:$BG$35,0))&lt;&gt;0,INDEX('Capacity Summary'!$H$36:$BG$135,MATCH('Capacity Backing (Hide)'!CP$2,'Capacity Summary'!$B$36:$B$135,0),MATCH('Capacity Backing (Hide)'!$A18,'Capacity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(Hide)'!$A18,'Capacity Summary'!$H$35:$BG$35,0))="x",INDEX('Capacity Summary'!$C$36:$E$135,MATCH('Capacity Backing (Hide)'!CQ$2,'Capacity Summary'!$B$36:$B$135,0),4),IF(INDEX('Capacity Summary'!$H$36:$BG$135,MATCH('Capacity Backing (Hide)'!CQ$2,'Capacity Summary'!$B$36:$B$135,0),MATCH('Capacity Backing (Hide)'!$A18,'Capacity Summary'!$H$35:$BG$35,0))&lt;&gt;0,INDEX('Capacity Summary'!$H$36:$BG$135,MATCH('Capacity Backing (Hide)'!CQ$2,'Capacity Summary'!$B$36:$B$135,0),MATCH('Capacity Backing (Hide)'!$A18,'Capacity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(Hide)'!$A18,'Capacity Summary'!$H$35:$BG$35,0))="x",INDEX('Capacity Summary'!$C$36:$E$135,MATCH('Capacity Backing (Hide)'!CR$2,'Capacity Summary'!$B$36:$B$135,0),4),IF(INDEX('Capacity Summary'!$H$36:$BG$135,MATCH('Capacity Backing (Hide)'!CR$2,'Capacity Summary'!$B$36:$B$135,0),MATCH('Capacity Backing (Hide)'!$A18,'Capacity Summary'!$H$35:$BG$35,0))&lt;&gt;0,INDEX('Capacity Summary'!$H$36:$BG$135,MATCH('Capacity Backing (Hide)'!CR$2,'Capacity Summary'!$B$36:$B$135,0),MATCH('Capacity Backing (Hide)'!$A18,'Capacity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(Hide)'!$A18,'Capacity Summary'!$H$35:$BG$35,0))="x",INDEX('Capacity Summary'!$C$36:$E$135,MATCH('Capacity Backing (Hide)'!CS$2,'Capacity Summary'!$B$36:$B$135,0),4),IF(INDEX('Capacity Summary'!$H$36:$BG$135,MATCH('Capacity Backing (Hide)'!CS$2,'Capacity Summary'!$B$36:$B$135,0),MATCH('Capacity Backing (Hide)'!$A18,'Capacity Summary'!$H$35:$BG$35,0))&lt;&gt;0,INDEX('Capacity Summary'!$H$36:$BG$135,MATCH('Capacity Backing (Hide)'!CS$2,'Capacity Summary'!$B$36:$B$135,0),MATCH('Capacity Backing (Hide)'!$A18,'Capacity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(Hide)'!$A18,'Capacity Summary'!$H$35:$BG$35,0))="x",INDEX('Capacity Summary'!$C$36:$E$135,MATCH('Capacity Backing (Hide)'!CT$2,'Capacity Summary'!$B$36:$B$135,0),4),IF(INDEX('Capacity Summary'!$H$36:$BG$135,MATCH('Capacity Backing (Hide)'!CT$2,'Capacity Summary'!$B$36:$B$135,0),MATCH('Capacity Backing (Hide)'!$A18,'Capacity Summary'!$H$35:$BG$35,0))&lt;&gt;0,INDEX('Capacity Summary'!$H$36:$BG$135,MATCH('Capacity Backing (Hide)'!CT$2,'Capacity Summary'!$B$36:$B$135,0),MATCH('Capacity Backing (Hide)'!$A18,'Capacity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(Hide)'!$A18,'Capacity Summary'!$H$35:$BG$35,0))="x",INDEX('Capacity Summary'!$C$36:$E$135,MATCH('Capacity Backing (Hide)'!CU$2,'Capacity Summary'!$B$36:$B$135,0),4),IF(INDEX('Capacity Summary'!$H$36:$BG$135,MATCH('Capacity Backing (Hide)'!CU$2,'Capacity Summary'!$B$36:$B$135,0),MATCH('Capacity Backing (Hide)'!$A18,'Capacity Summary'!$H$35:$BG$35,0))&lt;&gt;0,INDEX('Capacity Summary'!$H$36:$BG$135,MATCH('Capacity Backing (Hide)'!CU$2,'Capacity Summary'!$B$36:$B$135,0),MATCH('Capacity Backing (Hide)'!$A18,'Capacity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(Hide)'!$A18,'Capacity Summary'!$H$35:$BG$35,0))="x",INDEX('Capacity Summary'!$C$36:$E$135,MATCH('Capacity Backing (Hide)'!CV$2,'Capacity Summary'!$B$36:$B$135,0),4),IF(INDEX('Capacity Summary'!$H$36:$BG$135,MATCH('Capacity Backing (Hide)'!CV$2,'Capacity Summary'!$B$36:$B$135,0),MATCH('Capacity Backing (Hide)'!$A18,'Capacity Summary'!$H$35:$BG$35,0))&lt;&gt;0,INDEX('Capacity Summary'!$H$36:$BG$135,MATCH('Capacity Backing (Hide)'!CV$2,'Capacity Summary'!$B$36:$B$135,0),MATCH('Capacity Backing (Hide)'!$A18,'Capacity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(Hide)'!$A18,'Capacity Summary'!$H$35:$BG$35,0))="x",INDEX('Capacity Summary'!$C$36:$E$135,MATCH('Capacity Backing (Hide)'!CW$2,'Capacity Summary'!$B$36:$B$135,0),4),IF(INDEX('Capacity Summary'!$H$36:$BG$135,MATCH('Capacity Backing (Hide)'!CW$2,'Capacity Summary'!$B$36:$B$135,0),MATCH('Capacity Backing (Hide)'!$A18,'Capacity Summary'!$H$35:$BG$35,0))&lt;&gt;0,INDEX('Capacity Summary'!$H$36:$BG$135,MATCH('Capacity Backing (Hide)'!CW$2,'Capacity Summary'!$B$36:$B$135,0),MATCH('Capacity Backing (Hide)'!$A18,'Capacity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(Hide)'!$A19,'Capacity Summary'!$H$35:$BG$35,0))="x",INDEX('Capacity Summary'!$C$36:$E$135,MATCH('Capacity Backing (Hide)'!B$2,'Capacity Summary'!$B$36:$B$135,0),4),IF(INDEX('Capacity Summary'!$H$36:$BG$135,MATCH('Capacity Backing (Hide)'!B$2,'Capacity Summary'!$B$36:$B$135,0),MATCH('Capacity Backing (Hide)'!$A19,'Capacity Summary'!$H$35:$BG$35,0))&lt;&gt;0,INDEX('Capacity Summary'!$H$36:$BG$135,MATCH('Capacity Backing (Hide)'!B$2,'Capacity Summary'!$B$36:$B$135,0),MATCH('Capacity Backing (Hide)'!$A19,'Capacity Summary'!$H$35:$BG$35,0)),0)),INDEX('Capacity Summary'!$C$36:$E$135,MATCH('Capacity Backing (Hide)'!B$2,'Capacity Summary'!$B$36:$B$135,0),2)))/IF(Summary!$B$7="Minutes",1,60)/COUNTA(INDEX(Capacity!$C$10:$Q$109,MATCH('Capacity Backing (Hide)'!B$2,Capacity!$B$10:$B$109,0),1):INDEX(Capacity!$C$10:$Q$109,MATCH('Capacity Backing (Hide)'!B$2,Capacity!$B$10:$B$109,0),15))</f>
        <v>#N/A</v>
      </c>
      <c r="C1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(Hide)'!$A19,'Capacity Summary'!$H$35:$BG$35,0))="x",INDEX('Capacity Summary'!$C$36:$E$135,MATCH('Capacity Backing (Hide)'!C$2,'Capacity Summary'!$B$36:$B$135,0),4),IF(INDEX('Capacity Summary'!$H$36:$BG$135,MATCH('Capacity Backing (Hide)'!C$2,'Capacity Summary'!$B$36:$B$135,0),MATCH('Capacity Backing (Hide)'!$A19,'Capacity Summary'!$H$35:$BG$35,0))&lt;&gt;0,INDEX('Capacity Summary'!$H$36:$BG$135,MATCH('Capacity Backing (Hide)'!C$2,'Capacity Summary'!$B$36:$B$135,0),MATCH('Capacity Backing (Hide)'!$A19,'Capacity Summary'!$H$35:$BG$35,0)),0)),INDEX('Capacity Summary'!$C$36:$E$135,MATCH('Capacity Backing (Hide)'!C$2,'Capacity Summary'!$B$36:$B$135,0),2)))/IF(Summary!$B$7="Minutes",1,60)/COUNTA(INDEX(Capacity!$C$10:$Q$109,MATCH('Capacity Backing (Hide)'!C$2,Capacity!$B$10:$B$109,0),1):INDEX(Capacity!$C$10:$Q$109,MATCH('Capacity Backing (Hide)'!C$2,Capacity!$B$10:$B$109,0),15))</f>
        <v>#N/A</v>
      </c>
      <c r="D1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(Hide)'!$A19,'Capacity Summary'!$H$35:$BG$35,0))="x",INDEX('Capacity Summary'!$C$36:$E$135,MATCH('Capacity Backing (Hide)'!D$2,'Capacity Summary'!$B$36:$B$135,0),4),IF(INDEX('Capacity Summary'!$H$36:$BG$135,MATCH('Capacity Backing (Hide)'!D$2,'Capacity Summary'!$B$36:$B$135,0),MATCH('Capacity Backing (Hide)'!$A19,'Capacity Summary'!$H$35:$BG$35,0))&lt;&gt;0,INDEX('Capacity Summary'!$H$36:$BG$135,MATCH('Capacity Backing (Hide)'!D$2,'Capacity Summary'!$B$36:$B$135,0),MATCH('Capacity Backing (Hide)'!$A19,'Capacity Summary'!$H$35:$BG$35,0)),0)),INDEX('Capacity Summary'!$C$36:$E$135,MATCH('Capacity Backing (Hide)'!D$2,'Capacity Summary'!$B$36:$B$135,0),2)))/IF(Summary!$B$7="Minutes",1,60)/COUNTA(INDEX(Capacity!$C$10:$Q$109,MATCH('Capacity Backing (Hide)'!D$2,Capacity!$B$10:$B$109,0),1):INDEX(Capacity!$C$10:$Q$109,MATCH('Capacity Backing (Hide)'!D$2,Capacity!$B$10:$B$109,0),15))</f>
        <v>#N/A</v>
      </c>
      <c r="E1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(Hide)'!$A19,'Capacity Summary'!$H$35:$BG$35,0))="x",INDEX('Capacity Summary'!$C$36:$E$135,MATCH('Capacity Backing (Hide)'!E$2,'Capacity Summary'!$B$36:$B$135,0),4),IF(INDEX('Capacity Summary'!$H$36:$BG$135,MATCH('Capacity Backing (Hide)'!E$2,'Capacity Summary'!$B$36:$B$135,0),MATCH('Capacity Backing (Hide)'!$A19,'Capacity Summary'!$H$35:$BG$35,0))&lt;&gt;0,INDEX('Capacity Summary'!$H$36:$BG$135,MATCH('Capacity Backing (Hide)'!E$2,'Capacity Summary'!$B$36:$B$135,0),MATCH('Capacity Backing (Hide)'!$A19,'Capacity Summary'!$H$35:$BG$35,0)),0)),INDEX('Capacity Summary'!$C$36:$E$135,MATCH('Capacity Backing (Hide)'!E$2,'Capacity Summary'!$B$36:$B$135,0),2)))/IF(Summary!$B$7="Minutes",1,60)/COUNTA(INDEX(Capacity!$C$10:$Q$109,MATCH('Capacity Backing (Hide)'!E$2,Capacity!$B$10:$B$109,0),1):INDEX(Capacity!$C$10:$Q$109,MATCH('Capacity Backing (Hide)'!E$2,Capacity!$B$10:$B$109,0),15))</f>
        <v>#N/A</v>
      </c>
      <c r="F1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(Hide)'!$A19,'Capacity Summary'!$H$35:$BG$35,0))="x",INDEX('Capacity Summary'!$C$36:$E$135,MATCH('Capacity Backing (Hide)'!F$2,'Capacity Summary'!$B$36:$B$135,0),4),IF(INDEX('Capacity Summary'!$H$36:$BG$135,MATCH('Capacity Backing (Hide)'!F$2,'Capacity Summary'!$B$36:$B$135,0),MATCH('Capacity Backing (Hide)'!$A19,'Capacity Summary'!$H$35:$BG$35,0))&lt;&gt;0,INDEX('Capacity Summary'!$H$36:$BG$135,MATCH('Capacity Backing (Hide)'!F$2,'Capacity Summary'!$B$36:$B$135,0),MATCH('Capacity Backing (Hide)'!$A19,'Capacity Summary'!$H$35:$BG$35,0)),0)),INDEX('Capacity Summary'!$C$36:$E$135,MATCH('Capacity Backing (Hide)'!F$2,'Capacity Summary'!$B$36:$B$135,0),2)))/IF(Summary!$B$7="Minutes",1,60)/COUNTA(INDEX(Capacity!$C$10:$Q$109,MATCH('Capacity Backing (Hide)'!F$2,Capacity!$B$10:$B$109,0),1):INDEX(Capacity!$C$10:$Q$109,MATCH('Capacity Backing (Hide)'!F$2,Capacity!$B$10:$B$109,0),15))</f>
        <v>#N/A</v>
      </c>
      <c r="G1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(Hide)'!$A19,'Capacity Summary'!$H$35:$BG$35,0))="x",INDEX('Capacity Summary'!$C$36:$E$135,MATCH('Capacity Backing (Hide)'!G$2,'Capacity Summary'!$B$36:$B$135,0),4),IF(INDEX('Capacity Summary'!$H$36:$BG$135,MATCH('Capacity Backing (Hide)'!G$2,'Capacity Summary'!$B$36:$B$135,0),MATCH('Capacity Backing (Hide)'!$A19,'Capacity Summary'!$H$35:$BG$35,0))&lt;&gt;0,INDEX('Capacity Summary'!$H$36:$BG$135,MATCH('Capacity Backing (Hide)'!G$2,'Capacity Summary'!$B$36:$B$135,0),MATCH('Capacity Backing (Hide)'!$A19,'Capacity Summary'!$H$35:$BG$35,0)),0)),INDEX('Capacity Summary'!$C$36:$E$135,MATCH('Capacity Backing (Hide)'!G$2,'Capacity Summary'!$B$36:$B$135,0),2)))/IF(Summary!$B$7="Minutes",1,60)/COUNTA(INDEX(Capacity!$C$10:$Q$109,MATCH('Capacity Backing (Hide)'!G$2,Capacity!$B$10:$B$109,0),1):INDEX(Capacity!$C$10:$Q$109,MATCH('Capacity Backing (Hide)'!G$2,Capacity!$B$10:$B$109,0),15))</f>
        <v>#N/A</v>
      </c>
      <c r="H1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(Hide)'!$A19,'Capacity Summary'!$H$35:$BG$35,0))="x",INDEX('Capacity Summary'!$C$36:$E$135,MATCH('Capacity Backing (Hide)'!H$2,'Capacity Summary'!$B$36:$B$135,0),4),IF(INDEX('Capacity Summary'!$H$36:$BG$135,MATCH('Capacity Backing (Hide)'!H$2,'Capacity Summary'!$B$36:$B$135,0),MATCH('Capacity Backing (Hide)'!$A19,'Capacity Summary'!$H$35:$BG$35,0))&lt;&gt;0,INDEX('Capacity Summary'!$H$36:$BG$135,MATCH('Capacity Backing (Hide)'!H$2,'Capacity Summary'!$B$36:$B$135,0),MATCH('Capacity Backing (Hide)'!$A19,'Capacity Summary'!$H$35:$BG$35,0)),0)),INDEX('Capacity Summary'!$C$36:$E$135,MATCH('Capacity Backing (Hide)'!H$2,'Capacity Summary'!$B$36:$B$135,0),2)))/IF(Summary!$B$7="Minutes",1,60)/COUNTA(INDEX(Capacity!$C$10:$Q$109,MATCH('Capacity Backing (Hide)'!H$2,Capacity!$B$10:$B$109,0),1):INDEX(Capacity!$C$10:$Q$109,MATCH('Capacity Backing (Hide)'!H$2,Capacity!$B$10:$B$109,0),15))</f>
        <v>#N/A</v>
      </c>
      <c r="I1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(Hide)'!$A19,'Capacity Summary'!$H$35:$BG$35,0))="x",INDEX('Capacity Summary'!$C$36:$E$135,MATCH('Capacity Backing (Hide)'!I$2,'Capacity Summary'!$B$36:$B$135,0),4),IF(INDEX('Capacity Summary'!$H$36:$BG$135,MATCH('Capacity Backing (Hide)'!I$2,'Capacity Summary'!$B$36:$B$135,0),MATCH('Capacity Backing (Hide)'!$A19,'Capacity Summary'!$H$35:$BG$35,0))&lt;&gt;0,INDEX('Capacity Summary'!$H$36:$BG$135,MATCH('Capacity Backing (Hide)'!I$2,'Capacity Summary'!$B$36:$B$135,0),MATCH('Capacity Backing (Hide)'!$A19,'Capacity Summary'!$H$35:$BG$35,0)),0)),INDEX('Capacity Summary'!$C$36:$E$135,MATCH('Capacity Backing (Hide)'!I$2,'Capacity Summary'!$B$36:$B$135,0),2)))/IF(Summary!$B$7="Minutes",1,60)/COUNTA(INDEX(Capacity!$C$10:$Q$109,MATCH('Capacity Backing (Hide)'!I$2,Capacity!$B$10:$B$109,0),1):INDEX(Capacity!$C$10:$Q$109,MATCH('Capacity Backing (Hide)'!I$2,Capacity!$B$10:$B$109,0),15))</f>
        <v>#N/A</v>
      </c>
      <c r="J1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(Hide)'!$A19,'Capacity Summary'!$H$35:$BG$35,0))="x",INDEX('Capacity Summary'!$C$36:$E$135,MATCH('Capacity Backing (Hide)'!J$2,'Capacity Summary'!$B$36:$B$135,0),4),IF(INDEX('Capacity Summary'!$H$36:$BG$135,MATCH('Capacity Backing (Hide)'!J$2,'Capacity Summary'!$B$36:$B$135,0),MATCH('Capacity Backing (Hide)'!$A19,'Capacity Summary'!$H$35:$BG$35,0))&lt;&gt;0,INDEX('Capacity Summary'!$H$36:$BG$135,MATCH('Capacity Backing (Hide)'!J$2,'Capacity Summary'!$B$36:$B$135,0),MATCH('Capacity Backing (Hide)'!$A19,'Capacity Summary'!$H$35:$BG$35,0)),0)),INDEX('Capacity Summary'!$C$36:$E$135,MATCH('Capacity Backing (Hide)'!J$2,'Capacity Summary'!$B$36:$B$135,0),2)))/IF(Summary!$B$7="Minutes",1,60)/COUNTA(INDEX(Capacity!$C$10:$Q$109,MATCH('Capacity Backing (Hide)'!J$2,Capacity!$B$10:$B$109,0),1):INDEX(Capacity!$C$10:$Q$109,MATCH('Capacity Backing (Hide)'!J$2,Capacity!$B$10:$B$109,0),15))</f>
        <v>#N/A</v>
      </c>
      <c r="K1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(Hide)'!$A19,'Capacity Summary'!$H$35:$BG$35,0))="x",INDEX('Capacity Summary'!$C$36:$E$135,MATCH('Capacity Backing (Hide)'!K$2,'Capacity Summary'!$B$36:$B$135,0),4),IF(INDEX('Capacity Summary'!$H$36:$BG$135,MATCH('Capacity Backing (Hide)'!K$2,'Capacity Summary'!$B$36:$B$135,0),MATCH('Capacity Backing (Hide)'!$A19,'Capacity Summary'!$H$35:$BG$35,0))&lt;&gt;0,INDEX('Capacity Summary'!$H$36:$BG$135,MATCH('Capacity Backing (Hide)'!K$2,'Capacity Summary'!$B$36:$B$135,0),MATCH('Capacity Backing (Hide)'!$A19,'Capacity Summary'!$H$35:$BG$35,0)),0)),INDEX('Capacity Summary'!$C$36:$E$135,MATCH('Capacity Backing (Hide)'!K$2,'Capacity Summary'!$B$36:$B$135,0),2)))/IF(Summary!$B$7="Minutes",1,60)/COUNTA(INDEX(Capacity!$C$10:$Q$109,MATCH('Capacity Backing (Hide)'!K$2,Capacity!$B$10:$B$109,0),1):INDEX(Capacity!$C$10:$Q$109,MATCH('Capacity Backing (Hide)'!K$2,Capacity!$B$10:$B$109,0),15))</f>
        <v>#N/A</v>
      </c>
      <c r="L1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(Hide)'!$A19,'Capacity Summary'!$H$35:$BG$35,0))="x",INDEX('Capacity Summary'!$C$36:$E$135,MATCH('Capacity Backing (Hide)'!L$2,'Capacity Summary'!$B$36:$B$135,0),4),IF(INDEX('Capacity Summary'!$H$36:$BG$135,MATCH('Capacity Backing (Hide)'!L$2,'Capacity Summary'!$B$36:$B$135,0),MATCH('Capacity Backing (Hide)'!$A19,'Capacity Summary'!$H$35:$BG$35,0))&lt;&gt;0,INDEX('Capacity Summary'!$H$36:$BG$135,MATCH('Capacity Backing (Hide)'!L$2,'Capacity Summary'!$B$36:$B$135,0),MATCH('Capacity Backing (Hide)'!$A19,'Capacity Summary'!$H$35:$BG$35,0)),0)),INDEX('Capacity Summary'!$C$36:$E$135,MATCH('Capacity Backing (Hide)'!L$2,'Capacity Summary'!$B$36:$B$135,0),2)))/IF(Summary!$B$7="Minutes",1,60)/COUNTA(INDEX(Capacity!$C$10:$Q$109,MATCH('Capacity Backing (Hide)'!L$2,Capacity!$B$10:$B$109,0),1):INDEX(Capacity!$C$10:$Q$109,MATCH('Capacity Backing (Hide)'!L$2,Capacity!$B$10:$B$109,0),15))</f>
        <v>#N/A</v>
      </c>
      <c r="M1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(Hide)'!$A19,'Capacity Summary'!$H$35:$BG$35,0))="x",INDEX('Capacity Summary'!$C$36:$E$135,MATCH('Capacity Backing (Hide)'!M$2,'Capacity Summary'!$B$36:$B$135,0),4),IF(INDEX('Capacity Summary'!$H$36:$BG$135,MATCH('Capacity Backing (Hide)'!M$2,'Capacity Summary'!$B$36:$B$135,0),MATCH('Capacity Backing (Hide)'!$A19,'Capacity Summary'!$H$35:$BG$35,0))&lt;&gt;0,INDEX('Capacity Summary'!$H$36:$BG$135,MATCH('Capacity Backing (Hide)'!M$2,'Capacity Summary'!$B$36:$B$135,0),MATCH('Capacity Backing (Hide)'!$A19,'Capacity Summary'!$H$35:$BG$35,0)),0)),INDEX('Capacity Summary'!$C$36:$E$135,MATCH('Capacity Backing (Hide)'!M$2,'Capacity Summary'!$B$36:$B$135,0),2)))/IF(Summary!$B$7="Minutes",1,60)/COUNTA(INDEX(Capacity!$C$10:$Q$109,MATCH('Capacity Backing (Hide)'!M$2,Capacity!$B$10:$B$109,0),1):INDEX(Capacity!$C$10:$Q$109,MATCH('Capacity Backing (Hide)'!M$2,Capacity!$B$10:$B$109,0),15))</f>
        <v>#N/A</v>
      </c>
      <c r="N1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(Hide)'!$A19,'Capacity Summary'!$H$35:$BG$35,0))="x",INDEX('Capacity Summary'!$C$36:$E$135,MATCH('Capacity Backing (Hide)'!N$2,'Capacity Summary'!$B$36:$B$135,0),4),IF(INDEX('Capacity Summary'!$H$36:$BG$135,MATCH('Capacity Backing (Hide)'!N$2,'Capacity Summary'!$B$36:$B$135,0),MATCH('Capacity Backing (Hide)'!$A19,'Capacity Summary'!$H$35:$BG$35,0))&lt;&gt;0,INDEX('Capacity Summary'!$H$36:$BG$135,MATCH('Capacity Backing (Hide)'!N$2,'Capacity Summary'!$B$36:$B$135,0),MATCH('Capacity Backing (Hide)'!$A19,'Capacity Summary'!$H$35:$BG$35,0)),0)),INDEX('Capacity Summary'!$C$36:$E$135,MATCH('Capacity Backing (Hide)'!N$2,'Capacity Summary'!$B$36:$B$135,0),2)))/IF(Summary!$B$7="Minutes",1,60)/COUNTA(INDEX(Capacity!$C$10:$Q$109,MATCH('Capacity Backing (Hide)'!N$2,Capacity!$B$10:$B$109,0),1):INDEX(Capacity!$C$10:$Q$109,MATCH('Capacity Backing (Hide)'!N$2,Capacity!$B$10:$B$109,0),15))</f>
        <v>#N/A</v>
      </c>
      <c r="O1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(Hide)'!$A19,'Capacity Summary'!$H$35:$BG$35,0))="x",INDEX('Capacity Summary'!$C$36:$E$135,MATCH('Capacity Backing (Hide)'!O$2,'Capacity Summary'!$B$36:$B$135,0),4),IF(INDEX('Capacity Summary'!$H$36:$BG$135,MATCH('Capacity Backing (Hide)'!O$2,'Capacity Summary'!$B$36:$B$135,0),MATCH('Capacity Backing (Hide)'!$A19,'Capacity Summary'!$H$35:$BG$35,0))&lt;&gt;0,INDEX('Capacity Summary'!$H$36:$BG$135,MATCH('Capacity Backing (Hide)'!O$2,'Capacity Summary'!$B$36:$B$135,0),MATCH('Capacity Backing (Hide)'!$A19,'Capacity Summary'!$H$35:$BG$35,0)),0)),INDEX('Capacity Summary'!$C$36:$E$135,MATCH('Capacity Backing (Hide)'!O$2,'Capacity Summary'!$B$36:$B$135,0),2)))/IF(Summary!$B$7="Minutes",1,60)/COUNTA(INDEX(Capacity!$C$10:$Q$109,MATCH('Capacity Backing (Hide)'!O$2,Capacity!$B$10:$B$109,0),1):INDEX(Capacity!$C$10:$Q$109,MATCH('Capacity Backing (Hide)'!O$2,Capacity!$B$10:$B$109,0),15))</f>
        <v>#N/A</v>
      </c>
      <c r="P1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(Hide)'!$A19,'Capacity Summary'!$H$35:$BG$35,0))="x",INDEX('Capacity Summary'!$C$36:$E$135,MATCH('Capacity Backing (Hide)'!P$2,'Capacity Summary'!$B$36:$B$135,0),4),IF(INDEX('Capacity Summary'!$H$36:$BG$135,MATCH('Capacity Backing (Hide)'!P$2,'Capacity Summary'!$B$36:$B$135,0),MATCH('Capacity Backing (Hide)'!$A19,'Capacity Summary'!$H$35:$BG$35,0))&lt;&gt;0,INDEX('Capacity Summary'!$H$36:$BG$135,MATCH('Capacity Backing (Hide)'!P$2,'Capacity Summary'!$B$36:$B$135,0),MATCH('Capacity Backing (Hide)'!$A19,'Capacity Summary'!$H$35:$BG$35,0)),0)),INDEX('Capacity Summary'!$C$36:$E$135,MATCH('Capacity Backing (Hide)'!P$2,'Capacity Summary'!$B$36:$B$135,0),2)))/IF(Summary!$B$7="Minutes",1,60)/COUNTA(INDEX(Capacity!$C$10:$Q$109,MATCH('Capacity Backing (Hide)'!P$2,Capacity!$B$10:$B$109,0),1):INDEX(Capacity!$C$10:$Q$109,MATCH('Capacity Backing (Hide)'!P$2,Capacity!$B$10:$B$109,0),15))</f>
        <v>#N/A</v>
      </c>
      <c r="Q1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(Hide)'!$A19,'Capacity Summary'!$H$35:$BG$35,0))="x",INDEX('Capacity Summary'!$C$36:$E$135,MATCH('Capacity Backing (Hide)'!Q$2,'Capacity Summary'!$B$36:$B$135,0),4),IF(INDEX('Capacity Summary'!$H$36:$BG$135,MATCH('Capacity Backing (Hide)'!Q$2,'Capacity Summary'!$B$36:$B$135,0),MATCH('Capacity Backing (Hide)'!$A19,'Capacity Summary'!$H$35:$BG$35,0))&lt;&gt;0,INDEX('Capacity Summary'!$H$36:$BG$135,MATCH('Capacity Backing (Hide)'!Q$2,'Capacity Summary'!$B$36:$B$135,0),MATCH('Capacity Backing (Hide)'!$A19,'Capacity Summary'!$H$35:$BG$35,0)),0)),INDEX('Capacity Summary'!$C$36:$E$135,MATCH('Capacity Backing (Hide)'!Q$2,'Capacity Summary'!$B$36:$B$135,0),2)))/IF(Summary!$B$7="Minutes",1,60)/COUNTA(INDEX(Capacity!$C$10:$Q$109,MATCH('Capacity Backing (Hide)'!Q$2,Capacity!$B$10:$B$109,0),1):INDEX(Capacity!$C$10:$Q$109,MATCH('Capacity Backing (Hide)'!Q$2,Capacity!$B$10:$B$109,0),15))</f>
        <v>#N/A</v>
      </c>
      <c r="R1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(Hide)'!$A19,'Capacity Summary'!$H$35:$BG$35,0))="x",INDEX('Capacity Summary'!$C$36:$E$135,MATCH('Capacity Backing (Hide)'!R$2,'Capacity Summary'!$B$36:$B$135,0),4),IF(INDEX('Capacity Summary'!$H$36:$BG$135,MATCH('Capacity Backing (Hide)'!R$2,'Capacity Summary'!$B$36:$B$135,0),MATCH('Capacity Backing (Hide)'!$A19,'Capacity Summary'!$H$35:$BG$35,0))&lt;&gt;0,INDEX('Capacity Summary'!$H$36:$BG$135,MATCH('Capacity Backing (Hide)'!R$2,'Capacity Summary'!$B$36:$B$135,0),MATCH('Capacity Backing (Hide)'!$A19,'Capacity Summary'!$H$35:$BG$35,0)),0)),INDEX('Capacity Summary'!$C$36:$E$135,MATCH('Capacity Backing (Hide)'!R$2,'Capacity Summary'!$B$36:$B$135,0),2)))/IF(Summary!$B$7="Minutes",1,60)/COUNTA(INDEX(Capacity!$C$10:$Q$109,MATCH('Capacity Backing (Hide)'!R$2,Capacity!$B$10:$B$109,0),1):INDEX(Capacity!$C$10:$Q$109,MATCH('Capacity Backing (Hide)'!R$2,Capacity!$B$10:$B$109,0),15))</f>
        <v>#N/A</v>
      </c>
      <c r="S1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(Hide)'!$A19,'Capacity Summary'!$H$35:$BG$35,0))="x",INDEX('Capacity Summary'!$C$36:$E$135,MATCH('Capacity Backing (Hide)'!S$2,'Capacity Summary'!$B$36:$B$135,0),4),IF(INDEX('Capacity Summary'!$H$36:$BG$135,MATCH('Capacity Backing (Hide)'!S$2,'Capacity Summary'!$B$36:$B$135,0),MATCH('Capacity Backing (Hide)'!$A19,'Capacity Summary'!$H$35:$BG$35,0))&lt;&gt;0,INDEX('Capacity Summary'!$H$36:$BG$135,MATCH('Capacity Backing (Hide)'!S$2,'Capacity Summary'!$B$36:$B$135,0),MATCH('Capacity Backing (Hide)'!$A19,'Capacity Summary'!$H$35:$BG$35,0)),0)),INDEX('Capacity Summary'!$C$36:$E$135,MATCH('Capacity Backing (Hide)'!S$2,'Capacity Summary'!$B$36:$B$135,0),2)))/IF(Summary!$B$7="Minutes",1,60)/COUNTA(INDEX(Capacity!$C$10:$Q$109,MATCH('Capacity Backing (Hide)'!S$2,Capacity!$B$10:$B$109,0),1):INDEX(Capacity!$C$10:$Q$109,MATCH('Capacity Backing (Hide)'!S$2,Capacity!$B$10:$B$109,0),15))</f>
        <v>#N/A</v>
      </c>
      <c r="T1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(Hide)'!$A19,'Capacity Summary'!$H$35:$BG$35,0))="x",INDEX('Capacity Summary'!$C$36:$E$135,MATCH('Capacity Backing (Hide)'!T$2,'Capacity Summary'!$B$36:$B$135,0),4),IF(INDEX('Capacity Summary'!$H$36:$BG$135,MATCH('Capacity Backing (Hide)'!T$2,'Capacity Summary'!$B$36:$B$135,0),MATCH('Capacity Backing (Hide)'!$A19,'Capacity Summary'!$H$35:$BG$35,0))&lt;&gt;0,INDEX('Capacity Summary'!$H$36:$BG$135,MATCH('Capacity Backing (Hide)'!T$2,'Capacity Summary'!$B$36:$B$135,0),MATCH('Capacity Backing (Hide)'!$A19,'Capacity Summary'!$H$35:$BG$35,0)),0)),INDEX('Capacity Summary'!$C$36:$E$135,MATCH('Capacity Backing (Hide)'!T$2,'Capacity Summary'!$B$36:$B$135,0),2)))/IF(Summary!$B$7="Minutes",1,60)/COUNTA(INDEX(Capacity!$C$10:$Q$109,MATCH('Capacity Backing (Hide)'!T$2,Capacity!$B$10:$B$109,0),1):INDEX(Capacity!$C$10:$Q$109,MATCH('Capacity Backing (Hide)'!T$2,Capacity!$B$10:$B$109,0),15))</f>
        <v>#N/A</v>
      </c>
      <c r="U1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(Hide)'!$A19,'Capacity Summary'!$H$35:$BG$35,0))="x",INDEX('Capacity Summary'!$C$36:$E$135,MATCH('Capacity Backing (Hide)'!U$2,'Capacity Summary'!$B$36:$B$135,0),4),IF(INDEX('Capacity Summary'!$H$36:$BG$135,MATCH('Capacity Backing (Hide)'!U$2,'Capacity Summary'!$B$36:$B$135,0),MATCH('Capacity Backing (Hide)'!$A19,'Capacity Summary'!$H$35:$BG$35,0))&lt;&gt;0,INDEX('Capacity Summary'!$H$36:$BG$135,MATCH('Capacity Backing (Hide)'!U$2,'Capacity Summary'!$B$36:$B$135,0),MATCH('Capacity Backing (Hide)'!$A19,'Capacity Summary'!$H$35:$BG$35,0)),0)),INDEX('Capacity Summary'!$C$36:$E$135,MATCH('Capacity Backing (Hide)'!U$2,'Capacity Summary'!$B$36:$B$135,0),2)))/IF(Summary!$B$7="Minutes",1,60)/COUNTA(INDEX(Capacity!$C$10:$Q$109,MATCH('Capacity Backing (Hide)'!U$2,Capacity!$B$10:$B$109,0),1):INDEX(Capacity!$C$10:$Q$109,MATCH('Capacity Backing (Hide)'!U$2,Capacity!$B$10:$B$109,0),15))</f>
        <v>#N/A</v>
      </c>
      <c r="V1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(Hide)'!$A19,'Capacity Summary'!$H$35:$BG$35,0))="x",INDEX('Capacity Summary'!$C$36:$E$135,MATCH('Capacity Backing (Hide)'!V$2,'Capacity Summary'!$B$36:$B$135,0),4),IF(INDEX('Capacity Summary'!$H$36:$BG$135,MATCH('Capacity Backing (Hide)'!V$2,'Capacity Summary'!$B$36:$B$135,0),MATCH('Capacity Backing (Hide)'!$A19,'Capacity Summary'!$H$35:$BG$35,0))&lt;&gt;0,INDEX('Capacity Summary'!$H$36:$BG$135,MATCH('Capacity Backing (Hide)'!V$2,'Capacity Summary'!$B$36:$B$135,0),MATCH('Capacity Backing (Hide)'!$A19,'Capacity Summary'!$H$35:$BG$35,0)),0)),INDEX('Capacity Summary'!$C$36:$E$135,MATCH('Capacity Backing (Hide)'!V$2,'Capacity Summary'!$B$36:$B$135,0),2)))/IF(Summary!$B$7="Minutes",1,60)/COUNTA(INDEX(Capacity!$C$10:$Q$109,MATCH('Capacity Backing (Hide)'!V$2,Capacity!$B$10:$B$109,0),1):INDEX(Capacity!$C$10:$Q$109,MATCH('Capacity Backing (Hide)'!V$2,Capacity!$B$10:$B$109,0),15))</f>
        <v>#N/A</v>
      </c>
      <c r="W1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(Hide)'!$A19,'Capacity Summary'!$H$35:$BG$35,0))="x",INDEX('Capacity Summary'!$C$36:$E$135,MATCH('Capacity Backing (Hide)'!W$2,'Capacity Summary'!$B$36:$B$135,0),4),IF(INDEX('Capacity Summary'!$H$36:$BG$135,MATCH('Capacity Backing (Hide)'!W$2,'Capacity Summary'!$B$36:$B$135,0),MATCH('Capacity Backing (Hide)'!$A19,'Capacity Summary'!$H$35:$BG$35,0))&lt;&gt;0,INDEX('Capacity Summary'!$H$36:$BG$135,MATCH('Capacity Backing (Hide)'!W$2,'Capacity Summary'!$B$36:$B$135,0),MATCH('Capacity Backing (Hide)'!$A19,'Capacity Summary'!$H$35:$BG$35,0)),0)),INDEX('Capacity Summary'!$C$36:$E$135,MATCH('Capacity Backing (Hide)'!W$2,'Capacity Summary'!$B$36:$B$135,0),2)))/IF(Summary!$B$7="Minutes",1,60)/COUNTA(INDEX(Capacity!$C$10:$Q$109,MATCH('Capacity Backing (Hide)'!W$2,Capacity!$B$10:$B$109,0),1):INDEX(Capacity!$C$10:$Q$109,MATCH('Capacity Backing (Hide)'!W$2,Capacity!$B$10:$B$109,0),15))</f>
        <v>#N/A</v>
      </c>
      <c r="X1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(Hide)'!$A19,'Capacity Summary'!$H$35:$BG$35,0))="x",INDEX('Capacity Summary'!$C$36:$E$135,MATCH('Capacity Backing (Hide)'!X$2,'Capacity Summary'!$B$36:$B$135,0),4),IF(INDEX('Capacity Summary'!$H$36:$BG$135,MATCH('Capacity Backing (Hide)'!X$2,'Capacity Summary'!$B$36:$B$135,0),MATCH('Capacity Backing (Hide)'!$A19,'Capacity Summary'!$H$35:$BG$35,0))&lt;&gt;0,INDEX('Capacity Summary'!$H$36:$BG$135,MATCH('Capacity Backing (Hide)'!X$2,'Capacity Summary'!$B$36:$B$135,0),MATCH('Capacity Backing (Hide)'!$A19,'Capacity Summary'!$H$35:$BG$35,0)),0)),INDEX('Capacity Summary'!$C$36:$E$135,MATCH('Capacity Backing (Hide)'!X$2,'Capacity Summary'!$B$36:$B$135,0),2)))/IF(Summary!$B$7="Minutes",1,60)/COUNTA(INDEX(Capacity!$C$10:$Q$109,MATCH('Capacity Backing (Hide)'!X$2,Capacity!$B$10:$B$109,0),1):INDEX(Capacity!$C$10:$Q$109,MATCH('Capacity Backing (Hide)'!X$2,Capacity!$B$10:$B$109,0),15))</f>
        <v>#N/A</v>
      </c>
      <c r="Y1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(Hide)'!$A19,'Capacity Summary'!$H$35:$BG$35,0))="x",INDEX('Capacity Summary'!$C$36:$E$135,MATCH('Capacity Backing (Hide)'!Y$2,'Capacity Summary'!$B$36:$B$135,0),4),IF(INDEX('Capacity Summary'!$H$36:$BG$135,MATCH('Capacity Backing (Hide)'!Y$2,'Capacity Summary'!$B$36:$B$135,0),MATCH('Capacity Backing (Hide)'!$A19,'Capacity Summary'!$H$35:$BG$35,0))&lt;&gt;0,INDEX('Capacity Summary'!$H$36:$BG$135,MATCH('Capacity Backing (Hide)'!Y$2,'Capacity Summary'!$B$36:$B$135,0),MATCH('Capacity Backing (Hide)'!$A19,'Capacity Summary'!$H$35:$BG$35,0)),0)),INDEX('Capacity Summary'!$C$36:$E$135,MATCH('Capacity Backing (Hide)'!Y$2,'Capacity Summary'!$B$36:$B$135,0),2)))/IF(Summary!$B$7="Minutes",1,60)/COUNTA(INDEX(Capacity!$C$10:$Q$109,MATCH('Capacity Backing (Hide)'!Y$2,Capacity!$B$10:$B$109,0),1):INDEX(Capacity!$C$10:$Q$109,MATCH('Capacity Backing (Hide)'!Y$2,Capacity!$B$10:$B$109,0),15))</f>
        <v>#N/A</v>
      </c>
      <c r="Z1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(Hide)'!$A19,'Capacity Summary'!$H$35:$BG$35,0))="x",INDEX('Capacity Summary'!$C$36:$E$135,MATCH('Capacity Backing (Hide)'!Z$2,'Capacity Summary'!$B$36:$B$135,0),4),IF(INDEX('Capacity Summary'!$H$36:$BG$135,MATCH('Capacity Backing (Hide)'!Z$2,'Capacity Summary'!$B$36:$B$135,0),MATCH('Capacity Backing (Hide)'!$A19,'Capacity Summary'!$H$35:$BG$35,0))&lt;&gt;0,INDEX('Capacity Summary'!$H$36:$BG$135,MATCH('Capacity Backing (Hide)'!Z$2,'Capacity Summary'!$B$36:$B$135,0),MATCH('Capacity Backing (Hide)'!$A19,'Capacity Summary'!$H$35:$BG$35,0)),0)),INDEX('Capacity Summary'!$C$36:$E$135,MATCH('Capacity Backing (Hide)'!Z$2,'Capacity Summary'!$B$36:$B$135,0),2)))/IF(Summary!$B$7="Minutes",1,60)/COUNTA(INDEX(Capacity!$C$10:$Q$109,MATCH('Capacity Backing (Hide)'!Z$2,Capacity!$B$10:$B$109,0),1):INDEX(Capacity!$C$10:$Q$109,MATCH('Capacity Backing (Hide)'!Z$2,Capacity!$B$10:$B$109,0),15))</f>
        <v>#N/A</v>
      </c>
      <c r="AA1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(Hide)'!$A19,'Capacity Summary'!$H$35:$BG$35,0))="x",INDEX('Capacity Summary'!$C$36:$E$135,MATCH('Capacity Backing (Hide)'!AA$2,'Capacity Summary'!$B$36:$B$135,0),4),IF(INDEX('Capacity Summary'!$H$36:$BG$135,MATCH('Capacity Backing (Hide)'!AA$2,'Capacity Summary'!$B$36:$B$135,0),MATCH('Capacity Backing (Hide)'!$A19,'Capacity Summary'!$H$35:$BG$35,0))&lt;&gt;0,INDEX('Capacity Summary'!$H$36:$BG$135,MATCH('Capacity Backing (Hide)'!AA$2,'Capacity Summary'!$B$36:$B$135,0),MATCH('Capacity Backing (Hide)'!$A19,'Capacity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(Hide)'!$A19,'Capacity Summary'!$H$35:$BG$35,0))="x",INDEX('Capacity Summary'!$C$36:$E$135,MATCH('Capacity Backing (Hide)'!AB$2,'Capacity Summary'!$B$36:$B$135,0),4),IF(INDEX('Capacity Summary'!$H$36:$BG$135,MATCH('Capacity Backing (Hide)'!AB$2,'Capacity Summary'!$B$36:$B$135,0),MATCH('Capacity Backing (Hide)'!$A19,'Capacity Summary'!$H$35:$BG$35,0))&lt;&gt;0,INDEX('Capacity Summary'!$H$36:$BG$135,MATCH('Capacity Backing (Hide)'!AB$2,'Capacity Summary'!$B$36:$B$135,0),MATCH('Capacity Backing (Hide)'!$A19,'Capacity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(Hide)'!$A19,'Capacity Summary'!$H$35:$BG$35,0))="x",INDEX('Capacity Summary'!$C$36:$E$135,MATCH('Capacity Backing (Hide)'!AC$2,'Capacity Summary'!$B$36:$B$135,0),4),IF(INDEX('Capacity Summary'!$H$36:$BG$135,MATCH('Capacity Backing (Hide)'!AC$2,'Capacity Summary'!$B$36:$B$135,0),MATCH('Capacity Backing (Hide)'!$A19,'Capacity Summary'!$H$35:$BG$35,0))&lt;&gt;0,INDEX('Capacity Summary'!$H$36:$BG$135,MATCH('Capacity Backing (Hide)'!AC$2,'Capacity Summary'!$B$36:$B$135,0),MATCH('Capacity Backing (Hide)'!$A19,'Capacity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(Hide)'!$A19,'Capacity Summary'!$H$35:$BG$35,0))="x",INDEX('Capacity Summary'!$C$36:$E$135,MATCH('Capacity Backing (Hide)'!AD$2,'Capacity Summary'!$B$36:$B$135,0),4),IF(INDEX('Capacity Summary'!$H$36:$BG$135,MATCH('Capacity Backing (Hide)'!AD$2,'Capacity Summary'!$B$36:$B$135,0),MATCH('Capacity Backing (Hide)'!$A19,'Capacity Summary'!$H$35:$BG$35,0))&lt;&gt;0,INDEX('Capacity Summary'!$H$36:$BG$135,MATCH('Capacity Backing (Hide)'!AD$2,'Capacity Summary'!$B$36:$B$135,0),MATCH('Capacity Backing (Hide)'!$A19,'Capacity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(Hide)'!$A19,'Capacity Summary'!$H$35:$BG$35,0))="x",INDEX('Capacity Summary'!$C$36:$E$135,MATCH('Capacity Backing (Hide)'!AE$2,'Capacity Summary'!$B$36:$B$135,0),4),IF(INDEX('Capacity Summary'!$H$36:$BG$135,MATCH('Capacity Backing (Hide)'!AE$2,'Capacity Summary'!$B$36:$B$135,0),MATCH('Capacity Backing (Hide)'!$A19,'Capacity Summary'!$H$35:$BG$35,0))&lt;&gt;0,INDEX('Capacity Summary'!$H$36:$BG$135,MATCH('Capacity Backing (Hide)'!AE$2,'Capacity Summary'!$B$36:$B$135,0),MATCH('Capacity Backing (Hide)'!$A19,'Capacity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(Hide)'!$A19,'Capacity Summary'!$H$35:$BG$35,0))="x",INDEX('Capacity Summary'!$C$36:$E$135,MATCH('Capacity Backing (Hide)'!AF$2,'Capacity Summary'!$B$36:$B$135,0),4),IF(INDEX('Capacity Summary'!$H$36:$BG$135,MATCH('Capacity Backing (Hide)'!AF$2,'Capacity Summary'!$B$36:$B$135,0),MATCH('Capacity Backing (Hide)'!$A19,'Capacity Summary'!$H$35:$BG$35,0))&lt;&gt;0,INDEX('Capacity Summary'!$H$36:$BG$135,MATCH('Capacity Backing (Hide)'!AF$2,'Capacity Summary'!$B$36:$B$135,0),MATCH('Capacity Backing (Hide)'!$A19,'Capacity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(Hide)'!$A19,'Capacity Summary'!$H$35:$BG$35,0))="x",INDEX('Capacity Summary'!$C$36:$E$135,MATCH('Capacity Backing (Hide)'!AG$2,'Capacity Summary'!$B$36:$B$135,0),4),IF(INDEX('Capacity Summary'!$H$36:$BG$135,MATCH('Capacity Backing (Hide)'!AG$2,'Capacity Summary'!$B$36:$B$135,0),MATCH('Capacity Backing (Hide)'!$A19,'Capacity Summary'!$H$35:$BG$35,0))&lt;&gt;0,INDEX('Capacity Summary'!$H$36:$BG$135,MATCH('Capacity Backing (Hide)'!AG$2,'Capacity Summary'!$B$36:$B$135,0),MATCH('Capacity Backing (Hide)'!$A19,'Capacity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(Hide)'!$A19,'Capacity Summary'!$H$35:$BG$35,0))="x",INDEX('Capacity Summary'!$C$36:$E$135,MATCH('Capacity Backing (Hide)'!AH$2,'Capacity Summary'!$B$36:$B$135,0),4),IF(INDEX('Capacity Summary'!$H$36:$BG$135,MATCH('Capacity Backing (Hide)'!AH$2,'Capacity Summary'!$B$36:$B$135,0),MATCH('Capacity Backing (Hide)'!$A19,'Capacity Summary'!$H$35:$BG$35,0))&lt;&gt;0,INDEX('Capacity Summary'!$H$36:$BG$135,MATCH('Capacity Backing (Hide)'!AH$2,'Capacity Summary'!$B$36:$B$135,0),MATCH('Capacity Backing (Hide)'!$A19,'Capacity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(Hide)'!$A19,'Capacity Summary'!$H$35:$BG$35,0))="x",INDEX('Capacity Summary'!$C$36:$E$135,MATCH('Capacity Backing (Hide)'!AI$2,'Capacity Summary'!$B$36:$B$135,0),4),IF(INDEX('Capacity Summary'!$H$36:$BG$135,MATCH('Capacity Backing (Hide)'!AI$2,'Capacity Summary'!$B$36:$B$135,0),MATCH('Capacity Backing (Hide)'!$A19,'Capacity Summary'!$H$35:$BG$35,0))&lt;&gt;0,INDEX('Capacity Summary'!$H$36:$BG$135,MATCH('Capacity Backing (Hide)'!AI$2,'Capacity Summary'!$B$36:$B$135,0),MATCH('Capacity Backing (Hide)'!$A19,'Capacity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(Hide)'!$A19,'Capacity Summary'!$H$35:$BG$35,0))="x",INDEX('Capacity Summary'!$C$36:$E$135,MATCH('Capacity Backing (Hide)'!AJ$2,'Capacity Summary'!$B$36:$B$135,0),4),IF(INDEX('Capacity Summary'!$H$36:$BG$135,MATCH('Capacity Backing (Hide)'!AJ$2,'Capacity Summary'!$B$36:$B$135,0),MATCH('Capacity Backing (Hide)'!$A19,'Capacity Summary'!$H$35:$BG$35,0))&lt;&gt;0,INDEX('Capacity Summary'!$H$36:$BG$135,MATCH('Capacity Backing (Hide)'!AJ$2,'Capacity Summary'!$B$36:$B$135,0),MATCH('Capacity Backing (Hide)'!$A19,'Capacity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(Hide)'!$A19,'Capacity Summary'!$H$35:$BG$35,0))="x",INDEX('Capacity Summary'!$C$36:$E$135,MATCH('Capacity Backing (Hide)'!AK$2,'Capacity Summary'!$B$36:$B$135,0),4),IF(INDEX('Capacity Summary'!$H$36:$BG$135,MATCH('Capacity Backing (Hide)'!AK$2,'Capacity Summary'!$B$36:$B$135,0),MATCH('Capacity Backing (Hide)'!$A19,'Capacity Summary'!$H$35:$BG$35,0))&lt;&gt;0,INDEX('Capacity Summary'!$H$36:$BG$135,MATCH('Capacity Backing (Hide)'!AK$2,'Capacity Summary'!$B$36:$B$135,0),MATCH('Capacity Backing (Hide)'!$A19,'Capacity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(Hide)'!$A19,'Capacity Summary'!$H$35:$BG$35,0))="x",INDEX('Capacity Summary'!$C$36:$E$135,MATCH('Capacity Backing (Hide)'!AL$2,'Capacity Summary'!$B$36:$B$135,0),4),IF(INDEX('Capacity Summary'!$H$36:$BG$135,MATCH('Capacity Backing (Hide)'!AL$2,'Capacity Summary'!$B$36:$B$135,0),MATCH('Capacity Backing (Hide)'!$A19,'Capacity Summary'!$H$35:$BG$35,0))&lt;&gt;0,INDEX('Capacity Summary'!$H$36:$BG$135,MATCH('Capacity Backing (Hide)'!AL$2,'Capacity Summary'!$B$36:$B$135,0),MATCH('Capacity Backing (Hide)'!$A19,'Capacity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(Hide)'!$A19,'Capacity Summary'!$H$35:$BG$35,0))="x",INDEX('Capacity Summary'!$C$36:$E$135,MATCH('Capacity Backing (Hide)'!AM$2,'Capacity Summary'!$B$36:$B$135,0),4),IF(INDEX('Capacity Summary'!$H$36:$BG$135,MATCH('Capacity Backing (Hide)'!AM$2,'Capacity Summary'!$B$36:$B$135,0),MATCH('Capacity Backing (Hide)'!$A19,'Capacity Summary'!$H$35:$BG$35,0))&lt;&gt;0,INDEX('Capacity Summary'!$H$36:$BG$135,MATCH('Capacity Backing (Hide)'!AM$2,'Capacity Summary'!$B$36:$B$135,0),MATCH('Capacity Backing (Hide)'!$A19,'Capacity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(Hide)'!$A19,'Capacity Summary'!$H$35:$BG$35,0))="x",INDEX('Capacity Summary'!$C$36:$E$135,MATCH('Capacity Backing (Hide)'!AN$2,'Capacity Summary'!$B$36:$B$135,0),4),IF(INDEX('Capacity Summary'!$H$36:$BG$135,MATCH('Capacity Backing (Hide)'!AN$2,'Capacity Summary'!$B$36:$B$135,0),MATCH('Capacity Backing (Hide)'!$A19,'Capacity Summary'!$H$35:$BG$35,0))&lt;&gt;0,INDEX('Capacity Summary'!$H$36:$BG$135,MATCH('Capacity Backing (Hide)'!AN$2,'Capacity Summary'!$B$36:$B$135,0),MATCH('Capacity Backing (Hide)'!$A19,'Capacity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(Hide)'!$A19,'Capacity Summary'!$H$35:$BG$35,0))="x",INDEX('Capacity Summary'!$C$36:$E$135,MATCH('Capacity Backing (Hide)'!AO$2,'Capacity Summary'!$B$36:$B$135,0),4),IF(INDEX('Capacity Summary'!$H$36:$BG$135,MATCH('Capacity Backing (Hide)'!AO$2,'Capacity Summary'!$B$36:$B$135,0),MATCH('Capacity Backing (Hide)'!$A19,'Capacity Summary'!$H$35:$BG$35,0))&lt;&gt;0,INDEX('Capacity Summary'!$H$36:$BG$135,MATCH('Capacity Backing (Hide)'!AO$2,'Capacity Summary'!$B$36:$B$135,0),MATCH('Capacity Backing (Hide)'!$A19,'Capacity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(Hide)'!$A19,'Capacity Summary'!$H$35:$BG$35,0))="x",INDEX('Capacity Summary'!$C$36:$E$135,MATCH('Capacity Backing (Hide)'!AP$2,'Capacity Summary'!$B$36:$B$135,0),4),IF(INDEX('Capacity Summary'!$H$36:$BG$135,MATCH('Capacity Backing (Hide)'!AP$2,'Capacity Summary'!$B$36:$B$135,0),MATCH('Capacity Backing (Hide)'!$A19,'Capacity Summary'!$H$35:$BG$35,0))&lt;&gt;0,INDEX('Capacity Summary'!$H$36:$BG$135,MATCH('Capacity Backing (Hide)'!AP$2,'Capacity Summary'!$B$36:$B$135,0),MATCH('Capacity Backing (Hide)'!$A19,'Capacity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(Hide)'!$A19,'Capacity Summary'!$H$35:$BG$35,0))="x",INDEX('Capacity Summary'!$C$36:$E$135,MATCH('Capacity Backing (Hide)'!AQ$2,'Capacity Summary'!$B$36:$B$135,0),4),IF(INDEX('Capacity Summary'!$H$36:$BG$135,MATCH('Capacity Backing (Hide)'!AQ$2,'Capacity Summary'!$B$36:$B$135,0),MATCH('Capacity Backing (Hide)'!$A19,'Capacity Summary'!$H$35:$BG$35,0))&lt;&gt;0,INDEX('Capacity Summary'!$H$36:$BG$135,MATCH('Capacity Backing (Hide)'!AQ$2,'Capacity Summary'!$B$36:$B$135,0),MATCH('Capacity Backing (Hide)'!$A19,'Capacity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(Hide)'!$A19,'Capacity Summary'!$H$35:$BG$35,0))="x",INDEX('Capacity Summary'!$C$36:$E$135,MATCH('Capacity Backing (Hide)'!AR$2,'Capacity Summary'!$B$36:$B$135,0),4),IF(INDEX('Capacity Summary'!$H$36:$BG$135,MATCH('Capacity Backing (Hide)'!AR$2,'Capacity Summary'!$B$36:$B$135,0),MATCH('Capacity Backing (Hide)'!$A19,'Capacity Summary'!$H$35:$BG$35,0))&lt;&gt;0,INDEX('Capacity Summary'!$H$36:$BG$135,MATCH('Capacity Backing (Hide)'!AR$2,'Capacity Summary'!$B$36:$B$135,0),MATCH('Capacity Backing (Hide)'!$A19,'Capacity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(Hide)'!$A19,'Capacity Summary'!$H$35:$BG$35,0))="x",INDEX('Capacity Summary'!$C$36:$E$135,MATCH('Capacity Backing (Hide)'!AS$2,'Capacity Summary'!$B$36:$B$135,0),4),IF(INDEX('Capacity Summary'!$H$36:$BG$135,MATCH('Capacity Backing (Hide)'!AS$2,'Capacity Summary'!$B$36:$B$135,0),MATCH('Capacity Backing (Hide)'!$A19,'Capacity Summary'!$H$35:$BG$35,0))&lt;&gt;0,INDEX('Capacity Summary'!$H$36:$BG$135,MATCH('Capacity Backing (Hide)'!AS$2,'Capacity Summary'!$B$36:$B$135,0),MATCH('Capacity Backing (Hide)'!$A19,'Capacity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(Hide)'!$A19,'Capacity Summary'!$H$35:$BG$35,0))="x",INDEX('Capacity Summary'!$C$36:$E$135,MATCH('Capacity Backing (Hide)'!AT$2,'Capacity Summary'!$B$36:$B$135,0),4),IF(INDEX('Capacity Summary'!$H$36:$BG$135,MATCH('Capacity Backing (Hide)'!AT$2,'Capacity Summary'!$B$36:$B$135,0),MATCH('Capacity Backing (Hide)'!$A19,'Capacity Summary'!$H$35:$BG$35,0))&lt;&gt;0,INDEX('Capacity Summary'!$H$36:$BG$135,MATCH('Capacity Backing (Hide)'!AT$2,'Capacity Summary'!$B$36:$B$135,0),MATCH('Capacity Backing (Hide)'!$A19,'Capacity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(Hide)'!$A19,'Capacity Summary'!$H$35:$BG$35,0))="x",INDEX('Capacity Summary'!$C$36:$E$135,MATCH('Capacity Backing (Hide)'!AU$2,'Capacity Summary'!$B$36:$B$135,0),4),IF(INDEX('Capacity Summary'!$H$36:$BG$135,MATCH('Capacity Backing (Hide)'!AU$2,'Capacity Summary'!$B$36:$B$135,0),MATCH('Capacity Backing (Hide)'!$A19,'Capacity Summary'!$H$35:$BG$35,0))&lt;&gt;0,INDEX('Capacity Summary'!$H$36:$BG$135,MATCH('Capacity Backing (Hide)'!AU$2,'Capacity Summary'!$B$36:$B$135,0),MATCH('Capacity Backing (Hide)'!$A19,'Capacity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(Hide)'!$A19,'Capacity Summary'!$H$35:$BG$35,0))="x",INDEX('Capacity Summary'!$C$36:$E$135,MATCH('Capacity Backing (Hide)'!AV$2,'Capacity Summary'!$B$36:$B$135,0),4),IF(INDEX('Capacity Summary'!$H$36:$BG$135,MATCH('Capacity Backing (Hide)'!AV$2,'Capacity Summary'!$B$36:$B$135,0),MATCH('Capacity Backing (Hide)'!$A19,'Capacity Summary'!$H$35:$BG$35,0))&lt;&gt;0,INDEX('Capacity Summary'!$H$36:$BG$135,MATCH('Capacity Backing (Hide)'!AV$2,'Capacity Summary'!$B$36:$B$135,0),MATCH('Capacity Backing (Hide)'!$A19,'Capacity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(Hide)'!$A19,'Capacity Summary'!$H$35:$BG$35,0))="x",INDEX('Capacity Summary'!$C$36:$E$135,MATCH('Capacity Backing (Hide)'!AW$2,'Capacity Summary'!$B$36:$B$135,0),4),IF(INDEX('Capacity Summary'!$H$36:$BG$135,MATCH('Capacity Backing (Hide)'!AW$2,'Capacity Summary'!$B$36:$B$135,0),MATCH('Capacity Backing (Hide)'!$A19,'Capacity Summary'!$H$35:$BG$35,0))&lt;&gt;0,INDEX('Capacity Summary'!$H$36:$BG$135,MATCH('Capacity Backing (Hide)'!AW$2,'Capacity Summary'!$B$36:$B$135,0),MATCH('Capacity Backing (Hide)'!$A19,'Capacity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(Hide)'!$A19,'Capacity Summary'!$H$35:$BG$35,0))="x",INDEX('Capacity Summary'!$C$36:$E$135,MATCH('Capacity Backing (Hide)'!AX$2,'Capacity Summary'!$B$36:$B$135,0),4),IF(INDEX('Capacity Summary'!$H$36:$BG$135,MATCH('Capacity Backing (Hide)'!AX$2,'Capacity Summary'!$B$36:$B$135,0),MATCH('Capacity Backing (Hide)'!$A19,'Capacity Summary'!$H$35:$BG$35,0))&lt;&gt;0,INDEX('Capacity Summary'!$H$36:$BG$135,MATCH('Capacity Backing (Hide)'!AX$2,'Capacity Summary'!$B$36:$B$135,0),MATCH('Capacity Backing (Hide)'!$A19,'Capacity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(Hide)'!$A19,'Capacity Summary'!$H$35:$BG$35,0))="x",INDEX('Capacity Summary'!$C$36:$E$135,MATCH('Capacity Backing (Hide)'!AY$2,'Capacity Summary'!$B$36:$B$135,0),4),IF(INDEX('Capacity Summary'!$H$36:$BG$135,MATCH('Capacity Backing (Hide)'!AY$2,'Capacity Summary'!$B$36:$B$135,0),MATCH('Capacity Backing (Hide)'!$A19,'Capacity Summary'!$H$35:$BG$35,0))&lt;&gt;0,INDEX('Capacity Summary'!$H$36:$BG$135,MATCH('Capacity Backing (Hide)'!AY$2,'Capacity Summary'!$B$36:$B$135,0),MATCH('Capacity Backing (Hide)'!$A19,'Capacity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(Hide)'!$A19,'Capacity Summary'!$H$35:$BG$35,0))="x",INDEX('Capacity Summary'!$C$36:$E$135,MATCH('Capacity Backing (Hide)'!AZ$2,'Capacity Summary'!$B$36:$B$135,0),4),IF(INDEX('Capacity Summary'!$H$36:$BG$135,MATCH('Capacity Backing (Hide)'!AZ$2,'Capacity Summary'!$B$36:$B$135,0),MATCH('Capacity Backing (Hide)'!$A19,'Capacity Summary'!$H$35:$BG$35,0))&lt;&gt;0,INDEX('Capacity Summary'!$H$36:$BG$135,MATCH('Capacity Backing (Hide)'!AZ$2,'Capacity Summary'!$B$36:$B$135,0),MATCH('Capacity Backing (Hide)'!$A19,'Capacity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(Hide)'!$A19,'Capacity Summary'!$H$35:$BG$35,0))="x",INDEX('Capacity Summary'!$C$36:$E$135,MATCH('Capacity Backing (Hide)'!BA$2,'Capacity Summary'!$B$36:$B$135,0),4),IF(INDEX('Capacity Summary'!$H$36:$BG$135,MATCH('Capacity Backing (Hide)'!BA$2,'Capacity Summary'!$B$36:$B$135,0),MATCH('Capacity Backing (Hide)'!$A19,'Capacity Summary'!$H$35:$BG$35,0))&lt;&gt;0,INDEX('Capacity Summary'!$H$36:$BG$135,MATCH('Capacity Backing (Hide)'!BA$2,'Capacity Summary'!$B$36:$B$135,0),MATCH('Capacity Backing (Hide)'!$A19,'Capacity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(Hide)'!$A19,'Capacity Summary'!$H$35:$BG$35,0))="x",INDEX('Capacity Summary'!$C$36:$E$135,MATCH('Capacity Backing (Hide)'!BB$2,'Capacity Summary'!$B$36:$B$135,0),4),IF(INDEX('Capacity Summary'!$H$36:$BG$135,MATCH('Capacity Backing (Hide)'!BB$2,'Capacity Summary'!$B$36:$B$135,0),MATCH('Capacity Backing (Hide)'!$A19,'Capacity Summary'!$H$35:$BG$35,0))&lt;&gt;0,INDEX('Capacity Summary'!$H$36:$BG$135,MATCH('Capacity Backing (Hide)'!BB$2,'Capacity Summary'!$B$36:$B$135,0),MATCH('Capacity Backing (Hide)'!$A19,'Capacity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(Hide)'!$A19,'Capacity Summary'!$H$35:$BG$35,0))="x",INDEX('Capacity Summary'!$C$36:$E$135,MATCH('Capacity Backing (Hide)'!BC$2,'Capacity Summary'!$B$36:$B$135,0),4),IF(INDEX('Capacity Summary'!$H$36:$BG$135,MATCH('Capacity Backing (Hide)'!BC$2,'Capacity Summary'!$B$36:$B$135,0),MATCH('Capacity Backing (Hide)'!$A19,'Capacity Summary'!$H$35:$BG$35,0))&lt;&gt;0,INDEX('Capacity Summary'!$H$36:$BG$135,MATCH('Capacity Backing (Hide)'!BC$2,'Capacity Summary'!$B$36:$B$135,0),MATCH('Capacity Backing (Hide)'!$A19,'Capacity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(Hide)'!$A19,'Capacity Summary'!$H$35:$BG$35,0))="x",INDEX('Capacity Summary'!$C$36:$E$135,MATCH('Capacity Backing (Hide)'!BD$2,'Capacity Summary'!$B$36:$B$135,0),4),IF(INDEX('Capacity Summary'!$H$36:$BG$135,MATCH('Capacity Backing (Hide)'!BD$2,'Capacity Summary'!$B$36:$B$135,0),MATCH('Capacity Backing (Hide)'!$A19,'Capacity Summary'!$H$35:$BG$35,0))&lt;&gt;0,INDEX('Capacity Summary'!$H$36:$BG$135,MATCH('Capacity Backing (Hide)'!BD$2,'Capacity Summary'!$B$36:$B$135,0),MATCH('Capacity Backing (Hide)'!$A19,'Capacity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(Hide)'!$A19,'Capacity Summary'!$H$35:$BG$35,0))="x",INDEX('Capacity Summary'!$C$36:$E$135,MATCH('Capacity Backing (Hide)'!BE$2,'Capacity Summary'!$B$36:$B$135,0),4),IF(INDEX('Capacity Summary'!$H$36:$BG$135,MATCH('Capacity Backing (Hide)'!BE$2,'Capacity Summary'!$B$36:$B$135,0),MATCH('Capacity Backing (Hide)'!$A19,'Capacity Summary'!$H$35:$BG$35,0))&lt;&gt;0,INDEX('Capacity Summary'!$H$36:$BG$135,MATCH('Capacity Backing (Hide)'!BE$2,'Capacity Summary'!$B$36:$B$135,0),MATCH('Capacity Backing (Hide)'!$A19,'Capacity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(Hide)'!$A19,'Capacity Summary'!$H$35:$BG$35,0))="x",INDEX('Capacity Summary'!$C$36:$E$135,MATCH('Capacity Backing (Hide)'!BF$2,'Capacity Summary'!$B$36:$B$135,0),4),IF(INDEX('Capacity Summary'!$H$36:$BG$135,MATCH('Capacity Backing (Hide)'!BF$2,'Capacity Summary'!$B$36:$B$135,0),MATCH('Capacity Backing (Hide)'!$A19,'Capacity Summary'!$H$35:$BG$35,0))&lt;&gt;0,INDEX('Capacity Summary'!$H$36:$BG$135,MATCH('Capacity Backing (Hide)'!BF$2,'Capacity Summary'!$B$36:$B$135,0),MATCH('Capacity Backing (Hide)'!$A19,'Capacity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(Hide)'!$A19,'Capacity Summary'!$H$35:$BG$35,0))="x",INDEX('Capacity Summary'!$C$36:$E$135,MATCH('Capacity Backing (Hide)'!BG$2,'Capacity Summary'!$B$36:$B$135,0),4),IF(INDEX('Capacity Summary'!$H$36:$BG$135,MATCH('Capacity Backing (Hide)'!BG$2,'Capacity Summary'!$B$36:$B$135,0),MATCH('Capacity Backing (Hide)'!$A19,'Capacity Summary'!$H$35:$BG$35,0))&lt;&gt;0,INDEX('Capacity Summary'!$H$36:$BG$135,MATCH('Capacity Backing (Hide)'!BG$2,'Capacity Summary'!$B$36:$B$135,0),MATCH('Capacity Backing (Hide)'!$A19,'Capacity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(Hide)'!$A19,'Capacity Summary'!$H$35:$BG$35,0))="x",INDEX('Capacity Summary'!$C$36:$E$135,MATCH('Capacity Backing (Hide)'!BH$2,'Capacity Summary'!$B$36:$B$135,0),4),IF(INDEX('Capacity Summary'!$H$36:$BG$135,MATCH('Capacity Backing (Hide)'!BH$2,'Capacity Summary'!$B$36:$B$135,0),MATCH('Capacity Backing (Hide)'!$A19,'Capacity Summary'!$H$35:$BG$35,0))&lt;&gt;0,INDEX('Capacity Summary'!$H$36:$BG$135,MATCH('Capacity Backing (Hide)'!BH$2,'Capacity Summary'!$B$36:$B$135,0),MATCH('Capacity Backing (Hide)'!$A19,'Capacity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(Hide)'!$A19,'Capacity Summary'!$H$35:$BG$35,0))="x",INDEX('Capacity Summary'!$C$36:$E$135,MATCH('Capacity Backing (Hide)'!BI$2,'Capacity Summary'!$B$36:$B$135,0),4),IF(INDEX('Capacity Summary'!$H$36:$BG$135,MATCH('Capacity Backing (Hide)'!BI$2,'Capacity Summary'!$B$36:$B$135,0),MATCH('Capacity Backing (Hide)'!$A19,'Capacity Summary'!$H$35:$BG$35,0))&lt;&gt;0,INDEX('Capacity Summary'!$H$36:$BG$135,MATCH('Capacity Backing (Hide)'!BI$2,'Capacity Summary'!$B$36:$B$135,0),MATCH('Capacity Backing (Hide)'!$A19,'Capacity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(Hide)'!$A19,'Capacity Summary'!$H$35:$BG$35,0))="x",INDEX('Capacity Summary'!$C$36:$E$135,MATCH('Capacity Backing (Hide)'!BJ$2,'Capacity Summary'!$B$36:$B$135,0),4),IF(INDEX('Capacity Summary'!$H$36:$BG$135,MATCH('Capacity Backing (Hide)'!BJ$2,'Capacity Summary'!$B$36:$B$135,0),MATCH('Capacity Backing (Hide)'!$A19,'Capacity Summary'!$H$35:$BG$35,0))&lt;&gt;0,INDEX('Capacity Summary'!$H$36:$BG$135,MATCH('Capacity Backing (Hide)'!BJ$2,'Capacity Summary'!$B$36:$B$135,0),MATCH('Capacity Backing (Hide)'!$A19,'Capacity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(Hide)'!$A19,'Capacity Summary'!$H$35:$BG$35,0))="x",INDEX('Capacity Summary'!$C$36:$E$135,MATCH('Capacity Backing (Hide)'!BK$2,'Capacity Summary'!$B$36:$B$135,0),4),IF(INDEX('Capacity Summary'!$H$36:$BG$135,MATCH('Capacity Backing (Hide)'!BK$2,'Capacity Summary'!$B$36:$B$135,0),MATCH('Capacity Backing (Hide)'!$A19,'Capacity Summary'!$H$35:$BG$35,0))&lt;&gt;0,INDEX('Capacity Summary'!$H$36:$BG$135,MATCH('Capacity Backing (Hide)'!BK$2,'Capacity Summary'!$B$36:$B$135,0),MATCH('Capacity Backing (Hide)'!$A19,'Capacity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(Hide)'!$A19,'Capacity Summary'!$H$35:$BG$35,0))="x",INDEX('Capacity Summary'!$C$36:$E$135,MATCH('Capacity Backing (Hide)'!BL$2,'Capacity Summary'!$B$36:$B$135,0),4),IF(INDEX('Capacity Summary'!$H$36:$BG$135,MATCH('Capacity Backing (Hide)'!BL$2,'Capacity Summary'!$B$36:$B$135,0),MATCH('Capacity Backing (Hide)'!$A19,'Capacity Summary'!$H$35:$BG$35,0))&lt;&gt;0,INDEX('Capacity Summary'!$H$36:$BG$135,MATCH('Capacity Backing (Hide)'!BL$2,'Capacity Summary'!$B$36:$B$135,0),MATCH('Capacity Backing (Hide)'!$A19,'Capacity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(Hide)'!$A19,'Capacity Summary'!$H$35:$BG$35,0))="x",INDEX('Capacity Summary'!$C$36:$E$135,MATCH('Capacity Backing (Hide)'!BM$2,'Capacity Summary'!$B$36:$B$135,0),4),IF(INDEX('Capacity Summary'!$H$36:$BG$135,MATCH('Capacity Backing (Hide)'!BM$2,'Capacity Summary'!$B$36:$B$135,0),MATCH('Capacity Backing (Hide)'!$A19,'Capacity Summary'!$H$35:$BG$35,0))&lt;&gt;0,INDEX('Capacity Summary'!$H$36:$BG$135,MATCH('Capacity Backing (Hide)'!BM$2,'Capacity Summary'!$B$36:$B$135,0),MATCH('Capacity Backing (Hide)'!$A19,'Capacity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(Hide)'!$A19,'Capacity Summary'!$H$35:$BG$35,0))="x",INDEX('Capacity Summary'!$C$36:$E$135,MATCH('Capacity Backing (Hide)'!BN$2,'Capacity Summary'!$B$36:$B$135,0),4),IF(INDEX('Capacity Summary'!$H$36:$BG$135,MATCH('Capacity Backing (Hide)'!BN$2,'Capacity Summary'!$B$36:$B$135,0),MATCH('Capacity Backing (Hide)'!$A19,'Capacity Summary'!$H$35:$BG$35,0))&lt;&gt;0,INDEX('Capacity Summary'!$H$36:$BG$135,MATCH('Capacity Backing (Hide)'!BN$2,'Capacity Summary'!$B$36:$B$135,0),MATCH('Capacity Backing (Hide)'!$A19,'Capacity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(Hide)'!$A19,'Capacity Summary'!$H$35:$BG$35,0))="x",INDEX('Capacity Summary'!$C$36:$E$135,MATCH('Capacity Backing (Hide)'!BO$2,'Capacity Summary'!$B$36:$B$135,0),4),IF(INDEX('Capacity Summary'!$H$36:$BG$135,MATCH('Capacity Backing (Hide)'!BO$2,'Capacity Summary'!$B$36:$B$135,0),MATCH('Capacity Backing (Hide)'!$A19,'Capacity Summary'!$H$35:$BG$35,0))&lt;&gt;0,INDEX('Capacity Summary'!$H$36:$BG$135,MATCH('Capacity Backing (Hide)'!BO$2,'Capacity Summary'!$B$36:$B$135,0),MATCH('Capacity Backing (Hide)'!$A19,'Capacity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(Hide)'!$A19,'Capacity Summary'!$H$35:$BG$35,0))="x",INDEX('Capacity Summary'!$C$36:$E$135,MATCH('Capacity Backing (Hide)'!BP$2,'Capacity Summary'!$B$36:$B$135,0),4),IF(INDEX('Capacity Summary'!$H$36:$BG$135,MATCH('Capacity Backing (Hide)'!BP$2,'Capacity Summary'!$B$36:$B$135,0),MATCH('Capacity Backing (Hide)'!$A19,'Capacity Summary'!$H$35:$BG$35,0))&lt;&gt;0,INDEX('Capacity Summary'!$H$36:$BG$135,MATCH('Capacity Backing (Hide)'!BP$2,'Capacity Summary'!$B$36:$B$135,0),MATCH('Capacity Backing (Hide)'!$A19,'Capacity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(Hide)'!$A19,'Capacity Summary'!$H$35:$BG$35,0))="x",INDEX('Capacity Summary'!$C$36:$E$135,MATCH('Capacity Backing (Hide)'!BQ$2,'Capacity Summary'!$B$36:$B$135,0),4),IF(INDEX('Capacity Summary'!$H$36:$BG$135,MATCH('Capacity Backing (Hide)'!BQ$2,'Capacity Summary'!$B$36:$B$135,0),MATCH('Capacity Backing (Hide)'!$A19,'Capacity Summary'!$H$35:$BG$35,0))&lt;&gt;0,INDEX('Capacity Summary'!$H$36:$BG$135,MATCH('Capacity Backing (Hide)'!BQ$2,'Capacity Summary'!$B$36:$B$135,0),MATCH('Capacity Backing (Hide)'!$A19,'Capacity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(Hide)'!$A19,'Capacity Summary'!$H$35:$BG$35,0))="x",INDEX('Capacity Summary'!$C$36:$E$135,MATCH('Capacity Backing (Hide)'!BR$2,'Capacity Summary'!$B$36:$B$135,0),4),IF(INDEX('Capacity Summary'!$H$36:$BG$135,MATCH('Capacity Backing (Hide)'!BR$2,'Capacity Summary'!$B$36:$B$135,0),MATCH('Capacity Backing (Hide)'!$A19,'Capacity Summary'!$H$35:$BG$35,0))&lt;&gt;0,INDEX('Capacity Summary'!$H$36:$BG$135,MATCH('Capacity Backing (Hide)'!BR$2,'Capacity Summary'!$B$36:$B$135,0),MATCH('Capacity Backing (Hide)'!$A19,'Capacity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(Hide)'!$A19,'Capacity Summary'!$H$35:$BG$35,0))="x",INDEX('Capacity Summary'!$C$36:$E$135,MATCH('Capacity Backing (Hide)'!BS$2,'Capacity Summary'!$B$36:$B$135,0),4),IF(INDEX('Capacity Summary'!$H$36:$BG$135,MATCH('Capacity Backing (Hide)'!BS$2,'Capacity Summary'!$B$36:$B$135,0),MATCH('Capacity Backing (Hide)'!$A19,'Capacity Summary'!$H$35:$BG$35,0))&lt;&gt;0,INDEX('Capacity Summary'!$H$36:$BG$135,MATCH('Capacity Backing (Hide)'!BS$2,'Capacity Summary'!$B$36:$B$135,0),MATCH('Capacity Backing (Hide)'!$A19,'Capacity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(Hide)'!$A19,'Capacity Summary'!$H$35:$BG$35,0))="x",INDEX('Capacity Summary'!$C$36:$E$135,MATCH('Capacity Backing (Hide)'!BT$2,'Capacity Summary'!$B$36:$B$135,0),4),IF(INDEX('Capacity Summary'!$H$36:$BG$135,MATCH('Capacity Backing (Hide)'!BT$2,'Capacity Summary'!$B$36:$B$135,0),MATCH('Capacity Backing (Hide)'!$A19,'Capacity Summary'!$H$35:$BG$35,0))&lt;&gt;0,INDEX('Capacity Summary'!$H$36:$BG$135,MATCH('Capacity Backing (Hide)'!BT$2,'Capacity Summary'!$B$36:$B$135,0),MATCH('Capacity Backing (Hide)'!$A19,'Capacity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(Hide)'!$A19,'Capacity Summary'!$H$35:$BG$35,0))="x",INDEX('Capacity Summary'!$C$36:$E$135,MATCH('Capacity Backing (Hide)'!BU$2,'Capacity Summary'!$B$36:$B$135,0),4),IF(INDEX('Capacity Summary'!$H$36:$BG$135,MATCH('Capacity Backing (Hide)'!BU$2,'Capacity Summary'!$B$36:$B$135,0),MATCH('Capacity Backing (Hide)'!$A19,'Capacity Summary'!$H$35:$BG$35,0))&lt;&gt;0,INDEX('Capacity Summary'!$H$36:$BG$135,MATCH('Capacity Backing (Hide)'!BU$2,'Capacity Summary'!$B$36:$B$135,0),MATCH('Capacity Backing (Hide)'!$A19,'Capacity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(Hide)'!$A19,'Capacity Summary'!$H$35:$BG$35,0))="x",INDEX('Capacity Summary'!$C$36:$E$135,MATCH('Capacity Backing (Hide)'!BV$2,'Capacity Summary'!$B$36:$B$135,0),4),IF(INDEX('Capacity Summary'!$H$36:$BG$135,MATCH('Capacity Backing (Hide)'!BV$2,'Capacity Summary'!$B$36:$B$135,0),MATCH('Capacity Backing (Hide)'!$A19,'Capacity Summary'!$H$35:$BG$35,0))&lt;&gt;0,INDEX('Capacity Summary'!$H$36:$BG$135,MATCH('Capacity Backing (Hide)'!BV$2,'Capacity Summary'!$B$36:$B$135,0),MATCH('Capacity Backing (Hide)'!$A19,'Capacity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(Hide)'!$A19,'Capacity Summary'!$H$35:$BG$35,0))="x",INDEX('Capacity Summary'!$C$36:$E$135,MATCH('Capacity Backing (Hide)'!BW$2,'Capacity Summary'!$B$36:$B$135,0),4),IF(INDEX('Capacity Summary'!$H$36:$BG$135,MATCH('Capacity Backing (Hide)'!BW$2,'Capacity Summary'!$B$36:$B$135,0),MATCH('Capacity Backing (Hide)'!$A19,'Capacity Summary'!$H$35:$BG$35,0))&lt;&gt;0,INDEX('Capacity Summary'!$H$36:$BG$135,MATCH('Capacity Backing (Hide)'!BW$2,'Capacity Summary'!$B$36:$B$135,0),MATCH('Capacity Backing (Hide)'!$A19,'Capacity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(Hide)'!$A19,'Capacity Summary'!$H$35:$BG$35,0))="x",INDEX('Capacity Summary'!$C$36:$E$135,MATCH('Capacity Backing (Hide)'!BX$2,'Capacity Summary'!$B$36:$B$135,0),4),IF(INDEX('Capacity Summary'!$H$36:$BG$135,MATCH('Capacity Backing (Hide)'!BX$2,'Capacity Summary'!$B$36:$B$135,0),MATCH('Capacity Backing (Hide)'!$A19,'Capacity Summary'!$H$35:$BG$35,0))&lt;&gt;0,INDEX('Capacity Summary'!$H$36:$BG$135,MATCH('Capacity Backing (Hide)'!BX$2,'Capacity Summary'!$B$36:$B$135,0),MATCH('Capacity Backing (Hide)'!$A19,'Capacity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(Hide)'!$A19,'Capacity Summary'!$H$35:$BG$35,0))="x",INDEX('Capacity Summary'!$C$36:$E$135,MATCH('Capacity Backing (Hide)'!BY$2,'Capacity Summary'!$B$36:$B$135,0),4),IF(INDEX('Capacity Summary'!$H$36:$BG$135,MATCH('Capacity Backing (Hide)'!BY$2,'Capacity Summary'!$B$36:$B$135,0),MATCH('Capacity Backing (Hide)'!$A19,'Capacity Summary'!$H$35:$BG$35,0))&lt;&gt;0,INDEX('Capacity Summary'!$H$36:$BG$135,MATCH('Capacity Backing (Hide)'!BY$2,'Capacity Summary'!$B$36:$B$135,0),MATCH('Capacity Backing (Hide)'!$A19,'Capacity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(Hide)'!$A19,'Capacity Summary'!$H$35:$BG$35,0))="x",INDEX('Capacity Summary'!$C$36:$E$135,MATCH('Capacity Backing (Hide)'!BZ$2,'Capacity Summary'!$B$36:$B$135,0),4),IF(INDEX('Capacity Summary'!$H$36:$BG$135,MATCH('Capacity Backing (Hide)'!BZ$2,'Capacity Summary'!$B$36:$B$135,0),MATCH('Capacity Backing (Hide)'!$A19,'Capacity Summary'!$H$35:$BG$35,0))&lt;&gt;0,INDEX('Capacity Summary'!$H$36:$BG$135,MATCH('Capacity Backing (Hide)'!BZ$2,'Capacity Summary'!$B$36:$B$135,0),MATCH('Capacity Backing (Hide)'!$A19,'Capacity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(Hide)'!$A19,'Capacity Summary'!$H$35:$BG$35,0))="x",INDEX('Capacity Summary'!$C$36:$E$135,MATCH('Capacity Backing (Hide)'!CA$2,'Capacity Summary'!$B$36:$B$135,0),4),IF(INDEX('Capacity Summary'!$H$36:$BG$135,MATCH('Capacity Backing (Hide)'!CA$2,'Capacity Summary'!$B$36:$B$135,0),MATCH('Capacity Backing (Hide)'!$A19,'Capacity Summary'!$H$35:$BG$35,0))&lt;&gt;0,INDEX('Capacity Summary'!$H$36:$BG$135,MATCH('Capacity Backing (Hide)'!CA$2,'Capacity Summary'!$B$36:$B$135,0),MATCH('Capacity Backing (Hide)'!$A19,'Capacity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(Hide)'!$A19,'Capacity Summary'!$H$35:$BG$35,0))="x",INDEX('Capacity Summary'!$C$36:$E$135,MATCH('Capacity Backing (Hide)'!CB$2,'Capacity Summary'!$B$36:$B$135,0),4),IF(INDEX('Capacity Summary'!$H$36:$BG$135,MATCH('Capacity Backing (Hide)'!CB$2,'Capacity Summary'!$B$36:$B$135,0),MATCH('Capacity Backing (Hide)'!$A19,'Capacity Summary'!$H$35:$BG$35,0))&lt;&gt;0,INDEX('Capacity Summary'!$H$36:$BG$135,MATCH('Capacity Backing (Hide)'!CB$2,'Capacity Summary'!$B$36:$B$135,0),MATCH('Capacity Backing (Hide)'!$A19,'Capacity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(Hide)'!$A19,'Capacity Summary'!$H$35:$BG$35,0))="x",INDEX('Capacity Summary'!$C$36:$E$135,MATCH('Capacity Backing (Hide)'!CC$2,'Capacity Summary'!$B$36:$B$135,0),4),IF(INDEX('Capacity Summary'!$H$36:$BG$135,MATCH('Capacity Backing (Hide)'!CC$2,'Capacity Summary'!$B$36:$B$135,0),MATCH('Capacity Backing (Hide)'!$A19,'Capacity Summary'!$H$35:$BG$35,0))&lt;&gt;0,INDEX('Capacity Summary'!$H$36:$BG$135,MATCH('Capacity Backing (Hide)'!CC$2,'Capacity Summary'!$B$36:$B$135,0),MATCH('Capacity Backing (Hide)'!$A19,'Capacity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(Hide)'!$A19,'Capacity Summary'!$H$35:$BG$35,0))="x",INDEX('Capacity Summary'!$C$36:$E$135,MATCH('Capacity Backing (Hide)'!CD$2,'Capacity Summary'!$B$36:$B$135,0),4),IF(INDEX('Capacity Summary'!$H$36:$BG$135,MATCH('Capacity Backing (Hide)'!CD$2,'Capacity Summary'!$B$36:$B$135,0),MATCH('Capacity Backing (Hide)'!$A19,'Capacity Summary'!$H$35:$BG$35,0))&lt;&gt;0,INDEX('Capacity Summary'!$H$36:$BG$135,MATCH('Capacity Backing (Hide)'!CD$2,'Capacity Summary'!$B$36:$B$135,0),MATCH('Capacity Backing (Hide)'!$A19,'Capacity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(Hide)'!$A19,'Capacity Summary'!$H$35:$BG$35,0))="x",INDEX('Capacity Summary'!$C$36:$E$135,MATCH('Capacity Backing (Hide)'!CE$2,'Capacity Summary'!$B$36:$B$135,0),4),IF(INDEX('Capacity Summary'!$H$36:$BG$135,MATCH('Capacity Backing (Hide)'!CE$2,'Capacity Summary'!$B$36:$B$135,0),MATCH('Capacity Backing (Hide)'!$A19,'Capacity Summary'!$H$35:$BG$35,0))&lt;&gt;0,INDEX('Capacity Summary'!$H$36:$BG$135,MATCH('Capacity Backing (Hide)'!CE$2,'Capacity Summary'!$B$36:$B$135,0),MATCH('Capacity Backing (Hide)'!$A19,'Capacity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(Hide)'!$A19,'Capacity Summary'!$H$35:$BG$35,0))="x",INDEX('Capacity Summary'!$C$36:$E$135,MATCH('Capacity Backing (Hide)'!CF$2,'Capacity Summary'!$B$36:$B$135,0),4),IF(INDEX('Capacity Summary'!$H$36:$BG$135,MATCH('Capacity Backing (Hide)'!CF$2,'Capacity Summary'!$B$36:$B$135,0),MATCH('Capacity Backing (Hide)'!$A19,'Capacity Summary'!$H$35:$BG$35,0))&lt;&gt;0,INDEX('Capacity Summary'!$H$36:$BG$135,MATCH('Capacity Backing (Hide)'!CF$2,'Capacity Summary'!$B$36:$B$135,0),MATCH('Capacity Backing (Hide)'!$A19,'Capacity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(Hide)'!$A19,'Capacity Summary'!$H$35:$BG$35,0))="x",INDEX('Capacity Summary'!$C$36:$E$135,MATCH('Capacity Backing (Hide)'!CG$2,'Capacity Summary'!$B$36:$B$135,0),4),IF(INDEX('Capacity Summary'!$H$36:$BG$135,MATCH('Capacity Backing (Hide)'!CG$2,'Capacity Summary'!$B$36:$B$135,0),MATCH('Capacity Backing (Hide)'!$A19,'Capacity Summary'!$H$35:$BG$35,0))&lt;&gt;0,INDEX('Capacity Summary'!$H$36:$BG$135,MATCH('Capacity Backing (Hide)'!CG$2,'Capacity Summary'!$B$36:$B$135,0),MATCH('Capacity Backing (Hide)'!$A19,'Capacity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(Hide)'!$A19,'Capacity Summary'!$H$35:$BG$35,0))="x",INDEX('Capacity Summary'!$C$36:$E$135,MATCH('Capacity Backing (Hide)'!CH$2,'Capacity Summary'!$B$36:$B$135,0),4),IF(INDEX('Capacity Summary'!$H$36:$BG$135,MATCH('Capacity Backing (Hide)'!CH$2,'Capacity Summary'!$B$36:$B$135,0),MATCH('Capacity Backing (Hide)'!$A19,'Capacity Summary'!$H$35:$BG$35,0))&lt;&gt;0,INDEX('Capacity Summary'!$H$36:$BG$135,MATCH('Capacity Backing (Hide)'!CH$2,'Capacity Summary'!$B$36:$B$135,0),MATCH('Capacity Backing (Hide)'!$A19,'Capacity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(Hide)'!$A19,'Capacity Summary'!$H$35:$BG$35,0))="x",INDEX('Capacity Summary'!$C$36:$E$135,MATCH('Capacity Backing (Hide)'!CI$2,'Capacity Summary'!$B$36:$B$135,0),4),IF(INDEX('Capacity Summary'!$H$36:$BG$135,MATCH('Capacity Backing (Hide)'!CI$2,'Capacity Summary'!$B$36:$B$135,0),MATCH('Capacity Backing (Hide)'!$A19,'Capacity Summary'!$H$35:$BG$35,0))&lt;&gt;0,INDEX('Capacity Summary'!$H$36:$BG$135,MATCH('Capacity Backing (Hide)'!CI$2,'Capacity Summary'!$B$36:$B$135,0),MATCH('Capacity Backing (Hide)'!$A19,'Capacity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(Hide)'!$A19,'Capacity Summary'!$H$35:$BG$35,0))="x",INDEX('Capacity Summary'!$C$36:$E$135,MATCH('Capacity Backing (Hide)'!CJ$2,'Capacity Summary'!$B$36:$B$135,0),4),IF(INDEX('Capacity Summary'!$H$36:$BG$135,MATCH('Capacity Backing (Hide)'!CJ$2,'Capacity Summary'!$B$36:$B$135,0),MATCH('Capacity Backing (Hide)'!$A19,'Capacity Summary'!$H$35:$BG$35,0))&lt;&gt;0,INDEX('Capacity Summary'!$H$36:$BG$135,MATCH('Capacity Backing (Hide)'!CJ$2,'Capacity Summary'!$B$36:$B$135,0),MATCH('Capacity Backing (Hide)'!$A19,'Capacity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(Hide)'!$A19,'Capacity Summary'!$H$35:$BG$35,0))="x",INDEX('Capacity Summary'!$C$36:$E$135,MATCH('Capacity Backing (Hide)'!CK$2,'Capacity Summary'!$B$36:$B$135,0),4),IF(INDEX('Capacity Summary'!$H$36:$BG$135,MATCH('Capacity Backing (Hide)'!CK$2,'Capacity Summary'!$B$36:$B$135,0),MATCH('Capacity Backing (Hide)'!$A19,'Capacity Summary'!$H$35:$BG$35,0))&lt;&gt;0,INDEX('Capacity Summary'!$H$36:$BG$135,MATCH('Capacity Backing (Hide)'!CK$2,'Capacity Summary'!$B$36:$B$135,0),MATCH('Capacity Backing (Hide)'!$A19,'Capacity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(Hide)'!$A19,'Capacity Summary'!$H$35:$BG$35,0))="x",INDEX('Capacity Summary'!$C$36:$E$135,MATCH('Capacity Backing (Hide)'!CL$2,'Capacity Summary'!$B$36:$B$135,0),4),IF(INDEX('Capacity Summary'!$H$36:$BG$135,MATCH('Capacity Backing (Hide)'!CL$2,'Capacity Summary'!$B$36:$B$135,0),MATCH('Capacity Backing (Hide)'!$A19,'Capacity Summary'!$H$35:$BG$35,0))&lt;&gt;0,INDEX('Capacity Summary'!$H$36:$BG$135,MATCH('Capacity Backing (Hide)'!CL$2,'Capacity Summary'!$B$36:$B$135,0),MATCH('Capacity Backing (Hide)'!$A19,'Capacity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(Hide)'!$A19,'Capacity Summary'!$H$35:$BG$35,0))="x",INDEX('Capacity Summary'!$C$36:$E$135,MATCH('Capacity Backing (Hide)'!CM$2,'Capacity Summary'!$B$36:$B$135,0),4),IF(INDEX('Capacity Summary'!$H$36:$BG$135,MATCH('Capacity Backing (Hide)'!CM$2,'Capacity Summary'!$B$36:$B$135,0),MATCH('Capacity Backing (Hide)'!$A19,'Capacity Summary'!$H$35:$BG$35,0))&lt;&gt;0,INDEX('Capacity Summary'!$H$36:$BG$135,MATCH('Capacity Backing (Hide)'!CM$2,'Capacity Summary'!$B$36:$B$135,0),MATCH('Capacity Backing (Hide)'!$A19,'Capacity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(Hide)'!$A19,'Capacity Summary'!$H$35:$BG$35,0))="x",INDEX('Capacity Summary'!$C$36:$E$135,MATCH('Capacity Backing (Hide)'!CN$2,'Capacity Summary'!$B$36:$B$135,0),4),IF(INDEX('Capacity Summary'!$H$36:$BG$135,MATCH('Capacity Backing (Hide)'!CN$2,'Capacity Summary'!$B$36:$B$135,0),MATCH('Capacity Backing (Hide)'!$A19,'Capacity Summary'!$H$35:$BG$35,0))&lt;&gt;0,INDEX('Capacity Summary'!$H$36:$BG$135,MATCH('Capacity Backing (Hide)'!CN$2,'Capacity Summary'!$B$36:$B$135,0),MATCH('Capacity Backing (Hide)'!$A19,'Capacity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(Hide)'!$A19,'Capacity Summary'!$H$35:$BG$35,0))="x",INDEX('Capacity Summary'!$C$36:$E$135,MATCH('Capacity Backing (Hide)'!CO$2,'Capacity Summary'!$B$36:$B$135,0),4),IF(INDEX('Capacity Summary'!$H$36:$BG$135,MATCH('Capacity Backing (Hide)'!CO$2,'Capacity Summary'!$B$36:$B$135,0),MATCH('Capacity Backing (Hide)'!$A19,'Capacity Summary'!$H$35:$BG$35,0))&lt;&gt;0,INDEX('Capacity Summary'!$H$36:$BG$135,MATCH('Capacity Backing (Hide)'!CO$2,'Capacity Summary'!$B$36:$B$135,0),MATCH('Capacity Backing (Hide)'!$A19,'Capacity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(Hide)'!$A19,'Capacity Summary'!$H$35:$BG$35,0))="x",INDEX('Capacity Summary'!$C$36:$E$135,MATCH('Capacity Backing (Hide)'!CP$2,'Capacity Summary'!$B$36:$B$135,0),4),IF(INDEX('Capacity Summary'!$H$36:$BG$135,MATCH('Capacity Backing (Hide)'!CP$2,'Capacity Summary'!$B$36:$B$135,0),MATCH('Capacity Backing (Hide)'!$A19,'Capacity Summary'!$H$35:$BG$35,0))&lt;&gt;0,INDEX('Capacity Summary'!$H$36:$BG$135,MATCH('Capacity Backing (Hide)'!CP$2,'Capacity Summary'!$B$36:$B$135,0),MATCH('Capacity Backing (Hide)'!$A19,'Capacity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(Hide)'!$A19,'Capacity Summary'!$H$35:$BG$35,0))="x",INDEX('Capacity Summary'!$C$36:$E$135,MATCH('Capacity Backing (Hide)'!CQ$2,'Capacity Summary'!$B$36:$B$135,0),4),IF(INDEX('Capacity Summary'!$H$36:$BG$135,MATCH('Capacity Backing (Hide)'!CQ$2,'Capacity Summary'!$B$36:$B$135,0),MATCH('Capacity Backing (Hide)'!$A19,'Capacity Summary'!$H$35:$BG$35,0))&lt;&gt;0,INDEX('Capacity Summary'!$H$36:$BG$135,MATCH('Capacity Backing (Hide)'!CQ$2,'Capacity Summary'!$B$36:$B$135,0),MATCH('Capacity Backing (Hide)'!$A19,'Capacity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(Hide)'!$A19,'Capacity Summary'!$H$35:$BG$35,0))="x",INDEX('Capacity Summary'!$C$36:$E$135,MATCH('Capacity Backing (Hide)'!CR$2,'Capacity Summary'!$B$36:$B$135,0),4),IF(INDEX('Capacity Summary'!$H$36:$BG$135,MATCH('Capacity Backing (Hide)'!CR$2,'Capacity Summary'!$B$36:$B$135,0),MATCH('Capacity Backing (Hide)'!$A19,'Capacity Summary'!$H$35:$BG$35,0))&lt;&gt;0,INDEX('Capacity Summary'!$H$36:$BG$135,MATCH('Capacity Backing (Hide)'!CR$2,'Capacity Summary'!$B$36:$B$135,0),MATCH('Capacity Backing (Hide)'!$A19,'Capacity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(Hide)'!$A19,'Capacity Summary'!$H$35:$BG$35,0))="x",INDEX('Capacity Summary'!$C$36:$E$135,MATCH('Capacity Backing (Hide)'!CS$2,'Capacity Summary'!$B$36:$B$135,0),4),IF(INDEX('Capacity Summary'!$H$36:$BG$135,MATCH('Capacity Backing (Hide)'!CS$2,'Capacity Summary'!$B$36:$B$135,0),MATCH('Capacity Backing (Hide)'!$A19,'Capacity Summary'!$H$35:$BG$35,0))&lt;&gt;0,INDEX('Capacity Summary'!$H$36:$BG$135,MATCH('Capacity Backing (Hide)'!CS$2,'Capacity Summary'!$B$36:$B$135,0),MATCH('Capacity Backing (Hide)'!$A19,'Capacity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(Hide)'!$A19,'Capacity Summary'!$H$35:$BG$35,0))="x",INDEX('Capacity Summary'!$C$36:$E$135,MATCH('Capacity Backing (Hide)'!CT$2,'Capacity Summary'!$B$36:$B$135,0),4),IF(INDEX('Capacity Summary'!$H$36:$BG$135,MATCH('Capacity Backing (Hide)'!CT$2,'Capacity Summary'!$B$36:$B$135,0),MATCH('Capacity Backing (Hide)'!$A19,'Capacity Summary'!$H$35:$BG$35,0))&lt;&gt;0,INDEX('Capacity Summary'!$H$36:$BG$135,MATCH('Capacity Backing (Hide)'!CT$2,'Capacity Summary'!$B$36:$B$135,0),MATCH('Capacity Backing (Hide)'!$A19,'Capacity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(Hide)'!$A19,'Capacity Summary'!$H$35:$BG$35,0))="x",INDEX('Capacity Summary'!$C$36:$E$135,MATCH('Capacity Backing (Hide)'!CU$2,'Capacity Summary'!$B$36:$B$135,0),4),IF(INDEX('Capacity Summary'!$H$36:$BG$135,MATCH('Capacity Backing (Hide)'!CU$2,'Capacity Summary'!$B$36:$B$135,0),MATCH('Capacity Backing (Hide)'!$A19,'Capacity Summary'!$H$35:$BG$35,0))&lt;&gt;0,INDEX('Capacity Summary'!$H$36:$BG$135,MATCH('Capacity Backing (Hide)'!CU$2,'Capacity Summary'!$B$36:$B$135,0),MATCH('Capacity Backing (Hide)'!$A19,'Capacity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(Hide)'!$A19,'Capacity Summary'!$H$35:$BG$35,0))="x",INDEX('Capacity Summary'!$C$36:$E$135,MATCH('Capacity Backing (Hide)'!CV$2,'Capacity Summary'!$B$36:$B$135,0),4),IF(INDEX('Capacity Summary'!$H$36:$BG$135,MATCH('Capacity Backing (Hide)'!CV$2,'Capacity Summary'!$B$36:$B$135,0),MATCH('Capacity Backing (Hide)'!$A19,'Capacity Summary'!$H$35:$BG$35,0))&lt;&gt;0,INDEX('Capacity Summary'!$H$36:$BG$135,MATCH('Capacity Backing (Hide)'!CV$2,'Capacity Summary'!$B$36:$B$135,0),MATCH('Capacity Backing (Hide)'!$A19,'Capacity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(Hide)'!$A19,'Capacity Summary'!$H$35:$BG$35,0))="x",INDEX('Capacity Summary'!$C$36:$E$135,MATCH('Capacity Backing (Hide)'!CW$2,'Capacity Summary'!$B$36:$B$135,0),4),IF(INDEX('Capacity Summary'!$H$36:$BG$135,MATCH('Capacity Backing (Hide)'!CW$2,'Capacity Summary'!$B$36:$B$135,0),MATCH('Capacity Backing (Hide)'!$A19,'Capacity Summary'!$H$35:$BG$35,0))&lt;&gt;0,INDEX('Capacity Summary'!$H$36:$BG$135,MATCH('Capacity Backing (Hide)'!CW$2,'Capacity Summary'!$B$36:$B$135,0),MATCH('Capacity Backing (Hide)'!$A19,'Capacity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(Hide)'!$A20,'Capacity Summary'!$H$35:$BG$35,0))="x",INDEX('Capacity Summary'!$C$36:$E$135,MATCH('Capacity Backing (Hide)'!B$2,'Capacity Summary'!$B$36:$B$135,0),4),IF(INDEX('Capacity Summary'!$H$36:$BG$135,MATCH('Capacity Backing (Hide)'!B$2,'Capacity Summary'!$B$36:$B$135,0),MATCH('Capacity Backing (Hide)'!$A20,'Capacity Summary'!$H$35:$BG$35,0))&lt;&gt;0,INDEX('Capacity Summary'!$H$36:$BG$135,MATCH('Capacity Backing (Hide)'!B$2,'Capacity Summary'!$B$36:$B$135,0),MATCH('Capacity Backing (Hide)'!$A20,'Capacity Summary'!$H$35:$BG$35,0)),0)),INDEX('Capacity Summary'!$C$36:$E$135,MATCH('Capacity Backing (Hide)'!B$2,'Capacity Summary'!$B$36:$B$135,0),2)))/IF(Summary!$B$7="Minutes",1,60)/COUNTA(INDEX(Capacity!$C$10:$Q$109,MATCH('Capacity Backing (Hide)'!B$2,Capacity!$B$10:$B$109,0),1):INDEX(Capacity!$C$10:$Q$109,MATCH('Capacity Backing (Hide)'!B$2,Capacity!$B$10:$B$109,0),15))</f>
        <v>#N/A</v>
      </c>
      <c r="C2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(Hide)'!$A20,'Capacity Summary'!$H$35:$BG$35,0))="x",INDEX('Capacity Summary'!$C$36:$E$135,MATCH('Capacity Backing (Hide)'!C$2,'Capacity Summary'!$B$36:$B$135,0),4),IF(INDEX('Capacity Summary'!$H$36:$BG$135,MATCH('Capacity Backing (Hide)'!C$2,'Capacity Summary'!$B$36:$B$135,0),MATCH('Capacity Backing (Hide)'!$A20,'Capacity Summary'!$H$35:$BG$35,0))&lt;&gt;0,INDEX('Capacity Summary'!$H$36:$BG$135,MATCH('Capacity Backing (Hide)'!C$2,'Capacity Summary'!$B$36:$B$135,0),MATCH('Capacity Backing (Hide)'!$A20,'Capacity Summary'!$H$35:$BG$35,0)),0)),INDEX('Capacity Summary'!$C$36:$E$135,MATCH('Capacity Backing (Hide)'!C$2,'Capacity Summary'!$B$36:$B$135,0),2)))/IF(Summary!$B$7="Minutes",1,60)/COUNTA(INDEX(Capacity!$C$10:$Q$109,MATCH('Capacity Backing (Hide)'!C$2,Capacity!$B$10:$B$109,0),1):INDEX(Capacity!$C$10:$Q$109,MATCH('Capacity Backing (Hide)'!C$2,Capacity!$B$10:$B$109,0),15))</f>
        <v>#N/A</v>
      </c>
      <c r="D2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(Hide)'!$A20,'Capacity Summary'!$H$35:$BG$35,0))="x",INDEX('Capacity Summary'!$C$36:$E$135,MATCH('Capacity Backing (Hide)'!D$2,'Capacity Summary'!$B$36:$B$135,0),4),IF(INDEX('Capacity Summary'!$H$36:$BG$135,MATCH('Capacity Backing (Hide)'!D$2,'Capacity Summary'!$B$36:$B$135,0),MATCH('Capacity Backing (Hide)'!$A20,'Capacity Summary'!$H$35:$BG$35,0))&lt;&gt;0,INDEX('Capacity Summary'!$H$36:$BG$135,MATCH('Capacity Backing (Hide)'!D$2,'Capacity Summary'!$B$36:$B$135,0),MATCH('Capacity Backing (Hide)'!$A20,'Capacity Summary'!$H$35:$BG$35,0)),0)),INDEX('Capacity Summary'!$C$36:$E$135,MATCH('Capacity Backing (Hide)'!D$2,'Capacity Summary'!$B$36:$B$135,0),2)))/IF(Summary!$B$7="Minutes",1,60)/COUNTA(INDEX(Capacity!$C$10:$Q$109,MATCH('Capacity Backing (Hide)'!D$2,Capacity!$B$10:$B$109,0),1):INDEX(Capacity!$C$10:$Q$109,MATCH('Capacity Backing (Hide)'!D$2,Capacity!$B$10:$B$109,0),15))</f>
        <v>#N/A</v>
      </c>
      <c r="E2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(Hide)'!$A20,'Capacity Summary'!$H$35:$BG$35,0))="x",INDEX('Capacity Summary'!$C$36:$E$135,MATCH('Capacity Backing (Hide)'!E$2,'Capacity Summary'!$B$36:$B$135,0),4),IF(INDEX('Capacity Summary'!$H$36:$BG$135,MATCH('Capacity Backing (Hide)'!E$2,'Capacity Summary'!$B$36:$B$135,0),MATCH('Capacity Backing (Hide)'!$A20,'Capacity Summary'!$H$35:$BG$35,0))&lt;&gt;0,INDEX('Capacity Summary'!$H$36:$BG$135,MATCH('Capacity Backing (Hide)'!E$2,'Capacity Summary'!$B$36:$B$135,0),MATCH('Capacity Backing (Hide)'!$A20,'Capacity Summary'!$H$35:$BG$35,0)),0)),INDEX('Capacity Summary'!$C$36:$E$135,MATCH('Capacity Backing (Hide)'!E$2,'Capacity Summary'!$B$36:$B$135,0),2)))/IF(Summary!$B$7="Minutes",1,60)/COUNTA(INDEX(Capacity!$C$10:$Q$109,MATCH('Capacity Backing (Hide)'!E$2,Capacity!$B$10:$B$109,0),1):INDEX(Capacity!$C$10:$Q$109,MATCH('Capacity Backing (Hide)'!E$2,Capacity!$B$10:$B$109,0),15))</f>
        <v>#N/A</v>
      </c>
      <c r="F2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(Hide)'!$A20,'Capacity Summary'!$H$35:$BG$35,0))="x",INDEX('Capacity Summary'!$C$36:$E$135,MATCH('Capacity Backing (Hide)'!F$2,'Capacity Summary'!$B$36:$B$135,0),4),IF(INDEX('Capacity Summary'!$H$36:$BG$135,MATCH('Capacity Backing (Hide)'!F$2,'Capacity Summary'!$B$36:$B$135,0),MATCH('Capacity Backing (Hide)'!$A20,'Capacity Summary'!$H$35:$BG$35,0))&lt;&gt;0,INDEX('Capacity Summary'!$H$36:$BG$135,MATCH('Capacity Backing (Hide)'!F$2,'Capacity Summary'!$B$36:$B$135,0),MATCH('Capacity Backing (Hide)'!$A20,'Capacity Summary'!$H$35:$BG$35,0)),0)),INDEX('Capacity Summary'!$C$36:$E$135,MATCH('Capacity Backing (Hide)'!F$2,'Capacity Summary'!$B$36:$B$135,0),2)))/IF(Summary!$B$7="Minutes",1,60)/COUNTA(INDEX(Capacity!$C$10:$Q$109,MATCH('Capacity Backing (Hide)'!F$2,Capacity!$B$10:$B$109,0),1):INDEX(Capacity!$C$10:$Q$109,MATCH('Capacity Backing (Hide)'!F$2,Capacity!$B$10:$B$109,0),15))</f>
        <v>#N/A</v>
      </c>
      <c r="G2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(Hide)'!$A20,'Capacity Summary'!$H$35:$BG$35,0))="x",INDEX('Capacity Summary'!$C$36:$E$135,MATCH('Capacity Backing (Hide)'!G$2,'Capacity Summary'!$B$36:$B$135,0),4),IF(INDEX('Capacity Summary'!$H$36:$BG$135,MATCH('Capacity Backing (Hide)'!G$2,'Capacity Summary'!$B$36:$B$135,0),MATCH('Capacity Backing (Hide)'!$A20,'Capacity Summary'!$H$35:$BG$35,0))&lt;&gt;0,INDEX('Capacity Summary'!$H$36:$BG$135,MATCH('Capacity Backing (Hide)'!G$2,'Capacity Summary'!$B$36:$B$135,0),MATCH('Capacity Backing (Hide)'!$A20,'Capacity Summary'!$H$35:$BG$35,0)),0)),INDEX('Capacity Summary'!$C$36:$E$135,MATCH('Capacity Backing (Hide)'!G$2,'Capacity Summary'!$B$36:$B$135,0),2)))/IF(Summary!$B$7="Minutes",1,60)/COUNTA(INDEX(Capacity!$C$10:$Q$109,MATCH('Capacity Backing (Hide)'!G$2,Capacity!$B$10:$B$109,0),1):INDEX(Capacity!$C$10:$Q$109,MATCH('Capacity Backing (Hide)'!G$2,Capacity!$B$10:$B$109,0),15))</f>
        <v>#N/A</v>
      </c>
      <c r="H2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(Hide)'!$A20,'Capacity Summary'!$H$35:$BG$35,0))="x",INDEX('Capacity Summary'!$C$36:$E$135,MATCH('Capacity Backing (Hide)'!H$2,'Capacity Summary'!$B$36:$B$135,0),4),IF(INDEX('Capacity Summary'!$H$36:$BG$135,MATCH('Capacity Backing (Hide)'!H$2,'Capacity Summary'!$B$36:$B$135,0),MATCH('Capacity Backing (Hide)'!$A20,'Capacity Summary'!$H$35:$BG$35,0))&lt;&gt;0,INDEX('Capacity Summary'!$H$36:$BG$135,MATCH('Capacity Backing (Hide)'!H$2,'Capacity Summary'!$B$36:$B$135,0),MATCH('Capacity Backing (Hide)'!$A20,'Capacity Summary'!$H$35:$BG$35,0)),0)),INDEX('Capacity Summary'!$C$36:$E$135,MATCH('Capacity Backing (Hide)'!H$2,'Capacity Summary'!$B$36:$B$135,0),2)))/IF(Summary!$B$7="Minutes",1,60)/COUNTA(INDEX(Capacity!$C$10:$Q$109,MATCH('Capacity Backing (Hide)'!H$2,Capacity!$B$10:$B$109,0),1):INDEX(Capacity!$C$10:$Q$109,MATCH('Capacity Backing (Hide)'!H$2,Capacity!$B$10:$B$109,0),15))</f>
        <v>#N/A</v>
      </c>
      <c r="I2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(Hide)'!$A20,'Capacity Summary'!$H$35:$BG$35,0))="x",INDEX('Capacity Summary'!$C$36:$E$135,MATCH('Capacity Backing (Hide)'!I$2,'Capacity Summary'!$B$36:$B$135,0),4),IF(INDEX('Capacity Summary'!$H$36:$BG$135,MATCH('Capacity Backing (Hide)'!I$2,'Capacity Summary'!$B$36:$B$135,0),MATCH('Capacity Backing (Hide)'!$A20,'Capacity Summary'!$H$35:$BG$35,0))&lt;&gt;0,INDEX('Capacity Summary'!$H$36:$BG$135,MATCH('Capacity Backing (Hide)'!I$2,'Capacity Summary'!$B$36:$B$135,0),MATCH('Capacity Backing (Hide)'!$A20,'Capacity Summary'!$H$35:$BG$35,0)),0)),INDEX('Capacity Summary'!$C$36:$E$135,MATCH('Capacity Backing (Hide)'!I$2,'Capacity Summary'!$B$36:$B$135,0),2)))/IF(Summary!$B$7="Minutes",1,60)/COUNTA(INDEX(Capacity!$C$10:$Q$109,MATCH('Capacity Backing (Hide)'!I$2,Capacity!$B$10:$B$109,0),1):INDEX(Capacity!$C$10:$Q$109,MATCH('Capacity Backing (Hide)'!I$2,Capacity!$B$10:$B$109,0),15))</f>
        <v>#N/A</v>
      </c>
      <c r="J2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(Hide)'!$A20,'Capacity Summary'!$H$35:$BG$35,0))="x",INDEX('Capacity Summary'!$C$36:$E$135,MATCH('Capacity Backing (Hide)'!J$2,'Capacity Summary'!$B$36:$B$135,0),4),IF(INDEX('Capacity Summary'!$H$36:$BG$135,MATCH('Capacity Backing (Hide)'!J$2,'Capacity Summary'!$B$36:$B$135,0),MATCH('Capacity Backing (Hide)'!$A20,'Capacity Summary'!$H$35:$BG$35,0))&lt;&gt;0,INDEX('Capacity Summary'!$H$36:$BG$135,MATCH('Capacity Backing (Hide)'!J$2,'Capacity Summary'!$B$36:$B$135,0),MATCH('Capacity Backing (Hide)'!$A20,'Capacity Summary'!$H$35:$BG$35,0)),0)),INDEX('Capacity Summary'!$C$36:$E$135,MATCH('Capacity Backing (Hide)'!J$2,'Capacity Summary'!$B$36:$B$135,0),2)))/IF(Summary!$B$7="Minutes",1,60)/COUNTA(INDEX(Capacity!$C$10:$Q$109,MATCH('Capacity Backing (Hide)'!J$2,Capacity!$B$10:$B$109,0),1):INDEX(Capacity!$C$10:$Q$109,MATCH('Capacity Backing (Hide)'!J$2,Capacity!$B$10:$B$109,0),15))</f>
        <v>#N/A</v>
      </c>
      <c r="K2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(Hide)'!$A20,'Capacity Summary'!$H$35:$BG$35,0))="x",INDEX('Capacity Summary'!$C$36:$E$135,MATCH('Capacity Backing (Hide)'!K$2,'Capacity Summary'!$B$36:$B$135,0),4),IF(INDEX('Capacity Summary'!$H$36:$BG$135,MATCH('Capacity Backing (Hide)'!K$2,'Capacity Summary'!$B$36:$B$135,0),MATCH('Capacity Backing (Hide)'!$A20,'Capacity Summary'!$H$35:$BG$35,0))&lt;&gt;0,INDEX('Capacity Summary'!$H$36:$BG$135,MATCH('Capacity Backing (Hide)'!K$2,'Capacity Summary'!$B$36:$B$135,0),MATCH('Capacity Backing (Hide)'!$A20,'Capacity Summary'!$H$35:$BG$35,0)),0)),INDEX('Capacity Summary'!$C$36:$E$135,MATCH('Capacity Backing (Hide)'!K$2,'Capacity Summary'!$B$36:$B$135,0),2)))/IF(Summary!$B$7="Minutes",1,60)/COUNTA(INDEX(Capacity!$C$10:$Q$109,MATCH('Capacity Backing (Hide)'!K$2,Capacity!$B$10:$B$109,0),1):INDEX(Capacity!$C$10:$Q$109,MATCH('Capacity Backing (Hide)'!K$2,Capacity!$B$10:$B$109,0),15))</f>
        <v>#N/A</v>
      </c>
      <c r="L2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(Hide)'!$A20,'Capacity Summary'!$H$35:$BG$35,0))="x",INDEX('Capacity Summary'!$C$36:$E$135,MATCH('Capacity Backing (Hide)'!L$2,'Capacity Summary'!$B$36:$B$135,0),4),IF(INDEX('Capacity Summary'!$H$36:$BG$135,MATCH('Capacity Backing (Hide)'!L$2,'Capacity Summary'!$B$36:$B$135,0),MATCH('Capacity Backing (Hide)'!$A20,'Capacity Summary'!$H$35:$BG$35,0))&lt;&gt;0,INDEX('Capacity Summary'!$H$36:$BG$135,MATCH('Capacity Backing (Hide)'!L$2,'Capacity Summary'!$B$36:$B$135,0),MATCH('Capacity Backing (Hide)'!$A20,'Capacity Summary'!$H$35:$BG$35,0)),0)),INDEX('Capacity Summary'!$C$36:$E$135,MATCH('Capacity Backing (Hide)'!L$2,'Capacity Summary'!$B$36:$B$135,0),2)))/IF(Summary!$B$7="Minutes",1,60)/COUNTA(INDEX(Capacity!$C$10:$Q$109,MATCH('Capacity Backing (Hide)'!L$2,Capacity!$B$10:$B$109,0),1):INDEX(Capacity!$C$10:$Q$109,MATCH('Capacity Backing (Hide)'!L$2,Capacity!$B$10:$B$109,0),15))</f>
        <v>#N/A</v>
      </c>
      <c r="M2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(Hide)'!$A20,'Capacity Summary'!$H$35:$BG$35,0))="x",INDEX('Capacity Summary'!$C$36:$E$135,MATCH('Capacity Backing (Hide)'!M$2,'Capacity Summary'!$B$36:$B$135,0),4),IF(INDEX('Capacity Summary'!$H$36:$BG$135,MATCH('Capacity Backing (Hide)'!M$2,'Capacity Summary'!$B$36:$B$135,0),MATCH('Capacity Backing (Hide)'!$A20,'Capacity Summary'!$H$35:$BG$35,0))&lt;&gt;0,INDEX('Capacity Summary'!$H$36:$BG$135,MATCH('Capacity Backing (Hide)'!M$2,'Capacity Summary'!$B$36:$B$135,0),MATCH('Capacity Backing (Hide)'!$A20,'Capacity Summary'!$H$35:$BG$35,0)),0)),INDEX('Capacity Summary'!$C$36:$E$135,MATCH('Capacity Backing (Hide)'!M$2,'Capacity Summary'!$B$36:$B$135,0),2)))/IF(Summary!$B$7="Minutes",1,60)/COUNTA(INDEX(Capacity!$C$10:$Q$109,MATCH('Capacity Backing (Hide)'!M$2,Capacity!$B$10:$B$109,0),1):INDEX(Capacity!$C$10:$Q$109,MATCH('Capacity Backing (Hide)'!M$2,Capacity!$B$10:$B$109,0),15))</f>
        <v>#N/A</v>
      </c>
      <c r="N2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(Hide)'!$A20,'Capacity Summary'!$H$35:$BG$35,0))="x",INDEX('Capacity Summary'!$C$36:$E$135,MATCH('Capacity Backing (Hide)'!N$2,'Capacity Summary'!$B$36:$B$135,0),4),IF(INDEX('Capacity Summary'!$H$36:$BG$135,MATCH('Capacity Backing (Hide)'!N$2,'Capacity Summary'!$B$36:$B$135,0),MATCH('Capacity Backing (Hide)'!$A20,'Capacity Summary'!$H$35:$BG$35,0))&lt;&gt;0,INDEX('Capacity Summary'!$H$36:$BG$135,MATCH('Capacity Backing (Hide)'!N$2,'Capacity Summary'!$B$36:$B$135,0),MATCH('Capacity Backing (Hide)'!$A20,'Capacity Summary'!$H$35:$BG$35,0)),0)),INDEX('Capacity Summary'!$C$36:$E$135,MATCH('Capacity Backing (Hide)'!N$2,'Capacity Summary'!$B$36:$B$135,0),2)))/IF(Summary!$B$7="Minutes",1,60)/COUNTA(INDEX(Capacity!$C$10:$Q$109,MATCH('Capacity Backing (Hide)'!N$2,Capacity!$B$10:$B$109,0),1):INDEX(Capacity!$C$10:$Q$109,MATCH('Capacity Backing (Hide)'!N$2,Capacity!$B$10:$B$109,0),15))</f>
        <v>#N/A</v>
      </c>
      <c r="O2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(Hide)'!$A20,'Capacity Summary'!$H$35:$BG$35,0))="x",INDEX('Capacity Summary'!$C$36:$E$135,MATCH('Capacity Backing (Hide)'!O$2,'Capacity Summary'!$B$36:$B$135,0),4),IF(INDEX('Capacity Summary'!$H$36:$BG$135,MATCH('Capacity Backing (Hide)'!O$2,'Capacity Summary'!$B$36:$B$135,0),MATCH('Capacity Backing (Hide)'!$A20,'Capacity Summary'!$H$35:$BG$35,0))&lt;&gt;0,INDEX('Capacity Summary'!$H$36:$BG$135,MATCH('Capacity Backing (Hide)'!O$2,'Capacity Summary'!$B$36:$B$135,0),MATCH('Capacity Backing (Hide)'!$A20,'Capacity Summary'!$H$35:$BG$35,0)),0)),INDEX('Capacity Summary'!$C$36:$E$135,MATCH('Capacity Backing (Hide)'!O$2,'Capacity Summary'!$B$36:$B$135,0),2)))/IF(Summary!$B$7="Minutes",1,60)/COUNTA(INDEX(Capacity!$C$10:$Q$109,MATCH('Capacity Backing (Hide)'!O$2,Capacity!$B$10:$B$109,0),1):INDEX(Capacity!$C$10:$Q$109,MATCH('Capacity Backing (Hide)'!O$2,Capacity!$B$10:$B$109,0),15))</f>
        <v>#N/A</v>
      </c>
      <c r="P2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(Hide)'!$A20,'Capacity Summary'!$H$35:$BG$35,0))="x",INDEX('Capacity Summary'!$C$36:$E$135,MATCH('Capacity Backing (Hide)'!P$2,'Capacity Summary'!$B$36:$B$135,0),4),IF(INDEX('Capacity Summary'!$H$36:$BG$135,MATCH('Capacity Backing (Hide)'!P$2,'Capacity Summary'!$B$36:$B$135,0),MATCH('Capacity Backing (Hide)'!$A20,'Capacity Summary'!$H$35:$BG$35,0))&lt;&gt;0,INDEX('Capacity Summary'!$H$36:$BG$135,MATCH('Capacity Backing (Hide)'!P$2,'Capacity Summary'!$B$36:$B$135,0),MATCH('Capacity Backing (Hide)'!$A20,'Capacity Summary'!$H$35:$BG$35,0)),0)),INDEX('Capacity Summary'!$C$36:$E$135,MATCH('Capacity Backing (Hide)'!P$2,'Capacity Summary'!$B$36:$B$135,0),2)))/IF(Summary!$B$7="Minutes",1,60)/COUNTA(INDEX(Capacity!$C$10:$Q$109,MATCH('Capacity Backing (Hide)'!P$2,Capacity!$B$10:$B$109,0),1):INDEX(Capacity!$C$10:$Q$109,MATCH('Capacity Backing (Hide)'!P$2,Capacity!$B$10:$B$109,0),15))</f>
        <v>#N/A</v>
      </c>
      <c r="Q2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(Hide)'!$A20,'Capacity Summary'!$H$35:$BG$35,0))="x",INDEX('Capacity Summary'!$C$36:$E$135,MATCH('Capacity Backing (Hide)'!Q$2,'Capacity Summary'!$B$36:$B$135,0),4),IF(INDEX('Capacity Summary'!$H$36:$BG$135,MATCH('Capacity Backing (Hide)'!Q$2,'Capacity Summary'!$B$36:$B$135,0),MATCH('Capacity Backing (Hide)'!$A20,'Capacity Summary'!$H$35:$BG$35,0))&lt;&gt;0,INDEX('Capacity Summary'!$H$36:$BG$135,MATCH('Capacity Backing (Hide)'!Q$2,'Capacity Summary'!$B$36:$B$135,0),MATCH('Capacity Backing (Hide)'!$A20,'Capacity Summary'!$H$35:$BG$35,0)),0)),INDEX('Capacity Summary'!$C$36:$E$135,MATCH('Capacity Backing (Hide)'!Q$2,'Capacity Summary'!$B$36:$B$135,0),2)))/IF(Summary!$B$7="Minutes",1,60)/COUNTA(INDEX(Capacity!$C$10:$Q$109,MATCH('Capacity Backing (Hide)'!Q$2,Capacity!$B$10:$B$109,0),1):INDEX(Capacity!$C$10:$Q$109,MATCH('Capacity Backing (Hide)'!Q$2,Capacity!$B$10:$B$109,0),15))</f>
        <v>#N/A</v>
      </c>
      <c r="R2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(Hide)'!$A20,'Capacity Summary'!$H$35:$BG$35,0))="x",INDEX('Capacity Summary'!$C$36:$E$135,MATCH('Capacity Backing (Hide)'!R$2,'Capacity Summary'!$B$36:$B$135,0),4),IF(INDEX('Capacity Summary'!$H$36:$BG$135,MATCH('Capacity Backing (Hide)'!R$2,'Capacity Summary'!$B$36:$B$135,0),MATCH('Capacity Backing (Hide)'!$A20,'Capacity Summary'!$H$35:$BG$35,0))&lt;&gt;0,INDEX('Capacity Summary'!$H$36:$BG$135,MATCH('Capacity Backing (Hide)'!R$2,'Capacity Summary'!$B$36:$B$135,0),MATCH('Capacity Backing (Hide)'!$A20,'Capacity Summary'!$H$35:$BG$35,0)),0)),INDEX('Capacity Summary'!$C$36:$E$135,MATCH('Capacity Backing (Hide)'!R$2,'Capacity Summary'!$B$36:$B$135,0),2)))/IF(Summary!$B$7="Minutes",1,60)/COUNTA(INDEX(Capacity!$C$10:$Q$109,MATCH('Capacity Backing (Hide)'!R$2,Capacity!$B$10:$B$109,0),1):INDEX(Capacity!$C$10:$Q$109,MATCH('Capacity Backing (Hide)'!R$2,Capacity!$B$10:$B$109,0),15))</f>
        <v>#N/A</v>
      </c>
      <c r="S2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(Hide)'!$A20,'Capacity Summary'!$H$35:$BG$35,0))="x",INDEX('Capacity Summary'!$C$36:$E$135,MATCH('Capacity Backing (Hide)'!S$2,'Capacity Summary'!$B$36:$B$135,0),4),IF(INDEX('Capacity Summary'!$H$36:$BG$135,MATCH('Capacity Backing (Hide)'!S$2,'Capacity Summary'!$B$36:$B$135,0),MATCH('Capacity Backing (Hide)'!$A20,'Capacity Summary'!$H$35:$BG$35,0))&lt;&gt;0,INDEX('Capacity Summary'!$H$36:$BG$135,MATCH('Capacity Backing (Hide)'!S$2,'Capacity Summary'!$B$36:$B$135,0),MATCH('Capacity Backing (Hide)'!$A20,'Capacity Summary'!$H$35:$BG$35,0)),0)),INDEX('Capacity Summary'!$C$36:$E$135,MATCH('Capacity Backing (Hide)'!S$2,'Capacity Summary'!$B$36:$B$135,0),2)))/IF(Summary!$B$7="Minutes",1,60)/COUNTA(INDEX(Capacity!$C$10:$Q$109,MATCH('Capacity Backing (Hide)'!S$2,Capacity!$B$10:$B$109,0),1):INDEX(Capacity!$C$10:$Q$109,MATCH('Capacity Backing (Hide)'!S$2,Capacity!$B$10:$B$109,0),15))</f>
        <v>#N/A</v>
      </c>
      <c r="T2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(Hide)'!$A20,'Capacity Summary'!$H$35:$BG$35,0))="x",INDEX('Capacity Summary'!$C$36:$E$135,MATCH('Capacity Backing (Hide)'!T$2,'Capacity Summary'!$B$36:$B$135,0),4),IF(INDEX('Capacity Summary'!$H$36:$BG$135,MATCH('Capacity Backing (Hide)'!T$2,'Capacity Summary'!$B$36:$B$135,0),MATCH('Capacity Backing (Hide)'!$A20,'Capacity Summary'!$H$35:$BG$35,0))&lt;&gt;0,INDEX('Capacity Summary'!$H$36:$BG$135,MATCH('Capacity Backing (Hide)'!T$2,'Capacity Summary'!$B$36:$B$135,0),MATCH('Capacity Backing (Hide)'!$A20,'Capacity Summary'!$H$35:$BG$35,0)),0)),INDEX('Capacity Summary'!$C$36:$E$135,MATCH('Capacity Backing (Hide)'!T$2,'Capacity Summary'!$B$36:$B$135,0),2)))/IF(Summary!$B$7="Minutes",1,60)/COUNTA(INDEX(Capacity!$C$10:$Q$109,MATCH('Capacity Backing (Hide)'!T$2,Capacity!$B$10:$B$109,0),1):INDEX(Capacity!$C$10:$Q$109,MATCH('Capacity Backing (Hide)'!T$2,Capacity!$B$10:$B$109,0),15))</f>
        <v>#N/A</v>
      </c>
      <c r="U2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(Hide)'!$A20,'Capacity Summary'!$H$35:$BG$35,0))="x",INDEX('Capacity Summary'!$C$36:$E$135,MATCH('Capacity Backing (Hide)'!U$2,'Capacity Summary'!$B$36:$B$135,0),4),IF(INDEX('Capacity Summary'!$H$36:$BG$135,MATCH('Capacity Backing (Hide)'!U$2,'Capacity Summary'!$B$36:$B$135,0),MATCH('Capacity Backing (Hide)'!$A20,'Capacity Summary'!$H$35:$BG$35,0))&lt;&gt;0,INDEX('Capacity Summary'!$H$36:$BG$135,MATCH('Capacity Backing (Hide)'!U$2,'Capacity Summary'!$B$36:$B$135,0),MATCH('Capacity Backing (Hide)'!$A20,'Capacity Summary'!$H$35:$BG$35,0)),0)),INDEX('Capacity Summary'!$C$36:$E$135,MATCH('Capacity Backing (Hide)'!U$2,'Capacity Summary'!$B$36:$B$135,0),2)))/IF(Summary!$B$7="Minutes",1,60)/COUNTA(INDEX(Capacity!$C$10:$Q$109,MATCH('Capacity Backing (Hide)'!U$2,Capacity!$B$10:$B$109,0),1):INDEX(Capacity!$C$10:$Q$109,MATCH('Capacity Backing (Hide)'!U$2,Capacity!$B$10:$B$109,0),15))</f>
        <v>#N/A</v>
      </c>
      <c r="V2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(Hide)'!$A20,'Capacity Summary'!$H$35:$BG$35,0))="x",INDEX('Capacity Summary'!$C$36:$E$135,MATCH('Capacity Backing (Hide)'!V$2,'Capacity Summary'!$B$36:$B$135,0),4),IF(INDEX('Capacity Summary'!$H$36:$BG$135,MATCH('Capacity Backing (Hide)'!V$2,'Capacity Summary'!$B$36:$B$135,0),MATCH('Capacity Backing (Hide)'!$A20,'Capacity Summary'!$H$35:$BG$35,0))&lt;&gt;0,INDEX('Capacity Summary'!$H$36:$BG$135,MATCH('Capacity Backing (Hide)'!V$2,'Capacity Summary'!$B$36:$B$135,0),MATCH('Capacity Backing (Hide)'!$A20,'Capacity Summary'!$H$35:$BG$35,0)),0)),INDEX('Capacity Summary'!$C$36:$E$135,MATCH('Capacity Backing (Hide)'!V$2,'Capacity Summary'!$B$36:$B$135,0),2)))/IF(Summary!$B$7="Minutes",1,60)/COUNTA(INDEX(Capacity!$C$10:$Q$109,MATCH('Capacity Backing (Hide)'!V$2,Capacity!$B$10:$B$109,0),1):INDEX(Capacity!$C$10:$Q$109,MATCH('Capacity Backing (Hide)'!V$2,Capacity!$B$10:$B$109,0),15))</f>
        <v>#N/A</v>
      </c>
      <c r="W2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(Hide)'!$A20,'Capacity Summary'!$H$35:$BG$35,0))="x",INDEX('Capacity Summary'!$C$36:$E$135,MATCH('Capacity Backing (Hide)'!W$2,'Capacity Summary'!$B$36:$B$135,0),4),IF(INDEX('Capacity Summary'!$H$36:$BG$135,MATCH('Capacity Backing (Hide)'!W$2,'Capacity Summary'!$B$36:$B$135,0),MATCH('Capacity Backing (Hide)'!$A20,'Capacity Summary'!$H$35:$BG$35,0))&lt;&gt;0,INDEX('Capacity Summary'!$H$36:$BG$135,MATCH('Capacity Backing (Hide)'!W$2,'Capacity Summary'!$B$36:$B$135,0),MATCH('Capacity Backing (Hide)'!$A20,'Capacity Summary'!$H$35:$BG$35,0)),0)),INDEX('Capacity Summary'!$C$36:$E$135,MATCH('Capacity Backing (Hide)'!W$2,'Capacity Summary'!$B$36:$B$135,0),2)))/IF(Summary!$B$7="Minutes",1,60)/COUNTA(INDEX(Capacity!$C$10:$Q$109,MATCH('Capacity Backing (Hide)'!W$2,Capacity!$B$10:$B$109,0),1):INDEX(Capacity!$C$10:$Q$109,MATCH('Capacity Backing (Hide)'!W$2,Capacity!$B$10:$B$109,0),15))</f>
        <v>#N/A</v>
      </c>
      <c r="X2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(Hide)'!$A20,'Capacity Summary'!$H$35:$BG$35,0))="x",INDEX('Capacity Summary'!$C$36:$E$135,MATCH('Capacity Backing (Hide)'!X$2,'Capacity Summary'!$B$36:$B$135,0),4),IF(INDEX('Capacity Summary'!$H$36:$BG$135,MATCH('Capacity Backing (Hide)'!X$2,'Capacity Summary'!$B$36:$B$135,0),MATCH('Capacity Backing (Hide)'!$A20,'Capacity Summary'!$H$35:$BG$35,0))&lt;&gt;0,INDEX('Capacity Summary'!$H$36:$BG$135,MATCH('Capacity Backing (Hide)'!X$2,'Capacity Summary'!$B$36:$B$135,0),MATCH('Capacity Backing (Hide)'!$A20,'Capacity Summary'!$H$35:$BG$35,0)),0)),INDEX('Capacity Summary'!$C$36:$E$135,MATCH('Capacity Backing (Hide)'!X$2,'Capacity Summary'!$B$36:$B$135,0),2)))/IF(Summary!$B$7="Minutes",1,60)/COUNTA(INDEX(Capacity!$C$10:$Q$109,MATCH('Capacity Backing (Hide)'!X$2,Capacity!$B$10:$B$109,0),1):INDEX(Capacity!$C$10:$Q$109,MATCH('Capacity Backing (Hide)'!X$2,Capacity!$B$10:$B$109,0),15))</f>
        <v>#N/A</v>
      </c>
      <c r="Y2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(Hide)'!$A20,'Capacity Summary'!$H$35:$BG$35,0))="x",INDEX('Capacity Summary'!$C$36:$E$135,MATCH('Capacity Backing (Hide)'!Y$2,'Capacity Summary'!$B$36:$B$135,0),4),IF(INDEX('Capacity Summary'!$H$36:$BG$135,MATCH('Capacity Backing (Hide)'!Y$2,'Capacity Summary'!$B$36:$B$135,0),MATCH('Capacity Backing (Hide)'!$A20,'Capacity Summary'!$H$35:$BG$35,0))&lt;&gt;0,INDEX('Capacity Summary'!$H$36:$BG$135,MATCH('Capacity Backing (Hide)'!Y$2,'Capacity Summary'!$B$36:$B$135,0),MATCH('Capacity Backing (Hide)'!$A20,'Capacity Summary'!$H$35:$BG$35,0)),0)),INDEX('Capacity Summary'!$C$36:$E$135,MATCH('Capacity Backing (Hide)'!Y$2,'Capacity Summary'!$B$36:$B$135,0),2)))/IF(Summary!$B$7="Minutes",1,60)/COUNTA(INDEX(Capacity!$C$10:$Q$109,MATCH('Capacity Backing (Hide)'!Y$2,Capacity!$B$10:$B$109,0),1):INDEX(Capacity!$C$10:$Q$109,MATCH('Capacity Backing (Hide)'!Y$2,Capacity!$B$10:$B$109,0),15))</f>
        <v>#N/A</v>
      </c>
      <c r="Z2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(Hide)'!$A20,'Capacity Summary'!$H$35:$BG$35,0))="x",INDEX('Capacity Summary'!$C$36:$E$135,MATCH('Capacity Backing (Hide)'!Z$2,'Capacity Summary'!$B$36:$B$135,0),4),IF(INDEX('Capacity Summary'!$H$36:$BG$135,MATCH('Capacity Backing (Hide)'!Z$2,'Capacity Summary'!$B$36:$B$135,0),MATCH('Capacity Backing (Hide)'!$A20,'Capacity Summary'!$H$35:$BG$35,0))&lt;&gt;0,INDEX('Capacity Summary'!$H$36:$BG$135,MATCH('Capacity Backing (Hide)'!Z$2,'Capacity Summary'!$B$36:$B$135,0),MATCH('Capacity Backing (Hide)'!$A20,'Capacity Summary'!$H$35:$BG$35,0)),0)),INDEX('Capacity Summary'!$C$36:$E$135,MATCH('Capacity Backing (Hide)'!Z$2,'Capacity Summary'!$B$36:$B$135,0),2)))/IF(Summary!$B$7="Minutes",1,60)/COUNTA(INDEX(Capacity!$C$10:$Q$109,MATCH('Capacity Backing (Hide)'!Z$2,Capacity!$B$10:$B$109,0),1):INDEX(Capacity!$C$10:$Q$109,MATCH('Capacity Backing (Hide)'!Z$2,Capacity!$B$10:$B$109,0),15))</f>
        <v>#N/A</v>
      </c>
      <c r="AA2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(Hide)'!$A20,'Capacity Summary'!$H$35:$BG$35,0))="x",INDEX('Capacity Summary'!$C$36:$E$135,MATCH('Capacity Backing (Hide)'!AA$2,'Capacity Summary'!$B$36:$B$135,0),4),IF(INDEX('Capacity Summary'!$H$36:$BG$135,MATCH('Capacity Backing (Hide)'!AA$2,'Capacity Summary'!$B$36:$B$135,0),MATCH('Capacity Backing (Hide)'!$A20,'Capacity Summary'!$H$35:$BG$35,0))&lt;&gt;0,INDEX('Capacity Summary'!$H$36:$BG$135,MATCH('Capacity Backing (Hide)'!AA$2,'Capacity Summary'!$B$36:$B$135,0),MATCH('Capacity Backing (Hide)'!$A20,'Capacity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(Hide)'!$A20,'Capacity Summary'!$H$35:$BG$35,0))="x",INDEX('Capacity Summary'!$C$36:$E$135,MATCH('Capacity Backing (Hide)'!AB$2,'Capacity Summary'!$B$36:$B$135,0),4),IF(INDEX('Capacity Summary'!$H$36:$BG$135,MATCH('Capacity Backing (Hide)'!AB$2,'Capacity Summary'!$B$36:$B$135,0),MATCH('Capacity Backing (Hide)'!$A20,'Capacity Summary'!$H$35:$BG$35,0))&lt;&gt;0,INDEX('Capacity Summary'!$H$36:$BG$135,MATCH('Capacity Backing (Hide)'!AB$2,'Capacity Summary'!$B$36:$B$135,0),MATCH('Capacity Backing (Hide)'!$A20,'Capacity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(Hide)'!$A20,'Capacity Summary'!$H$35:$BG$35,0))="x",INDEX('Capacity Summary'!$C$36:$E$135,MATCH('Capacity Backing (Hide)'!AC$2,'Capacity Summary'!$B$36:$B$135,0),4),IF(INDEX('Capacity Summary'!$H$36:$BG$135,MATCH('Capacity Backing (Hide)'!AC$2,'Capacity Summary'!$B$36:$B$135,0),MATCH('Capacity Backing (Hide)'!$A20,'Capacity Summary'!$H$35:$BG$35,0))&lt;&gt;0,INDEX('Capacity Summary'!$H$36:$BG$135,MATCH('Capacity Backing (Hide)'!AC$2,'Capacity Summary'!$B$36:$B$135,0),MATCH('Capacity Backing (Hide)'!$A20,'Capacity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(Hide)'!$A20,'Capacity Summary'!$H$35:$BG$35,0))="x",INDEX('Capacity Summary'!$C$36:$E$135,MATCH('Capacity Backing (Hide)'!AD$2,'Capacity Summary'!$B$36:$B$135,0),4),IF(INDEX('Capacity Summary'!$H$36:$BG$135,MATCH('Capacity Backing (Hide)'!AD$2,'Capacity Summary'!$B$36:$B$135,0),MATCH('Capacity Backing (Hide)'!$A20,'Capacity Summary'!$H$35:$BG$35,0))&lt;&gt;0,INDEX('Capacity Summary'!$H$36:$BG$135,MATCH('Capacity Backing (Hide)'!AD$2,'Capacity Summary'!$B$36:$B$135,0),MATCH('Capacity Backing (Hide)'!$A20,'Capacity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(Hide)'!$A20,'Capacity Summary'!$H$35:$BG$35,0))="x",INDEX('Capacity Summary'!$C$36:$E$135,MATCH('Capacity Backing (Hide)'!AE$2,'Capacity Summary'!$B$36:$B$135,0),4),IF(INDEX('Capacity Summary'!$H$36:$BG$135,MATCH('Capacity Backing (Hide)'!AE$2,'Capacity Summary'!$B$36:$B$135,0),MATCH('Capacity Backing (Hide)'!$A20,'Capacity Summary'!$H$35:$BG$35,0))&lt;&gt;0,INDEX('Capacity Summary'!$H$36:$BG$135,MATCH('Capacity Backing (Hide)'!AE$2,'Capacity Summary'!$B$36:$B$135,0),MATCH('Capacity Backing (Hide)'!$A20,'Capacity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(Hide)'!$A20,'Capacity Summary'!$H$35:$BG$35,0))="x",INDEX('Capacity Summary'!$C$36:$E$135,MATCH('Capacity Backing (Hide)'!AF$2,'Capacity Summary'!$B$36:$B$135,0),4),IF(INDEX('Capacity Summary'!$H$36:$BG$135,MATCH('Capacity Backing (Hide)'!AF$2,'Capacity Summary'!$B$36:$B$135,0),MATCH('Capacity Backing (Hide)'!$A20,'Capacity Summary'!$H$35:$BG$35,0))&lt;&gt;0,INDEX('Capacity Summary'!$H$36:$BG$135,MATCH('Capacity Backing (Hide)'!AF$2,'Capacity Summary'!$B$36:$B$135,0),MATCH('Capacity Backing (Hide)'!$A20,'Capacity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(Hide)'!$A20,'Capacity Summary'!$H$35:$BG$35,0))="x",INDEX('Capacity Summary'!$C$36:$E$135,MATCH('Capacity Backing (Hide)'!AG$2,'Capacity Summary'!$B$36:$B$135,0),4),IF(INDEX('Capacity Summary'!$H$36:$BG$135,MATCH('Capacity Backing (Hide)'!AG$2,'Capacity Summary'!$B$36:$B$135,0),MATCH('Capacity Backing (Hide)'!$A20,'Capacity Summary'!$H$35:$BG$35,0))&lt;&gt;0,INDEX('Capacity Summary'!$H$36:$BG$135,MATCH('Capacity Backing (Hide)'!AG$2,'Capacity Summary'!$B$36:$B$135,0),MATCH('Capacity Backing (Hide)'!$A20,'Capacity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(Hide)'!$A20,'Capacity Summary'!$H$35:$BG$35,0))="x",INDEX('Capacity Summary'!$C$36:$E$135,MATCH('Capacity Backing (Hide)'!AH$2,'Capacity Summary'!$B$36:$B$135,0),4),IF(INDEX('Capacity Summary'!$H$36:$BG$135,MATCH('Capacity Backing (Hide)'!AH$2,'Capacity Summary'!$B$36:$B$135,0),MATCH('Capacity Backing (Hide)'!$A20,'Capacity Summary'!$H$35:$BG$35,0))&lt;&gt;0,INDEX('Capacity Summary'!$H$36:$BG$135,MATCH('Capacity Backing (Hide)'!AH$2,'Capacity Summary'!$B$36:$B$135,0),MATCH('Capacity Backing (Hide)'!$A20,'Capacity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(Hide)'!$A20,'Capacity Summary'!$H$35:$BG$35,0))="x",INDEX('Capacity Summary'!$C$36:$E$135,MATCH('Capacity Backing (Hide)'!AI$2,'Capacity Summary'!$B$36:$B$135,0),4),IF(INDEX('Capacity Summary'!$H$36:$BG$135,MATCH('Capacity Backing (Hide)'!AI$2,'Capacity Summary'!$B$36:$B$135,0),MATCH('Capacity Backing (Hide)'!$A20,'Capacity Summary'!$H$35:$BG$35,0))&lt;&gt;0,INDEX('Capacity Summary'!$H$36:$BG$135,MATCH('Capacity Backing (Hide)'!AI$2,'Capacity Summary'!$B$36:$B$135,0),MATCH('Capacity Backing (Hide)'!$A20,'Capacity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(Hide)'!$A20,'Capacity Summary'!$H$35:$BG$35,0))="x",INDEX('Capacity Summary'!$C$36:$E$135,MATCH('Capacity Backing (Hide)'!AJ$2,'Capacity Summary'!$B$36:$B$135,0),4),IF(INDEX('Capacity Summary'!$H$36:$BG$135,MATCH('Capacity Backing (Hide)'!AJ$2,'Capacity Summary'!$B$36:$B$135,0),MATCH('Capacity Backing (Hide)'!$A20,'Capacity Summary'!$H$35:$BG$35,0))&lt;&gt;0,INDEX('Capacity Summary'!$H$36:$BG$135,MATCH('Capacity Backing (Hide)'!AJ$2,'Capacity Summary'!$B$36:$B$135,0),MATCH('Capacity Backing (Hide)'!$A20,'Capacity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(Hide)'!$A20,'Capacity Summary'!$H$35:$BG$35,0))="x",INDEX('Capacity Summary'!$C$36:$E$135,MATCH('Capacity Backing (Hide)'!AK$2,'Capacity Summary'!$B$36:$B$135,0),4),IF(INDEX('Capacity Summary'!$H$36:$BG$135,MATCH('Capacity Backing (Hide)'!AK$2,'Capacity Summary'!$B$36:$B$135,0),MATCH('Capacity Backing (Hide)'!$A20,'Capacity Summary'!$H$35:$BG$35,0))&lt;&gt;0,INDEX('Capacity Summary'!$H$36:$BG$135,MATCH('Capacity Backing (Hide)'!AK$2,'Capacity Summary'!$B$36:$B$135,0),MATCH('Capacity Backing (Hide)'!$A20,'Capacity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(Hide)'!$A20,'Capacity Summary'!$H$35:$BG$35,0))="x",INDEX('Capacity Summary'!$C$36:$E$135,MATCH('Capacity Backing (Hide)'!AL$2,'Capacity Summary'!$B$36:$B$135,0),4),IF(INDEX('Capacity Summary'!$H$36:$BG$135,MATCH('Capacity Backing (Hide)'!AL$2,'Capacity Summary'!$B$36:$B$135,0),MATCH('Capacity Backing (Hide)'!$A20,'Capacity Summary'!$H$35:$BG$35,0))&lt;&gt;0,INDEX('Capacity Summary'!$H$36:$BG$135,MATCH('Capacity Backing (Hide)'!AL$2,'Capacity Summary'!$B$36:$B$135,0),MATCH('Capacity Backing (Hide)'!$A20,'Capacity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(Hide)'!$A20,'Capacity Summary'!$H$35:$BG$35,0))="x",INDEX('Capacity Summary'!$C$36:$E$135,MATCH('Capacity Backing (Hide)'!AM$2,'Capacity Summary'!$B$36:$B$135,0),4),IF(INDEX('Capacity Summary'!$H$36:$BG$135,MATCH('Capacity Backing (Hide)'!AM$2,'Capacity Summary'!$B$36:$B$135,0),MATCH('Capacity Backing (Hide)'!$A20,'Capacity Summary'!$H$35:$BG$35,0))&lt;&gt;0,INDEX('Capacity Summary'!$H$36:$BG$135,MATCH('Capacity Backing (Hide)'!AM$2,'Capacity Summary'!$B$36:$B$135,0),MATCH('Capacity Backing (Hide)'!$A20,'Capacity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(Hide)'!$A20,'Capacity Summary'!$H$35:$BG$35,0))="x",INDEX('Capacity Summary'!$C$36:$E$135,MATCH('Capacity Backing (Hide)'!AN$2,'Capacity Summary'!$B$36:$B$135,0),4),IF(INDEX('Capacity Summary'!$H$36:$BG$135,MATCH('Capacity Backing (Hide)'!AN$2,'Capacity Summary'!$B$36:$B$135,0),MATCH('Capacity Backing (Hide)'!$A20,'Capacity Summary'!$H$35:$BG$35,0))&lt;&gt;0,INDEX('Capacity Summary'!$H$36:$BG$135,MATCH('Capacity Backing (Hide)'!AN$2,'Capacity Summary'!$B$36:$B$135,0),MATCH('Capacity Backing (Hide)'!$A20,'Capacity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(Hide)'!$A20,'Capacity Summary'!$H$35:$BG$35,0))="x",INDEX('Capacity Summary'!$C$36:$E$135,MATCH('Capacity Backing (Hide)'!AO$2,'Capacity Summary'!$B$36:$B$135,0),4),IF(INDEX('Capacity Summary'!$H$36:$BG$135,MATCH('Capacity Backing (Hide)'!AO$2,'Capacity Summary'!$B$36:$B$135,0),MATCH('Capacity Backing (Hide)'!$A20,'Capacity Summary'!$H$35:$BG$35,0))&lt;&gt;0,INDEX('Capacity Summary'!$H$36:$BG$135,MATCH('Capacity Backing (Hide)'!AO$2,'Capacity Summary'!$B$36:$B$135,0),MATCH('Capacity Backing (Hide)'!$A20,'Capacity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(Hide)'!$A20,'Capacity Summary'!$H$35:$BG$35,0))="x",INDEX('Capacity Summary'!$C$36:$E$135,MATCH('Capacity Backing (Hide)'!AP$2,'Capacity Summary'!$B$36:$B$135,0),4),IF(INDEX('Capacity Summary'!$H$36:$BG$135,MATCH('Capacity Backing (Hide)'!AP$2,'Capacity Summary'!$B$36:$B$135,0),MATCH('Capacity Backing (Hide)'!$A20,'Capacity Summary'!$H$35:$BG$35,0))&lt;&gt;0,INDEX('Capacity Summary'!$H$36:$BG$135,MATCH('Capacity Backing (Hide)'!AP$2,'Capacity Summary'!$B$36:$B$135,0),MATCH('Capacity Backing (Hide)'!$A20,'Capacity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(Hide)'!$A20,'Capacity Summary'!$H$35:$BG$35,0))="x",INDEX('Capacity Summary'!$C$36:$E$135,MATCH('Capacity Backing (Hide)'!AQ$2,'Capacity Summary'!$B$36:$B$135,0),4),IF(INDEX('Capacity Summary'!$H$36:$BG$135,MATCH('Capacity Backing (Hide)'!AQ$2,'Capacity Summary'!$B$36:$B$135,0),MATCH('Capacity Backing (Hide)'!$A20,'Capacity Summary'!$H$35:$BG$35,0))&lt;&gt;0,INDEX('Capacity Summary'!$H$36:$BG$135,MATCH('Capacity Backing (Hide)'!AQ$2,'Capacity Summary'!$B$36:$B$135,0),MATCH('Capacity Backing (Hide)'!$A20,'Capacity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(Hide)'!$A20,'Capacity Summary'!$H$35:$BG$35,0))="x",INDEX('Capacity Summary'!$C$36:$E$135,MATCH('Capacity Backing (Hide)'!AR$2,'Capacity Summary'!$B$36:$B$135,0),4),IF(INDEX('Capacity Summary'!$H$36:$BG$135,MATCH('Capacity Backing (Hide)'!AR$2,'Capacity Summary'!$B$36:$B$135,0),MATCH('Capacity Backing (Hide)'!$A20,'Capacity Summary'!$H$35:$BG$35,0))&lt;&gt;0,INDEX('Capacity Summary'!$H$36:$BG$135,MATCH('Capacity Backing (Hide)'!AR$2,'Capacity Summary'!$B$36:$B$135,0),MATCH('Capacity Backing (Hide)'!$A20,'Capacity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(Hide)'!$A20,'Capacity Summary'!$H$35:$BG$35,0))="x",INDEX('Capacity Summary'!$C$36:$E$135,MATCH('Capacity Backing (Hide)'!AS$2,'Capacity Summary'!$B$36:$B$135,0),4),IF(INDEX('Capacity Summary'!$H$36:$BG$135,MATCH('Capacity Backing (Hide)'!AS$2,'Capacity Summary'!$B$36:$B$135,0),MATCH('Capacity Backing (Hide)'!$A20,'Capacity Summary'!$H$35:$BG$35,0))&lt;&gt;0,INDEX('Capacity Summary'!$H$36:$BG$135,MATCH('Capacity Backing (Hide)'!AS$2,'Capacity Summary'!$B$36:$B$135,0),MATCH('Capacity Backing (Hide)'!$A20,'Capacity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(Hide)'!$A20,'Capacity Summary'!$H$35:$BG$35,0))="x",INDEX('Capacity Summary'!$C$36:$E$135,MATCH('Capacity Backing (Hide)'!AT$2,'Capacity Summary'!$B$36:$B$135,0),4),IF(INDEX('Capacity Summary'!$H$36:$BG$135,MATCH('Capacity Backing (Hide)'!AT$2,'Capacity Summary'!$B$36:$B$135,0),MATCH('Capacity Backing (Hide)'!$A20,'Capacity Summary'!$H$35:$BG$35,0))&lt;&gt;0,INDEX('Capacity Summary'!$H$36:$BG$135,MATCH('Capacity Backing (Hide)'!AT$2,'Capacity Summary'!$B$36:$B$135,0),MATCH('Capacity Backing (Hide)'!$A20,'Capacity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(Hide)'!$A20,'Capacity Summary'!$H$35:$BG$35,0))="x",INDEX('Capacity Summary'!$C$36:$E$135,MATCH('Capacity Backing (Hide)'!AU$2,'Capacity Summary'!$B$36:$B$135,0),4),IF(INDEX('Capacity Summary'!$H$36:$BG$135,MATCH('Capacity Backing (Hide)'!AU$2,'Capacity Summary'!$B$36:$B$135,0),MATCH('Capacity Backing (Hide)'!$A20,'Capacity Summary'!$H$35:$BG$35,0))&lt;&gt;0,INDEX('Capacity Summary'!$H$36:$BG$135,MATCH('Capacity Backing (Hide)'!AU$2,'Capacity Summary'!$B$36:$B$135,0),MATCH('Capacity Backing (Hide)'!$A20,'Capacity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(Hide)'!$A20,'Capacity Summary'!$H$35:$BG$35,0))="x",INDEX('Capacity Summary'!$C$36:$E$135,MATCH('Capacity Backing (Hide)'!AV$2,'Capacity Summary'!$B$36:$B$135,0),4),IF(INDEX('Capacity Summary'!$H$36:$BG$135,MATCH('Capacity Backing (Hide)'!AV$2,'Capacity Summary'!$B$36:$B$135,0),MATCH('Capacity Backing (Hide)'!$A20,'Capacity Summary'!$H$35:$BG$35,0))&lt;&gt;0,INDEX('Capacity Summary'!$H$36:$BG$135,MATCH('Capacity Backing (Hide)'!AV$2,'Capacity Summary'!$B$36:$B$135,0),MATCH('Capacity Backing (Hide)'!$A20,'Capacity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(Hide)'!$A20,'Capacity Summary'!$H$35:$BG$35,0))="x",INDEX('Capacity Summary'!$C$36:$E$135,MATCH('Capacity Backing (Hide)'!AW$2,'Capacity Summary'!$B$36:$B$135,0),4),IF(INDEX('Capacity Summary'!$H$36:$BG$135,MATCH('Capacity Backing (Hide)'!AW$2,'Capacity Summary'!$B$36:$B$135,0),MATCH('Capacity Backing (Hide)'!$A20,'Capacity Summary'!$H$35:$BG$35,0))&lt;&gt;0,INDEX('Capacity Summary'!$H$36:$BG$135,MATCH('Capacity Backing (Hide)'!AW$2,'Capacity Summary'!$B$36:$B$135,0),MATCH('Capacity Backing (Hide)'!$A20,'Capacity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(Hide)'!$A20,'Capacity Summary'!$H$35:$BG$35,0))="x",INDEX('Capacity Summary'!$C$36:$E$135,MATCH('Capacity Backing (Hide)'!AX$2,'Capacity Summary'!$B$36:$B$135,0),4),IF(INDEX('Capacity Summary'!$H$36:$BG$135,MATCH('Capacity Backing (Hide)'!AX$2,'Capacity Summary'!$B$36:$B$135,0),MATCH('Capacity Backing (Hide)'!$A20,'Capacity Summary'!$H$35:$BG$35,0))&lt;&gt;0,INDEX('Capacity Summary'!$H$36:$BG$135,MATCH('Capacity Backing (Hide)'!AX$2,'Capacity Summary'!$B$36:$B$135,0),MATCH('Capacity Backing (Hide)'!$A20,'Capacity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(Hide)'!$A20,'Capacity Summary'!$H$35:$BG$35,0))="x",INDEX('Capacity Summary'!$C$36:$E$135,MATCH('Capacity Backing (Hide)'!AY$2,'Capacity Summary'!$B$36:$B$135,0),4),IF(INDEX('Capacity Summary'!$H$36:$BG$135,MATCH('Capacity Backing (Hide)'!AY$2,'Capacity Summary'!$B$36:$B$135,0),MATCH('Capacity Backing (Hide)'!$A20,'Capacity Summary'!$H$35:$BG$35,0))&lt;&gt;0,INDEX('Capacity Summary'!$H$36:$BG$135,MATCH('Capacity Backing (Hide)'!AY$2,'Capacity Summary'!$B$36:$B$135,0),MATCH('Capacity Backing (Hide)'!$A20,'Capacity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(Hide)'!$A20,'Capacity Summary'!$H$35:$BG$35,0))="x",INDEX('Capacity Summary'!$C$36:$E$135,MATCH('Capacity Backing (Hide)'!AZ$2,'Capacity Summary'!$B$36:$B$135,0),4),IF(INDEX('Capacity Summary'!$H$36:$BG$135,MATCH('Capacity Backing (Hide)'!AZ$2,'Capacity Summary'!$B$36:$B$135,0),MATCH('Capacity Backing (Hide)'!$A20,'Capacity Summary'!$H$35:$BG$35,0))&lt;&gt;0,INDEX('Capacity Summary'!$H$36:$BG$135,MATCH('Capacity Backing (Hide)'!AZ$2,'Capacity Summary'!$B$36:$B$135,0),MATCH('Capacity Backing (Hide)'!$A20,'Capacity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(Hide)'!$A20,'Capacity Summary'!$H$35:$BG$35,0))="x",INDEX('Capacity Summary'!$C$36:$E$135,MATCH('Capacity Backing (Hide)'!BA$2,'Capacity Summary'!$B$36:$B$135,0),4),IF(INDEX('Capacity Summary'!$H$36:$BG$135,MATCH('Capacity Backing (Hide)'!BA$2,'Capacity Summary'!$B$36:$B$135,0),MATCH('Capacity Backing (Hide)'!$A20,'Capacity Summary'!$H$35:$BG$35,0))&lt;&gt;0,INDEX('Capacity Summary'!$H$36:$BG$135,MATCH('Capacity Backing (Hide)'!BA$2,'Capacity Summary'!$B$36:$B$135,0),MATCH('Capacity Backing (Hide)'!$A20,'Capacity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(Hide)'!$A20,'Capacity Summary'!$H$35:$BG$35,0))="x",INDEX('Capacity Summary'!$C$36:$E$135,MATCH('Capacity Backing (Hide)'!BB$2,'Capacity Summary'!$B$36:$B$135,0),4),IF(INDEX('Capacity Summary'!$H$36:$BG$135,MATCH('Capacity Backing (Hide)'!BB$2,'Capacity Summary'!$B$36:$B$135,0),MATCH('Capacity Backing (Hide)'!$A20,'Capacity Summary'!$H$35:$BG$35,0))&lt;&gt;0,INDEX('Capacity Summary'!$H$36:$BG$135,MATCH('Capacity Backing (Hide)'!BB$2,'Capacity Summary'!$B$36:$B$135,0),MATCH('Capacity Backing (Hide)'!$A20,'Capacity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(Hide)'!$A20,'Capacity Summary'!$H$35:$BG$35,0))="x",INDEX('Capacity Summary'!$C$36:$E$135,MATCH('Capacity Backing (Hide)'!BC$2,'Capacity Summary'!$B$36:$B$135,0),4),IF(INDEX('Capacity Summary'!$H$36:$BG$135,MATCH('Capacity Backing (Hide)'!BC$2,'Capacity Summary'!$B$36:$B$135,0),MATCH('Capacity Backing (Hide)'!$A20,'Capacity Summary'!$H$35:$BG$35,0))&lt;&gt;0,INDEX('Capacity Summary'!$H$36:$BG$135,MATCH('Capacity Backing (Hide)'!BC$2,'Capacity Summary'!$B$36:$B$135,0),MATCH('Capacity Backing (Hide)'!$A20,'Capacity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(Hide)'!$A20,'Capacity Summary'!$H$35:$BG$35,0))="x",INDEX('Capacity Summary'!$C$36:$E$135,MATCH('Capacity Backing (Hide)'!BD$2,'Capacity Summary'!$B$36:$B$135,0),4),IF(INDEX('Capacity Summary'!$H$36:$BG$135,MATCH('Capacity Backing (Hide)'!BD$2,'Capacity Summary'!$B$36:$B$135,0),MATCH('Capacity Backing (Hide)'!$A20,'Capacity Summary'!$H$35:$BG$35,0))&lt;&gt;0,INDEX('Capacity Summary'!$H$36:$BG$135,MATCH('Capacity Backing (Hide)'!BD$2,'Capacity Summary'!$B$36:$B$135,0),MATCH('Capacity Backing (Hide)'!$A20,'Capacity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(Hide)'!$A20,'Capacity Summary'!$H$35:$BG$35,0))="x",INDEX('Capacity Summary'!$C$36:$E$135,MATCH('Capacity Backing (Hide)'!BE$2,'Capacity Summary'!$B$36:$B$135,0),4),IF(INDEX('Capacity Summary'!$H$36:$BG$135,MATCH('Capacity Backing (Hide)'!BE$2,'Capacity Summary'!$B$36:$B$135,0),MATCH('Capacity Backing (Hide)'!$A20,'Capacity Summary'!$H$35:$BG$35,0))&lt;&gt;0,INDEX('Capacity Summary'!$H$36:$BG$135,MATCH('Capacity Backing (Hide)'!BE$2,'Capacity Summary'!$B$36:$B$135,0),MATCH('Capacity Backing (Hide)'!$A20,'Capacity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(Hide)'!$A20,'Capacity Summary'!$H$35:$BG$35,0))="x",INDEX('Capacity Summary'!$C$36:$E$135,MATCH('Capacity Backing (Hide)'!BF$2,'Capacity Summary'!$B$36:$B$135,0),4),IF(INDEX('Capacity Summary'!$H$36:$BG$135,MATCH('Capacity Backing (Hide)'!BF$2,'Capacity Summary'!$B$36:$B$135,0),MATCH('Capacity Backing (Hide)'!$A20,'Capacity Summary'!$H$35:$BG$35,0))&lt;&gt;0,INDEX('Capacity Summary'!$H$36:$BG$135,MATCH('Capacity Backing (Hide)'!BF$2,'Capacity Summary'!$B$36:$B$135,0),MATCH('Capacity Backing (Hide)'!$A20,'Capacity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(Hide)'!$A20,'Capacity Summary'!$H$35:$BG$35,0))="x",INDEX('Capacity Summary'!$C$36:$E$135,MATCH('Capacity Backing (Hide)'!BG$2,'Capacity Summary'!$B$36:$B$135,0),4),IF(INDEX('Capacity Summary'!$H$36:$BG$135,MATCH('Capacity Backing (Hide)'!BG$2,'Capacity Summary'!$B$36:$B$135,0),MATCH('Capacity Backing (Hide)'!$A20,'Capacity Summary'!$H$35:$BG$35,0))&lt;&gt;0,INDEX('Capacity Summary'!$H$36:$BG$135,MATCH('Capacity Backing (Hide)'!BG$2,'Capacity Summary'!$B$36:$B$135,0),MATCH('Capacity Backing (Hide)'!$A20,'Capacity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(Hide)'!$A20,'Capacity Summary'!$H$35:$BG$35,0))="x",INDEX('Capacity Summary'!$C$36:$E$135,MATCH('Capacity Backing (Hide)'!BH$2,'Capacity Summary'!$B$36:$B$135,0),4),IF(INDEX('Capacity Summary'!$H$36:$BG$135,MATCH('Capacity Backing (Hide)'!BH$2,'Capacity Summary'!$B$36:$B$135,0),MATCH('Capacity Backing (Hide)'!$A20,'Capacity Summary'!$H$35:$BG$35,0))&lt;&gt;0,INDEX('Capacity Summary'!$H$36:$BG$135,MATCH('Capacity Backing (Hide)'!BH$2,'Capacity Summary'!$B$36:$B$135,0),MATCH('Capacity Backing (Hide)'!$A20,'Capacity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(Hide)'!$A20,'Capacity Summary'!$H$35:$BG$35,0))="x",INDEX('Capacity Summary'!$C$36:$E$135,MATCH('Capacity Backing (Hide)'!BI$2,'Capacity Summary'!$B$36:$B$135,0),4),IF(INDEX('Capacity Summary'!$H$36:$BG$135,MATCH('Capacity Backing (Hide)'!BI$2,'Capacity Summary'!$B$36:$B$135,0),MATCH('Capacity Backing (Hide)'!$A20,'Capacity Summary'!$H$35:$BG$35,0))&lt;&gt;0,INDEX('Capacity Summary'!$H$36:$BG$135,MATCH('Capacity Backing (Hide)'!BI$2,'Capacity Summary'!$B$36:$B$135,0),MATCH('Capacity Backing (Hide)'!$A20,'Capacity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(Hide)'!$A20,'Capacity Summary'!$H$35:$BG$35,0))="x",INDEX('Capacity Summary'!$C$36:$E$135,MATCH('Capacity Backing (Hide)'!BJ$2,'Capacity Summary'!$B$36:$B$135,0),4),IF(INDEX('Capacity Summary'!$H$36:$BG$135,MATCH('Capacity Backing (Hide)'!BJ$2,'Capacity Summary'!$B$36:$B$135,0),MATCH('Capacity Backing (Hide)'!$A20,'Capacity Summary'!$H$35:$BG$35,0))&lt;&gt;0,INDEX('Capacity Summary'!$H$36:$BG$135,MATCH('Capacity Backing (Hide)'!BJ$2,'Capacity Summary'!$B$36:$B$135,0),MATCH('Capacity Backing (Hide)'!$A20,'Capacity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(Hide)'!$A20,'Capacity Summary'!$H$35:$BG$35,0))="x",INDEX('Capacity Summary'!$C$36:$E$135,MATCH('Capacity Backing (Hide)'!BK$2,'Capacity Summary'!$B$36:$B$135,0),4),IF(INDEX('Capacity Summary'!$H$36:$BG$135,MATCH('Capacity Backing (Hide)'!BK$2,'Capacity Summary'!$B$36:$B$135,0),MATCH('Capacity Backing (Hide)'!$A20,'Capacity Summary'!$H$35:$BG$35,0))&lt;&gt;0,INDEX('Capacity Summary'!$H$36:$BG$135,MATCH('Capacity Backing (Hide)'!BK$2,'Capacity Summary'!$B$36:$B$135,0),MATCH('Capacity Backing (Hide)'!$A20,'Capacity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(Hide)'!$A20,'Capacity Summary'!$H$35:$BG$35,0))="x",INDEX('Capacity Summary'!$C$36:$E$135,MATCH('Capacity Backing (Hide)'!BL$2,'Capacity Summary'!$B$36:$B$135,0),4),IF(INDEX('Capacity Summary'!$H$36:$BG$135,MATCH('Capacity Backing (Hide)'!BL$2,'Capacity Summary'!$B$36:$B$135,0),MATCH('Capacity Backing (Hide)'!$A20,'Capacity Summary'!$H$35:$BG$35,0))&lt;&gt;0,INDEX('Capacity Summary'!$H$36:$BG$135,MATCH('Capacity Backing (Hide)'!BL$2,'Capacity Summary'!$B$36:$B$135,0),MATCH('Capacity Backing (Hide)'!$A20,'Capacity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(Hide)'!$A20,'Capacity Summary'!$H$35:$BG$35,0))="x",INDEX('Capacity Summary'!$C$36:$E$135,MATCH('Capacity Backing (Hide)'!BM$2,'Capacity Summary'!$B$36:$B$135,0),4),IF(INDEX('Capacity Summary'!$H$36:$BG$135,MATCH('Capacity Backing (Hide)'!BM$2,'Capacity Summary'!$B$36:$B$135,0),MATCH('Capacity Backing (Hide)'!$A20,'Capacity Summary'!$H$35:$BG$35,0))&lt;&gt;0,INDEX('Capacity Summary'!$H$36:$BG$135,MATCH('Capacity Backing (Hide)'!BM$2,'Capacity Summary'!$B$36:$B$135,0),MATCH('Capacity Backing (Hide)'!$A20,'Capacity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(Hide)'!$A20,'Capacity Summary'!$H$35:$BG$35,0))="x",INDEX('Capacity Summary'!$C$36:$E$135,MATCH('Capacity Backing (Hide)'!BN$2,'Capacity Summary'!$B$36:$B$135,0),4),IF(INDEX('Capacity Summary'!$H$36:$BG$135,MATCH('Capacity Backing (Hide)'!BN$2,'Capacity Summary'!$B$36:$B$135,0),MATCH('Capacity Backing (Hide)'!$A20,'Capacity Summary'!$H$35:$BG$35,0))&lt;&gt;0,INDEX('Capacity Summary'!$H$36:$BG$135,MATCH('Capacity Backing (Hide)'!BN$2,'Capacity Summary'!$B$36:$B$135,0),MATCH('Capacity Backing (Hide)'!$A20,'Capacity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(Hide)'!$A20,'Capacity Summary'!$H$35:$BG$35,0))="x",INDEX('Capacity Summary'!$C$36:$E$135,MATCH('Capacity Backing (Hide)'!BO$2,'Capacity Summary'!$B$36:$B$135,0),4),IF(INDEX('Capacity Summary'!$H$36:$BG$135,MATCH('Capacity Backing (Hide)'!BO$2,'Capacity Summary'!$B$36:$B$135,0),MATCH('Capacity Backing (Hide)'!$A20,'Capacity Summary'!$H$35:$BG$35,0))&lt;&gt;0,INDEX('Capacity Summary'!$H$36:$BG$135,MATCH('Capacity Backing (Hide)'!BO$2,'Capacity Summary'!$B$36:$B$135,0),MATCH('Capacity Backing (Hide)'!$A20,'Capacity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(Hide)'!$A20,'Capacity Summary'!$H$35:$BG$35,0))="x",INDEX('Capacity Summary'!$C$36:$E$135,MATCH('Capacity Backing (Hide)'!BP$2,'Capacity Summary'!$B$36:$B$135,0),4),IF(INDEX('Capacity Summary'!$H$36:$BG$135,MATCH('Capacity Backing (Hide)'!BP$2,'Capacity Summary'!$B$36:$B$135,0),MATCH('Capacity Backing (Hide)'!$A20,'Capacity Summary'!$H$35:$BG$35,0))&lt;&gt;0,INDEX('Capacity Summary'!$H$36:$BG$135,MATCH('Capacity Backing (Hide)'!BP$2,'Capacity Summary'!$B$36:$B$135,0),MATCH('Capacity Backing (Hide)'!$A20,'Capacity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(Hide)'!$A20,'Capacity Summary'!$H$35:$BG$35,0))="x",INDEX('Capacity Summary'!$C$36:$E$135,MATCH('Capacity Backing (Hide)'!BQ$2,'Capacity Summary'!$B$36:$B$135,0),4),IF(INDEX('Capacity Summary'!$H$36:$BG$135,MATCH('Capacity Backing (Hide)'!BQ$2,'Capacity Summary'!$B$36:$B$135,0),MATCH('Capacity Backing (Hide)'!$A20,'Capacity Summary'!$H$35:$BG$35,0))&lt;&gt;0,INDEX('Capacity Summary'!$H$36:$BG$135,MATCH('Capacity Backing (Hide)'!BQ$2,'Capacity Summary'!$B$36:$B$135,0),MATCH('Capacity Backing (Hide)'!$A20,'Capacity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(Hide)'!$A20,'Capacity Summary'!$H$35:$BG$35,0))="x",INDEX('Capacity Summary'!$C$36:$E$135,MATCH('Capacity Backing (Hide)'!BR$2,'Capacity Summary'!$B$36:$B$135,0),4),IF(INDEX('Capacity Summary'!$H$36:$BG$135,MATCH('Capacity Backing (Hide)'!BR$2,'Capacity Summary'!$B$36:$B$135,0),MATCH('Capacity Backing (Hide)'!$A20,'Capacity Summary'!$H$35:$BG$35,0))&lt;&gt;0,INDEX('Capacity Summary'!$H$36:$BG$135,MATCH('Capacity Backing (Hide)'!BR$2,'Capacity Summary'!$B$36:$B$135,0),MATCH('Capacity Backing (Hide)'!$A20,'Capacity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(Hide)'!$A20,'Capacity Summary'!$H$35:$BG$35,0))="x",INDEX('Capacity Summary'!$C$36:$E$135,MATCH('Capacity Backing (Hide)'!BS$2,'Capacity Summary'!$B$36:$B$135,0),4),IF(INDEX('Capacity Summary'!$H$36:$BG$135,MATCH('Capacity Backing (Hide)'!BS$2,'Capacity Summary'!$B$36:$B$135,0),MATCH('Capacity Backing (Hide)'!$A20,'Capacity Summary'!$H$35:$BG$35,0))&lt;&gt;0,INDEX('Capacity Summary'!$H$36:$BG$135,MATCH('Capacity Backing (Hide)'!BS$2,'Capacity Summary'!$B$36:$B$135,0),MATCH('Capacity Backing (Hide)'!$A20,'Capacity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(Hide)'!$A20,'Capacity Summary'!$H$35:$BG$35,0))="x",INDEX('Capacity Summary'!$C$36:$E$135,MATCH('Capacity Backing (Hide)'!BT$2,'Capacity Summary'!$B$36:$B$135,0),4),IF(INDEX('Capacity Summary'!$H$36:$BG$135,MATCH('Capacity Backing (Hide)'!BT$2,'Capacity Summary'!$B$36:$B$135,0),MATCH('Capacity Backing (Hide)'!$A20,'Capacity Summary'!$H$35:$BG$35,0))&lt;&gt;0,INDEX('Capacity Summary'!$H$36:$BG$135,MATCH('Capacity Backing (Hide)'!BT$2,'Capacity Summary'!$B$36:$B$135,0),MATCH('Capacity Backing (Hide)'!$A20,'Capacity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(Hide)'!$A20,'Capacity Summary'!$H$35:$BG$35,0))="x",INDEX('Capacity Summary'!$C$36:$E$135,MATCH('Capacity Backing (Hide)'!BU$2,'Capacity Summary'!$B$36:$B$135,0),4),IF(INDEX('Capacity Summary'!$H$36:$BG$135,MATCH('Capacity Backing (Hide)'!BU$2,'Capacity Summary'!$B$36:$B$135,0),MATCH('Capacity Backing (Hide)'!$A20,'Capacity Summary'!$H$35:$BG$35,0))&lt;&gt;0,INDEX('Capacity Summary'!$H$36:$BG$135,MATCH('Capacity Backing (Hide)'!BU$2,'Capacity Summary'!$B$36:$B$135,0),MATCH('Capacity Backing (Hide)'!$A20,'Capacity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(Hide)'!$A20,'Capacity Summary'!$H$35:$BG$35,0))="x",INDEX('Capacity Summary'!$C$36:$E$135,MATCH('Capacity Backing (Hide)'!BV$2,'Capacity Summary'!$B$36:$B$135,0),4),IF(INDEX('Capacity Summary'!$H$36:$BG$135,MATCH('Capacity Backing (Hide)'!BV$2,'Capacity Summary'!$B$36:$B$135,0),MATCH('Capacity Backing (Hide)'!$A20,'Capacity Summary'!$H$35:$BG$35,0))&lt;&gt;0,INDEX('Capacity Summary'!$H$36:$BG$135,MATCH('Capacity Backing (Hide)'!BV$2,'Capacity Summary'!$B$36:$B$135,0),MATCH('Capacity Backing (Hide)'!$A20,'Capacity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(Hide)'!$A20,'Capacity Summary'!$H$35:$BG$35,0))="x",INDEX('Capacity Summary'!$C$36:$E$135,MATCH('Capacity Backing (Hide)'!BW$2,'Capacity Summary'!$B$36:$B$135,0),4),IF(INDEX('Capacity Summary'!$H$36:$BG$135,MATCH('Capacity Backing (Hide)'!BW$2,'Capacity Summary'!$B$36:$B$135,0),MATCH('Capacity Backing (Hide)'!$A20,'Capacity Summary'!$H$35:$BG$35,0))&lt;&gt;0,INDEX('Capacity Summary'!$H$36:$BG$135,MATCH('Capacity Backing (Hide)'!BW$2,'Capacity Summary'!$B$36:$B$135,0),MATCH('Capacity Backing (Hide)'!$A20,'Capacity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(Hide)'!$A20,'Capacity Summary'!$H$35:$BG$35,0))="x",INDEX('Capacity Summary'!$C$36:$E$135,MATCH('Capacity Backing (Hide)'!BX$2,'Capacity Summary'!$B$36:$B$135,0),4),IF(INDEX('Capacity Summary'!$H$36:$BG$135,MATCH('Capacity Backing (Hide)'!BX$2,'Capacity Summary'!$B$36:$B$135,0),MATCH('Capacity Backing (Hide)'!$A20,'Capacity Summary'!$H$35:$BG$35,0))&lt;&gt;0,INDEX('Capacity Summary'!$H$36:$BG$135,MATCH('Capacity Backing (Hide)'!BX$2,'Capacity Summary'!$B$36:$B$135,0),MATCH('Capacity Backing (Hide)'!$A20,'Capacity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(Hide)'!$A20,'Capacity Summary'!$H$35:$BG$35,0))="x",INDEX('Capacity Summary'!$C$36:$E$135,MATCH('Capacity Backing (Hide)'!BY$2,'Capacity Summary'!$B$36:$B$135,0),4),IF(INDEX('Capacity Summary'!$H$36:$BG$135,MATCH('Capacity Backing (Hide)'!BY$2,'Capacity Summary'!$B$36:$B$135,0),MATCH('Capacity Backing (Hide)'!$A20,'Capacity Summary'!$H$35:$BG$35,0))&lt;&gt;0,INDEX('Capacity Summary'!$H$36:$BG$135,MATCH('Capacity Backing (Hide)'!BY$2,'Capacity Summary'!$B$36:$B$135,0),MATCH('Capacity Backing (Hide)'!$A20,'Capacity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(Hide)'!$A20,'Capacity Summary'!$H$35:$BG$35,0))="x",INDEX('Capacity Summary'!$C$36:$E$135,MATCH('Capacity Backing (Hide)'!BZ$2,'Capacity Summary'!$B$36:$B$135,0),4),IF(INDEX('Capacity Summary'!$H$36:$BG$135,MATCH('Capacity Backing (Hide)'!BZ$2,'Capacity Summary'!$B$36:$B$135,0),MATCH('Capacity Backing (Hide)'!$A20,'Capacity Summary'!$H$35:$BG$35,0))&lt;&gt;0,INDEX('Capacity Summary'!$H$36:$BG$135,MATCH('Capacity Backing (Hide)'!BZ$2,'Capacity Summary'!$B$36:$B$135,0),MATCH('Capacity Backing (Hide)'!$A20,'Capacity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(Hide)'!$A20,'Capacity Summary'!$H$35:$BG$35,0))="x",INDEX('Capacity Summary'!$C$36:$E$135,MATCH('Capacity Backing (Hide)'!CA$2,'Capacity Summary'!$B$36:$B$135,0),4),IF(INDEX('Capacity Summary'!$H$36:$BG$135,MATCH('Capacity Backing (Hide)'!CA$2,'Capacity Summary'!$B$36:$B$135,0),MATCH('Capacity Backing (Hide)'!$A20,'Capacity Summary'!$H$35:$BG$35,0))&lt;&gt;0,INDEX('Capacity Summary'!$H$36:$BG$135,MATCH('Capacity Backing (Hide)'!CA$2,'Capacity Summary'!$B$36:$B$135,0),MATCH('Capacity Backing (Hide)'!$A20,'Capacity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(Hide)'!$A20,'Capacity Summary'!$H$35:$BG$35,0))="x",INDEX('Capacity Summary'!$C$36:$E$135,MATCH('Capacity Backing (Hide)'!CB$2,'Capacity Summary'!$B$36:$B$135,0),4),IF(INDEX('Capacity Summary'!$H$36:$BG$135,MATCH('Capacity Backing (Hide)'!CB$2,'Capacity Summary'!$B$36:$B$135,0),MATCH('Capacity Backing (Hide)'!$A20,'Capacity Summary'!$H$35:$BG$35,0))&lt;&gt;0,INDEX('Capacity Summary'!$H$36:$BG$135,MATCH('Capacity Backing (Hide)'!CB$2,'Capacity Summary'!$B$36:$B$135,0),MATCH('Capacity Backing (Hide)'!$A20,'Capacity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(Hide)'!$A20,'Capacity Summary'!$H$35:$BG$35,0))="x",INDEX('Capacity Summary'!$C$36:$E$135,MATCH('Capacity Backing (Hide)'!CC$2,'Capacity Summary'!$B$36:$B$135,0),4),IF(INDEX('Capacity Summary'!$H$36:$BG$135,MATCH('Capacity Backing (Hide)'!CC$2,'Capacity Summary'!$B$36:$B$135,0),MATCH('Capacity Backing (Hide)'!$A20,'Capacity Summary'!$H$35:$BG$35,0))&lt;&gt;0,INDEX('Capacity Summary'!$H$36:$BG$135,MATCH('Capacity Backing (Hide)'!CC$2,'Capacity Summary'!$B$36:$B$135,0),MATCH('Capacity Backing (Hide)'!$A20,'Capacity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(Hide)'!$A20,'Capacity Summary'!$H$35:$BG$35,0))="x",INDEX('Capacity Summary'!$C$36:$E$135,MATCH('Capacity Backing (Hide)'!CD$2,'Capacity Summary'!$B$36:$B$135,0),4),IF(INDEX('Capacity Summary'!$H$36:$BG$135,MATCH('Capacity Backing (Hide)'!CD$2,'Capacity Summary'!$B$36:$B$135,0),MATCH('Capacity Backing (Hide)'!$A20,'Capacity Summary'!$H$35:$BG$35,0))&lt;&gt;0,INDEX('Capacity Summary'!$H$36:$BG$135,MATCH('Capacity Backing (Hide)'!CD$2,'Capacity Summary'!$B$36:$B$135,0),MATCH('Capacity Backing (Hide)'!$A20,'Capacity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(Hide)'!$A20,'Capacity Summary'!$H$35:$BG$35,0))="x",INDEX('Capacity Summary'!$C$36:$E$135,MATCH('Capacity Backing (Hide)'!CE$2,'Capacity Summary'!$B$36:$B$135,0),4),IF(INDEX('Capacity Summary'!$H$36:$BG$135,MATCH('Capacity Backing (Hide)'!CE$2,'Capacity Summary'!$B$36:$B$135,0),MATCH('Capacity Backing (Hide)'!$A20,'Capacity Summary'!$H$35:$BG$35,0))&lt;&gt;0,INDEX('Capacity Summary'!$H$36:$BG$135,MATCH('Capacity Backing (Hide)'!CE$2,'Capacity Summary'!$B$36:$B$135,0),MATCH('Capacity Backing (Hide)'!$A20,'Capacity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(Hide)'!$A20,'Capacity Summary'!$H$35:$BG$35,0))="x",INDEX('Capacity Summary'!$C$36:$E$135,MATCH('Capacity Backing (Hide)'!CF$2,'Capacity Summary'!$B$36:$B$135,0),4),IF(INDEX('Capacity Summary'!$H$36:$BG$135,MATCH('Capacity Backing (Hide)'!CF$2,'Capacity Summary'!$B$36:$B$135,0),MATCH('Capacity Backing (Hide)'!$A20,'Capacity Summary'!$H$35:$BG$35,0))&lt;&gt;0,INDEX('Capacity Summary'!$H$36:$BG$135,MATCH('Capacity Backing (Hide)'!CF$2,'Capacity Summary'!$B$36:$B$135,0),MATCH('Capacity Backing (Hide)'!$A20,'Capacity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(Hide)'!$A20,'Capacity Summary'!$H$35:$BG$35,0))="x",INDEX('Capacity Summary'!$C$36:$E$135,MATCH('Capacity Backing (Hide)'!CG$2,'Capacity Summary'!$B$36:$B$135,0),4),IF(INDEX('Capacity Summary'!$H$36:$BG$135,MATCH('Capacity Backing (Hide)'!CG$2,'Capacity Summary'!$B$36:$B$135,0),MATCH('Capacity Backing (Hide)'!$A20,'Capacity Summary'!$H$35:$BG$35,0))&lt;&gt;0,INDEX('Capacity Summary'!$H$36:$BG$135,MATCH('Capacity Backing (Hide)'!CG$2,'Capacity Summary'!$B$36:$B$135,0),MATCH('Capacity Backing (Hide)'!$A20,'Capacity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(Hide)'!$A20,'Capacity Summary'!$H$35:$BG$35,0))="x",INDEX('Capacity Summary'!$C$36:$E$135,MATCH('Capacity Backing (Hide)'!CH$2,'Capacity Summary'!$B$36:$B$135,0),4),IF(INDEX('Capacity Summary'!$H$36:$BG$135,MATCH('Capacity Backing (Hide)'!CH$2,'Capacity Summary'!$B$36:$B$135,0),MATCH('Capacity Backing (Hide)'!$A20,'Capacity Summary'!$H$35:$BG$35,0))&lt;&gt;0,INDEX('Capacity Summary'!$H$36:$BG$135,MATCH('Capacity Backing (Hide)'!CH$2,'Capacity Summary'!$B$36:$B$135,0),MATCH('Capacity Backing (Hide)'!$A20,'Capacity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(Hide)'!$A20,'Capacity Summary'!$H$35:$BG$35,0))="x",INDEX('Capacity Summary'!$C$36:$E$135,MATCH('Capacity Backing (Hide)'!CI$2,'Capacity Summary'!$B$36:$B$135,0),4),IF(INDEX('Capacity Summary'!$H$36:$BG$135,MATCH('Capacity Backing (Hide)'!CI$2,'Capacity Summary'!$B$36:$B$135,0),MATCH('Capacity Backing (Hide)'!$A20,'Capacity Summary'!$H$35:$BG$35,0))&lt;&gt;0,INDEX('Capacity Summary'!$H$36:$BG$135,MATCH('Capacity Backing (Hide)'!CI$2,'Capacity Summary'!$B$36:$B$135,0),MATCH('Capacity Backing (Hide)'!$A20,'Capacity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(Hide)'!$A20,'Capacity Summary'!$H$35:$BG$35,0))="x",INDEX('Capacity Summary'!$C$36:$E$135,MATCH('Capacity Backing (Hide)'!CJ$2,'Capacity Summary'!$B$36:$B$135,0),4),IF(INDEX('Capacity Summary'!$H$36:$BG$135,MATCH('Capacity Backing (Hide)'!CJ$2,'Capacity Summary'!$B$36:$B$135,0),MATCH('Capacity Backing (Hide)'!$A20,'Capacity Summary'!$H$35:$BG$35,0))&lt;&gt;0,INDEX('Capacity Summary'!$H$36:$BG$135,MATCH('Capacity Backing (Hide)'!CJ$2,'Capacity Summary'!$B$36:$B$135,0),MATCH('Capacity Backing (Hide)'!$A20,'Capacity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(Hide)'!$A20,'Capacity Summary'!$H$35:$BG$35,0))="x",INDEX('Capacity Summary'!$C$36:$E$135,MATCH('Capacity Backing (Hide)'!CK$2,'Capacity Summary'!$B$36:$B$135,0),4),IF(INDEX('Capacity Summary'!$H$36:$BG$135,MATCH('Capacity Backing (Hide)'!CK$2,'Capacity Summary'!$B$36:$B$135,0),MATCH('Capacity Backing (Hide)'!$A20,'Capacity Summary'!$H$35:$BG$35,0))&lt;&gt;0,INDEX('Capacity Summary'!$H$36:$BG$135,MATCH('Capacity Backing (Hide)'!CK$2,'Capacity Summary'!$B$36:$B$135,0),MATCH('Capacity Backing (Hide)'!$A20,'Capacity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(Hide)'!$A20,'Capacity Summary'!$H$35:$BG$35,0))="x",INDEX('Capacity Summary'!$C$36:$E$135,MATCH('Capacity Backing (Hide)'!CL$2,'Capacity Summary'!$B$36:$B$135,0),4),IF(INDEX('Capacity Summary'!$H$36:$BG$135,MATCH('Capacity Backing (Hide)'!CL$2,'Capacity Summary'!$B$36:$B$135,0),MATCH('Capacity Backing (Hide)'!$A20,'Capacity Summary'!$H$35:$BG$35,0))&lt;&gt;0,INDEX('Capacity Summary'!$H$36:$BG$135,MATCH('Capacity Backing (Hide)'!CL$2,'Capacity Summary'!$B$36:$B$135,0),MATCH('Capacity Backing (Hide)'!$A20,'Capacity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(Hide)'!$A20,'Capacity Summary'!$H$35:$BG$35,0))="x",INDEX('Capacity Summary'!$C$36:$E$135,MATCH('Capacity Backing (Hide)'!CM$2,'Capacity Summary'!$B$36:$B$135,0),4),IF(INDEX('Capacity Summary'!$H$36:$BG$135,MATCH('Capacity Backing (Hide)'!CM$2,'Capacity Summary'!$B$36:$B$135,0),MATCH('Capacity Backing (Hide)'!$A20,'Capacity Summary'!$H$35:$BG$35,0))&lt;&gt;0,INDEX('Capacity Summary'!$H$36:$BG$135,MATCH('Capacity Backing (Hide)'!CM$2,'Capacity Summary'!$B$36:$B$135,0),MATCH('Capacity Backing (Hide)'!$A20,'Capacity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(Hide)'!$A20,'Capacity Summary'!$H$35:$BG$35,0))="x",INDEX('Capacity Summary'!$C$36:$E$135,MATCH('Capacity Backing (Hide)'!CN$2,'Capacity Summary'!$B$36:$B$135,0),4),IF(INDEX('Capacity Summary'!$H$36:$BG$135,MATCH('Capacity Backing (Hide)'!CN$2,'Capacity Summary'!$B$36:$B$135,0),MATCH('Capacity Backing (Hide)'!$A20,'Capacity Summary'!$H$35:$BG$35,0))&lt;&gt;0,INDEX('Capacity Summary'!$H$36:$BG$135,MATCH('Capacity Backing (Hide)'!CN$2,'Capacity Summary'!$B$36:$B$135,0),MATCH('Capacity Backing (Hide)'!$A20,'Capacity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(Hide)'!$A20,'Capacity Summary'!$H$35:$BG$35,0))="x",INDEX('Capacity Summary'!$C$36:$E$135,MATCH('Capacity Backing (Hide)'!CO$2,'Capacity Summary'!$B$36:$B$135,0),4),IF(INDEX('Capacity Summary'!$H$36:$BG$135,MATCH('Capacity Backing (Hide)'!CO$2,'Capacity Summary'!$B$36:$B$135,0),MATCH('Capacity Backing (Hide)'!$A20,'Capacity Summary'!$H$35:$BG$35,0))&lt;&gt;0,INDEX('Capacity Summary'!$H$36:$BG$135,MATCH('Capacity Backing (Hide)'!CO$2,'Capacity Summary'!$B$36:$B$135,0),MATCH('Capacity Backing (Hide)'!$A20,'Capacity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(Hide)'!$A20,'Capacity Summary'!$H$35:$BG$35,0))="x",INDEX('Capacity Summary'!$C$36:$E$135,MATCH('Capacity Backing (Hide)'!CP$2,'Capacity Summary'!$B$36:$B$135,0),4),IF(INDEX('Capacity Summary'!$H$36:$BG$135,MATCH('Capacity Backing (Hide)'!CP$2,'Capacity Summary'!$B$36:$B$135,0),MATCH('Capacity Backing (Hide)'!$A20,'Capacity Summary'!$H$35:$BG$35,0))&lt;&gt;0,INDEX('Capacity Summary'!$H$36:$BG$135,MATCH('Capacity Backing (Hide)'!CP$2,'Capacity Summary'!$B$36:$B$135,0),MATCH('Capacity Backing (Hide)'!$A20,'Capacity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(Hide)'!$A20,'Capacity Summary'!$H$35:$BG$35,0))="x",INDEX('Capacity Summary'!$C$36:$E$135,MATCH('Capacity Backing (Hide)'!CQ$2,'Capacity Summary'!$B$36:$B$135,0),4),IF(INDEX('Capacity Summary'!$H$36:$BG$135,MATCH('Capacity Backing (Hide)'!CQ$2,'Capacity Summary'!$B$36:$B$135,0),MATCH('Capacity Backing (Hide)'!$A20,'Capacity Summary'!$H$35:$BG$35,0))&lt;&gt;0,INDEX('Capacity Summary'!$H$36:$BG$135,MATCH('Capacity Backing (Hide)'!CQ$2,'Capacity Summary'!$B$36:$B$135,0),MATCH('Capacity Backing (Hide)'!$A20,'Capacity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(Hide)'!$A20,'Capacity Summary'!$H$35:$BG$35,0))="x",INDEX('Capacity Summary'!$C$36:$E$135,MATCH('Capacity Backing (Hide)'!CR$2,'Capacity Summary'!$B$36:$B$135,0),4),IF(INDEX('Capacity Summary'!$H$36:$BG$135,MATCH('Capacity Backing (Hide)'!CR$2,'Capacity Summary'!$B$36:$B$135,0),MATCH('Capacity Backing (Hide)'!$A20,'Capacity Summary'!$H$35:$BG$35,0))&lt;&gt;0,INDEX('Capacity Summary'!$H$36:$BG$135,MATCH('Capacity Backing (Hide)'!CR$2,'Capacity Summary'!$B$36:$B$135,0),MATCH('Capacity Backing (Hide)'!$A20,'Capacity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(Hide)'!$A20,'Capacity Summary'!$H$35:$BG$35,0))="x",INDEX('Capacity Summary'!$C$36:$E$135,MATCH('Capacity Backing (Hide)'!CS$2,'Capacity Summary'!$B$36:$B$135,0),4),IF(INDEX('Capacity Summary'!$H$36:$BG$135,MATCH('Capacity Backing (Hide)'!CS$2,'Capacity Summary'!$B$36:$B$135,0),MATCH('Capacity Backing (Hide)'!$A20,'Capacity Summary'!$H$35:$BG$35,0))&lt;&gt;0,INDEX('Capacity Summary'!$H$36:$BG$135,MATCH('Capacity Backing (Hide)'!CS$2,'Capacity Summary'!$B$36:$B$135,0),MATCH('Capacity Backing (Hide)'!$A20,'Capacity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(Hide)'!$A20,'Capacity Summary'!$H$35:$BG$35,0))="x",INDEX('Capacity Summary'!$C$36:$E$135,MATCH('Capacity Backing (Hide)'!CT$2,'Capacity Summary'!$B$36:$B$135,0),4),IF(INDEX('Capacity Summary'!$H$36:$BG$135,MATCH('Capacity Backing (Hide)'!CT$2,'Capacity Summary'!$B$36:$B$135,0),MATCH('Capacity Backing (Hide)'!$A20,'Capacity Summary'!$H$35:$BG$35,0))&lt;&gt;0,INDEX('Capacity Summary'!$H$36:$BG$135,MATCH('Capacity Backing (Hide)'!CT$2,'Capacity Summary'!$B$36:$B$135,0),MATCH('Capacity Backing (Hide)'!$A20,'Capacity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(Hide)'!$A20,'Capacity Summary'!$H$35:$BG$35,0))="x",INDEX('Capacity Summary'!$C$36:$E$135,MATCH('Capacity Backing (Hide)'!CU$2,'Capacity Summary'!$B$36:$B$135,0),4),IF(INDEX('Capacity Summary'!$H$36:$BG$135,MATCH('Capacity Backing (Hide)'!CU$2,'Capacity Summary'!$B$36:$B$135,0),MATCH('Capacity Backing (Hide)'!$A20,'Capacity Summary'!$H$35:$BG$35,0))&lt;&gt;0,INDEX('Capacity Summary'!$H$36:$BG$135,MATCH('Capacity Backing (Hide)'!CU$2,'Capacity Summary'!$B$36:$B$135,0),MATCH('Capacity Backing (Hide)'!$A20,'Capacity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(Hide)'!$A20,'Capacity Summary'!$H$35:$BG$35,0))="x",INDEX('Capacity Summary'!$C$36:$E$135,MATCH('Capacity Backing (Hide)'!CV$2,'Capacity Summary'!$B$36:$B$135,0),4),IF(INDEX('Capacity Summary'!$H$36:$BG$135,MATCH('Capacity Backing (Hide)'!CV$2,'Capacity Summary'!$B$36:$B$135,0),MATCH('Capacity Backing (Hide)'!$A20,'Capacity Summary'!$H$35:$BG$35,0))&lt;&gt;0,INDEX('Capacity Summary'!$H$36:$BG$135,MATCH('Capacity Backing (Hide)'!CV$2,'Capacity Summary'!$B$36:$B$135,0),MATCH('Capacity Backing (Hide)'!$A20,'Capacity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(Hide)'!$A20,'Capacity Summary'!$H$35:$BG$35,0))="x",INDEX('Capacity Summary'!$C$36:$E$135,MATCH('Capacity Backing (Hide)'!CW$2,'Capacity Summary'!$B$36:$B$135,0),4),IF(INDEX('Capacity Summary'!$H$36:$BG$135,MATCH('Capacity Backing (Hide)'!CW$2,'Capacity Summary'!$B$36:$B$135,0),MATCH('Capacity Backing (Hide)'!$A20,'Capacity Summary'!$H$35:$BG$35,0))&lt;&gt;0,INDEX('Capacity Summary'!$H$36:$BG$135,MATCH('Capacity Backing (Hide)'!CW$2,'Capacity Summary'!$B$36:$B$135,0),MATCH('Capacity Backing (Hide)'!$A20,'Capacity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(Hide)'!$A21,'Capacity Summary'!$H$35:$BG$35,0))="x",INDEX('Capacity Summary'!$C$36:$E$135,MATCH('Capacity Backing (Hide)'!B$2,'Capacity Summary'!$B$36:$B$135,0),4),IF(INDEX('Capacity Summary'!$H$36:$BG$135,MATCH('Capacity Backing (Hide)'!B$2,'Capacity Summary'!$B$36:$B$135,0),MATCH('Capacity Backing (Hide)'!$A21,'Capacity Summary'!$H$35:$BG$35,0))&lt;&gt;0,INDEX('Capacity Summary'!$H$36:$BG$135,MATCH('Capacity Backing (Hide)'!B$2,'Capacity Summary'!$B$36:$B$135,0),MATCH('Capacity Backing (Hide)'!$A21,'Capacity Summary'!$H$35:$BG$35,0)),0)),INDEX('Capacity Summary'!$C$36:$E$135,MATCH('Capacity Backing (Hide)'!B$2,'Capacity Summary'!$B$36:$B$135,0),2)))/IF(Summary!$B$7="Minutes",1,60)/COUNTA(INDEX(Capacity!$C$10:$Q$109,MATCH('Capacity Backing (Hide)'!B$2,Capacity!$B$10:$B$109,0),1):INDEX(Capacity!$C$10:$Q$109,MATCH('Capacity Backing (Hide)'!B$2,Capacity!$B$10:$B$109,0),15))</f>
        <v>#N/A</v>
      </c>
      <c r="C2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(Hide)'!$A21,'Capacity Summary'!$H$35:$BG$35,0))="x",INDEX('Capacity Summary'!$C$36:$E$135,MATCH('Capacity Backing (Hide)'!C$2,'Capacity Summary'!$B$36:$B$135,0),4),IF(INDEX('Capacity Summary'!$H$36:$BG$135,MATCH('Capacity Backing (Hide)'!C$2,'Capacity Summary'!$B$36:$B$135,0),MATCH('Capacity Backing (Hide)'!$A21,'Capacity Summary'!$H$35:$BG$35,0))&lt;&gt;0,INDEX('Capacity Summary'!$H$36:$BG$135,MATCH('Capacity Backing (Hide)'!C$2,'Capacity Summary'!$B$36:$B$135,0),MATCH('Capacity Backing (Hide)'!$A21,'Capacity Summary'!$H$35:$BG$35,0)),0)),INDEX('Capacity Summary'!$C$36:$E$135,MATCH('Capacity Backing (Hide)'!C$2,'Capacity Summary'!$B$36:$B$135,0),2)))/IF(Summary!$B$7="Minutes",1,60)/COUNTA(INDEX(Capacity!$C$10:$Q$109,MATCH('Capacity Backing (Hide)'!C$2,Capacity!$B$10:$B$109,0),1):INDEX(Capacity!$C$10:$Q$109,MATCH('Capacity Backing (Hide)'!C$2,Capacity!$B$10:$B$109,0),15))</f>
        <v>#N/A</v>
      </c>
      <c r="D2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(Hide)'!$A21,'Capacity Summary'!$H$35:$BG$35,0))="x",INDEX('Capacity Summary'!$C$36:$E$135,MATCH('Capacity Backing (Hide)'!D$2,'Capacity Summary'!$B$36:$B$135,0),4),IF(INDEX('Capacity Summary'!$H$36:$BG$135,MATCH('Capacity Backing (Hide)'!D$2,'Capacity Summary'!$B$36:$B$135,0),MATCH('Capacity Backing (Hide)'!$A21,'Capacity Summary'!$H$35:$BG$35,0))&lt;&gt;0,INDEX('Capacity Summary'!$H$36:$BG$135,MATCH('Capacity Backing (Hide)'!D$2,'Capacity Summary'!$B$36:$B$135,0),MATCH('Capacity Backing (Hide)'!$A21,'Capacity Summary'!$H$35:$BG$35,0)),0)),INDEX('Capacity Summary'!$C$36:$E$135,MATCH('Capacity Backing (Hide)'!D$2,'Capacity Summary'!$B$36:$B$135,0),2)))/IF(Summary!$B$7="Minutes",1,60)/COUNTA(INDEX(Capacity!$C$10:$Q$109,MATCH('Capacity Backing (Hide)'!D$2,Capacity!$B$10:$B$109,0),1):INDEX(Capacity!$C$10:$Q$109,MATCH('Capacity Backing (Hide)'!D$2,Capacity!$B$10:$B$109,0),15))</f>
        <v>#N/A</v>
      </c>
      <c r="E2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(Hide)'!$A21,'Capacity Summary'!$H$35:$BG$35,0))="x",INDEX('Capacity Summary'!$C$36:$E$135,MATCH('Capacity Backing (Hide)'!E$2,'Capacity Summary'!$B$36:$B$135,0),4),IF(INDEX('Capacity Summary'!$H$36:$BG$135,MATCH('Capacity Backing (Hide)'!E$2,'Capacity Summary'!$B$36:$B$135,0),MATCH('Capacity Backing (Hide)'!$A21,'Capacity Summary'!$H$35:$BG$35,0))&lt;&gt;0,INDEX('Capacity Summary'!$H$36:$BG$135,MATCH('Capacity Backing (Hide)'!E$2,'Capacity Summary'!$B$36:$B$135,0),MATCH('Capacity Backing (Hide)'!$A21,'Capacity Summary'!$H$35:$BG$35,0)),0)),INDEX('Capacity Summary'!$C$36:$E$135,MATCH('Capacity Backing (Hide)'!E$2,'Capacity Summary'!$B$36:$B$135,0),2)))/IF(Summary!$B$7="Minutes",1,60)/COUNTA(INDEX(Capacity!$C$10:$Q$109,MATCH('Capacity Backing (Hide)'!E$2,Capacity!$B$10:$B$109,0),1):INDEX(Capacity!$C$10:$Q$109,MATCH('Capacity Backing (Hide)'!E$2,Capacity!$B$10:$B$109,0),15))</f>
        <v>#N/A</v>
      </c>
      <c r="F2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(Hide)'!$A21,'Capacity Summary'!$H$35:$BG$35,0))="x",INDEX('Capacity Summary'!$C$36:$E$135,MATCH('Capacity Backing (Hide)'!F$2,'Capacity Summary'!$B$36:$B$135,0),4),IF(INDEX('Capacity Summary'!$H$36:$BG$135,MATCH('Capacity Backing (Hide)'!F$2,'Capacity Summary'!$B$36:$B$135,0),MATCH('Capacity Backing (Hide)'!$A21,'Capacity Summary'!$H$35:$BG$35,0))&lt;&gt;0,INDEX('Capacity Summary'!$H$36:$BG$135,MATCH('Capacity Backing (Hide)'!F$2,'Capacity Summary'!$B$36:$B$135,0),MATCH('Capacity Backing (Hide)'!$A21,'Capacity Summary'!$H$35:$BG$35,0)),0)),INDEX('Capacity Summary'!$C$36:$E$135,MATCH('Capacity Backing (Hide)'!F$2,'Capacity Summary'!$B$36:$B$135,0),2)))/IF(Summary!$B$7="Minutes",1,60)/COUNTA(INDEX(Capacity!$C$10:$Q$109,MATCH('Capacity Backing (Hide)'!F$2,Capacity!$B$10:$B$109,0),1):INDEX(Capacity!$C$10:$Q$109,MATCH('Capacity Backing (Hide)'!F$2,Capacity!$B$10:$B$109,0),15))</f>
        <v>#N/A</v>
      </c>
      <c r="G2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(Hide)'!$A21,'Capacity Summary'!$H$35:$BG$35,0))="x",INDEX('Capacity Summary'!$C$36:$E$135,MATCH('Capacity Backing (Hide)'!G$2,'Capacity Summary'!$B$36:$B$135,0),4),IF(INDEX('Capacity Summary'!$H$36:$BG$135,MATCH('Capacity Backing (Hide)'!G$2,'Capacity Summary'!$B$36:$B$135,0),MATCH('Capacity Backing (Hide)'!$A21,'Capacity Summary'!$H$35:$BG$35,0))&lt;&gt;0,INDEX('Capacity Summary'!$H$36:$BG$135,MATCH('Capacity Backing (Hide)'!G$2,'Capacity Summary'!$B$36:$B$135,0),MATCH('Capacity Backing (Hide)'!$A21,'Capacity Summary'!$H$35:$BG$35,0)),0)),INDEX('Capacity Summary'!$C$36:$E$135,MATCH('Capacity Backing (Hide)'!G$2,'Capacity Summary'!$B$36:$B$135,0),2)))/IF(Summary!$B$7="Minutes",1,60)/COUNTA(INDEX(Capacity!$C$10:$Q$109,MATCH('Capacity Backing (Hide)'!G$2,Capacity!$B$10:$B$109,0),1):INDEX(Capacity!$C$10:$Q$109,MATCH('Capacity Backing (Hide)'!G$2,Capacity!$B$10:$B$109,0),15))</f>
        <v>#N/A</v>
      </c>
      <c r="H2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(Hide)'!$A21,'Capacity Summary'!$H$35:$BG$35,0))="x",INDEX('Capacity Summary'!$C$36:$E$135,MATCH('Capacity Backing (Hide)'!H$2,'Capacity Summary'!$B$36:$B$135,0),4),IF(INDEX('Capacity Summary'!$H$36:$BG$135,MATCH('Capacity Backing (Hide)'!H$2,'Capacity Summary'!$B$36:$B$135,0),MATCH('Capacity Backing (Hide)'!$A21,'Capacity Summary'!$H$35:$BG$35,0))&lt;&gt;0,INDEX('Capacity Summary'!$H$36:$BG$135,MATCH('Capacity Backing (Hide)'!H$2,'Capacity Summary'!$B$36:$B$135,0),MATCH('Capacity Backing (Hide)'!$A21,'Capacity Summary'!$H$35:$BG$35,0)),0)),INDEX('Capacity Summary'!$C$36:$E$135,MATCH('Capacity Backing (Hide)'!H$2,'Capacity Summary'!$B$36:$B$135,0),2)))/IF(Summary!$B$7="Minutes",1,60)/COUNTA(INDEX(Capacity!$C$10:$Q$109,MATCH('Capacity Backing (Hide)'!H$2,Capacity!$B$10:$B$109,0),1):INDEX(Capacity!$C$10:$Q$109,MATCH('Capacity Backing (Hide)'!H$2,Capacity!$B$10:$B$109,0),15))</f>
        <v>#N/A</v>
      </c>
      <c r="I2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(Hide)'!$A21,'Capacity Summary'!$H$35:$BG$35,0))="x",INDEX('Capacity Summary'!$C$36:$E$135,MATCH('Capacity Backing (Hide)'!I$2,'Capacity Summary'!$B$36:$B$135,0),4),IF(INDEX('Capacity Summary'!$H$36:$BG$135,MATCH('Capacity Backing (Hide)'!I$2,'Capacity Summary'!$B$36:$B$135,0),MATCH('Capacity Backing (Hide)'!$A21,'Capacity Summary'!$H$35:$BG$35,0))&lt;&gt;0,INDEX('Capacity Summary'!$H$36:$BG$135,MATCH('Capacity Backing (Hide)'!I$2,'Capacity Summary'!$B$36:$B$135,0),MATCH('Capacity Backing (Hide)'!$A21,'Capacity Summary'!$H$35:$BG$35,0)),0)),INDEX('Capacity Summary'!$C$36:$E$135,MATCH('Capacity Backing (Hide)'!I$2,'Capacity Summary'!$B$36:$B$135,0),2)))/IF(Summary!$B$7="Minutes",1,60)/COUNTA(INDEX(Capacity!$C$10:$Q$109,MATCH('Capacity Backing (Hide)'!I$2,Capacity!$B$10:$B$109,0),1):INDEX(Capacity!$C$10:$Q$109,MATCH('Capacity Backing (Hide)'!I$2,Capacity!$B$10:$B$109,0),15))</f>
        <v>#N/A</v>
      </c>
      <c r="J2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(Hide)'!$A21,'Capacity Summary'!$H$35:$BG$35,0))="x",INDEX('Capacity Summary'!$C$36:$E$135,MATCH('Capacity Backing (Hide)'!J$2,'Capacity Summary'!$B$36:$B$135,0),4),IF(INDEX('Capacity Summary'!$H$36:$BG$135,MATCH('Capacity Backing (Hide)'!J$2,'Capacity Summary'!$B$36:$B$135,0),MATCH('Capacity Backing (Hide)'!$A21,'Capacity Summary'!$H$35:$BG$35,0))&lt;&gt;0,INDEX('Capacity Summary'!$H$36:$BG$135,MATCH('Capacity Backing (Hide)'!J$2,'Capacity Summary'!$B$36:$B$135,0),MATCH('Capacity Backing (Hide)'!$A21,'Capacity Summary'!$H$35:$BG$35,0)),0)),INDEX('Capacity Summary'!$C$36:$E$135,MATCH('Capacity Backing (Hide)'!J$2,'Capacity Summary'!$B$36:$B$135,0),2)))/IF(Summary!$B$7="Minutes",1,60)/COUNTA(INDEX(Capacity!$C$10:$Q$109,MATCH('Capacity Backing (Hide)'!J$2,Capacity!$B$10:$B$109,0),1):INDEX(Capacity!$C$10:$Q$109,MATCH('Capacity Backing (Hide)'!J$2,Capacity!$B$10:$B$109,0),15))</f>
        <v>#N/A</v>
      </c>
      <c r="K2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(Hide)'!$A21,'Capacity Summary'!$H$35:$BG$35,0))="x",INDEX('Capacity Summary'!$C$36:$E$135,MATCH('Capacity Backing (Hide)'!K$2,'Capacity Summary'!$B$36:$B$135,0),4),IF(INDEX('Capacity Summary'!$H$36:$BG$135,MATCH('Capacity Backing (Hide)'!K$2,'Capacity Summary'!$B$36:$B$135,0),MATCH('Capacity Backing (Hide)'!$A21,'Capacity Summary'!$H$35:$BG$35,0))&lt;&gt;0,INDEX('Capacity Summary'!$H$36:$BG$135,MATCH('Capacity Backing (Hide)'!K$2,'Capacity Summary'!$B$36:$B$135,0),MATCH('Capacity Backing (Hide)'!$A21,'Capacity Summary'!$H$35:$BG$35,0)),0)),INDEX('Capacity Summary'!$C$36:$E$135,MATCH('Capacity Backing (Hide)'!K$2,'Capacity Summary'!$B$36:$B$135,0),2)))/IF(Summary!$B$7="Minutes",1,60)/COUNTA(INDEX(Capacity!$C$10:$Q$109,MATCH('Capacity Backing (Hide)'!K$2,Capacity!$B$10:$B$109,0),1):INDEX(Capacity!$C$10:$Q$109,MATCH('Capacity Backing (Hide)'!K$2,Capacity!$B$10:$B$109,0),15))</f>
        <v>#N/A</v>
      </c>
      <c r="L2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(Hide)'!$A21,'Capacity Summary'!$H$35:$BG$35,0))="x",INDEX('Capacity Summary'!$C$36:$E$135,MATCH('Capacity Backing (Hide)'!L$2,'Capacity Summary'!$B$36:$B$135,0),4),IF(INDEX('Capacity Summary'!$H$36:$BG$135,MATCH('Capacity Backing (Hide)'!L$2,'Capacity Summary'!$B$36:$B$135,0),MATCH('Capacity Backing (Hide)'!$A21,'Capacity Summary'!$H$35:$BG$35,0))&lt;&gt;0,INDEX('Capacity Summary'!$H$36:$BG$135,MATCH('Capacity Backing (Hide)'!L$2,'Capacity Summary'!$B$36:$B$135,0),MATCH('Capacity Backing (Hide)'!$A21,'Capacity Summary'!$H$35:$BG$35,0)),0)),INDEX('Capacity Summary'!$C$36:$E$135,MATCH('Capacity Backing (Hide)'!L$2,'Capacity Summary'!$B$36:$B$135,0),2)))/IF(Summary!$B$7="Minutes",1,60)/COUNTA(INDEX(Capacity!$C$10:$Q$109,MATCH('Capacity Backing (Hide)'!L$2,Capacity!$B$10:$B$109,0),1):INDEX(Capacity!$C$10:$Q$109,MATCH('Capacity Backing (Hide)'!L$2,Capacity!$B$10:$B$109,0),15))</f>
        <v>#N/A</v>
      </c>
      <c r="M2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(Hide)'!$A21,'Capacity Summary'!$H$35:$BG$35,0))="x",INDEX('Capacity Summary'!$C$36:$E$135,MATCH('Capacity Backing (Hide)'!M$2,'Capacity Summary'!$B$36:$B$135,0),4),IF(INDEX('Capacity Summary'!$H$36:$BG$135,MATCH('Capacity Backing (Hide)'!M$2,'Capacity Summary'!$B$36:$B$135,0),MATCH('Capacity Backing (Hide)'!$A21,'Capacity Summary'!$H$35:$BG$35,0))&lt;&gt;0,INDEX('Capacity Summary'!$H$36:$BG$135,MATCH('Capacity Backing (Hide)'!M$2,'Capacity Summary'!$B$36:$B$135,0),MATCH('Capacity Backing (Hide)'!$A21,'Capacity Summary'!$H$35:$BG$35,0)),0)),INDEX('Capacity Summary'!$C$36:$E$135,MATCH('Capacity Backing (Hide)'!M$2,'Capacity Summary'!$B$36:$B$135,0),2)))/IF(Summary!$B$7="Minutes",1,60)/COUNTA(INDEX(Capacity!$C$10:$Q$109,MATCH('Capacity Backing (Hide)'!M$2,Capacity!$B$10:$B$109,0),1):INDEX(Capacity!$C$10:$Q$109,MATCH('Capacity Backing (Hide)'!M$2,Capacity!$B$10:$B$109,0),15))</f>
        <v>#N/A</v>
      </c>
      <c r="N2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(Hide)'!$A21,'Capacity Summary'!$H$35:$BG$35,0))="x",INDEX('Capacity Summary'!$C$36:$E$135,MATCH('Capacity Backing (Hide)'!N$2,'Capacity Summary'!$B$36:$B$135,0),4),IF(INDEX('Capacity Summary'!$H$36:$BG$135,MATCH('Capacity Backing (Hide)'!N$2,'Capacity Summary'!$B$36:$B$135,0),MATCH('Capacity Backing (Hide)'!$A21,'Capacity Summary'!$H$35:$BG$35,0))&lt;&gt;0,INDEX('Capacity Summary'!$H$36:$BG$135,MATCH('Capacity Backing (Hide)'!N$2,'Capacity Summary'!$B$36:$B$135,0),MATCH('Capacity Backing (Hide)'!$A21,'Capacity Summary'!$H$35:$BG$35,0)),0)),INDEX('Capacity Summary'!$C$36:$E$135,MATCH('Capacity Backing (Hide)'!N$2,'Capacity Summary'!$B$36:$B$135,0),2)))/IF(Summary!$B$7="Minutes",1,60)/COUNTA(INDEX(Capacity!$C$10:$Q$109,MATCH('Capacity Backing (Hide)'!N$2,Capacity!$B$10:$B$109,0),1):INDEX(Capacity!$C$10:$Q$109,MATCH('Capacity Backing (Hide)'!N$2,Capacity!$B$10:$B$109,0),15))</f>
        <v>#N/A</v>
      </c>
      <c r="O2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(Hide)'!$A21,'Capacity Summary'!$H$35:$BG$35,0))="x",INDEX('Capacity Summary'!$C$36:$E$135,MATCH('Capacity Backing (Hide)'!O$2,'Capacity Summary'!$B$36:$B$135,0),4),IF(INDEX('Capacity Summary'!$H$36:$BG$135,MATCH('Capacity Backing (Hide)'!O$2,'Capacity Summary'!$B$36:$B$135,0),MATCH('Capacity Backing (Hide)'!$A21,'Capacity Summary'!$H$35:$BG$35,0))&lt;&gt;0,INDEX('Capacity Summary'!$H$36:$BG$135,MATCH('Capacity Backing (Hide)'!O$2,'Capacity Summary'!$B$36:$B$135,0),MATCH('Capacity Backing (Hide)'!$A21,'Capacity Summary'!$H$35:$BG$35,0)),0)),INDEX('Capacity Summary'!$C$36:$E$135,MATCH('Capacity Backing (Hide)'!O$2,'Capacity Summary'!$B$36:$B$135,0),2)))/IF(Summary!$B$7="Minutes",1,60)/COUNTA(INDEX(Capacity!$C$10:$Q$109,MATCH('Capacity Backing (Hide)'!O$2,Capacity!$B$10:$B$109,0),1):INDEX(Capacity!$C$10:$Q$109,MATCH('Capacity Backing (Hide)'!O$2,Capacity!$B$10:$B$109,0),15))</f>
        <v>#N/A</v>
      </c>
      <c r="P2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(Hide)'!$A21,'Capacity Summary'!$H$35:$BG$35,0))="x",INDEX('Capacity Summary'!$C$36:$E$135,MATCH('Capacity Backing (Hide)'!P$2,'Capacity Summary'!$B$36:$B$135,0),4),IF(INDEX('Capacity Summary'!$H$36:$BG$135,MATCH('Capacity Backing (Hide)'!P$2,'Capacity Summary'!$B$36:$B$135,0),MATCH('Capacity Backing (Hide)'!$A21,'Capacity Summary'!$H$35:$BG$35,0))&lt;&gt;0,INDEX('Capacity Summary'!$H$36:$BG$135,MATCH('Capacity Backing (Hide)'!P$2,'Capacity Summary'!$B$36:$B$135,0),MATCH('Capacity Backing (Hide)'!$A21,'Capacity Summary'!$H$35:$BG$35,0)),0)),INDEX('Capacity Summary'!$C$36:$E$135,MATCH('Capacity Backing (Hide)'!P$2,'Capacity Summary'!$B$36:$B$135,0),2)))/IF(Summary!$B$7="Minutes",1,60)/COUNTA(INDEX(Capacity!$C$10:$Q$109,MATCH('Capacity Backing (Hide)'!P$2,Capacity!$B$10:$B$109,0),1):INDEX(Capacity!$C$10:$Q$109,MATCH('Capacity Backing (Hide)'!P$2,Capacity!$B$10:$B$109,0),15))</f>
        <v>#N/A</v>
      </c>
      <c r="Q2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(Hide)'!$A21,'Capacity Summary'!$H$35:$BG$35,0))="x",INDEX('Capacity Summary'!$C$36:$E$135,MATCH('Capacity Backing (Hide)'!Q$2,'Capacity Summary'!$B$36:$B$135,0),4),IF(INDEX('Capacity Summary'!$H$36:$BG$135,MATCH('Capacity Backing (Hide)'!Q$2,'Capacity Summary'!$B$36:$B$135,0),MATCH('Capacity Backing (Hide)'!$A21,'Capacity Summary'!$H$35:$BG$35,0))&lt;&gt;0,INDEX('Capacity Summary'!$H$36:$BG$135,MATCH('Capacity Backing (Hide)'!Q$2,'Capacity Summary'!$B$36:$B$135,0),MATCH('Capacity Backing (Hide)'!$A21,'Capacity Summary'!$H$35:$BG$35,0)),0)),INDEX('Capacity Summary'!$C$36:$E$135,MATCH('Capacity Backing (Hide)'!Q$2,'Capacity Summary'!$B$36:$B$135,0),2)))/IF(Summary!$B$7="Minutes",1,60)/COUNTA(INDEX(Capacity!$C$10:$Q$109,MATCH('Capacity Backing (Hide)'!Q$2,Capacity!$B$10:$B$109,0),1):INDEX(Capacity!$C$10:$Q$109,MATCH('Capacity Backing (Hide)'!Q$2,Capacity!$B$10:$B$109,0),15))</f>
        <v>#N/A</v>
      </c>
      <c r="R2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(Hide)'!$A21,'Capacity Summary'!$H$35:$BG$35,0))="x",INDEX('Capacity Summary'!$C$36:$E$135,MATCH('Capacity Backing (Hide)'!R$2,'Capacity Summary'!$B$36:$B$135,0),4),IF(INDEX('Capacity Summary'!$H$36:$BG$135,MATCH('Capacity Backing (Hide)'!R$2,'Capacity Summary'!$B$36:$B$135,0),MATCH('Capacity Backing (Hide)'!$A21,'Capacity Summary'!$H$35:$BG$35,0))&lt;&gt;0,INDEX('Capacity Summary'!$H$36:$BG$135,MATCH('Capacity Backing (Hide)'!R$2,'Capacity Summary'!$B$36:$B$135,0),MATCH('Capacity Backing (Hide)'!$A21,'Capacity Summary'!$H$35:$BG$35,0)),0)),INDEX('Capacity Summary'!$C$36:$E$135,MATCH('Capacity Backing (Hide)'!R$2,'Capacity Summary'!$B$36:$B$135,0),2)))/IF(Summary!$B$7="Minutes",1,60)/COUNTA(INDEX(Capacity!$C$10:$Q$109,MATCH('Capacity Backing (Hide)'!R$2,Capacity!$B$10:$B$109,0),1):INDEX(Capacity!$C$10:$Q$109,MATCH('Capacity Backing (Hide)'!R$2,Capacity!$B$10:$B$109,0),15))</f>
        <v>#N/A</v>
      </c>
      <c r="S2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(Hide)'!$A21,'Capacity Summary'!$H$35:$BG$35,0))="x",INDEX('Capacity Summary'!$C$36:$E$135,MATCH('Capacity Backing (Hide)'!S$2,'Capacity Summary'!$B$36:$B$135,0),4),IF(INDEX('Capacity Summary'!$H$36:$BG$135,MATCH('Capacity Backing (Hide)'!S$2,'Capacity Summary'!$B$36:$B$135,0),MATCH('Capacity Backing (Hide)'!$A21,'Capacity Summary'!$H$35:$BG$35,0))&lt;&gt;0,INDEX('Capacity Summary'!$H$36:$BG$135,MATCH('Capacity Backing (Hide)'!S$2,'Capacity Summary'!$B$36:$B$135,0),MATCH('Capacity Backing (Hide)'!$A21,'Capacity Summary'!$H$35:$BG$35,0)),0)),INDEX('Capacity Summary'!$C$36:$E$135,MATCH('Capacity Backing (Hide)'!S$2,'Capacity Summary'!$B$36:$B$135,0),2)))/IF(Summary!$B$7="Minutes",1,60)/COUNTA(INDEX(Capacity!$C$10:$Q$109,MATCH('Capacity Backing (Hide)'!S$2,Capacity!$B$10:$B$109,0),1):INDEX(Capacity!$C$10:$Q$109,MATCH('Capacity Backing (Hide)'!S$2,Capacity!$B$10:$B$109,0),15))</f>
        <v>#N/A</v>
      </c>
      <c r="T2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(Hide)'!$A21,'Capacity Summary'!$H$35:$BG$35,0))="x",INDEX('Capacity Summary'!$C$36:$E$135,MATCH('Capacity Backing (Hide)'!T$2,'Capacity Summary'!$B$36:$B$135,0),4),IF(INDEX('Capacity Summary'!$H$36:$BG$135,MATCH('Capacity Backing (Hide)'!T$2,'Capacity Summary'!$B$36:$B$135,0),MATCH('Capacity Backing (Hide)'!$A21,'Capacity Summary'!$H$35:$BG$35,0))&lt;&gt;0,INDEX('Capacity Summary'!$H$36:$BG$135,MATCH('Capacity Backing (Hide)'!T$2,'Capacity Summary'!$B$36:$B$135,0),MATCH('Capacity Backing (Hide)'!$A21,'Capacity Summary'!$H$35:$BG$35,0)),0)),INDEX('Capacity Summary'!$C$36:$E$135,MATCH('Capacity Backing (Hide)'!T$2,'Capacity Summary'!$B$36:$B$135,0),2)))/IF(Summary!$B$7="Minutes",1,60)/COUNTA(INDEX(Capacity!$C$10:$Q$109,MATCH('Capacity Backing (Hide)'!T$2,Capacity!$B$10:$B$109,0),1):INDEX(Capacity!$C$10:$Q$109,MATCH('Capacity Backing (Hide)'!T$2,Capacity!$B$10:$B$109,0),15))</f>
        <v>#N/A</v>
      </c>
      <c r="U2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(Hide)'!$A21,'Capacity Summary'!$H$35:$BG$35,0))="x",INDEX('Capacity Summary'!$C$36:$E$135,MATCH('Capacity Backing (Hide)'!U$2,'Capacity Summary'!$B$36:$B$135,0),4),IF(INDEX('Capacity Summary'!$H$36:$BG$135,MATCH('Capacity Backing (Hide)'!U$2,'Capacity Summary'!$B$36:$B$135,0),MATCH('Capacity Backing (Hide)'!$A21,'Capacity Summary'!$H$35:$BG$35,0))&lt;&gt;0,INDEX('Capacity Summary'!$H$36:$BG$135,MATCH('Capacity Backing (Hide)'!U$2,'Capacity Summary'!$B$36:$B$135,0),MATCH('Capacity Backing (Hide)'!$A21,'Capacity Summary'!$H$35:$BG$35,0)),0)),INDEX('Capacity Summary'!$C$36:$E$135,MATCH('Capacity Backing (Hide)'!U$2,'Capacity Summary'!$B$36:$B$135,0),2)))/IF(Summary!$B$7="Minutes",1,60)/COUNTA(INDEX(Capacity!$C$10:$Q$109,MATCH('Capacity Backing (Hide)'!U$2,Capacity!$B$10:$B$109,0),1):INDEX(Capacity!$C$10:$Q$109,MATCH('Capacity Backing (Hide)'!U$2,Capacity!$B$10:$B$109,0),15))</f>
        <v>#N/A</v>
      </c>
      <c r="V2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(Hide)'!$A21,'Capacity Summary'!$H$35:$BG$35,0))="x",INDEX('Capacity Summary'!$C$36:$E$135,MATCH('Capacity Backing (Hide)'!V$2,'Capacity Summary'!$B$36:$B$135,0),4),IF(INDEX('Capacity Summary'!$H$36:$BG$135,MATCH('Capacity Backing (Hide)'!V$2,'Capacity Summary'!$B$36:$B$135,0),MATCH('Capacity Backing (Hide)'!$A21,'Capacity Summary'!$H$35:$BG$35,0))&lt;&gt;0,INDEX('Capacity Summary'!$H$36:$BG$135,MATCH('Capacity Backing (Hide)'!V$2,'Capacity Summary'!$B$36:$B$135,0),MATCH('Capacity Backing (Hide)'!$A21,'Capacity Summary'!$H$35:$BG$35,0)),0)),INDEX('Capacity Summary'!$C$36:$E$135,MATCH('Capacity Backing (Hide)'!V$2,'Capacity Summary'!$B$36:$B$135,0),2)))/IF(Summary!$B$7="Minutes",1,60)/COUNTA(INDEX(Capacity!$C$10:$Q$109,MATCH('Capacity Backing (Hide)'!V$2,Capacity!$B$10:$B$109,0),1):INDEX(Capacity!$C$10:$Q$109,MATCH('Capacity Backing (Hide)'!V$2,Capacity!$B$10:$B$109,0),15))</f>
        <v>#N/A</v>
      </c>
      <c r="W2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(Hide)'!$A21,'Capacity Summary'!$H$35:$BG$35,0))="x",INDEX('Capacity Summary'!$C$36:$E$135,MATCH('Capacity Backing (Hide)'!W$2,'Capacity Summary'!$B$36:$B$135,0),4),IF(INDEX('Capacity Summary'!$H$36:$BG$135,MATCH('Capacity Backing (Hide)'!W$2,'Capacity Summary'!$B$36:$B$135,0),MATCH('Capacity Backing (Hide)'!$A21,'Capacity Summary'!$H$35:$BG$35,0))&lt;&gt;0,INDEX('Capacity Summary'!$H$36:$BG$135,MATCH('Capacity Backing (Hide)'!W$2,'Capacity Summary'!$B$36:$B$135,0),MATCH('Capacity Backing (Hide)'!$A21,'Capacity Summary'!$H$35:$BG$35,0)),0)),INDEX('Capacity Summary'!$C$36:$E$135,MATCH('Capacity Backing (Hide)'!W$2,'Capacity Summary'!$B$36:$B$135,0),2)))/IF(Summary!$B$7="Minutes",1,60)/COUNTA(INDEX(Capacity!$C$10:$Q$109,MATCH('Capacity Backing (Hide)'!W$2,Capacity!$B$10:$B$109,0),1):INDEX(Capacity!$C$10:$Q$109,MATCH('Capacity Backing (Hide)'!W$2,Capacity!$B$10:$B$109,0),15))</f>
        <v>#N/A</v>
      </c>
      <c r="X2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(Hide)'!$A21,'Capacity Summary'!$H$35:$BG$35,0))="x",INDEX('Capacity Summary'!$C$36:$E$135,MATCH('Capacity Backing (Hide)'!X$2,'Capacity Summary'!$B$36:$B$135,0),4),IF(INDEX('Capacity Summary'!$H$36:$BG$135,MATCH('Capacity Backing (Hide)'!X$2,'Capacity Summary'!$B$36:$B$135,0),MATCH('Capacity Backing (Hide)'!$A21,'Capacity Summary'!$H$35:$BG$35,0))&lt;&gt;0,INDEX('Capacity Summary'!$H$36:$BG$135,MATCH('Capacity Backing (Hide)'!X$2,'Capacity Summary'!$B$36:$B$135,0),MATCH('Capacity Backing (Hide)'!$A21,'Capacity Summary'!$H$35:$BG$35,0)),0)),INDEX('Capacity Summary'!$C$36:$E$135,MATCH('Capacity Backing (Hide)'!X$2,'Capacity Summary'!$B$36:$B$135,0),2)))/IF(Summary!$B$7="Minutes",1,60)/COUNTA(INDEX(Capacity!$C$10:$Q$109,MATCH('Capacity Backing (Hide)'!X$2,Capacity!$B$10:$B$109,0),1):INDEX(Capacity!$C$10:$Q$109,MATCH('Capacity Backing (Hide)'!X$2,Capacity!$B$10:$B$109,0),15))</f>
        <v>#N/A</v>
      </c>
      <c r="Y2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(Hide)'!$A21,'Capacity Summary'!$H$35:$BG$35,0))="x",INDEX('Capacity Summary'!$C$36:$E$135,MATCH('Capacity Backing (Hide)'!Y$2,'Capacity Summary'!$B$36:$B$135,0),4),IF(INDEX('Capacity Summary'!$H$36:$BG$135,MATCH('Capacity Backing (Hide)'!Y$2,'Capacity Summary'!$B$36:$B$135,0),MATCH('Capacity Backing (Hide)'!$A21,'Capacity Summary'!$H$35:$BG$35,0))&lt;&gt;0,INDEX('Capacity Summary'!$H$36:$BG$135,MATCH('Capacity Backing (Hide)'!Y$2,'Capacity Summary'!$B$36:$B$135,0),MATCH('Capacity Backing (Hide)'!$A21,'Capacity Summary'!$H$35:$BG$35,0)),0)),INDEX('Capacity Summary'!$C$36:$E$135,MATCH('Capacity Backing (Hide)'!Y$2,'Capacity Summary'!$B$36:$B$135,0),2)))/IF(Summary!$B$7="Minutes",1,60)/COUNTA(INDEX(Capacity!$C$10:$Q$109,MATCH('Capacity Backing (Hide)'!Y$2,Capacity!$B$10:$B$109,0),1):INDEX(Capacity!$C$10:$Q$109,MATCH('Capacity Backing (Hide)'!Y$2,Capacity!$B$10:$B$109,0),15))</f>
        <v>#N/A</v>
      </c>
      <c r="Z2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(Hide)'!$A21,'Capacity Summary'!$H$35:$BG$35,0))="x",INDEX('Capacity Summary'!$C$36:$E$135,MATCH('Capacity Backing (Hide)'!Z$2,'Capacity Summary'!$B$36:$B$135,0),4),IF(INDEX('Capacity Summary'!$H$36:$BG$135,MATCH('Capacity Backing (Hide)'!Z$2,'Capacity Summary'!$B$36:$B$135,0),MATCH('Capacity Backing (Hide)'!$A21,'Capacity Summary'!$H$35:$BG$35,0))&lt;&gt;0,INDEX('Capacity Summary'!$H$36:$BG$135,MATCH('Capacity Backing (Hide)'!Z$2,'Capacity Summary'!$B$36:$B$135,0),MATCH('Capacity Backing (Hide)'!$A21,'Capacity Summary'!$H$35:$BG$35,0)),0)),INDEX('Capacity Summary'!$C$36:$E$135,MATCH('Capacity Backing (Hide)'!Z$2,'Capacity Summary'!$B$36:$B$135,0),2)))/IF(Summary!$B$7="Minutes",1,60)/COUNTA(INDEX(Capacity!$C$10:$Q$109,MATCH('Capacity Backing (Hide)'!Z$2,Capacity!$B$10:$B$109,0),1):INDEX(Capacity!$C$10:$Q$109,MATCH('Capacity Backing (Hide)'!Z$2,Capacity!$B$10:$B$109,0),15))</f>
        <v>#N/A</v>
      </c>
      <c r="AA2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(Hide)'!$A21,'Capacity Summary'!$H$35:$BG$35,0))="x",INDEX('Capacity Summary'!$C$36:$E$135,MATCH('Capacity Backing (Hide)'!AA$2,'Capacity Summary'!$B$36:$B$135,0),4),IF(INDEX('Capacity Summary'!$H$36:$BG$135,MATCH('Capacity Backing (Hide)'!AA$2,'Capacity Summary'!$B$36:$B$135,0),MATCH('Capacity Backing (Hide)'!$A21,'Capacity Summary'!$H$35:$BG$35,0))&lt;&gt;0,INDEX('Capacity Summary'!$H$36:$BG$135,MATCH('Capacity Backing (Hide)'!AA$2,'Capacity Summary'!$B$36:$B$135,0),MATCH('Capacity Backing (Hide)'!$A21,'Capacity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(Hide)'!$A21,'Capacity Summary'!$H$35:$BG$35,0))="x",INDEX('Capacity Summary'!$C$36:$E$135,MATCH('Capacity Backing (Hide)'!AB$2,'Capacity Summary'!$B$36:$B$135,0),4),IF(INDEX('Capacity Summary'!$H$36:$BG$135,MATCH('Capacity Backing (Hide)'!AB$2,'Capacity Summary'!$B$36:$B$135,0),MATCH('Capacity Backing (Hide)'!$A21,'Capacity Summary'!$H$35:$BG$35,0))&lt;&gt;0,INDEX('Capacity Summary'!$H$36:$BG$135,MATCH('Capacity Backing (Hide)'!AB$2,'Capacity Summary'!$B$36:$B$135,0),MATCH('Capacity Backing (Hide)'!$A21,'Capacity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(Hide)'!$A21,'Capacity Summary'!$H$35:$BG$35,0))="x",INDEX('Capacity Summary'!$C$36:$E$135,MATCH('Capacity Backing (Hide)'!AC$2,'Capacity Summary'!$B$36:$B$135,0),4),IF(INDEX('Capacity Summary'!$H$36:$BG$135,MATCH('Capacity Backing (Hide)'!AC$2,'Capacity Summary'!$B$36:$B$135,0),MATCH('Capacity Backing (Hide)'!$A21,'Capacity Summary'!$H$35:$BG$35,0))&lt;&gt;0,INDEX('Capacity Summary'!$H$36:$BG$135,MATCH('Capacity Backing (Hide)'!AC$2,'Capacity Summary'!$B$36:$B$135,0),MATCH('Capacity Backing (Hide)'!$A21,'Capacity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(Hide)'!$A21,'Capacity Summary'!$H$35:$BG$35,0))="x",INDEX('Capacity Summary'!$C$36:$E$135,MATCH('Capacity Backing (Hide)'!AD$2,'Capacity Summary'!$B$36:$B$135,0),4),IF(INDEX('Capacity Summary'!$H$36:$BG$135,MATCH('Capacity Backing (Hide)'!AD$2,'Capacity Summary'!$B$36:$B$135,0),MATCH('Capacity Backing (Hide)'!$A21,'Capacity Summary'!$H$35:$BG$35,0))&lt;&gt;0,INDEX('Capacity Summary'!$H$36:$BG$135,MATCH('Capacity Backing (Hide)'!AD$2,'Capacity Summary'!$B$36:$B$135,0),MATCH('Capacity Backing (Hide)'!$A21,'Capacity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(Hide)'!$A21,'Capacity Summary'!$H$35:$BG$35,0))="x",INDEX('Capacity Summary'!$C$36:$E$135,MATCH('Capacity Backing (Hide)'!AE$2,'Capacity Summary'!$B$36:$B$135,0),4),IF(INDEX('Capacity Summary'!$H$36:$BG$135,MATCH('Capacity Backing (Hide)'!AE$2,'Capacity Summary'!$B$36:$B$135,0),MATCH('Capacity Backing (Hide)'!$A21,'Capacity Summary'!$H$35:$BG$35,0))&lt;&gt;0,INDEX('Capacity Summary'!$H$36:$BG$135,MATCH('Capacity Backing (Hide)'!AE$2,'Capacity Summary'!$B$36:$B$135,0),MATCH('Capacity Backing (Hide)'!$A21,'Capacity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(Hide)'!$A21,'Capacity Summary'!$H$35:$BG$35,0))="x",INDEX('Capacity Summary'!$C$36:$E$135,MATCH('Capacity Backing (Hide)'!AF$2,'Capacity Summary'!$B$36:$B$135,0),4),IF(INDEX('Capacity Summary'!$H$36:$BG$135,MATCH('Capacity Backing (Hide)'!AF$2,'Capacity Summary'!$B$36:$B$135,0),MATCH('Capacity Backing (Hide)'!$A21,'Capacity Summary'!$H$35:$BG$35,0))&lt;&gt;0,INDEX('Capacity Summary'!$H$36:$BG$135,MATCH('Capacity Backing (Hide)'!AF$2,'Capacity Summary'!$B$36:$B$135,0),MATCH('Capacity Backing (Hide)'!$A21,'Capacity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(Hide)'!$A21,'Capacity Summary'!$H$35:$BG$35,0))="x",INDEX('Capacity Summary'!$C$36:$E$135,MATCH('Capacity Backing (Hide)'!AG$2,'Capacity Summary'!$B$36:$B$135,0),4),IF(INDEX('Capacity Summary'!$H$36:$BG$135,MATCH('Capacity Backing (Hide)'!AG$2,'Capacity Summary'!$B$36:$B$135,0),MATCH('Capacity Backing (Hide)'!$A21,'Capacity Summary'!$H$35:$BG$35,0))&lt;&gt;0,INDEX('Capacity Summary'!$H$36:$BG$135,MATCH('Capacity Backing (Hide)'!AG$2,'Capacity Summary'!$B$36:$B$135,0),MATCH('Capacity Backing (Hide)'!$A21,'Capacity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(Hide)'!$A21,'Capacity Summary'!$H$35:$BG$35,0))="x",INDEX('Capacity Summary'!$C$36:$E$135,MATCH('Capacity Backing (Hide)'!AH$2,'Capacity Summary'!$B$36:$B$135,0),4),IF(INDEX('Capacity Summary'!$H$36:$BG$135,MATCH('Capacity Backing (Hide)'!AH$2,'Capacity Summary'!$B$36:$B$135,0),MATCH('Capacity Backing (Hide)'!$A21,'Capacity Summary'!$H$35:$BG$35,0))&lt;&gt;0,INDEX('Capacity Summary'!$H$36:$BG$135,MATCH('Capacity Backing (Hide)'!AH$2,'Capacity Summary'!$B$36:$B$135,0),MATCH('Capacity Backing (Hide)'!$A21,'Capacity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(Hide)'!$A21,'Capacity Summary'!$H$35:$BG$35,0))="x",INDEX('Capacity Summary'!$C$36:$E$135,MATCH('Capacity Backing (Hide)'!AI$2,'Capacity Summary'!$B$36:$B$135,0),4),IF(INDEX('Capacity Summary'!$H$36:$BG$135,MATCH('Capacity Backing (Hide)'!AI$2,'Capacity Summary'!$B$36:$B$135,0),MATCH('Capacity Backing (Hide)'!$A21,'Capacity Summary'!$H$35:$BG$35,0))&lt;&gt;0,INDEX('Capacity Summary'!$H$36:$BG$135,MATCH('Capacity Backing (Hide)'!AI$2,'Capacity Summary'!$B$36:$B$135,0),MATCH('Capacity Backing (Hide)'!$A21,'Capacity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(Hide)'!$A21,'Capacity Summary'!$H$35:$BG$35,0))="x",INDEX('Capacity Summary'!$C$36:$E$135,MATCH('Capacity Backing (Hide)'!AJ$2,'Capacity Summary'!$B$36:$B$135,0),4),IF(INDEX('Capacity Summary'!$H$36:$BG$135,MATCH('Capacity Backing (Hide)'!AJ$2,'Capacity Summary'!$B$36:$B$135,0),MATCH('Capacity Backing (Hide)'!$A21,'Capacity Summary'!$H$35:$BG$35,0))&lt;&gt;0,INDEX('Capacity Summary'!$H$36:$BG$135,MATCH('Capacity Backing (Hide)'!AJ$2,'Capacity Summary'!$B$36:$B$135,0),MATCH('Capacity Backing (Hide)'!$A21,'Capacity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(Hide)'!$A21,'Capacity Summary'!$H$35:$BG$35,0))="x",INDEX('Capacity Summary'!$C$36:$E$135,MATCH('Capacity Backing (Hide)'!AK$2,'Capacity Summary'!$B$36:$B$135,0),4),IF(INDEX('Capacity Summary'!$H$36:$BG$135,MATCH('Capacity Backing (Hide)'!AK$2,'Capacity Summary'!$B$36:$B$135,0),MATCH('Capacity Backing (Hide)'!$A21,'Capacity Summary'!$H$35:$BG$35,0))&lt;&gt;0,INDEX('Capacity Summary'!$H$36:$BG$135,MATCH('Capacity Backing (Hide)'!AK$2,'Capacity Summary'!$B$36:$B$135,0),MATCH('Capacity Backing (Hide)'!$A21,'Capacity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(Hide)'!$A21,'Capacity Summary'!$H$35:$BG$35,0))="x",INDEX('Capacity Summary'!$C$36:$E$135,MATCH('Capacity Backing (Hide)'!AL$2,'Capacity Summary'!$B$36:$B$135,0),4),IF(INDEX('Capacity Summary'!$H$36:$BG$135,MATCH('Capacity Backing (Hide)'!AL$2,'Capacity Summary'!$B$36:$B$135,0),MATCH('Capacity Backing (Hide)'!$A21,'Capacity Summary'!$H$35:$BG$35,0))&lt;&gt;0,INDEX('Capacity Summary'!$H$36:$BG$135,MATCH('Capacity Backing (Hide)'!AL$2,'Capacity Summary'!$B$36:$B$135,0),MATCH('Capacity Backing (Hide)'!$A21,'Capacity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(Hide)'!$A21,'Capacity Summary'!$H$35:$BG$35,0))="x",INDEX('Capacity Summary'!$C$36:$E$135,MATCH('Capacity Backing (Hide)'!AM$2,'Capacity Summary'!$B$36:$B$135,0),4),IF(INDEX('Capacity Summary'!$H$36:$BG$135,MATCH('Capacity Backing (Hide)'!AM$2,'Capacity Summary'!$B$36:$B$135,0),MATCH('Capacity Backing (Hide)'!$A21,'Capacity Summary'!$H$35:$BG$35,0))&lt;&gt;0,INDEX('Capacity Summary'!$H$36:$BG$135,MATCH('Capacity Backing (Hide)'!AM$2,'Capacity Summary'!$B$36:$B$135,0),MATCH('Capacity Backing (Hide)'!$A21,'Capacity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(Hide)'!$A21,'Capacity Summary'!$H$35:$BG$35,0))="x",INDEX('Capacity Summary'!$C$36:$E$135,MATCH('Capacity Backing (Hide)'!AN$2,'Capacity Summary'!$B$36:$B$135,0),4),IF(INDEX('Capacity Summary'!$H$36:$BG$135,MATCH('Capacity Backing (Hide)'!AN$2,'Capacity Summary'!$B$36:$B$135,0),MATCH('Capacity Backing (Hide)'!$A21,'Capacity Summary'!$H$35:$BG$35,0))&lt;&gt;0,INDEX('Capacity Summary'!$H$36:$BG$135,MATCH('Capacity Backing (Hide)'!AN$2,'Capacity Summary'!$B$36:$B$135,0),MATCH('Capacity Backing (Hide)'!$A21,'Capacity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(Hide)'!$A21,'Capacity Summary'!$H$35:$BG$35,0))="x",INDEX('Capacity Summary'!$C$36:$E$135,MATCH('Capacity Backing (Hide)'!AO$2,'Capacity Summary'!$B$36:$B$135,0),4),IF(INDEX('Capacity Summary'!$H$36:$BG$135,MATCH('Capacity Backing (Hide)'!AO$2,'Capacity Summary'!$B$36:$B$135,0),MATCH('Capacity Backing (Hide)'!$A21,'Capacity Summary'!$H$35:$BG$35,0))&lt;&gt;0,INDEX('Capacity Summary'!$H$36:$BG$135,MATCH('Capacity Backing (Hide)'!AO$2,'Capacity Summary'!$B$36:$B$135,0),MATCH('Capacity Backing (Hide)'!$A21,'Capacity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(Hide)'!$A21,'Capacity Summary'!$H$35:$BG$35,0))="x",INDEX('Capacity Summary'!$C$36:$E$135,MATCH('Capacity Backing (Hide)'!AP$2,'Capacity Summary'!$B$36:$B$135,0),4),IF(INDEX('Capacity Summary'!$H$36:$BG$135,MATCH('Capacity Backing (Hide)'!AP$2,'Capacity Summary'!$B$36:$B$135,0),MATCH('Capacity Backing (Hide)'!$A21,'Capacity Summary'!$H$35:$BG$35,0))&lt;&gt;0,INDEX('Capacity Summary'!$H$36:$BG$135,MATCH('Capacity Backing (Hide)'!AP$2,'Capacity Summary'!$B$36:$B$135,0),MATCH('Capacity Backing (Hide)'!$A21,'Capacity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(Hide)'!$A21,'Capacity Summary'!$H$35:$BG$35,0))="x",INDEX('Capacity Summary'!$C$36:$E$135,MATCH('Capacity Backing (Hide)'!AQ$2,'Capacity Summary'!$B$36:$B$135,0),4),IF(INDEX('Capacity Summary'!$H$36:$BG$135,MATCH('Capacity Backing (Hide)'!AQ$2,'Capacity Summary'!$B$36:$B$135,0),MATCH('Capacity Backing (Hide)'!$A21,'Capacity Summary'!$H$35:$BG$35,0))&lt;&gt;0,INDEX('Capacity Summary'!$H$36:$BG$135,MATCH('Capacity Backing (Hide)'!AQ$2,'Capacity Summary'!$B$36:$B$135,0),MATCH('Capacity Backing (Hide)'!$A21,'Capacity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(Hide)'!$A21,'Capacity Summary'!$H$35:$BG$35,0))="x",INDEX('Capacity Summary'!$C$36:$E$135,MATCH('Capacity Backing (Hide)'!AR$2,'Capacity Summary'!$B$36:$B$135,0),4),IF(INDEX('Capacity Summary'!$H$36:$BG$135,MATCH('Capacity Backing (Hide)'!AR$2,'Capacity Summary'!$B$36:$B$135,0),MATCH('Capacity Backing (Hide)'!$A21,'Capacity Summary'!$H$35:$BG$35,0))&lt;&gt;0,INDEX('Capacity Summary'!$H$36:$BG$135,MATCH('Capacity Backing (Hide)'!AR$2,'Capacity Summary'!$B$36:$B$135,0),MATCH('Capacity Backing (Hide)'!$A21,'Capacity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(Hide)'!$A21,'Capacity Summary'!$H$35:$BG$35,0))="x",INDEX('Capacity Summary'!$C$36:$E$135,MATCH('Capacity Backing (Hide)'!AS$2,'Capacity Summary'!$B$36:$B$135,0),4),IF(INDEX('Capacity Summary'!$H$36:$BG$135,MATCH('Capacity Backing (Hide)'!AS$2,'Capacity Summary'!$B$36:$B$135,0),MATCH('Capacity Backing (Hide)'!$A21,'Capacity Summary'!$H$35:$BG$35,0))&lt;&gt;0,INDEX('Capacity Summary'!$H$36:$BG$135,MATCH('Capacity Backing (Hide)'!AS$2,'Capacity Summary'!$B$36:$B$135,0),MATCH('Capacity Backing (Hide)'!$A21,'Capacity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(Hide)'!$A21,'Capacity Summary'!$H$35:$BG$35,0))="x",INDEX('Capacity Summary'!$C$36:$E$135,MATCH('Capacity Backing (Hide)'!AT$2,'Capacity Summary'!$B$36:$B$135,0),4),IF(INDEX('Capacity Summary'!$H$36:$BG$135,MATCH('Capacity Backing (Hide)'!AT$2,'Capacity Summary'!$B$36:$B$135,0),MATCH('Capacity Backing (Hide)'!$A21,'Capacity Summary'!$H$35:$BG$35,0))&lt;&gt;0,INDEX('Capacity Summary'!$H$36:$BG$135,MATCH('Capacity Backing (Hide)'!AT$2,'Capacity Summary'!$B$36:$B$135,0),MATCH('Capacity Backing (Hide)'!$A21,'Capacity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(Hide)'!$A21,'Capacity Summary'!$H$35:$BG$35,0))="x",INDEX('Capacity Summary'!$C$36:$E$135,MATCH('Capacity Backing (Hide)'!AU$2,'Capacity Summary'!$B$36:$B$135,0),4),IF(INDEX('Capacity Summary'!$H$36:$BG$135,MATCH('Capacity Backing (Hide)'!AU$2,'Capacity Summary'!$B$36:$B$135,0),MATCH('Capacity Backing (Hide)'!$A21,'Capacity Summary'!$H$35:$BG$35,0))&lt;&gt;0,INDEX('Capacity Summary'!$H$36:$BG$135,MATCH('Capacity Backing (Hide)'!AU$2,'Capacity Summary'!$B$36:$B$135,0),MATCH('Capacity Backing (Hide)'!$A21,'Capacity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(Hide)'!$A21,'Capacity Summary'!$H$35:$BG$35,0))="x",INDEX('Capacity Summary'!$C$36:$E$135,MATCH('Capacity Backing (Hide)'!AV$2,'Capacity Summary'!$B$36:$B$135,0),4),IF(INDEX('Capacity Summary'!$H$36:$BG$135,MATCH('Capacity Backing (Hide)'!AV$2,'Capacity Summary'!$B$36:$B$135,0),MATCH('Capacity Backing (Hide)'!$A21,'Capacity Summary'!$H$35:$BG$35,0))&lt;&gt;0,INDEX('Capacity Summary'!$H$36:$BG$135,MATCH('Capacity Backing (Hide)'!AV$2,'Capacity Summary'!$B$36:$B$135,0),MATCH('Capacity Backing (Hide)'!$A21,'Capacity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(Hide)'!$A21,'Capacity Summary'!$H$35:$BG$35,0))="x",INDEX('Capacity Summary'!$C$36:$E$135,MATCH('Capacity Backing (Hide)'!AW$2,'Capacity Summary'!$B$36:$B$135,0),4),IF(INDEX('Capacity Summary'!$H$36:$BG$135,MATCH('Capacity Backing (Hide)'!AW$2,'Capacity Summary'!$B$36:$B$135,0),MATCH('Capacity Backing (Hide)'!$A21,'Capacity Summary'!$H$35:$BG$35,0))&lt;&gt;0,INDEX('Capacity Summary'!$H$36:$BG$135,MATCH('Capacity Backing (Hide)'!AW$2,'Capacity Summary'!$B$36:$B$135,0),MATCH('Capacity Backing (Hide)'!$A21,'Capacity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(Hide)'!$A21,'Capacity Summary'!$H$35:$BG$35,0))="x",INDEX('Capacity Summary'!$C$36:$E$135,MATCH('Capacity Backing (Hide)'!AX$2,'Capacity Summary'!$B$36:$B$135,0),4),IF(INDEX('Capacity Summary'!$H$36:$BG$135,MATCH('Capacity Backing (Hide)'!AX$2,'Capacity Summary'!$B$36:$B$135,0),MATCH('Capacity Backing (Hide)'!$A21,'Capacity Summary'!$H$35:$BG$35,0))&lt;&gt;0,INDEX('Capacity Summary'!$H$36:$BG$135,MATCH('Capacity Backing (Hide)'!AX$2,'Capacity Summary'!$B$36:$B$135,0),MATCH('Capacity Backing (Hide)'!$A21,'Capacity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(Hide)'!$A21,'Capacity Summary'!$H$35:$BG$35,0))="x",INDEX('Capacity Summary'!$C$36:$E$135,MATCH('Capacity Backing (Hide)'!AY$2,'Capacity Summary'!$B$36:$B$135,0),4),IF(INDEX('Capacity Summary'!$H$36:$BG$135,MATCH('Capacity Backing (Hide)'!AY$2,'Capacity Summary'!$B$36:$B$135,0),MATCH('Capacity Backing (Hide)'!$A21,'Capacity Summary'!$H$35:$BG$35,0))&lt;&gt;0,INDEX('Capacity Summary'!$H$36:$BG$135,MATCH('Capacity Backing (Hide)'!AY$2,'Capacity Summary'!$B$36:$B$135,0),MATCH('Capacity Backing (Hide)'!$A21,'Capacity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(Hide)'!$A21,'Capacity Summary'!$H$35:$BG$35,0))="x",INDEX('Capacity Summary'!$C$36:$E$135,MATCH('Capacity Backing (Hide)'!AZ$2,'Capacity Summary'!$B$36:$B$135,0),4),IF(INDEX('Capacity Summary'!$H$36:$BG$135,MATCH('Capacity Backing (Hide)'!AZ$2,'Capacity Summary'!$B$36:$B$135,0),MATCH('Capacity Backing (Hide)'!$A21,'Capacity Summary'!$H$35:$BG$35,0))&lt;&gt;0,INDEX('Capacity Summary'!$H$36:$BG$135,MATCH('Capacity Backing (Hide)'!AZ$2,'Capacity Summary'!$B$36:$B$135,0),MATCH('Capacity Backing (Hide)'!$A21,'Capacity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(Hide)'!$A21,'Capacity Summary'!$H$35:$BG$35,0))="x",INDEX('Capacity Summary'!$C$36:$E$135,MATCH('Capacity Backing (Hide)'!BA$2,'Capacity Summary'!$B$36:$B$135,0),4),IF(INDEX('Capacity Summary'!$H$36:$BG$135,MATCH('Capacity Backing (Hide)'!BA$2,'Capacity Summary'!$B$36:$B$135,0),MATCH('Capacity Backing (Hide)'!$A21,'Capacity Summary'!$H$35:$BG$35,0))&lt;&gt;0,INDEX('Capacity Summary'!$H$36:$BG$135,MATCH('Capacity Backing (Hide)'!BA$2,'Capacity Summary'!$B$36:$B$135,0),MATCH('Capacity Backing (Hide)'!$A21,'Capacity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(Hide)'!$A21,'Capacity Summary'!$H$35:$BG$35,0))="x",INDEX('Capacity Summary'!$C$36:$E$135,MATCH('Capacity Backing (Hide)'!BB$2,'Capacity Summary'!$B$36:$B$135,0),4),IF(INDEX('Capacity Summary'!$H$36:$BG$135,MATCH('Capacity Backing (Hide)'!BB$2,'Capacity Summary'!$B$36:$B$135,0),MATCH('Capacity Backing (Hide)'!$A21,'Capacity Summary'!$H$35:$BG$35,0))&lt;&gt;0,INDEX('Capacity Summary'!$H$36:$BG$135,MATCH('Capacity Backing (Hide)'!BB$2,'Capacity Summary'!$B$36:$B$135,0),MATCH('Capacity Backing (Hide)'!$A21,'Capacity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(Hide)'!$A21,'Capacity Summary'!$H$35:$BG$35,0))="x",INDEX('Capacity Summary'!$C$36:$E$135,MATCH('Capacity Backing (Hide)'!BC$2,'Capacity Summary'!$B$36:$B$135,0),4),IF(INDEX('Capacity Summary'!$H$36:$BG$135,MATCH('Capacity Backing (Hide)'!BC$2,'Capacity Summary'!$B$36:$B$135,0),MATCH('Capacity Backing (Hide)'!$A21,'Capacity Summary'!$H$35:$BG$35,0))&lt;&gt;0,INDEX('Capacity Summary'!$H$36:$BG$135,MATCH('Capacity Backing (Hide)'!BC$2,'Capacity Summary'!$B$36:$B$135,0),MATCH('Capacity Backing (Hide)'!$A21,'Capacity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(Hide)'!$A21,'Capacity Summary'!$H$35:$BG$35,0))="x",INDEX('Capacity Summary'!$C$36:$E$135,MATCH('Capacity Backing (Hide)'!BD$2,'Capacity Summary'!$B$36:$B$135,0),4),IF(INDEX('Capacity Summary'!$H$36:$BG$135,MATCH('Capacity Backing (Hide)'!BD$2,'Capacity Summary'!$B$36:$B$135,0),MATCH('Capacity Backing (Hide)'!$A21,'Capacity Summary'!$H$35:$BG$35,0))&lt;&gt;0,INDEX('Capacity Summary'!$H$36:$BG$135,MATCH('Capacity Backing (Hide)'!BD$2,'Capacity Summary'!$B$36:$B$135,0),MATCH('Capacity Backing (Hide)'!$A21,'Capacity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(Hide)'!$A21,'Capacity Summary'!$H$35:$BG$35,0))="x",INDEX('Capacity Summary'!$C$36:$E$135,MATCH('Capacity Backing (Hide)'!BE$2,'Capacity Summary'!$B$36:$B$135,0),4),IF(INDEX('Capacity Summary'!$H$36:$BG$135,MATCH('Capacity Backing (Hide)'!BE$2,'Capacity Summary'!$B$36:$B$135,0),MATCH('Capacity Backing (Hide)'!$A21,'Capacity Summary'!$H$35:$BG$35,0))&lt;&gt;0,INDEX('Capacity Summary'!$H$36:$BG$135,MATCH('Capacity Backing (Hide)'!BE$2,'Capacity Summary'!$B$36:$B$135,0),MATCH('Capacity Backing (Hide)'!$A21,'Capacity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(Hide)'!$A21,'Capacity Summary'!$H$35:$BG$35,0))="x",INDEX('Capacity Summary'!$C$36:$E$135,MATCH('Capacity Backing (Hide)'!BF$2,'Capacity Summary'!$B$36:$B$135,0),4),IF(INDEX('Capacity Summary'!$H$36:$BG$135,MATCH('Capacity Backing (Hide)'!BF$2,'Capacity Summary'!$B$36:$B$135,0),MATCH('Capacity Backing (Hide)'!$A21,'Capacity Summary'!$H$35:$BG$35,0))&lt;&gt;0,INDEX('Capacity Summary'!$H$36:$BG$135,MATCH('Capacity Backing (Hide)'!BF$2,'Capacity Summary'!$B$36:$B$135,0),MATCH('Capacity Backing (Hide)'!$A21,'Capacity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(Hide)'!$A21,'Capacity Summary'!$H$35:$BG$35,0))="x",INDEX('Capacity Summary'!$C$36:$E$135,MATCH('Capacity Backing (Hide)'!BG$2,'Capacity Summary'!$B$36:$B$135,0),4),IF(INDEX('Capacity Summary'!$H$36:$BG$135,MATCH('Capacity Backing (Hide)'!BG$2,'Capacity Summary'!$B$36:$B$135,0),MATCH('Capacity Backing (Hide)'!$A21,'Capacity Summary'!$H$35:$BG$35,0))&lt;&gt;0,INDEX('Capacity Summary'!$H$36:$BG$135,MATCH('Capacity Backing (Hide)'!BG$2,'Capacity Summary'!$B$36:$B$135,0),MATCH('Capacity Backing (Hide)'!$A21,'Capacity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(Hide)'!$A21,'Capacity Summary'!$H$35:$BG$35,0))="x",INDEX('Capacity Summary'!$C$36:$E$135,MATCH('Capacity Backing (Hide)'!BH$2,'Capacity Summary'!$B$36:$B$135,0),4),IF(INDEX('Capacity Summary'!$H$36:$BG$135,MATCH('Capacity Backing (Hide)'!BH$2,'Capacity Summary'!$B$36:$B$135,0),MATCH('Capacity Backing (Hide)'!$A21,'Capacity Summary'!$H$35:$BG$35,0))&lt;&gt;0,INDEX('Capacity Summary'!$H$36:$BG$135,MATCH('Capacity Backing (Hide)'!BH$2,'Capacity Summary'!$B$36:$B$135,0),MATCH('Capacity Backing (Hide)'!$A21,'Capacity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(Hide)'!$A21,'Capacity Summary'!$H$35:$BG$35,0))="x",INDEX('Capacity Summary'!$C$36:$E$135,MATCH('Capacity Backing (Hide)'!BI$2,'Capacity Summary'!$B$36:$B$135,0),4),IF(INDEX('Capacity Summary'!$H$36:$BG$135,MATCH('Capacity Backing (Hide)'!BI$2,'Capacity Summary'!$B$36:$B$135,0),MATCH('Capacity Backing (Hide)'!$A21,'Capacity Summary'!$H$35:$BG$35,0))&lt;&gt;0,INDEX('Capacity Summary'!$H$36:$BG$135,MATCH('Capacity Backing (Hide)'!BI$2,'Capacity Summary'!$B$36:$B$135,0),MATCH('Capacity Backing (Hide)'!$A21,'Capacity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(Hide)'!$A21,'Capacity Summary'!$H$35:$BG$35,0))="x",INDEX('Capacity Summary'!$C$36:$E$135,MATCH('Capacity Backing (Hide)'!BJ$2,'Capacity Summary'!$B$36:$B$135,0),4),IF(INDEX('Capacity Summary'!$H$36:$BG$135,MATCH('Capacity Backing (Hide)'!BJ$2,'Capacity Summary'!$B$36:$B$135,0),MATCH('Capacity Backing (Hide)'!$A21,'Capacity Summary'!$H$35:$BG$35,0))&lt;&gt;0,INDEX('Capacity Summary'!$H$36:$BG$135,MATCH('Capacity Backing (Hide)'!BJ$2,'Capacity Summary'!$B$36:$B$135,0),MATCH('Capacity Backing (Hide)'!$A21,'Capacity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(Hide)'!$A21,'Capacity Summary'!$H$35:$BG$35,0))="x",INDEX('Capacity Summary'!$C$36:$E$135,MATCH('Capacity Backing (Hide)'!BK$2,'Capacity Summary'!$B$36:$B$135,0),4),IF(INDEX('Capacity Summary'!$H$36:$BG$135,MATCH('Capacity Backing (Hide)'!BK$2,'Capacity Summary'!$B$36:$B$135,0),MATCH('Capacity Backing (Hide)'!$A21,'Capacity Summary'!$H$35:$BG$35,0))&lt;&gt;0,INDEX('Capacity Summary'!$H$36:$BG$135,MATCH('Capacity Backing (Hide)'!BK$2,'Capacity Summary'!$B$36:$B$135,0),MATCH('Capacity Backing (Hide)'!$A21,'Capacity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(Hide)'!$A21,'Capacity Summary'!$H$35:$BG$35,0))="x",INDEX('Capacity Summary'!$C$36:$E$135,MATCH('Capacity Backing (Hide)'!BL$2,'Capacity Summary'!$B$36:$B$135,0),4),IF(INDEX('Capacity Summary'!$H$36:$BG$135,MATCH('Capacity Backing (Hide)'!BL$2,'Capacity Summary'!$B$36:$B$135,0),MATCH('Capacity Backing (Hide)'!$A21,'Capacity Summary'!$H$35:$BG$35,0))&lt;&gt;0,INDEX('Capacity Summary'!$H$36:$BG$135,MATCH('Capacity Backing (Hide)'!BL$2,'Capacity Summary'!$B$36:$B$135,0),MATCH('Capacity Backing (Hide)'!$A21,'Capacity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(Hide)'!$A21,'Capacity Summary'!$H$35:$BG$35,0))="x",INDEX('Capacity Summary'!$C$36:$E$135,MATCH('Capacity Backing (Hide)'!BM$2,'Capacity Summary'!$B$36:$B$135,0),4),IF(INDEX('Capacity Summary'!$H$36:$BG$135,MATCH('Capacity Backing (Hide)'!BM$2,'Capacity Summary'!$B$36:$B$135,0),MATCH('Capacity Backing (Hide)'!$A21,'Capacity Summary'!$H$35:$BG$35,0))&lt;&gt;0,INDEX('Capacity Summary'!$H$36:$BG$135,MATCH('Capacity Backing (Hide)'!BM$2,'Capacity Summary'!$B$36:$B$135,0),MATCH('Capacity Backing (Hide)'!$A21,'Capacity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(Hide)'!$A21,'Capacity Summary'!$H$35:$BG$35,0))="x",INDEX('Capacity Summary'!$C$36:$E$135,MATCH('Capacity Backing (Hide)'!BN$2,'Capacity Summary'!$B$36:$B$135,0),4),IF(INDEX('Capacity Summary'!$H$36:$BG$135,MATCH('Capacity Backing (Hide)'!BN$2,'Capacity Summary'!$B$36:$B$135,0),MATCH('Capacity Backing (Hide)'!$A21,'Capacity Summary'!$H$35:$BG$35,0))&lt;&gt;0,INDEX('Capacity Summary'!$H$36:$BG$135,MATCH('Capacity Backing (Hide)'!BN$2,'Capacity Summary'!$B$36:$B$135,0),MATCH('Capacity Backing (Hide)'!$A21,'Capacity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(Hide)'!$A21,'Capacity Summary'!$H$35:$BG$35,0))="x",INDEX('Capacity Summary'!$C$36:$E$135,MATCH('Capacity Backing (Hide)'!BO$2,'Capacity Summary'!$B$36:$B$135,0),4),IF(INDEX('Capacity Summary'!$H$36:$BG$135,MATCH('Capacity Backing (Hide)'!BO$2,'Capacity Summary'!$B$36:$B$135,0),MATCH('Capacity Backing (Hide)'!$A21,'Capacity Summary'!$H$35:$BG$35,0))&lt;&gt;0,INDEX('Capacity Summary'!$H$36:$BG$135,MATCH('Capacity Backing (Hide)'!BO$2,'Capacity Summary'!$B$36:$B$135,0),MATCH('Capacity Backing (Hide)'!$A21,'Capacity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(Hide)'!$A21,'Capacity Summary'!$H$35:$BG$35,0))="x",INDEX('Capacity Summary'!$C$36:$E$135,MATCH('Capacity Backing (Hide)'!BP$2,'Capacity Summary'!$B$36:$B$135,0),4),IF(INDEX('Capacity Summary'!$H$36:$BG$135,MATCH('Capacity Backing (Hide)'!BP$2,'Capacity Summary'!$B$36:$B$135,0),MATCH('Capacity Backing (Hide)'!$A21,'Capacity Summary'!$H$35:$BG$35,0))&lt;&gt;0,INDEX('Capacity Summary'!$H$36:$BG$135,MATCH('Capacity Backing (Hide)'!BP$2,'Capacity Summary'!$B$36:$B$135,0),MATCH('Capacity Backing (Hide)'!$A21,'Capacity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(Hide)'!$A21,'Capacity Summary'!$H$35:$BG$35,0))="x",INDEX('Capacity Summary'!$C$36:$E$135,MATCH('Capacity Backing (Hide)'!BQ$2,'Capacity Summary'!$B$36:$B$135,0),4),IF(INDEX('Capacity Summary'!$H$36:$BG$135,MATCH('Capacity Backing (Hide)'!BQ$2,'Capacity Summary'!$B$36:$B$135,0),MATCH('Capacity Backing (Hide)'!$A21,'Capacity Summary'!$H$35:$BG$35,0))&lt;&gt;0,INDEX('Capacity Summary'!$H$36:$BG$135,MATCH('Capacity Backing (Hide)'!BQ$2,'Capacity Summary'!$B$36:$B$135,0),MATCH('Capacity Backing (Hide)'!$A21,'Capacity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(Hide)'!$A21,'Capacity Summary'!$H$35:$BG$35,0))="x",INDEX('Capacity Summary'!$C$36:$E$135,MATCH('Capacity Backing (Hide)'!BR$2,'Capacity Summary'!$B$36:$B$135,0),4),IF(INDEX('Capacity Summary'!$H$36:$BG$135,MATCH('Capacity Backing (Hide)'!BR$2,'Capacity Summary'!$B$36:$B$135,0),MATCH('Capacity Backing (Hide)'!$A21,'Capacity Summary'!$H$35:$BG$35,0))&lt;&gt;0,INDEX('Capacity Summary'!$H$36:$BG$135,MATCH('Capacity Backing (Hide)'!BR$2,'Capacity Summary'!$B$36:$B$135,0),MATCH('Capacity Backing (Hide)'!$A21,'Capacity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(Hide)'!$A21,'Capacity Summary'!$H$35:$BG$35,0))="x",INDEX('Capacity Summary'!$C$36:$E$135,MATCH('Capacity Backing (Hide)'!BS$2,'Capacity Summary'!$B$36:$B$135,0),4),IF(INDEX('Capacity Summary'!$H$36:$BG$135,MATCH('Capacity Backing (Hide)'!BS$2,'Capacity Summary'!$B$36:$B$135,0),MATCH('Capacity Backing (Hide)'!$A21,'Capacity Summary'!$H$35:$BG$35,0))&lt;&gt;0,INDEX('Capacity Summary'!$H$36:$BG$135,MATCH('Capacity Backing (Hide)'!BS$2,'Capacity Summary'!$B$36:$B$135,0),MATCH('Capacity Backing (Hide)'!$A21,'Capacity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(Hide)'!$A21,'Capacity Summary'!$H$35:$BG$35,0))="x",INDEX('Capacity Summary'!$C$36:$E$135,MATCH('Capacity Backing (Hide)'!BT$2,'Capacity Summary'!$B$36:$B$135,0),4),IF(INDEX('Capacity Summary'!$H$36:$BG$135,MATCH('Capacity Backing (Hide)'!BT$2,'Capacity Summary'!$B$36:$B$135,0),MATCH('Capacity Backing (Hide)'!$A21,'Capacity Summary'!$H$35:$BG$35,0))&lt;&gt;0,INDEX('Capacity Summary'!$H$36:$BG$135,MATCH('Capacity Backing (Hide)'!BT$2,'Capacity Summary'!$B$36:$B$135,0),MATCH('Capacity Backing (Hide)'!$A21,'Capacity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(Hide)'!$A21,'Capacity Summary'!$H$35:$BG$35,0))="x",INDEX('Capacity Summary'!$C$36:$E$135,MATCH('Capacity Backing (Hide)'!BU$2,'Capacity Summary'!$B$36:$B$135,0),4),IF(INDEX('Capacity Summary'!$H$36:$BG$135,MATCH('Capacity Backing (Hide)'!BU$2,'Capacity Summary'!$B$36:$B$135,0),MATCH('Capacity Backing (Hide)'!$A21,'Capacity Summary'!$H$35:$BG$35,0))&lt;&gt;0,INDEX('Capacity Summary'!$H$36:$BG$135,MATCH('Capacity Backing (Hide)'!BU$2,'Capacity Summary'!$B$36:$B$135,0),MATCH('Capacity Backing (Hide)'!$A21,'Capacity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(Hide)'!$A21,'Capacity Summary'!$H$35:$BG$35,0))="x",INDEX('Capacity Summary'!$C$36:$E$135,MATCH('Capacity Backing (Hide)'!BV$2,'Capacity Summary'!$B$36:$B$135,0),4),IF(INDEX('Capacity Summary'!$H$36:$BG$135,MATCH('Capacity Backing (Hide)'!BV$2,'Capacity Summary'!$B$36:$B$135,0),MATCH('Capacity Backing (Hide)'!$A21,'Capacity Summary'!$H$35:$BG$35,0))&lt;&gt;0,INDEX('Capacity Summary'!$H$36:$BG$135,MATCH('Capacity Backing (Hide)'!BV$2,'Capacity Summary'!$B$36:$B$135,0),MATCH('Capacity Backing (Hide)'!$A21,'Capacity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(Hide)'!$A21,'Capacity Summary'!$H$35:$BG$35,0))="x",INDEX('Capacity Summary'!$C$36:$E$135,MATCH('Capacity Backing (Hide)'!BW$2,'Capacity Summary'!$B$36:$B$135,0),4),IF(INDEX('Capacity Summary'!$H$36:$BG$135,MATCH('Capacity Backing (Hide)'!BW$2,'Capacity Summary'!$B$36:$B$135,0),MATCH('Capacity Backing (Hide)'!$A21,'Capacity Summary'!$H$35:$BG$35,0))&lt;&gt;0,INDEX('Capacity Summary'!$H$36:$BG$135,MATCH('Capacity Backing (Hide)'!BW$2,'Capacity Summary'!$B$36:$B$135,0),MATCH('Capacity Backing (Hide)'!$A21,'Capacity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(Hide)'!$A21,'Capacity Summary'!$H$35:$BG$35,0))="x",INDEX('Capacity Summary'!$C$36:$E$135,MATCH('Capacity Backing (Hide)'!BX$2,'Capacity Summary'!$B$36:$B$135,0),4),IF(INDEX('Capacity Summary'!$H$36:$BG$135,MATCH('Capacity Backing (Hide)'!BX$2,'Capacity Summary'!$B$36:$B$135,0),MATCH('Capacity Backing (Hide)'!$A21,'Capacity Summary'!$H$35:$BG$35,0))&lt;&gt;0,INDEX('Capacity Summary'!$H$36:$BG$135,MATCH('Capacity Backing (Hide)'!BX$2,'Capacity Summary'!$B$36:$B$135,0),MATCH('Capacity Backing (Hide)'!$A21,'Capacity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(Hide)'!$A21,'Capacity Summary'!$H$35:$BG$35,0))="x",INDEX('Capacity Summary'!$C$36:$E$135,MATCH('Capacity Backing (Hide)'!BY$2,'Capacity Summary'!$B$36:$B$135,0),4),IF(INDEX('Capacity Summary'!$H$36:$BG$135,MATCH('Capacity Backing (Hide)'!BY$2,'Capacity Summary'!$B$36:$B$135,0),MATCH('Capacity Backing (Hide)'!$A21,'Capacity Summary'!$H$35:$BG$35,0))&lt;&gt;0,INDEX('Capacity Summary'!$H$36:$BG$135,MATCH('Capacity Backing (Hide)'!BY$2,'Capacity Summary'!$B$36:$B$135,0),MATCH('Capacity Backing (Hide)'!$A21,'Capacity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(Hide)'!$A21,'Capacity Summary'!$H$35:$BG$35,0))="x",INDEX('Capacity Summary'!$C$36:$E$135,MATCH('Capacity Backing (Hide)'!BZ$2,'Capacity Summary'!$B$36:$B$135,0),4),IF(INDEX('Capacity Summary'!$H$36:$BG$135,MATCH('Capacity Backing (Hide)'!BZ$2,'Capacity Summary'!$B$36:$B$135,0),MATCH('Capacity Backing (Hide)'!$A21,'Capacity Summary'!$H$35:$BG$35,0))&lt;&gt;0,INDEX('Capacity Summary'!$H$36:$BG$135,MATCH('Capacity Backing (Hide)'!BZ$2,'Capacity Summary'!$B$36:$B$135,0),MATCH('Capacity Backing (Hide)'!$A21,'Capacity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(Hide)'!$A21,'Capacity Summary'!$H$35:$BG$35,0))="x",INDEX('Capacity Summary'!$C$36:$E$135,MATCH('Capacity Backing (Hide)'!CA$2,'Capacity Summary'!$B$36:$B$135,0),4),IF(INDEX('Capacity Summary'!$H$36:$BG$135,MATCH('Capacity Backing (Hide)'!CA$2,'Capacity Summary'!$B$36:$B$135,0),MATCH('Capacity Backing (Hide)'!$A21,'Capacity Summary'!$H$35:$BG$35,0))&lt;&gt;0,INDEX('Capacity Summary'!$H$36:$BG$135,MATCH('Capacity Backing (Hide)'!CA$2,'Capacity Summary'!$B$36:$B$135,0),MATCH('Capacity Backing (Hide)'!$A21,'Capacity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(Hide)'!$A21,'Capacity Summary'!$H$35:$BG$35,0))="x",INDEX('Capacity Summary'!$C$36:$E$135,MATCH('Capacity Backing (Hide)'!CB$2,'Capacity Summary'!$B$36:$B$135,0),4),IF(INDEX('Capacity Summary'!$H$36:$BG$135,MATCH('Capacity Backing (Hide)'!CB$2,'Capacity Summary'!$B$36:$B$135,0),MATCH('Capacity Backing (Hide)'!$A21,'Capacity Summary'!$H$35:$BG$35,0))&lt;&gt;0,INDEX('Capacity Summary'!$H$36:$BG$135,MATCH('Capacity Backing (Hide)'!CB$2,'Capacity Summary'!$B$36:$B$135,0),MATCH('Capacity Backing (Hide)'!$A21,'Capacity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(Hide)'!$A21,'Capacity Summary'!$H$35:$BG$35,0))="x",INDEX('Capacity Summary'!$C$36:$E$135,MATCH('Capacity Backing (Hide)'!CC$2,'Capacity Summary'!$B$36:$B$135,0),4),IF(INDEX('Capacity Summary'!$H$36:$BG$135,MATCH('Capacity Backing (Hide)'!CC$2,'Capacity Summary'!$B$36:$B$135,0),MATCH('Capacity Backing (Hide)'!$A21,'Capacity Summary'!$H$35:$BG$35,0))&lt;&gt;0,INDEX('Capacity Summary'!$H$36:$BG$135,MATCH('Capacity Backing (Hide)'!CC$2,'Capacity Summary'!$B$36:$B$135,0),MATCH('Capacity Backing (Hide)'!$A21,'Capacity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(Hide)'!$A21,'Capacity Summary'!$H$35:$BG$35,0))="x",INDEX('Capacity Summary'!$C$36:$E$135,MATCH('Capacity Backing (Hide)'!CD$2,'Capacity Summary'!$B$36:$B$135,0),4),IF(INDEX('Capacity Summary'!$H$36:$BG$135,MATCH('Capacity Backing (Hide)'!CD$2,'Capacity Summary'!$B$36:$B$135,0),MATCH('Capacity Backing (Hide)'!$A21,'Capacity Summary'!$H$35:$BG$35,0))&lt;&gt;0,INDEX('Capacity Summary'!$H$36:$BG$135,MATCH('Capacity Backing (Hide)'!CD$2,'Capacity Summary'!$B$36:$B$135,0),MATCH('Capacity Backing (Hide)'!$A21,'Capacity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(Hide)'!$A21,'Capacity Summary'!$H$35:$BG$35,0))="x",INDEX('Capacity Summary'!$C$36:$E$135,MATCH('Capacity Backing (Hide)'!CE$2,'Capacity Summary'!$B$36:$B$135,0),4),IF(INDEX('Capacity Summary'!$H$36:$BG$135,MATCH('Capacity Backing (Hide)'!CE$2,'Capacity Summary'!$B$36:$B$135,0),MATCH('Capacity Backing (Hide)'!$A21,'Capacity Summary'!$H$35:$BG$35,0))&lt;&gt;0,INDEX('Capacity Summary'!$H$36:$BG$135,MATCH('Capacity Backing (Hide)'!CE$2,'Capacity Summary'!$B$36:$B$135,0),MATCH('Capacity Backing (Hide)'!$A21,'Capacity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(Hide)'!$A21,'Capacity Summary'!$H$35:$BG$35,0))="x",INDEX('Capacity Summary'!$C$36:$E$135,MATCH('Capacity Backing (Hide)'!CF$2,'Capacity Summary'!$B$36:$B$135,0),4),IF(INDEX('Capacity Summary'!$H$36:$BG$135,MATCH('Capacity Backing (Hide)'!CF$2,'Capacity Summary'!$B$36:$B$135,0),MATCH('Capacity Backing (Hide)'!$A21,'Capacity Summary'!$H$35:$BG$35,0))&lt;&gt;0,INDEX('Capacity Summary'!$H$36:$BG$135,MATCH('Capacity Backing (Hide)'!CF$2,'Capacity Summary'!$B$36:$B$135,0),MATCH('Capacity Backing (Hide)'!$A21,'Capacity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(Hide)'!$A21,'Capacity Summary'!$H$35:$BG$35,0))="x",INDEX('Capacity Summary'!$C$36:$E$135,MATCH('Capacity Backing (Hide)'!CG$2,'Capacity Summary'!$B$36:$B$135,0),4),IF(INDEX('Capacity Summary'!$H$36:$BG$135,MATCH('Capacity Backing (Hide)'!CG$2,'Capacity Summary'!$B$36:$B$135,0),MATCH('Capacity Backing (Hide)'!$A21,'Capacity Summary'!$H$35:$BG$35,0))&lt;&gt;0,INDEX('Capacity Summary'!$H$36:$BG$135,MATCH('Capacity Backing (Hide)'!CG$2,'Capacity Summary'!$B$36:$B$135,0),MATCH('Capacity Backing (Hide)'!$A21,'Capacity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(Hide)'!$A21,'Capacity Summary'!$H$35:$BG$35,0))="x",INDEX('Capacity Summary'!$C$36:$E$135,MATCH('Capacity Backing (Hide)'!CH$2,'Capacity Summary'!$B$36:$B$135,0),4),IF(INDEX('Capacity Summary'!$H$36:$BG$135,MATCH('Capacity Backing (Hide)'!CH$2,'Capacity Summary'!$B$36:$B$135,0),MATCH('Capacity Backing (Hide)'!$A21,'Capacity Summary'!$H$35:$BG$35,0))&lt;&gt;0,INDEX('Capacity Summary'!$H$36:$BG$135,MATCH('Capacity Backing (Hide)'!CH$2,'Capacity Summary'!$B$36:$B$135,0),MATCH('Capacity Backing (Hide)'!$A21,'Capacity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(Hide)'!$A21,'Capacity Summary'!$H$35:$BG$35,0))="x",INDEX('Capacity Summary'!$C$36:$E$135,MATCH('Capacity Backing (Hide)'!CI$2,'Capacity Summary'!$B$36:$B$135,0),4),IF(INDEX('Capacity Summary'!$H$36:$BG$135,MATCH('Capacity Backing (Hide)'!CI$2,'Capacity Summary'!$B$36:$B$135,0),MATCH('Capacity Backing (Hide)'!$A21,'Capacity Summary'!$H$35:$BG$35,0))&lt;&gt;0,INDEX('Capacity Summary'!$H$36:$BG$135,MATCH('Capacity Backing (Hide)'!CI$2,'Capacity Summary'!$B$36:$B$135,0),MATCH('Capacity Backing (Hide)'!$A21,'Capacity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(Hide)'!$A21,'Capacity Summary'!$H$35:$BG$35,0))="x",INDEX('Capacity Summary'!$C$36:$E$135,MATCH('Capacity Backing (Hide)'!CJ$2,'Capacity Summary'!$B$36:$B$135,0),4),IF(INDEX('Capacity Summary'!$H$36:$BG$135,MATCH('Capacity Backing (Hide)'!CJ$2,'Capacity Summary'!$B$36:$B$135,0),MATCH('Capacity Backing (Hide)'!$A21,'Capacity Summary'!$H$35:$BG$35,0))&lt;&gt;0,INDEX('Capacity Summary'!$H$36:$BG$135,MATCH('Capacity Backing (Hide)'!CJ$2,'Capacity Summary'!$B$36:$B$135,0),MATCH('Capacity Backing (Hide)'!$A21,'Capacity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(Hide)'!$A21,'Capacity Summary'!$H$35:$BG$35,0))="x",INDEX('Capacity Summary'!$C$36:$E$135,MATCH('Capacity Backing (Hide)'!CK$2,'Capacity Summary'!$B$36:$B$135,0),4),IF(INDEX('Capacity Summary'!$H$36:$BG$135,MATCH('Capacity Backing (Hide)'!CK$2,'Capacity Summary'!$B$36:$B$135,0),MATCH('Capacity Backing (Hide)'!$A21,'Capacity Summary'!$H$35:$BG$35,0))&lt;&gt;0,INDEX('Capacity Summary'!$H$36:$BG$135,MATCH('Capacity Backing (Hide)'!CK$2,'Capacity Summary'!$B$36:$B$135,0),MATCH('Capacity Backing (Hide)'!$A21,'Capacity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(Hide)'!$A21,'Capacity Summary'!$H$35:$BG$35,0))="x",INDEX('Capacity Summary'!$C$36:$E$135,MATCH('Capacity Backing (Hide)'!CL$2,'Capacity Summary'!$B$36:$B$135,0),4),IF(INDEX('Capacity Summary'!$H$36:$BG$135,MATCH('Capacity Backing (Hide)'!CL$2,'Capacity Summary'!$B$36:$B$135,0),MATCH('Capacity Backing (Hide)'!$A21,'Capacity Summary'!$H$35:$BG$35,0))&lt;&gt;0,INDEX('Capacity Summary'!$H$36:$BG$135,MATCH('Capacity Backing (Hide)'!CL$2,'Capacity Summary'!$B$36:$B$135,0),MATCH('Capacity Backing (Hide)'!$A21,'Capacity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(Hide)'!$A21,'Capacity Summary'!$H$35:$BG$35,0))="x",INDEX('Capacity Summary'!$C$36:$E$135,MATCH('Capacity Backing (Hide)'!CM$2,'Capacity Summary'!$B$36:$B$135,0),4),IF(INDEX('Capacity Summary'!$H$36:$BG$135,MATCH('Capacity Backing (Hide)'!CM$2,'Capacity Summary'!$B$36:$B$135,0),MATCH('Capacity Backing (Hide)'!$A21,'Capacity Summary'!$H$35:$BG$35,0))&lt;&gt;0,INDEX('Capacity Summary'!$H$36:$BG$135,MATCH('Capacity Backing (Hide)'!CM$2,'Capacity Summary'!$B$36:$B$135,0),MATCH('Capacity Backing (Hide)'!$A21,'Capacity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(Hide)'!$A21,'Capacity Summary'!$H$35:$BG$35,0))="x",INDEX('Capacity Summary'!$C$36:$E$135,MATCH('Capacity Backing (Hide)'!CN$2,'Capacity Summary'!$B$36:$B$135,0),4),IF(INDEX('Capacity Summary'!$H$36:$BG$135,MATCH('Capacity Backing (Hide)'!CN$2,'Capacity Summary'!$B$36:$B$135,0),MATCH('Capacity Backing (Hide)'!$A21,'Capacity Summary'!$H$35:$BG$35,0))&lt;&gt;0,INDEX('Capacity Summary'!$H$36:$BG$135,MATCH('Capacity Backing (Hide)'!CN$2,'Capacity Summary'!$B$36:$B$135,0),MATCH('Capacity Backing (Hide)'!$A21,'Capacity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(Hide)'!$A21,'Capacity Summary'!$H$35:$BG$35,0))="x",INDEX('Capacity Summary'!$C$36:$E$135,MATCH('Capacity Backing (Hide)'!CO$2,'Capacity Summary'!$B$36:$B$135,0),4),IF(INDEX('Capacity Summary'!$H$36:$BG$135,MATCH('Capacity Backing (Hide)'!CO$2,'Capacity Summary'!$B$36:$B$135,0),MATCH('Capacity Backing (Hide)'!$A21,'Capacity Summary'!$H$35:$BG$35,0))&lt;&gt;0,INDEX('Capacity Summary'!$H$36:$BG$135,MATCH('Capacity Backing (Hide)'!CO$2,'Capacity Summary'!$B$36:$B$135,0),MATCH('Capacity Backing (Hide)'!$A21,'Capacity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(Hide)'!$A21,'Capacity Summary'!$H$35:$BG$35,0))="x",INDEX('Capacity Summary'!$C$36:$E$135,MATCH('Capacity Backing (Hide)'!CP$2,'Capacity Summary'!$B$36:$B$135,0),4),IF(INDEX('Capacity Summary'!$H$36:$BG$135,MATCH('Capacity Backing (Hide)'!CP$2,'Capacity Summary'!$B$36:$B$135,0),MATCH('Capacity Backing (Hide)'!$A21,'Capacity Summary'!$H$35:$BG$35,0))&lt;&gt;0,INDEX('Capacity Summary'!$H$36:$BG$135,MATCH('Capacity Backing (Hide)'!CP$2,'Capacity Summary'!$B$36:$B$135,0),MATCH('Capacity Backing (Hide)'!$A21,'Capacity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(Hide)'!$A21,'Capacity Summary'!$H$35:$BG$35,0))="x",INDEX('Capacity Summary'!$C$36:$E$135,MATCH('Capacity Backing (Hide)'!CQ$2,'Capacity Summary'!$B$36:$B$135,0),4),IF(INDEX('Capacity Summary'!$H$36:$BG$135,MATCH('Capacity Backing (Hide)'!CQ$2,'Capacity Summary'!$B$36:$B$135,0),MATCH('Capacity Backing (Hide)'!$A21,'Capacity Summary'!$H$35:$BG$35,0))&lt;&gt;0,INDEX('Capacity Summary'!$H$36:$BG$135,MATCH('Capacity Backing (Hide)'!CQ$2,'Capacity Summary'!$B$36:$B$135,0),MATCH('Capacity Backing (Hide)'!$A21,'Capacity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(Hide)'!$A21,'Capacity Summary'!$H$35:$BG$35,0))="x",INDEX('Capacity Summary'!$C$36:$E$135,MATCH('Capacity Backing (Hide)'!CR$2,'Capacity Summary'!$B$36:$B$135,0),4),IF(INDEX('Capacity Summary'!$H$36:$BG$135,MATCH('Capacity Backing (Hide)'!CR$2,'Capacity Summary'!$B$36:$B$135,0),MATCH('Capacity Backing (Hide)'!$A21,'Capacity Summary'!$H$35:$BG$35,0))&lt;&gt;0,INDEX('Capacity Summary'!$H$36:$BG$135,MATCH('Capacity Backing (Hide)'!CR$2,'Capacity Summary'!$B$36:$B$135,0),MATCH('Capacity Backing (Hide)'!$A21,'Capacity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(Hide)'!$A21,'Capacity Summary'!$H$35:$BG$35,0))="x",INDEX('Capacity Summary'!$C$36:$E$135,MATCH('Capacity Backing (Hide)'!CS$2,'Capacity Summary'!$B$36:$B$135,0),4),IF(INDEX('Capacity Summary'!$H$36:$BG$135,MATCH('Capacity Backing (Hide)'!CS$2,'Capacity Summary'!$B$36:$B$135,0),MATCH('Capacity Backing (Hide)'!$A21,'Capacity Summary'!$H$35:$BG$35,0))&lt;&gt;0,INDEX('Capacity Summary'!$H$36:$BG$135,MATCH('Capacity Backing (Hide)'!CS$2,'Capacity Summary'!$B$36:$B$135,0),MATCH('Capacity Backing (Hide)'!$A21,'Capacity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(Hide)'!$A21,'Capacity Summary'!$H$35:$BG$35,0))="x",INDEX('Capacity Summary'!$C$36:$E$135,MATCH('Capacity Backing (Hide)'!CT$2,'Capacity Summary'!$B$36:$B$135,0),4),IF(INDEX('Capacity Summary'!$H$36:$BG$135,MATCH('Capacity Backing (Hide)'!CT$2,'Capacity Summary'!$B$36:$B$135,0),MATCH('Capacity Backing (Hide)'!$A21,'Capacity Summary'!$H$35:$BG$35,0))&lt;&gt;0,INDEX('Capacity Summary'!$H$36:$BG$135,MATCH('Capacity Backing (Hide)'!CT$2,'Capacity Summary'!$B$36:$B$135,0),MATCH('Capacity Backing (Hide)'!$A21,'Capacity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(Hide)'!$A21,'Capacity Summary'!$H$35:$BG$35,0))="x",INDEX('Capacity Summary'!$C$36:$E$135,MATCH('Capacity Backing (Hide)'!CU$2,'Capacity Summary'!$B$36:$B$135,0),4),IF(INDEX('Capacity Summary'!$H$36:$BG$135,MATCH('Capacity Backing (Hide)'!CU$2,'Capacity Summary'!$B$36:$B$135,0),MATCH('Capacity Backing (Hide)'!$A21,'Capacity Summary'!$H$35:$BG$35,0))&lt;&gt;0,INDEX('Capacity Summary'!$H$36:$BG$135,MATCH('Capacity Backing (Hide)'!CU$2,'Capacity Summary'!$B$36:$B$135,0),MATCH('Capacity Backing (Hide)'!$A21,'Capacity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(Hide)'!$A21,'Capacity Summary'!$H$35:$BG$35,0))="x",INDEX('Capacity Summary'!$C$36:$E$135,MATCH('Capacity Backing (Hide)'!CV$2,'Capacity Summary'!$B$36:$B$135,0),4),IF(INDEX('Capacity Summary'!$H$36:$BG$135,MATCH('Capacity Backing (Hide)'!CV$2,'Capacity Summary'!$B$36:$B$135,0),MATCH('Capacity Backing (Hide)'!$A21,'Capacity Summary'!$H$35:$BG$35,0))&lt;&gt;0,INDEX('Capacity Summary'!$H$36:$BG$135,MATCH('Capacity Backing (Hide)'!CV$2,'Capacity Summary'!$B$36:$B$135,0),MATCH('Capacity Backing (Hide)'!$A21,'Capacity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(Hide)'!$A21,'Capacity Summary'!$H$35:$BG$35,0))="x",INDEX('Capacity Summary'!$C$36:$E$135,MATCH('Capacity Backing (Hide)'!CW$2,'Capacity Summary'!$B$36:$B$135,0),4),IF(INDEX('Capacity Summary'!$H$36:$BG$135,MATCH('Capacity Backing (Hide)'!CW$2,'Capacity Summary'!$B$36:$B$135,0),MATCH('Capacity Backing (Hide)'!$A21,'Capacity Summary'!$H$35:$BG$35,0))&lt;&gt;0,INDEX('Capacity Summary'!$H$36:$BG$135,MATCH('Capacity Backing (Hide)'!CW$2,'Capacity Summary'!$B$36:$B$135,0),MATCH('Capacity Backing (Hide)'!$A21,'Capacity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(Hide)'!$A22,'Capacity Summary'!$H$35:$BG$35,0))="x",INDEX('Capacity Summary'!$C$36:$E$135,MATCH('Capacity Backing (Hide)'!B$2,'Capacity Summary'!$B$36:$B$135,0),4),IF(INDEX('Capacity Summary'!$H$36:$BG$135,MATCH('Capacity Backing (Hide)'!B$2,'Capacity Summary'!$B$36:$B$135,0),MATCH('Capacity Backing (Hide)'!$A22,'Capacity Summary'!$H$35:$BG$35,0))&lt;&gt;0,INDEX('Capacity Summary'!$H$36:$BG$135,MATCH('Capacity Backing (Hide)'!B$2,'Capacity Summary'!$B$36:$B$135,0),MATCH('Capacity Backing (Hide)'!$A22,'Capacity Summary'!$H$35:$BG$35,0)),0)),INDEX('Capacity Summary'!$C$36:$E$135,MATCH('Capacity Backing (Hide)'!B$2,'Capacity Summary'!$B$36:$B$135,0),2)))/IF(Summary!$B$7="Minutes",1,60)/COUNTA(INDEX(Capacity!$C$10:$Q$109,MATCH('Capacity Backing (Hide)'!B$2,Capacity!$B$10:$B$109,0),1):INDEX(Capacity!$C$10:$Q$109,MATCH('Capacity Backing (Hide)'!B$2,Capacity!$B$10:$B$109,0),15))</f>
        <v>#N/A</v>
      </c>
      <c r="C2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(Hide)'!$A22,'Capacity Summary'!$H$35:$BG$35,0))="x",INDEX('Capacity Summary'!$C$36:$E$135,MATCH('Capacity Backing (Hide)'!C$2,'Capacity Summary'!$B$36:$B$135,0),4),IF(INDEX('Capacity Summary'!$H$36:$BG$135,MATCH('Capacity Backing (Hide)'!C$2,'Capacity Summary'!$B$36:$B$135,0),MATCH('Capacity Backing (Hide)'!$A22,'Capacity Summary'!$H$35:$BG$35,0))&lt;&gt;0,INDEX('Capacity Summary'!$H$36:$BG$135,MATCH('Capacity Backing (Hide)'!C$2,'Capacity Summary'!$B$36:$B$135,0),MATCH('Capacity Backing (Hide)'!$A22,'Capacity Summary'!$H$35:$BG$35,0)),0)),INDEX('Capacity Summary'!$C$36:$E$135,MATCH('Capacity Backing (Hide)'!C$2,'Capacity Summary'!$B$36:$B$135,0),2)))/IF(Summary!$B$7="Minutes",1,60)/COUNTA(INDEX(Capacity!$C$10:$Q$109,MATCH('Capacity Backing (Hide)'!C$2,Capacity!$B$10:$B$109,0),1):INDEX(Capacity!$C$10:$Q$109,MATCH('Capacity Backing (Hide)'!C$2,Capacity!$B$10:$B$109,0),15))</f>
        <v>#N/A</v>
      </c>
      <c r="D2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(Hide)'!$A22,'Capacity Summary'!$H$35:$BG$35,0))="x",INDEX('Capacity Summary'!$C$36:$E$135,MATCH('Capacity Backing (Hide)'!D$2,'Capacity Summary'!$B$36:$B$135,0),4),IF(INDEX('Capacity Summary'!$H$36:$BG$135,MATCH('Capacity Backing (Hide)'!D$2,'Capacity Summary'!$B$36:$B$135,0),MATCH('Capacity Backing (Hide)'!$A22,'Capacity Summary'!$H$35:$BG$35,0))&lt;&gt;0,INDEX('Capacity Summary'!$H$36:$BG$135,MATCH('Capacity Backing (Hide)'!D$2,'Capacity Summary'!$B$36:$B$135,0),MATCH('Capacity Backing (Hide)'!$A22,'Capacity Summary'!$H$35:$BG$35,0)),0)),INDEX('Capacity Summary'!$C$36:$E$135,MATCH('Capacity Backing (Hide)'!D$2,'Capacity Summary'!$B$36:$B$135,0),2)))/IF(Summary!$B$7="Minutes",1,60)/COUNTA(INDEX(Capacity!$C$10:$Q$109,MATCH('Capacity Backing (Hide)'!D$2,Capacity!$B$10:$B$109,0),1):INDEX(Capacity!$C$10:$Q$109,MATCH('Capacity Backing (Hide)'!D$2,Capacity!$B$10:$B$109,0),15))</f>
        <v>#N/A</v>
      </c>
      <c r="E2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(Hide)'!$A22,'Capacity Summary'!$H$35:$BG$35,0))="x",INDEX('Capacity Summary'!$C$36:$E$135,MATCH('Capacity Backing (Hide)'!E$2,'Capacity Summary'!$B$36:$B$135,0),4),IF(INDEX('Capacity Summary'!$H$36:$BG$135,MATCH('Capacity Backing (Hide)'!E$2,'Capacity Summary'!$B$36:$B$135,0),MATCH('Capacity Backing (Hide)'!$A22,'Capacity Summary'!$H$35:$BG$35,0))&lt;&gt;0,INDEX('Capacity Summary'!$H$36:$BG$135,MATCH('Capacity Backing (Hide)'!E$2,'Capacity Summary'!$B$36:$B$135,0),MATCH('Capacity Backing (Hide)'!$A22,'Capacity Summary'!$H$35:$BG$35,0)),0)),INDEX('Capacity Summary'!$C$36:$E$135,MATCH('Capacity Backing (Hide)'!E$2,'Capacity Summary'!$B$36:$B$135,0),2)))/IF(Summary!$B$7="Minutes",1,60)/COUNTA(INDEX(Capacity!$C$10:$Q$109,MATCH('Capacity Backing (Hide)'!E$2,Capacity!$B$10:$B$109,0),1):INDEX(Capacity!$C$10:$Q$109,MATCH('Capacity Backing (Hide)'!E$2,Capacity!$B$10:$B$109,0),15))</f>
        <v>#N/A</v>
      </c>
      <c r="F2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(Hide)'!$A22,'Capacity Summary'!$H$35:$BG$35,0))="x",INDEX('Capacity Summary'!$C$36:$E$135,MATCH('Capacity Backing (Hide)'!F$2,'Capacity Summary'!$B$36:$B$135,0),4),IF(INDEX('Capacity Summary'!$H$36:$BG$135,MATCH('Capacity Backing (Hide)'!F$2,'Capacity Summary'!$B$36:$B$135,0),MATCH('Capacity Backing (Hide)'!$A22,'Capacity Summary'!$H$35:$BG$35,0))&lt;&gt;0,INDEX('Capacity Summary'!$H$36:$BG$135,MATCH('Capacity Backing (Hide)'!F$2,'Capacity Summary'!$B$36:$B$135,0),MATCH('Capacity Backing (Hide)'!$A22,'Capacity Summary'!$H$35:$BG$35,0)),0)),INDEX('Capacity Summary'!$C$36:$E$135,MATCH('Capacity Backing (Hide)'!F$2,'Capacity Summary'!$B$36:$B$135,0),2)))/IF(Summary!$B$7="Minutes",1,60)/COUNTA(INDEX(Capacity!$C$10:$Q$109,MATCH('Capacity Backing (Hide)'!F$2,Capacity!$B$10:$B$109,0),1):INDEX(Capacity!$C$10:$Q$109,MATCH('Capacity Backing (Hide)'!F$2,Capacity!$B$10:$B$109,0),15))</f>
        <v>#N/A</v>
      </c>
      <c r="G2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(Hide)'!$A22,'Capacity Summary'!$H$35:$BG$35,0))="x",INDEX('Capacity Summary'!$C$36:$E$135,MATCH('Capacity Backing (Hide)'!G$2,'Capacity Summary'!$B$36:$B$135,0),4),IF(INDEX('Capacity Summary'!$H$36:$BG$135,MATCH('Capacity Backing (Hide)'!G$2,'Capacity Summary'!$B$36:$B$135,0),MATCH('Capacity Backing (Hide)'!$A22,'Capacity Summary'!$H$35:$BG$35,0))&lt;&gt;0,INDEX('Capacity Summary'!$H$36:$BG$135,MATCH('Capacity Backing (Hide)'!G$2,'Capacity Summary'!$B$36:$B$135,0),MATCH('Capacity Backing (Hide)'!$A22,'Capacity Summary'!$H$35:$BG$35,0)),0)),INDEX('Capacity Summary'!$C$36:$E$135,MATCH('Capacity Backing (Hide)'!G$2,'Capacity Summary'!$B$36:$B$135,0),2)))/IF(Summary!$B$7="Minutes",1,60)/COUNTA(INDEX(Capacity!$C$10:$Q$109,MATCH('Capacity Backing (Hide)'!G$2,Capacity!$B$10:$B$109,0),1):INDEX(Capacity!$C$10:$Q$109,MATCH('Capacity Backing (Hide)'!G$2,Capacity!$B$10:$B$109,0),15))</f>
        <v>#N/A</v>
      </c>
      <c r="H2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(Hide)'!$A22,'Capacity Summary'!$H$35:$BG$35,0))="x",INDEX('Capacity Summary'!$C$36:$E$135,MATCH('Capacity Backing (Hide)'!H$2,'Capacity Summary'!$B$36:$B$135,0),4),IF(INDEX('Capacity Summary'!$H$36:$BG$135,MATCH('Capacity Backing (Hide)'!H$2,'Capacity Summary'!$B$36:$B$135,0),MATCH('Capacity Backing (Hide)'!$A22,'Capacity Summary'!$H$35:$BG$35,0))&lt;&gt;0,INDEX('Capacity Summary'!$H$36:$BG$135,MATCH('Capacity Backing (Hide)'!H$2,'Capacity Summary'!$B$36:$B$135,0),MATCH('Capacity Backing (Hide)'!$A22,'Capacity Summary'!$H$35:$BG$35,0)),0)),INDEX('Capacity Summary'!$C$36:$E$135,MATCH('Capacity Backing (Hide)'!H$2,'Capacity Summary'!$B$36:$B$135,0),2)))/IF(Summary!$B$7="Minutes",1,60)/COUNTA(INDEX(Capacity!$C$10:$Q$109,MATCH('Capacity Backing (Hide)'!H$2,Capacity!$B$10:$B$109,0),1):INDEX(Capacity!$C$10:$Q$109,MATCH('Capacity Backing (Hide)'!H$2,Capacity!$B$10:$B$109,0),15))</f>
        <v>#N/A</v>
      </c>
      <c r="I2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(Hide)'!$A22,'Capacity Summary'!$H$35:$BG$35,0))="x",INDEX('Capacity Summary'!$C$36:$E$135,MATCH('Capacity Backing (Hide)'!I$2,'Capacity Summary'!$B$36:$B$135,0),4),IF(INDEX('Capacity Summary'!$H$36:$BG$135,MATCH('Capacity Backing (Hide)'!I$2,'Capacity Summary'!$B$36:$B$135,0),MATCH('Capacity Backing (Hide)'!$A22,'Capacity Summary'!$H$35:$BG$35,0))&lt;&gt;0,INDEX('Capacity Summary'!$H$36:$BG$135,MATCH('Capacity Backing (Hide)'!I$2,'Capacity Summary'!$B$36:$B$135,0),MATCH('Capacity Backing (Hide)'!$A22,'Capacity Summary'!$H$35:$BG$35,0)),0)),INDEX('Capacity Summary'!$C$36:$E$135,MATCH('Capacity Backing (Hide)'!I$2,'Capacity Summary'!$B$36:$B$135,0),2)))/IF(Summary!$B$7="Minutes",1,60)/COUNTA(INDEX(Capacity!$C$10:$Q$109,MATCH('Capacity Backing (Hide)'!I$2,Capacity!$B$10:$B$109,0),1):INDEX(Capacity!$C$10:$Q$109,MATCH('Capacity Backing (Hide)'!I$2,Capacity!$B$10:$B$109,0),15))</f>
        <v>#N/A</v>
      </c>
      <c r="J2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(Hide)'!$A22,'Capacity Summary'!$H$35:$BG$35,0))="x",INDEX('Capacity Summary'!$C$36:$E$135,MATCH('Capacity Backing (Hide)'!J$2,'Capacity Summary'!$B$36:$B$135,0),4),IF(INDEX('Capacity Summary'!$H$36:$BG$135,MATCH('Capacity Backing (Hide)'!J$2,'Capacity Summary'!$B$36:$B$135,0),MATCH('Capacity Backing (Hide)'!$A22,'Capacity Summary'!$H$35:$BG$35,0))&lt;&gt;0,INDEX('Capacity Summary'!$H$36:$BG$135,MATCH('Capacity Backing (Hide)'!J$2,'Capacity Summary'!$B$36:$B$135,0),MATCH('Capacity Backing (Hide)'!$A22,'Capacity Summary'!$H$35:$BG$35,0)),0)),INDEX('Capacity Summary'!$C$36:$E$135,MATCH('Capacity Backing (Hide)'!J$2,'Capacity Summary'!$B$36:$B$135,0),2)))/IF(Summary!$B$7="Minutes",1,60)/COUNTA(INDEX(Capacity!$C$10:$Q$109,MATCH('Capacity Backing (Hide)'!J$2,Capacity!$B$10:$B$109,0),1):INDEX(Capacity!$C$10:$Q$109,MATCH('Capacity Backing (Hide)'!J$2,Capacity!$B$10:$B$109,0),15))</f>
        <v>#N/A</v>
      </c>
      <c r="K2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(Hide)'!$A22,'Capacity Summary'!$H$35:$BG$35,0))="x",INDEX('Capacity Summary'!$C$36:$E$135,MATCH('Capacity Backing (Hide)'!K$2,'Capacity Summary'!$B$36:$B$135,0),4),IF(INDEX('Capacity Summary'!$H$36:$BG$135,MATCH('Capacity Backing (Hide)'!K$2,'Capacity Summary'!$B$36:$B$135,0),MATCH('Capacity Backing (Hide)'!$A22,'Capacity Summary'!$H$35:$BG$35,0))&lt;&gt;0,INDEX('Capacity Summary'!$H$36:$BG$135,MATCH('Capacity Backing (Hide)'!K$2,'Capacity Summary'!$B$36:$B$135,0),MATCH('Capacity Backing (Hide)'!$A22,'Capacity Summary'!$H$35:$BG$35,0)),0)),INDEX('Capacity Summary'!$C$36:$E$135,MATCH('Capacity Backing (Hide)'!K$2,'Capacity Summary'!$B$36:$B$135,0),2)))/IF(Summary!$B$7="Minutes",1,60)/COUNTA(INDEX(Capacity!$C$10:$Q$109,MATCH('Capacity Backing (Hide)'!K$2,Capacity!$B$10:$B$109,0),1):INDEX(Capacity!$C$10:$Q$109,MATCH('Capacity Backing (Hide)'!K$2,Capacity!$B$10:$B$109,0),15))</f>
        <v>#N/A</v>
      </c>
      <c r="L2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(Hide)'!$A22,'Capacity Summary'!$H$35:$BG$35,0))="x",INDEX('Capacity Summary'!$C$36:$E$135,MATCH('Capacity Backing (Hide)'!L$2,'Capacity Summary'!$B$36:$B$135,0),4),IF(INDEX('Capacity Summary'!$H$36:$BG$135,MATCH('Capacity Backing (Hide)'!L$2,'Capacity Summary'!$B$36:$B$135,0),MATCH('Capacity Backing (Hide)'!$A22,'Capacity Summary'!$H$35:$BG$35,0))&lt;&gt;0,INDEX('Capacity Summary'!$H$36:$BG$135,MATCH('Capacity Backing (Hide)'!L$2,'Capacity Summary'!$B$36:$B$135,0),MATCH('Capacity Backing (Hide)'!$A22,'Capacity Summary'!$H$35:$BG$35,0)),0)),INDEX('Capacity Summary'!$C$36:$E$135,MATCH('Capacity Backing (Hide)'!L$2,'Capacity Summary'!$B$36:$B$135,0),2)))/IF(Summary!$B$7="Minutes",1,60)/COUNTA(INDEX(Capacity!$C$10:$Q$109,MATCH('Capacity Backing (Hide)'!L$2,Capacity!$B$10:$B$109,0),1):INDEX(Capacity!$C$10:$Q$109,MATCH('Capacity Backing (Hide)'!L$2,Capacity!$B$10:$B$109,0),15))</f>
        <v>#N/A</v>
      </c>
      <c r="M2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(Hide)'!$A22,'Capacity Summary'!$H$35:$BG$35,0))="x",INDEX('Capacity Summary'!$C$36:$E$135,MATCH('Capacity Backing (Hide)'!M$2,'Capacity Summary'!$B$36:$B$135,0),4),IF(INDEX('Capacity Summary'!$H$36:$BG$135,MATCH('Capacity Backing (Hide)'!M$2,'Capacity Summary'!$B$36:$B$135,0),MATCH('Capacity Backing (Hide)'!$A22,'Capacity Summary'!$H$35:$BG$35,0))&lt;&gt;0,INDEX('Capacity Summary'!$H$36:$BG$135,MATCH('Capacity Backing (Hide)'!M$2,'Capacity Summary'!$B$36:$B$135,0),MATCH('Capacity Backing (Hide)'!$A22,'Capacity Summary'!$H$35:$BG$35,0)),0)),INDEX('Capacity Summary'!$C$36:$E$135,MATCH('Capacity Backing (Hide)'!M$2,'Capacity Summary'!$B$36:$B$135,0),2)))/IF(Summary!$B$7="Minutes",1,60)/COUNTA(INDEX(Capacity!$C$10:$Q$109,MATCH('Capacity Backing (Hide)'!M$2,Capacity!$B$10:$B$109,0),1):INDEX(Capacity!$C$10:$Q$109,MATCH('Capacity Backing (Hide)'!M$2,Capacity!$B$10:$B$109,0),15))</f>
        <v>#N/A</v>
      </c>
      <c r="N2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(Hide)'!$A22,'Capacity Summary'!$H$35:$BG$35,0))="x",INDEX('Capacity Summary'!$C$36:$E$135,MATCH('Capacity Backing (Hide)'!N$2,'Capacity Summary'!$B$36:$B$135,0),4),IF(INDEX('Capacity Summary'!$H$36:$BG$135,MATCH('Capacity Backing (Hide)'!N$2,'Capacity Summary'!$B$36:$B$135,0),MATCH('Capacity Backing (Hide)'!$A22,'Capacity Summary'!$H$35:$BG$35,0))&lt;&gt;0,INDEX('Capacity Summary'!$H$36:$BG$135,MATCH('Capacity Backing (Hide)'!N$2,'Capacity Summary'!$B$36:$B$135,0),MATCH('Capacity Backing (Hide)'!$A22,'Capacity Summary'!$H$35:$BG$35,0)),0)),INDEX('Capacity Summary'!$C$36:$E$135,MATCH('Capacity Backing (Hide)'!N$2,'Capacity Summary'!$B$36:$B$135,0),2)))/IF(Summary!$B$7="Minutes",1,60)/COUNTA(INDEX(Capacity!$C$10:$Q$109,MATCH('Capacity Backing (Hide)'!N$2,Capacity!$B$10:$B$109,0),1):INDEX(Capacity!$C$10:$Q$109,MATCH('Capacity Backing (Hide)'!N$2,Capacity!$B$10:$B$109,0),15))</f>
        <v>#N/A</v>
      </c>
      <c r="O2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(Hide)'!$A22,'Capacity Summary'!$H$35:$BG$35,0))="x",INDEX('Capacity Summary'!$C$36:$E$135,MATCH('Capacity Backing (Hide)'!O$2,'Capacity Summary'!$B$36:$B$135,0),4),IF(INDEX('Capacity Summary'!$H$36:$BG$135,MATCH('Capacity Backing (Hide)'!O$2,'Capacity Summary'!$B$36:$B$135,0),MATCH('Capacity Backing (Hide)'!$A22,'Capacity Summary'!$H$35:$BG$35,0))&lt;&gt;0,INDEX('Capacity Summary'!$H$36:$BG$135,MATCH('Capacity Backing (Hide)'!O$2,'Capacity Summary'!$B$36:$B$135,0),MATCH('Capacity Backing (Hide)'!$A22,'Capacity Summary'!$H$35:$BG$35,0)),0)),INDEX('Capacity Summary'!$C$36:$E$135,MATCH('Capacity Backing (Hide)'!O$2,'Capacity Summary'!$B$36:$B$135,0),2)))/IF(Summary!$B$7="Minutes",1,60)/COUNTA(INDEX(Capacity!$C$10:$Q$109,MATCH('Capacity Backing (Hide)'!O$2,Capacity!$B$10:$B$109,0),1):INDEX(Capacity!$C$10:$Q$109,MATCH('Capacity Backing (Hide)'!O$2,Capacity!$B$10:$B$109,0),15))</f>
        <v>#N/A</v>
      </c>
      <c r="P2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(Hide)'!$A22,'Capacity Summary'!$H$35:$BG$35,0))="x",INDEX('Capacity Summary'!$C$36:$E$135,MATCH('Capacity Backing (Hide)'!P$2,'Capacity Summary'!$B$36:$B$135,0),4),IF(INDEX('Capacity Summary'!$H$36:$BG$135,MATCH('Capacity Backing (Hide)'!P$2,'Capacity Summary'!$B$36:$B$135,0),MATCH('Capacity Backing (Hide)'!$A22,'Capacity Summary'!$H$35:$BG$35,0))&lt;&gt;0,INDEX('Capacity Summary'!$H$36:$BG$135,MATCH('Capacity Backing (Hide)'!P$2,'Capacity Summary'!$B$36:$B$135,0),MATCH('Capacity Backing (Hide)'!$A22,'Capacity Summary'!$H$35:$BG$35,0)),0)),INDEX('Capacity Summary'!$C$36:$E$135,MATCH('Capacity Backing (Hide)'!P$2,'Capacity Summary'!$B$36:$B$135,0),2)))/IF(Summary!$B$7="Minutes",1,60)/COUNTA(INDEX(Capacity!$C$10:$Q$109,MATCH('Capacity Backing (Hide)'!P$2,Capacity!$B$10:$B$109,0),1):INDEX(Capacity!$C$10:$Q$109,MATCH('Capacity Backing (Hide)'!P$2,Capacity!$B$10:$B$109,0),15))</f>
        <v>#N/A</v>
      </c>
      <c r="Q2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(Hide)'!$A22,'Capacity Summary'!$H$35:$BG$35,0))="x",INDEX('Capacity Summary'!$C$36:$E$135,MATCH('Capacity Backing (Hide)'!Q$2,'Capacity Summary'!$B$36:$B$135,0),4),IF(INDEX('Capacity Summary'!$H$36:$BG$135,MATCH('Capacity Backing (Hide)'!Q$2,'Capacity Summary'!$B$36:$B$135,0),MATCH('Capacity Backing (Hide)'!$A22,'Capacity Summary'!$H$35:$BG$35,0))&lt;&gt;0,INDEX('Capacity Summary'!$H$36:$BG$135,MATCH('Capacity Backing (Hide)'!Q$2,'Capacity Summary'!$B$36:$B$135,0),MATCH('Capacity Backing (Hide)'!$A22,'Capacity Summary'!$H$35:$BG$35,0)),0)),INDEX('Capacity Summary'!$C$36:$E$135,MATCH('Capacity Backing (Hide)'!Q$2,'Capacity Summary'!$B$36:$B$135,0),2)))/IF(Summary!$B$7="Minutes",1,60)/COUNTA(INDEX(Capacity!$C$10:$Q$109,MATCH('Capacity Backing (Hide)'!Q$2,Capacity!$B$10:$B$109,0),1):INDEX(Capacity!$C$10:$Q$109,MATCH('Capacity Backing (Hide)'!Q$2,Capacity!$B$10:$B$109,0),15))</f>
        <v>#N/A</v>
      </c>
      <c r="R2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(Hide)'!$A22,'Capacity Summary'!$H$35:$BG$35,0))="x",INDEX('Capacity Summary'!$C$36:$E$135,MATCH('Capacity Backing (Hide)'!R$2,'Capacity Summary'!$B$36:$B$135,0),4),IF(INDEX('Capacity Summary'!$H$36:$BG$135,MATCH('Capacity Backing (Hide)'!R$2,'Capacity Summary'!$B$36:$B$135,0),MATCH('Capacity Backing (Hide)'!$A22,'Capacity Summary'!$H$35:$BG$35,0))&lt;&gt;0,INDEX('Capacity Summary'!$H$36:$BG$135,MATCH('Capacity Backing (Hide)'!R$2,'Capacity Summary'!$B$36:$B$135,0),MATCH('Capacity Backing (Hide)'!$A22,'Capacity Summary'!$H$35:$BG$35,0)),0)),INDEX('Capacity Summary'!$C$36:$E$135,MATCH('Capacity Backing (Hide)'!R$2,'Capacity Summary'!$B$36:$B$135,0),2)))/IF(Summary!$B$7="Minutes",1,60)/COUNTA(INDEX(Capacity!$C$10:$Q$109,MATCH('Capacity Backing (Hide)'!R$2,Capacity!$B$10:$B$109,0),1):INDEX(Capacity!$C$10:$Q$109,MATCH('Capacity Backing (Hide)'!R$2,Capacity!$B$10:$B$109,0),15))</f>
        <v>#N/A</v>
      </c>
      <c r="S2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(Hide)'!$A22,'Capacity Summary'!$H$35:$BG$35,0))="x",INDEX('Capacity Summary'!$C$36:$E$135,MATCH('Capacity Backing (Hide)'!S$2,'Capacity Summary'!$B$36:$B$135,0),4),IF(INDEX('Capacity Summary'!$H$36:$BG$135,MATCH('Capacity Backing (Hide)'!S$2,'Capacity Summary'!$B$36:$B$135,0),MATCH('Capacity Backing (Hide)'!$A22,'Capacity Summary'!$H$35:$BG$35,0))&lt;&gt;0,INDEX('Capacity Summary'!$H$36:$BG$135,MATCH('Capacity Backing (Hide)'!S$2,'Capacity Summary'!$B$36:$B$135,0),MATCH('Capacity Backing (Hide)'!$A22,'Capacity Summary'!$H$35:$BG$35,0)),0)),INDEX('Capacity Summary'!$C$36:$E$135,MATCH('Capacity Backing (Hide)'!S$2,'Capacity Summary'!$B$36:$B$135,0),2)))/IF(Summary!$B$7="Minutes",1,60)/COUNTA(INDEX(Capacity!$C$10:$Q$109,MATCH('Capacity Backing (Hide)'!S$2,Capacity!$B$10:$B$109,0),1):INDEX(Capacity!$C$10:$Q$109,MATCH('Capacity Backing (Hide)'!S$2,Capacity!$B$10:$B$109,0),15))</f>
        <v>#N/A</v>
      </c>
      <c r="T2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(Hide)'!$A22,'Capacity Summary'!$H$35:$BG$35,0))="x",INDEX('Capacity Summary'!$C$36:$E$135,MATCH('Capacity Backing (Hide)'!T$2,'Capacity Summary'!$B$36:$B$135,0),4),IF(INDEX('Capacity Summary'!$H$36:$BG$135,MATCH('Capacity Backing (Hide)'!T$2,'Capacity Summary'!$B$36:$B$135,0),MATCH('Capacity Backing (Hide)'!$A22,'Capacity Summary'!$H$35:$BG$35,0))&lt;&gt;0,INDEX('Capacity Summary'!$H$36:$BG$135,MATCH('Capacity Backing (Hide)'!T$2,'Capacity Summary'!$B$36:$B$135,0),MATCH('Capacity Backing (Hide)'!$A22,'Capacity Summary'!$H$35:$BG$35,0)),0)),INDEX('Capacity Summary'!$C$36:$E$135,MATCH('Capacity Backing (Hide)'!T$2,'Capacity Summary'!$B$36:$B$135,0),2)))/IF(Summary!$B$7="Minutes",1,60)/COUNTA(INDEX(Capacity!$C$10:$Q$109,MATCH('Capacity Backing (Hide)'!T$2,Capacity!$B$10:$B$109,0),1):INDEX(Capacity!$C$10:$Q$109,MATCH('Capacity Backing (Hide)'!T$2,Capacity!$B$10:$B$109,0),15))</f>
        <v>#N/A</v>
      </c>
      <c r="U2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(Hide)'!$A22,'Capacity Summary'!$H$35:$BG$35,0))="x",INDEX('Capacity Summary'!$C$36:$E$135,MATCH('Capacity Backing (Hide)'!U$2,'Capacity Summary'!$B$36:$B$135,0),4),IF(INDEX('Capacity Summary'!$H$36:$BG$135,MATCH('Capacity Backing (Hide)'!U$2,'Capacity Summary'!$B$36:$B$135,0),MATCH('Capacity Backing (Hide)'!$A22,'Capacity Summary'!$H$35:$BG$35,0))&lt;&gt;0,INDEX('Capacity Summary'!$H$36:$BG$135,MATCH('Capacity Backing (Hide)'!U$2,'Capacity Summary'!$B$36:$B$135,0),MATCH('Capacity Backing (Hide)'!$A22,'Capacity Summary'!$H$35:$BG$35,0)),0)),INDEX('Capacity Summary'!$C$36:$E$135,MATCH('Capacity Backing (Hide)'!U$2,'Capacity Summary'!$B$36:$B$135,0),2)))/IF(Summary!$B$7="Minutes",1,60)/COUNTA(INDEX(Capacity!$C$10:$Q$109,MATCH('Capacity Backing (Hide)'!U$2,Capacity!$B$10:$B$109,0),1):INDEX(Capacity!$C$10:$Q$109,MATCH('Capacity Backing (Hide)'!U$2,Capacity!$B$10:$B$109,0),15))</f>
        <v>#N/A</v>
      </c>
      <c r="V2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(Hide)'!$A22,'Capacity Summary'!$H$35:$BG$35,0))="x",INDEX('Capacity Summary'!$C$36:$E$135,MATCH('Capacity Backing (Hide)'!V$2,'Capacity Summary'!$B$36:$B$135,0),4),IF(INDEX('Capacity Summary'!$H$36:$BG$135,MATCH('Capacity Backing (Hide)'!V$2,'Capacity Summary'!$B$36:$B$135,0),MATCH('Capacity Backing (Hide)'!$A22,'Capacity Summary'!$H$35:$BG$35,0))&lt;&gt;0,INDEX('Capacity Summary'!$H$36:$BG$135,MATCH('Capacity Backing (Hide)'!V$2,'Capacity Summary'!$B$36:$B$135,0),MATCH('Capacity Backing (Hide)'!$A22,'Capacity Summary'!$H$35:$BG$35,0)),0)),INDEX('Capacity Summary'!$C$36:$E$135,MATCH('Capacity Backing (Hide)'!V$2,'Capacity Summary'!$B$36:$B$135,0),2)))/IF(Summary!$B$7="Minutes",1,60)/COUNTA(INDEX(Capacity!$C$10:$Q$109,MATCH('Capacity Backing (Hide)'!V$2,Capacity!$B$10:$B$109,0),1):INDEX(Capacity!$C$10:$Q$109,MATCH('Capacity Backing (Hide)'!V$2,Capacity!$B$10:$B$109,0),15))</f>
        <v>#N/A</v>
      </c>
      <c r="W2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(Hide)'!$A22,'Capacity Summary'!$H$35:$BG$35,0))="x",INDEX('Capacity Summary'!$C$36:$E$135,MATCH('Capacity Backing (Hide)'!W$2,'Capacity Summary'!$B$36:$B$135,0),4),IF(INDEX('Capacity Summary'!$H$36:$BG$135,MATCH('Capacity Backing (Hide)'!W$2,'Capacity Summary'!$B$36:$B$135,0),MATCH('Capacity Backing (Hide)'!$A22,'Capacity Summary'!$H$35:$BG$35,0))&lt;&gt;0,INDEX('Capacity Summary'!$H$36:$BG$135,MATCH('Capacity Backing (Hide)'!W$2,'Capacity Summary'!$B$36:$B$135,0),MATCH('Capacity Backing (Hide)'!$A22,'Capacity Summary'!$H$35:$BG$35,0)),0)),INDEX('Capacity Summary'!$C$36:$E$135,MATCH('Capacity Backing (Hide)'!W$2,'Capacity Summary'!$B$36:$B$135,0),2)))/IF(Summary!$B$7="Minutes",1,60)/COUNTA(INDEX(Capacity!$C$10:$Q$109,MATCH('Capacity Backing (Hide)'!W$2,Capacity!$B$10:$B$109,0),1):INDEX(Capacity!$C$10:$Q$109,MATCH('Capacity Backing (Hide)'!W$2,Capacity!$B$10:$B$109,0),15))</f>
        <v>#N/A</v>
      </c>
      <c r="X2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(Hide)'!$A22,'Capacity Summary'!$H$35:$BG$35,0))="x",INDEX('Capacity Summary'!$C$36:$E$135,MATCH('Capacity Backing (Hide)'!X$2,'Capacity Summary'!$B$36:$B$135,0),4),IF(INDEX('Capacity Summary'!$H$36:$BG$135,MATCH('Capacity Backing (Hide)'!X$2,'Capacity Summary'!$B$36:$B$135,0),MATCH('Capacity Backing (Hide)'!$A22,'Capacity Summary'!$H$35:$BG$35,0))&lt;&gt;0,INDEX('Capacity Summary'!$H$36:$BG$135,MATCH('Capacity Backing (Hide)'!X$2,'Capacity Summary'!$B$36:$B$135,0),MATCH('Capacity Backing (Hide)'!$A22,'Capacity Summary'!$H$35:$BG$35,0)),0)),INDEX('Capacity Summary'!$C$36:$E$135,MATCH('Capacity Backing (Hide)'!X$2,'Capacity Summary'!$B$36:$B$135,0),2)))/IF(Summary!$B$7="Minutes",1,60)/COUNTA(INDEX(Capacity!$C$10:$Q$109,MATCH('Capacity Backing (Hide)'!X$2,Capacity!$B$10:$B$109,0),1):INDEX(Capacity!$C$10:$Q$109,MATCH('Capacity Backing (Hide)'!X$2,Capacity!$B$10:$B$109,0),15))</f>
        <v>#N/A</v>
      </c>
      <c r="Y2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(Hide)'!$A22,'Capacity Summary'!$H$35:$BG$35,0))="x",INDEX('Capacity Summary'!$C$36:$E$135,MATCH('Capacity Backing (Hide)'!Y$2,'Capacity Summary'!$B$36:$B$135,0),4),IF(INDEX('Capacity Summary'!$H$36:$BG$135,MATCH('Capacity Backing (Hide)'!Y$2,'Capacity Summary'!$B$36:$B$135,0),MATCH('Capacity Backing (Hide)'!$A22,'Capacity Summary'!$H$35:$BG$35,0))&lt;&gt;0,INDEX('Capacity Summary'!$H$36:$BG$135,MATCH('Capacity Backing (Hide)'!Y$2,'Capacity Summary'!$B$36:$B$135,0),MATCH('Capacity Backing (Hide)'!$A22,'Capacity Summary'!$H$35:$BG$35,0)),0)),INDEX('Capacity Summary'!$C$36:$E$135,MATCH('Capacity Backing (Hide)'!Y$2,'Capacity Summary'!$B$36:$B$135,0),2)))/IF(Summary!$B$7="Minutes",1,60)/COUNTA(INDEX(Capacity!$C$10:$Q$109,MATCH('Capacity Backing (Hide)'!Y$2,Capacity!$B$10:$B$109,0),1):INDEX(Capacity!$C$10:$Q$109,MATCH('Capacity Backing (Hide)'!Y$2,Capacity!$B$10:$B$109,0),15))</f>
        <v>#N/A</v>
      </c>
      <c r="Z2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(Hide)'!$A22,'Capacity Summary'!$H$35:$BG$35,0))="x",INDEX('Capacity Summary'!$C$36:$E$135,MATCH('Capacity Backing (Hide)'!Z$2,'Capacity Summary'!$B$36:$B$135,0),4),IF(INDEX('Capacity Summary'!$H$36:$BG$135,MATCH('Capacity Backing (Hide)'!Z$2,'Capacity Summary'!$B$36:$B$135,0),MATCH('Capacity Backing (Hide)'!$A22,'Capacity Summary'!$H$35:$BG$35,0))&lt;&gt;0,INDEX('Capacity Summary'!$H$36:$BG$135,MATCH('Capacity Backing (Hide)'!Z$2,'Capacity Summary'!$B$36:$B$135,0),MATCH('Capacity Backing (Hide)'!$A22,'Capacity Summary'!$H$35:$BG$35,0)),0)),INDEX('Capacity Summary'!$C$36:$E$135,MATCH('Capacity Backing (Hide)'!Z$2,'Capacity Summary'!$B$36:$B$135,0),2)))/IF(Summary!$B$7="Minutes",1,60)/COUNTA(INDEX(Capacity!$C$10:$Q$109,MATCH('Capacity Backing (Hide)'!Z$2,Capacity!$B$10:$B$109,0),1):INDEX(Capacity!$C$10:$Q$109,MATCH('Capacity Backing (Hide)'!Z$2,Capacity!$B$10:$B$109,0),15))</f>
        <v>#N/A</v>
      </c>
      <c r="AA2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(Hide)'!$A22,'Capacity Summary'!$H$35:$BG$35,0))="x",INDEX('Capacity Summary'!$C$36:$E$135,MATCH('Capacity Backing (Hide)'!AA$2,'Capacity Summary'!$B$36:$B$135,0),4),IF(INDEX('Capacity Summary'!$H$36:$BG$135,MATCH('Capacity Backing (Hide)'!AA$2,'Capacity Summary'!$B$36:$B$135,0),MATCH('Capacity Backing (Hide)'!$A22,'Capacity Summary'!$H$35:$BG$35,0))&lt;&gt;0,INDEX('Capacity Summary'!$H$36:$BG$135,MATCH('Capacity Backing (Hide)'!AA$2,'Capacity Summary'!$B$36:$B$135,0),MATCH('Capacity Backing (Hide)'!$A22,'Capacity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(Hide)'!$A22,'Capacity Summary'!$H$35:$BG$35,0))="x",INDEX('Capacity Summary'!$C$36:$E$135,MATCH('Capacity Backing (Hide)'!AB$2,'Capacity Summary'!$B$36:$B$135,0),4),IF(INDEX('Capacity Summary'!$H$36:$BG$135,MATCH('Capacity Backing (Hide)'!AB$2,'Capacity Summary'!$B$36:$B$135,0),MATCH('Capacity Backing (Hide)'!$A22,'Capacity Summary'!$H$35:$BG$35,0))&lt;&gt;0,INDEX('Capacity Summary'!$H$36:$BG$135,MATCH('Capacity Backing (Hide)'!AB$2,'Capacity Summary'!$B$36:$B$135,0),MATCH('Capacity Backing (Hide)'!$A22,'Capacity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(Hide)'!$A22,'Capacity Summary'!$H$35:$BG$35,0))="x",INDEX('Capacity Summary'!$C$36:$E$135,MATCH('Capacity Backing (Hide)'!AC$2,'Capacity Summary'!$B$36:$B$135,0),4),IF(INDEX('Capacity Summary'!$H$36:$BG$135,MATCH('Capacity Backing (Hide)'!AC$2,'Capacity Summary'!$B$36:$B$135,0),MATCH('Capacity Backing (Hide)'!$A22,'Capacity Summary'!$H$35:$BG$35,0))&lt;&gt;0,INDEX('Capacity Summary'!$H$36:$BG$135,MATCH('Capacity Backing (Hide)'!AC$2,'Capacity Summary'!$B$36:$B$135,0),MATCH('Capacity Backing (Hide)'!$A22,'Capacity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(Hide)'!$A22,'Capacity Summary'!$H$35:$BG$35,0))="x",INDEX('Capacity Summary'!$C$36:$E$135,MATCH('Capacity Backing (Hide)'!AD$2,'Capacity Summary'!$B$36:$B$135,0),4),IF(INDEX('Capacity Summary'!$H$36:$BG$135,MATCH('Capacity Backing (Hide)'!AD$2,'Capacity Summary'!$B$36:$B$135,0),MATCH('Capacity Backing (Hide)'!$A22,'Capacity Summary'!$H$35:$BG$35,0))&lt;&gt;0,INDEX('Capacity Summary'!$H$36:$BG$135,MATCH('Capacity Backing (Hide)'!AD$2,'Capacity Summary'!$B$36:$B$135,0),MATCH('Capacity Backing (Hide)'!$A22,'Capacity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(Hide)'!$A22,'Capacity Summary'!$H$35:$BG$35,0))="x",INDEX('Capacity Summary'!$C$36:$E$135,MATCH('Capacity Backing (Hide)'!AE$2,'Capacity Summary'!$B$36:$B$135,0),4),IF(INDEX('Capacity Summary'!$H$36:$BG$135,MATCH('Capacity Backing (Hide)'!AE$2,'Capacity Summary'!$B$36:$B$135,0),MATCH('Capacity Backing (Hide)'!$A22,'Capacity Summary'!$H$35:$BG$35,0))&lt;&gt;0,INDEX('Capacity Summary'!$H$36:$BG$135,MATCH('Capacity Backing (Hide)'!AE$2,'Capacity Summary'!$B$36:$B$135,0),MATCH('Capacity Backing (Hide)'!$A22,'Capacity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(Hide)'!$A22,'Capacity Summary'!$H$35:$BG$35,0))="x",INDEX('Capacity Summary'!$C$36:$E$135,MATCH('Capacity Backing (Hide)'!AF$2,'Capacity Summary'!$B$36:$B$135,0),4),IF(INDEX('Capacity Summary'!$H$36:$BG$135,MATCH('Capacity Backing (Hide)'!AF$2,'Capacity Summary'!$B$36:$B$135,0),MATCH('Capacity Backing (Hide)'!$A22,'Capacity Summary'!$H$35:$BG$35,0))&lt;&gt;0,INDEX('Capacity Summary'!$H$36:$BG$135,MATCH('Capacity Backing (Hide)'!AF$2,'Capacity Summary'!$B$36:$B$135,0),MATCH('Capacity Backing (Hide)'!$A22,'Capacity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(Hide)'!$A22,'Capacity Summary'!$H$35:$BG$35,0))="x",INDEX('Capacity Summary'!$C$36:$E$135,MATCH('Capacity Backing (Hide)'!AG$2,'Capacity Summary'!$B$36:$B$135,0),4),IF(INDEX('Capacity Summary'!$H$36:$BG$135,MATCH('Capacity Backing (Hide)'!AG$2,'Capacity Summary'!$B$36:$B$135,0),MATCH('Capacity Backing (Hide)'!$A22,'Capacity Summary'!$H$35:$BG$35,0))&lt;&gt;0,INDEX('Capacity Summary'!$H$36:$BG$135,MATCH('Capacity Backing (Hide)'!AG$2,'Capacity Summary'!$B$36:$B$135,0),MATCH('Capacity Backing (Hide)'!$A22,'Capacity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(Hide)'!$A22,'Capacity Summary'!$H$35:$BG$35,0))="x",INDEX('Capacity Summary'!$C$36:$E$135,MATCH('Capacity Backing (Hide)'!AH$2,'Capacity Summary'!$B$36:$B$135,0),4),IF(INDEX('Capacity Summary'!$H$36:$BG$135,MATCH('Capacity Backing (Hide)'!AH$2,'Capacity Summary'!$B$36:$B$135,0),MATCH('Capacity Backing (Hide)'!$A22,'Capacity Summary'!$H$35:$BG$35,0))&lt;&gt;0,INDEX('Capacity Summary'!$H$36:$BG$135,MATCH('Capacity Backing (Hide)'!AH$2,'Capacity Summary'!$B$36:$B$135,0),MATCH('Capacity Backing (Hide)'!$A22,'Capacity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(Hide)'!$A22,'Capacity Summary'!$H$35:$BG$35,0))="x",INDEX('Capacity Summary'!$C$36:$E$135,MATCH('Capacity Backing (Hide)'!AI$2,'Capacity Summary'!$B$36:$B$135,0),4),IF(INDEX('Capacity Summary'!$H$36:$BG$135,MATCH('Capacity Backing (Hide)'!AI$2,'Capacity Summary'!$B$36:$B$135,0),MATCH('Capacity Backing (Hide)'!$A22,'Capacity Summary'!$H$35:$BG$35,0))&lt;&gt;0,INDEX('Capacity Summary'!$H$36:$BG$135,MATCH('Capacity Backing (Hide)'!AI$2,'Capacity Summary'!$B$36:$B$135,0),MATCH('Capacity Backing (Hide)'!$A22,'Capacity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(Hide)'!$A22,'Capacity Summary'!$H$35:$BG$35,0))="x",INDEX('Capacity Summary'!$C$36:$E$135,MATCH('Capacity Backing (Hide)'!AJ$2,'Capacity Summary'!$B$36:$B$135,0),4),IF(INDEX('Capacity Summary'!$H$36:$BG$135,MATCH('Capacity Backing (Hide)'!AJ$2,'Capacity Summary'!$B$36:$B$135,0),MATCH('Capacity Backing (Hide)'!$A22,'Capacity Summary'!$H$35:$BG$35,0))&lt;&gt;0,INDEX('Capacity Summary'!$H$36:$BG$135,MATCH('Capacity Backing (Hide)'!AJ$2,'Capacity Summary'!$B$36:$B$135,0),MATCH('Capacity Backing (Hide)'!$A22,'Capacity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(Hide)'!$A22,'Capacity Summary'!$H$35:$BG$35,0))="x",INDEX('Capacity Summary'!$C$36:$E$135,MATCH('Capacity Backing (Hide)'!AK$2,'Capacity Summary'!$B$36:$B$135,0),4),IF(INDEX('Capacity Summary'!$H$36:$BG$135,MATCH('Capacity Backing (Hide)'!AK$2,'Capacity Summary'!$B$36:$B$135,0),MATCH('Capacity Backing (Hide)'!$A22,'Capacity Summary'!$H$35:$BG$35,0))&lt;&gt;0,INDEX('Capacity Summary'!$H$36:$BG$135,MATCH('Capacity Backing (Hide)'!AK$2,'Capacity Summary'!$B$36:$B$135,0),MATCH('Capacity Backing (Hide)'!$A22,'Capacity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(Hide)'!$A22,'Capacity Summary'!$H$35:$BG$35,0))="x",INDEX('Capacity Summary'!$C$36:$E$135,MATCH('Capacity Backing (Hide)'!AL$2,'Capacity Summary'!$B$36:$B$135,0),4),IF(INDEX('Capacity Summary'!$H$36:$BG$135,MATCH('Capacity Backing (Hide)'!AL$2,'Capacity Summary'!$B$36:$B$135,0),MATCH('Capacity Backing (Hide)'!$A22,'Capacity Summary'!$H$35:$BG$35,0))&lt;&gt;0,INDEX('Capacity Summary'!$H$36:$BG$135,MATCH('Capacity Backing (Hide)'!AL$2,'Capacity Summary'!$B$36:$B$135,0),MATCH('Capacity Backing (Hide)'!$A22,'Capacity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(Hide)'!$A22,'Capacity Summary'!$H$35:$BG$35,0))="x",INDEX('Capacity Summary'!$C$36:$E$135,MATCH('Capacity Backing (Hide)'!AM$2,'Capacity Summary'!$B$36:$B$135,0),4),IF(INDEX('Capacity Summary'!$H$36:$BG$135,MATCH('Capacity Backing (Hide)'!AM$2,'Capacity Summary'!$B$36:$B$135,0),MATCH('Capacity Backing (Hide)'!$A22,'Capacity Summary'!$H$35:$BG$35,0))&lt;&gt;0,INDEX('Capacity Summary'!$H$36:$BG$135,MATCH('Capacity Backing (Hide)'!AM$2,'Capacity Summary'!$B$36:$B$135,0),MATCH('Capacity Backing (Hide)'!$A22,'Capacity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(Hide)'!$A22,'Capacity Summary'!$H$35:$BG$35,0))="x",INDEX('Capacity Summary'!$C$36:$E$135,MATCH('Capacity Backing (Hide)'!AN$2,'Capacity Summary'!$B$36:$B$135,0),4),IF(INDEX('Capacity Summary'!$H$36:$BG$135,MATCH('Capacity Backing (Hide)'!AN$2,'Capacity Summary'!$B$36:$B$135,0),MATCH('Capacity Backing (Hide)'!$A22,'Capacity Summary'!$H$35:$BG$35,0))&lt;&gt;0,INDEX('Capacity Summary'!$H$36:$BG$135,MATCH('Capacity Backing (Hide)'!AN$2,'Capacity Summary'!$B$36:$B$135,0),MATCH('Capacity Backing (Hide)'!$A22,'Capacity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(Hide)'!$A22,'Capacity Summary'!$H$35:$BG$35,0))="x",INDEX('Capacity Summary'!$C$36:$E$135,MATCH('Capacity Backing (Hide)'!AO$2,'Capacity Summary'!$B$36:$B$135,0),4),IF(INDEX('Capacity Summary'!$H$36:$BG$135,MATCH('Capacity Backing (Hide)'!AO$2,'Capacity Summary'!$B$36:$B$135,0),MATCH('Capacity Backing (Hide)'!$A22,'Capacity Summary'!$H$35:$BG$35,0))&lt;&gt;0,INDEX('Capacity Summary'!$H$36:$BG$135,MATCH('Capacity Backing (Hide)'!AO$2,'Capacity Summary'!$B$36:$B$135,0),MATCH('Capacity Backing (Hide)'!$A22,'Capacity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(Hide)'!$A22,'Capacity Summary'!$H$35:$BG$35,0))="x",INDEX('Capacity Summary'!$C$36:$E$135,MATCH('Capacity Backing (Hide)'!AP$2,'Capacity Summary'!$B$36:$B$135,0),4),IF(INDEX('Capacity Summary'!$H$36:$BG$135,MATCH('Capacity Backing (Hide)'!AP$2,'Capacity Summary'!$B$36:$B$135,0),MATCH('Capacity Backing (Hide)'!$A22,'Capacity Summary'!$H$35:$BG$35,0))&lt;&gt;0,INDEX('Capacity Summary'!$H$36:$BG$135,MATCH('Capacity Backing (Hide)'!AP$2,'Capacity Summary'!$B$36:$B$135,0),MATCH('Capacity Backing (Hide)'!$A22,'Capacity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(Hide)'!$A22,'Capacity Summary'!$H$35:$BG$35,0))="x",INDEX('Capacity Summary'!$C$36:$E$135,MATCH('Capacity Backing (Hide)'!AQ$2,'Capacity Summary'!$B$36:$B$135,0),4),IF(INDEX('Capacity Summary'!$H$36:$BG$135,MATCH('Capacity Backing (Hide)'!AQ$2,'Capacity Summary'!$B$36:$B$135,0),MATCH('Capacity Backing (Hide)'!$A22,'Capacity Summary'!$H$35:$BG$35,0))&lt;&gt;0,INDEX('Capacity Summary'!$H$36:$BG$135,MATCH('Capacity Backing (Hide)'!AQ$2,'Capacity Summary'!$B$36:$B$135,0),MATCH('Capacity Backing (Hide)'!$A22,'Capacity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(Hide)'!$A22,'Capacity Summary'!$H$35:$BG$35,0))="x",INDEX('Capacity Summary'!$C$36:$E$135,MATCH('Capacity Backing (Hide)'!AR$2,'Capacity Summary'!$B$36:$B$135,0),4),IF(INDEX('Capacity Summary'!$H$36:$BG$135,MATCH('Capacity Backing (Hide)'!AR$2,'Capacity Summary'!$B$36:$B$135,0),MATCH('Capacity Backing (Hide)'!$A22,'Capacity Summary'!$H$35:$BG$35,0))&lt;&gt;0,INDEX('Capacity Summary'!$H$36:$BG$135,MATCH('Capacity Backing (Hide)'!AR$2,'Capacity Summary'!$B$36:$B$135,0),MATCH('Capacity Backing (Hide)'!$A22,'Capacity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(Hide)'!$A22,'Capacity Summary'!$H$35:$BG$35,0))="x",INDEX('Capacity Summary'!$C$36:$E$135,MATCH('Capacity Backing (Hide)'!AS$2,'Capacity Summary'!$B$36:$B$135,0),4),IF(INDEX('Capacity Summary'!$H$36:$BG$135,MATCH('Capacity Backing (Hide)'!AS$2,'Capacity Summary'!$B$36:$B$135,0),MATCH('Capacity Backing (Hide)'!$A22,'Capacity Summary'!$H$35:$BG$35,0))&lt;&gt;0,INDEX('Capacity Summary'!$H$36:$BG$135,MATCH('Capacity Backing (Hide)'!AS$2,'Capacity Summary'!$B$36:$B$135,0),MATCH('Capacity Backing (Hide)'!$A22,'Capacity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(Hide)'!$A22,'Capacity Summary'!$H$35:$BG$35,0))="x",INDEX('Capacity Summary'!$C$36:$E$135,MATCH('Capacity Backing (Hide)'!AT$2,'Capacity Summary'!$B$36:$B$135,0),4),IF(INDEX('Capacity Summary'!$H$36:$BG$135,MATCH('Capacity Backing (Hide)'!AT$2,'Capacity Summary'!$B$36:$B$135,0),MATCH('Capacity Backing (Hide)'!$A22,'Capacity Summary'!$H$35:$BG$35,0))&lt;&gt;0,INDEX('Capacity Summary'!$H$36:$BG$135,MATCH('Capacity Backing (Hide)'!AT$2,'Capacity Summary'!$B$36:$B$135,0),MATCH('Capacity Backing (Hide)'!$A22,'Capacity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(Hide)'!$A22,'Capacity Summary'!$H$35:$BG$35,0))="x",INDEX('Capacity Summary'!$C$36:$E$135,MATCH('Capacity Backing (Hide)'!AU$2,'Capacity Summary'!$B$36:$B$135,0),4),IF(INDEX('Capacity Summary'!$H$36:$BG$135,MATCH('Capacity Backing (Hide)'!AU$2,'Capacity Summary'!$B$36:$B$135,0),MATCH('Capacity Backing (Hide)'!$A22,'Capacity Summary'!$H$35:$BG$35,0))&lt;&gt;0,INDEX('Capacity Summary'!$H$36:$BG$135,MATCH('Capacity Backing (Hide)'!AU$2,'Capacity Summary'!$B$36:$B$135,0),MATCH('Capacity Backing (Hide)'!$A22,'Capacity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(Hide)'!$A22,'Capacity Summary'!$H$35:$BG$35,0))="x",INDEX('Capacity Summary'!$C$36:$E$135,MATCH('Capacity Backing (Hide)'!AV$2,'Capacity Summary'!$B$36:$B$135,0),4),IF(INDEX('Capacity Summary'!$H$36:$BG$135,MATCH('Capacity Backing (Hide)'!AV$2,'Capacity Summary'!$B$36:$B$135,0),MATCH('Capacity Backing (Hide)'!$A22,'Capacity Summary'!$H$35:$BG$35,0))&lt;&gt;0,INDEX('Capacity Summary'!$H$36:$BG$135,MATCH('Capacity Backing (Hide)'!AV$2,'Capacity Summary'!$B$36:$B$135,0),MATCH('Capacity Backing (Hide)'!$A22,'Capacity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(Hide)'!$A22,'Capacity Summary'!$H$35:$BG$35,0))="x",INDEX('Capacity Summary'!$C$36:$E$135,MATCH('Capacity Backing (Hide)'!AW$2,'Capacity Summary'!$B$36:$B$135,0),4),IF(INDEX('Capacity Summary'!$H$36:$BG$135,MATCH('Capacity Backing (Hide)'!AW$2,'Capacity Summary'!$B$36:$B$135,0),MATCH('Capacity Backing (Hide)'!$A22,'Capacity Summary'!$H$35:$BG$35,0))&lt;&gt;0,INDEX('Capacity Summary'!$H$36:$BG$135,MATCH('Capacity Backing (Hide)'!AW$2,'Capacity Summary'!$B$36:$B$135,0),MATCH('Capacity Backing (Hide)'!$A22,'Capacity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(Hide)'!$A22,'Capacity Summary'!$H$35:$BG$35,0))="x",INDEX('Capacity Summary'!$C$36:$E$135,MATCH('Capacity Backing (Hide)'!AX$2,'Capacity Summary'!$B$36:$B$135,0),4),IF(INDEX('Capacity Summary'!$H$36:$BG$135,MATCH('Capacity Backing (Hide)'!AX$2,'Capacity Summary'!$B$36:$B$135,0),MATCH('Capacity Backing (Hide)'!$A22,'Capacity Summary'!$H$35:$BG$35,0))&lt;&gt;0,INDEX('Capacity Summary'!$H$36:$BG$135,MATCH('Capacity Backing (Hide)'!AX$2,'Capacity Summary'!$B$36:$B$135,0),MATCH('Capacity Backing (Hide)'!$A22,'Capacity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(Hide)'!$A22,'Capacity Summary'!$H$35:$BG$35,0))="x",INDEX('Capacity Summary'!$C$36:$E$135,MATCH('Capacity Backing (Hide)'!AY$2,'Capacity Summary'!$B$36:$B$135,0),4),IF(INDEX('Capacity Summary'!$H$36:$BG$135,MATCH('Capacity Backing (Hide)'!AY$2,'Capacity Summary'!$B$36:$B$135,0),MATCH('Capacity Backing (Hide)'!$A22,'Capacity Summary'!$H$35:$BG$35,0))&lt;&gt;0,INDEX('Capacity Summary'!$H$36:$BG$135,MATCH('Capacity Backing (Hide)'!AY$2,'Capacity Summary'!$B$36:$B$135,0),MATCH('Capacity Backing (Hide)'!$A22,'Capacity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(Hide)'!$A22,'Capacity Summary'!$H$35:$BG$35,0))="x",INDEX('Capacity Summary'!$C$36:$E$135,MATCH('Capacity Backing (Hide)'!AZ$2,'Capacity Summary'!$B$36:$B$135,0),4),IF(INDEX('Capacity Summary'!$H$36:$BG$135,MATCH('Capacity Backing (Hide)'!AZ$2,'Capacity Summary'!$B$36:$B$135,0),MATCH('Capacity Backing (Hide)'!$A22,'Capacity Summary'!$H$35:$BG$35,0))&lt;&gt;0,INDEX('Capacity Summary'!$H$36:$BG$135,MATCH('Capacity Backing (Hide)'!AZ$2,'Capacity Summary'!$B$36:$B$135,0),MATCH('Capacity Backing (Hide)'!$A22,'Capacity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(Hide)'!$A22,'Capacity Summary'!$H$35:$BG$35,0))="x",INDEX('Capacity Summary'!$C$36:$E$135,MATCH('Capacity Backing (Hide)'!BA$2,'Capacity Summary'!$B$36:$B$135,0),4),IF(INDEX('Capacity Summary'!$H$36:$BG$135,MATCH('Capacity Backing (Hide)'!BA$2,'Capacity Summary'!$B$36:$B$135,0),MATCH('Capacity Backing (Hide)'!$A22,'Capacity Summary'!$H$35:$BG$35,0))&lt;&gt;0,INDEX('Capacity Summary'!$H$36:$BG$135,MATCH('Capacity Backing (Hide)'!BA$2,'Capacity Summary'!$B$36:$B$135,0),MATCH('Capacity Backing (Hide)'!$A22,'Capacity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(Hide)'!$A22,'Capacity Summary'!$H$35:$BG$35,0))="x",INDEX('Capacity Summary'!$C$36:$E$135,MATCH('Capacity Backing (Hide)'!BB$2,'Capacity Summary'!$B$36:$B$135,0),4),IF(INDEX('Capacity Summary'!$H$36:$BG$135,MATCH('Capacity Backing (Hide)'!BB$2,'Capacity Summary'!$B$36:$B$135,0),MATCH('Capacity Backing (Hide)'!$A22,'Capacity Summary'!$H$35:$BG$35,0))&lt;&gt;0,INDEX('Capacity Summary'!$H$36:$BG$135,MATCH('Capacity Backing (Hide)'!BB$2,'Capacity Summary'!$B$36:$B$135,0),MATCH('Capacity Backing (Hide)'!$A22,'Capacity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(Hide)'!$A22,'Capacity Summary'!$H$35:$BG$35,0))="x",INDEX('Capacity Summary'!$C$36:$E$135,MATCH('Capacity Backing (Hide)'!BC$2,'Capacity Summary'!$B$36:$B$135,0),4),IF(INDEX('Capacity Summary'!$H$36:$BG$135,MATCH('Capacity Backing (Hide)'!BC$2,'Capacity Summary'!$B$36:$B$135,0),MATCH('Capacity Backing (Hide)'!$A22,'Capacity Summary'!$H$35:$BG$35,0))&lt;&gt;0,INDEX('Capacity Summary'!$H$36:$BG$135,MATCH('Capacity Backing (Hide)'!BC$2,'Capacity Summary'!$B$36:$B$135,0),MATCH('Capacity Backing (Hide)'!$A22,'Capacity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(Hide)'!$A22,'Capacity Summary'!$H$35:$BG$35,0))="x",INDEX('Capacity Summary'!$C$36:$E$135,MATCH('Capacity Backing (Hide)'!BD$2,'Capacity Summary'!$B$36:$B$135,0),4),IF(INDEX('Capacity Summary'!$H$36:$BG$135,MATCH('Capacity Backing (Hide)'!BD$2,'Capacity Summary'!$B$36:$B$135,0),MATCH('Capacity Backing (Hide)'!$A22,'Capacity Summary'!$H$35:$BG$35,0))&lt;&gt;0,INDEX('Capacity Summary'!$H$36:$BG$135,MATCH('Capacity Backing (Hide)'!BD$2,'Capacity Summary'!$B$36:$B$135,0),MATCH('Capacity Backing (Hide)'!$A22,'Capacity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(Hide)'!$A22,'Capacity Summary'!$H$35:$BG$35,0))="x",INDEX('Capacity Summary'!$C$36:$E$135,MATCH('Capacity Backing (Hide)'!BE$2,'Capacity Summary'!$B$36:$B$135,0),4),IF(INDEX('Capacity Summary'!$H$36:$BG$135,MATCH('Capacity Backing (Hide)'!BE$2,'Capacity Summary'!$B$36:$B$135,0),MATCH('Capacity Backing (Hide)'!$A22,'Capacity Summary'!$H$35:$BG$35,0))&lt;&gt;0,INDEX('Capacity Summary'!$H$36:$BG$135,MATCH('Capacity Backing (Hide)'!BE$2,'Capacity Summary'!$B$36:$B$135,0),MATCH('Capacity Backing (Hide)'!$A22,'Capacity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(Hide)'!$A22,'Capacity Summary'!$H$35:$BG$35,0))="x",INDEX('Capacity Summary'!$C$36:$E$135,MATCH('Capacity Backing (Hide)'!BF$2,'Capacity Summary'!$B$36:$B$135,0),4),IF(INDEX('Capacity Summary'!$H$36:$BG$135,MATCH('Capacity Backing (Hide)'!BF$2,'Capacity Summary'!$B$36:$B$135,0),MATCH('Capacity Backing (Hide)'!$A22,'Capacity Summary'!$H$35:$BG$35,0))&lt;&gt;0,INDEX('Capacity Summary'!$H$36:$BG$135,MATCH('Capacity Backing (Hide)'!BF$2,'Capacity Summary'!$B$36:$B$135,0),MATCH('Capacity Backing (Hide)'!$A22,'Capacity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(Hide)'!$A22,'Capacity Summary'!$H$35:$BG$35,0))="x",INDEX('Capacity Summary'!$C$36:$E$135,MATCH('Capacity Backing (Hide)'!BG$2,'Capacity Summary'!$B$36:$B$135,0),4),IF(INDEX('Capacity Summary'!$H$36:$BG$135,MATCH('Capacity Backing (Hide)'!BG$2,'Capacity Summary'!$B$36:$B$135,0),MATCH('Capacity Backing (Hide)'!$A22,'Capacity Summary'!$H$35:$BG$35,0))&lt;&gt;0,INDEX('Capacity Summary'!$H$36:$BG$135,MATCH('Capacity Backing (Hide)'!BG$2,'Capacity Summary'!$B$36:$B$135,0),MATCH('Capacity Backing (Hide)'!$A22,'Capacity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(Hide)'!$A22,'Capacity Summary'!$H$35:$BG$35,0))="x",INDEX('Capacity Summary'!$C$36:$E$135,MATCH('Capacity Backing (Hide)'!BH$2,'Capacity Summary'!$B$36:$B$135,0),4),IF(INDEX('Capacity Summary'!$H$36:$BG$135,MATCH('Capacity Backing (Hide)'!BH$2,'Capacity Summary'!$B$36:$B$135,0),MATCH('Capacity Backing (Hide)'!$A22,'Capacity Summary'!$H$35:$BG$35,0))&lt;&gt;0,INDEX('Capacity Summary'!$H$36:$BG$135,MATCH('Capacity Backing (Hide)'!BH$2,'Capacity Summary'!$B$36:$B$135,0),MATCH('Capacity Backing (Hide)'!$A22,'Capacity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(Hide)'!$A22,'Capacity Summary'!$H$35:$BG$35,0))="x",INDEX('Capacity Summary'!$C$36:$E$135,MATCH('Capacity Backing (Hide)'!BI$2,'Capacity Summary'!$B$36:$B$135,0),4),IF(INDEX('Capacity Summary'!$H$36:$BG$135,MATCH('Capacity Backing (Hide)'!BI$2,'Capacity Summary'!$B$36:$B$135,0),MATCH('Capacity Backing (Hide)'!$A22,'Capacity Summary'!$H$35:$BG$35,0))&lt;&gt;0,INDEX('Capacity Summary'!$H$36:$BG$135,MATCH('Capacity Backing (Hide)'!BI$2,'Capacity Summary'!$B$36:$B$135,0),MATCH('Capacity Backing (Hide)'!$A22,'Capacity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(Hide)'!$A22,'Capacity Summary'!$H$35:$BG$35,0))="x",INDEX('Capacity Summary'!$C$36:$E$135,MATCH('Capacity Backing (Hide)'!BJ$2,'Capacity Summary'!$B$36:$B$135,0),4),IF(INDEX('Capacity Summary'!$H$36:$BG$135,MATCH('Capacity Backing (Hide)'!BJ$2,'Capacity Summary'!$B$36:$B$135,0),MATCH('Capacity Backing (Hide)'!$A22,'Capacity Summary'!$H$35:$BG$35,0))&lt;&gt;0,INDEX('Capacity Summary'!$H$36:$BG$135,MATCH('Capacity Backing (Hide)'!BJ$2,'Capacity Summary'!$B$36:$B$135,0),MATCH('Capacity Backing (Hide)'!$A22,'Capacity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(Hide)'!$A22,'Capacity Summary'!$H$35:$BG$35,0))="x",INDEX('Capacity Summary'!$C$36:$E$135,MATCH('Capacity Backing (Hide)'!BK$2,'Capacity Summary'!$B$36:$B$135,0),4),IF(INDEX('Capacity Summary'!$H$36:$BG$135,MATCH('Capacity Backing (Hide)'!BK$2,'Capacity Summary'!$B$36:$B$135,0),MATCH('Capacity Backing (Hide)'!$A22,'Capacity Summary'!$H$35:$BG$35,0))&lt;&gt;0,INDEX('Capacity Summary'!$H$36:$BG$135,MATCH('Capacity Backing (Hide)'!BK$2,'Capacity Summary'!$B$36:$B$135,0),MATCH('Capacity Backing (Hide)'!$A22,'Capacity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(Hide)'!$A22,'Capacity Summary'!$H$35:$BG$35,0))="x",INDEX('Capacity Summary'!$C$36:$E$135,MATCH('Capacity Backing (Hide)'!BL$2,'Capacity Summary'!$B$36:$B$135,0),4),IF(INDEX('Capacity Summary'!$H$36:$BG$135,MATCH('Capacity Backing (Hide)'!BL$2,'Capacity Summary'!$B$36:$B$135,0),MATCH('Capacity Backing (Hide)'!$A22,'Capacity Summary'!$H$35:$BG$35,0))&lt;&gt;0,INDEX('Capacity Summary'!$H$36:$BG$135,MATCH('Capacity Backing (Hide)'!BL$2,'Capacity Summary'!$B$36:$B$135,0),MATCH('Capacity Backing (Hide)'!$A22,'Capacity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(Hide)'!$A22,'Capacity Summary'!$H$35:$BG$35,0))="x",INDEX('Capacity Summary'!$C$36:$E$135,MATCH('Capacity Backing (Hide)'!BM$2,'Capacity Summary'!$B$36:$B$135,0),4),IF(INDEX('Capacity Summary'!$H$36:$BG$135,MATCH('Capacity Backing (Hide)'!BM$2,'Capacity Summary'!$B$36:$B$135,0),MATCH('Capacity Backing (Hide)'!$A22,'Capacity Summary'!$H$35:$BG$35,0))&lt;&gt;0,INDEX('Capacity Summary'!$H$36:$BG$135,MATCH('Capacity Backing (Hide)'!BM$2,'Capacity Summary'!$B$36:$B$135,0),MATCH('Capacity Backing (Hide)'!$A22,'Capacity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(Hide)'!$A22,'Capacity Summary'!$H$35:$BG$35,0))="x",INDEX('Capacity Summary'!$C$36:$E$135,MATCH('Capacity Backing (Hide)'!BN$2,'Capacity Summary'!$B$36:$B$135,0),4),IF(INDEX('Capacity Summary'!$H$36:$BG$135,MATCH('Capacity Backing (Hide)'!BN$2,'Capacity Summary'!$B$36:$B$135,0),MATCH('Capacity Backing (Hide)'!$A22,'Capacity Summary'!$H$35:$BG$35,0))&lt;&gt;0,INDEX('Capacity Summary'!$H$36:$BG$135,MATCH('Capacity Backing (Hide)'!BN$2,'Capacity Summary'!$B$36:$B$135,0),MATCH('Capacity Backing (Hide)'!$A22,'Capacity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(Hide)'!$A22,'Capacity Summary'!$H$35:$BG$35,0))="x",INDEX('Capacity Summary'!$C$36:$E$135,MATCH('Capacity Backing (Hide)'!BO$2,'Capacity Summary'!$B$36:$B$135,0),4),IF(INDEX('Capacity Summary'!$H$36:$BG$135,MATCH('Capacity Backing (Hide)'!BO$2,'Capacity Summary'!$B$36:$B$135,0),MATCH('Capacity Backing (Hide)'!$A22,'Capacity Summary'!$H$35:$BG$35,0))&lt;&gt;0,INDEX('Capacity Summary'!$H$36:$BG$135,MATCH('Capacity Backing (Hide)'!BO$2,'Capacity Summary'!$B$36:$B$135,0),MATCH('Capacity Backing (Hide)'!$A22,'Capacity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(Hide)'!$A22,'Capacity Summary'!$H$35:$BG$35,0))="x",INDEX('Capacity Summary'!$C$36:$E$135,MATCH('Capacity Backing (Hide)'!BP$2,'Capacity Summary'!$B$36:$B$135,0),4),IF(INDEX('Capacity Summary'!$H$36:$BG$135,MATCH('Capacity Backing (Hide)'!BP$2,'Capacity Summary'!$B$36:$B$135,0),MATCH('Capacity Backing (Hide)'!$A22,'Capacity Summary'!$H$35:$BG$35,0))&lt;&gt;0,INDEX('Capacity Summary'!$H$36:$BG$135,MATCH('Capacity Backing (Hide)'!BP$2,'Capacity Summary'!$B$36:$B$135,0),MATCH('Capacity Backing (Hide)'!$A22,'Capacity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(Hide)'!$A22,'Capacity Summary'!$H$35:$BG$35,0))="x",INDEX('Capacity Summary'!$C$36:$E$135,MATCH('Capacity Backing (Hide)'!BQ$2,'Capacity Summary'!$B$36:$B$135,0),4),IF(INDEX('Capacity Summary'!$H$36:$BG$135,MATCH('Capacity Backing (Hide)'!BQ$2,'Capacity Summary'!$B$36:$B$135,0),MATCH('Capacity Backing (Hide)'!$A22,'Capacity Summary'!$H$35:$BG$35,0))&lt;&gt;0,INDEX('Capacity Summary'!$H$36:$BG$135,MATCH('Capacity Backing (Hide)'!BQ$2,'Capacity Summary'!$B$36:$B$135,0),MATCH('Capacity Backing (Hide)'!$A22,'Capacity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(Hide)'!$A22,'Capacity Summary'!$H$35:$BG$35,0))="x",INDEX('Capacity Summary'!$C$36:$E$135,MATCH('Capacity Backing (Hide)'!BR$2,'Capacity Summary'!$B$36:$B$135,0),4),IF(INDEX('Capacity Summary'!$H$36:$BG$135,MATCH('Capacity Backing (Hide)'!BR$2,'Capacity Summary'!$B$36:$B$135,0),MATCH('Capacity Backing (Hide)'!$A22,'Capacity Summary'!$H$35:$BG$35,0))&lt;&gt;0,INDEX('Capacity Summary'!$H$36:$BG$135,MATCH('Capacity Backing (Hide)'!BR$2,'Capacity Summary'!$B$36:$B$135,0),MATCH('Capacity Backing (Hide)'!$A22,'Capacity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(Hide)'!$A22,'Capacity Summary'!$H$35:$BG$35,0))="x",INDEX('Capacity Summary'!$C$36:$E$135,MATCH('Capacity Backing (Hide)'!BS$2,'Capacity Summary'!$B$36:$B$135,0),4),IF(INDEX('Capacity Summary'!$H$36:$BG$135,MATCH('Capacity Backing (Hide)'!BS$2,'Capacity Summary'!$B$36:$B$135,0),MATCH('Capacity Backing (Hide)'!$A22,'Capacity Summary'!$H$35:$BG$35,0))&lt;&gt;0,INDEX('Capacity Summary'!$H$36:$BG$135,MATCH('Capacity Backing (Hide)'!BS$2,'Capacity Summary'!$B$36:$B$135,0),MATCH('Capacity Backing (Hide)'!$A22,'Capacity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(Hide)'!$A22,'Capacity Summary'!$H$35:$BG$35,0))="x",INDEX('Capacity Summary'!$C$36:$E$135,MATCH('Capacity Backing (Hide)'!BT$2,'Capacity Summary'!$B$36:$B$135,0),4),IF(INDEX('Capacity Summary'!$H$36:$BG$135,MATCH('Capacity Backing (Hide)'!BT$2,'Capacity Summary'!$B$36:$B$135,0),MATCH('Capacity Backing (Hide)'!$A22,'Capacity Summary'!$H$35:$BG$35,0))&lt;&gt;0,INDEX('Capacity Summary'!$H$36:$BG$135,MATCH('Capacity Backing (Hide)'!BT$2,'Capacity Summary'!$B$36:$B$135,0),MATCH('Capacity Backing (Hide)'!$A22,'Capacity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(Hide)'!$A22,'Capacity Summary'!$H$35:$BG$35,0))="x",INDEX('Capacity Summary'!$C$36:$E$135,MATCH('Capacity Backing (Hide)'!BU$2,'Capacity Summary'!$B$36:$B$135,0),4),IF(INDEX('Capacity Summary'!$H$36:$BG$135,MATCH('Capacity Backing (Hide)'!BU$2,'Capacity Summary'!$B$36:$B$135,0),MATCH('Capacity Backing (Hide)'!$A22,'Capacity Summary'!$H$35:$BG$35,0))&lt;&gt;0,INDEX('Capacity Summary'!$H$36:$BG$135,MATCH('Capacity Backing (Hide)'!BU$2,'Capacity Summary'!$B$36:$B$135,0),MATCH('Capacity Backing (Hide)'!$A22,'Capacity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(Hide)'!$A22,'Capacity Summary'!$H$35:$BG$35,0))="x",INDEX('Capacity Summary'!$C$36:$E$135,MATCH('Capacity Backing (Hide)'!BV$2,'Capacity Summary'!$B$36:$B$135,0),4),IF(INDEX('Capacity Summary'!$H$36:$BG$135,MATCH('Capacity Backing (Hide)'!BV$2,'Capacity Summary'!$B$36:$B$135,0),MATCH('Capacity Backing (Hide)'!$A22,'Capacity Summary'!$H$35:$BG$35,0))&lt;&gt;0,INDEX('Capacity Summary'!$H$36:$BG$135,MATCH('Capacity Backing (Hide)'!BV$2,'Capacity Summary'!$B$36:$B$135,0),MATCH('Capacity Backing (Hide)'!$A22,'Capacity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(Hide)'!$A22,'Capacity Summary'!$H$35:$BG$35,0))="x",INDEX('Capacity Summary'!$C$36:$E$135,MATCH('Capacity Backing (Hide)'!BW$2,'Capacity Summary'!$B$36:$B$135,0),4),IF(INDEX('Capacity Summary'!$H$36:$BG$135,MATCH('Capacity Backing (Hide)'!BW$2,'Capacity Summary'!$B$36:$B$135,0),MATCH('Capacity Backing (Hide)'!$A22,'Capacity Summary'!$H$35:$BG$35,0))&lt;&gt;0,INDEX('Capacity Summary'!$H$36:$BG$135,MATCH('Capacity Backing (Hide)'!BW$2,'Capacity Summary'!$B$36:$B$135,0),MATCH('Capacity Backing (Hide)'!$A22,'Capacity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(Hide)'!$A22,'Capacity Summary'!$H$35:$BG$35,0))="x",INDEX('Capacity Summary'!$C$36:$E$135,MATCH('Capacity Backing (Hide)'!BX$2,'Capacity Summary'!$B$36:$B$135,0),4),IF(INDEX('Capacity Summary'!$H$36:$BG$135,MATCH('Capacity Backing (Hide)'!BX$2,'Capacity Summary'!$B$36:$B$135,0),MATCH('Capacity Backing (Hide)'!$A22,'Capacity Summary'!$H$35:$BG$35,0))&lt;&gt;0,INDEX('Capacity Summary'!$H$36:$BG$135,MATCH('Capacity Backing (Hide)'!BX$2,'Capacity Summary'!$B$36:$B$135,0),MATCH('Capacity Backing (Hide)'!$A22,'Capacity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(Hide)'!$A22,'Capacity Summary'!$H$35:$BG$35,0))="x",INDEX('Capacity Summary'!$C$36:$E$135,MATCH('Capacity Backing (Hide)'!BY$2,'Capacity Summary'!$B$36:$B$135,0),4),IF(INDEX('Capacity Summary'!$H$36:$BG$135,MATCH('Capacity Backing (Hide)'!BY$2,'Capacity Summary'!$B$36:$B$135,0),MATCH('Capacity Backing (Hide)'!$A22,'Capacity Summary'!$H$35:$BG$35,0))&lt;&gt;0,INDEX('Capacity Summary'!$H$36:$BG$135,MATCH('Capacity Backing (Hide)'!BY$2,'Capacity Summary'!$B$36:$B$135,0),MATCH('Capacity Backing (Hide)'!$A22,'Capacity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(Hide)'!$A22,'Capacity Summary'!$H$35:$BG$35,0))="x",INDEX('Capacity Summary'!$C$36:$E$135,MATCH('Capacity Backing (Hide)'!BZ$2,'Capacity Summary'!$B$36:$B$135,0),4),IF(INDEX('Capacity Summary'!$H$36:$BG$135,MATCH('Capacity Backing (Hide)'!BZ$2,'Capacity Summary'!$B$36:$B$135,0),MATCH('Capacity Backing (Hide)'!$A22,'Capacity Summary'!$H$35:$BG$35,0))&lt;&gt;0,INDEX('Capacity Summary'!$H$36:$BG$135,MATCH('Capacity Backing (Hide)'!BZ$2,'Capacity Summary'!$B$36:$B$135,0),MATCH('Capacity Backing (Hide)'!$A22,'Capacity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(Hide)'!$A22,'Capacity Summary'!$H$35:$BG$35,0))="x",INDEX('Capacity Summary'!$C$36:$E$135,MATCH('Capacity Backing (Hide)'!CA$2,'Capacity Summary'!$B$36:$B$135,0),4),IF(INDEX('Capacity Summary'!$H$36:$BG$135,MATCH('Capacity Backing (Hide)'!CA$2,'Capacity Summary'!$B$36:$B$135,0),MATCH('Capacity Backing (Hide)'!$A22,'Capacity Summary'!$H$35:$BG$35,0))&lt;&gt;0,INDEX('Capacity Summary'!$H$36:$BG$135,MATCH('Capacity Backing (Hide)'!CA$2,'Capacity Summary'!$B$36:$B$135,0),MATCH('Capacity Backing (Hide)'!$A22,'Capacity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(Hide)'!$A22,'Capacity Summary'!$H$35:$BG$35,0))="x",INDEX('Capacity Summary'!$C$36:$E$135,MATCH('Capacity Backing (Hide)'!CB$2,'Capacity Summary'!$B$36:$B$135,0),4),IF(INDEX('Capacity Summary'!$H$36:$BG$135,MATCH('Capacity Backing (Hide)'!CB$2,'Capacity Summary'!$B$36:$B$135,0),MATCH('Capacity Backing (Hide)'!$A22,'Capacity Summary'!$H$35:$BG$35,0))&lt;&gt;0,INDEX('Capacity Summary'!$H$36:$BG$135,MATCH('Capacity Backing (Hide)'!CB$2,'Capacity Summary'!$B$36:$B$135,0),MATCH('Capacity Backing (Hide)'!$A22,'Capacity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(Hide)'!$A22,'Capacity Summary'!$H$35:$BG$35,0))="x",INDEX('Capacity Summary'!$C$36:$E$135,MATCH('Capacity Backing (Hide)'!CC$2,'Capacity Summary'!$B$36:$B$135,0),4),IF(INDEX('Capacity Summary'!$H$36:$BG$135,MATCH('Capacity Backing (Hide)'!CC$2,'Capacity Summary'!$B$36:$B$135,0),MATCH('Capacity Backing (Hide)'!$A22,'Capacity Summary'!$H$35:$BG$35,0))&lt;&gt;0,INDEX('Capacity Summary'!$H$36:$BG$135,MATCH('Capacity Backing (Hide)'!CC$2,'Capacity Summary'!$B$36:$B$135,0),MATCH('Capacity Backing (Hide)'!$A22,'Capacity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(Hide)'!$A22,'Capacity Summary'!$H$35:$BG$35,0))="x",INDEX('Capacity Summary'!$C$36:$E$135,MATCH('Capacity Backing (Hide)'!CD$2,'Capacity Summary'!$B$36:$B$135,0),4),IF(INDEX('Capacity Summary'!$H$36:$BG$135,MATCH('Capacity Backing (Hide)'!CD$2,'Capacity Summary'!$B$36:$B$135,0),MATCH('Capacity Backing (Hide)'!$A22,'Capacity Summary'!$H$35:$BG$35,0))&lt;&gt;0,INDEX('Capacity Summary'!$H$36:$BG$135,MATCH('Capacity Backing (Hide)'!CD$2,'Capacity Summary'!$B$36:$B$135,0),MATCH('Capacity Backing (Hide)'!$A22,'Capacity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(Hide)'!$A22,'Capacity Summary'!$H$35:$BG$35,0))="x",INDEX('Capacity Summary'!$C$36:$E$135,MATCH('Capacity Backing (Hide)'!CE$2,'Capacity Summary'!$B$36:$B$135,0),4),IF(INDEX('Capacity Summary'!$H$36:$BG$135,MATCH('Capacity Backing (Hide)'!CE$2,'Capacity Summary'!$B$36:$B$135,0),MATCH('Capacity Backing (Hide)'!$A22,'Capacity Summary'!$H$35:$BG$35,0))&lt;&gt;0,INDEX('Capacity Summary'!$H$36:$BG$135,MATCH('Capacity Backing (Hide)'!CE$2,'Capacity Summary'!$B$36:$B$135,0),MATCH('Capacity Backing (Hide)'!$A22,'Capacity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(Hide)'!$A22,'Capacity Summary'!$H$35:$BG$35,0))="x",INDEX('Capacity Summary'!$C$36:$E$135,MATCH('Capacity Backing (Hide)'!CF$2,'Capacity Summary'!$B$36:$B$135,0),4),IF(INDEX('Capacity Summary'!$H$36:$BG$135,MATCH('Capacity Backing (Hide)'!CF$2,'Capacity Summary'!$B$36:$B$135,0),MATCH('Capacity Backing (Hide)'!$A22,'Capacity Summary'!$H$35:$BG$35,0))&lt;&gt;0,INDEX('Capacity Summary'!$H$36:$BG$135,MATCH('Capacity Backing (Hide)'!CF$2,'Capacity Summary'!$B$36:$B$135,0),MATCH('Capacity Backing (Hide)'!$A22,'Capacity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(Hide)'!$A22,'Capacity Summary'!$H$35:$BG$35,0))="x",INDEX('Capacity Summary'!$C$36:$E$135,MATCH('Capacity Backing (Hide)'!CG$2,'Capacity Summary'!$B$36:$B$135,0),4),IF(INDEX('Capacity Summary'!$H$36:$BG$135,MATCH('Capacity Backing (Hide)'!CG$2,'Capacity Summary'!$B$36:$B$135,0),MATCH('Capacity Backing (Hide)'!$A22,'Capacity Summary'!$H$35:$BG$35,0))&lt;&gt;0,INDEX('Capacity Summary'!$H$36:$BG$135,MATCH('Capacity Backing (Hide)'!CG$2,'Capacity Summary'!$B$36:$B$135,0),MATCH('Capacity Backing (Hide)'!$A22,'Capacity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(Hide)'!$A22,'Capacity Summary'!$H$35:$BG$35,0))="x",INDEX('Capacity Summary'!$C$36:$E$135,MATCH('Capacity Backing (Hide)'!CH$2,'Capacity Summary'!$B$36:$B$135,0),4),IF(INDEX('Capacity Summary'!$H$36:$BG$135,MATCH('Capacity Backing (Hide)'!CH$2,'Capacity Summary'!$B$36:$B$135,0),MATCH('Capacity Backing (Hide)'!$A22,'Capacity Summary'!$H$35:$BG$35,0))&lt;&gt;0,INDEX('Capacity Summary'!$H$36:$BG$135,MATCH('Capacity Backing (Hide)'!CH$2,'Capacity Summary'!$B$36:$B$135,0),MATCH('Capacity Backing (Hide)'!$A22,'Capacity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(Hide)'!$A22,'Capacity Summary'!$H$35:$BG$35,0))="x",INDEX('Capacity Summary'!$C$36:$E$135,MATCH('Capacity Backing (Hide)'!CI$2,'Capacity Summary'!$B$36:$B$135,0),4),IF(INDEX('Capacity Summary'!$H$36:$BG$135,MATCH('Capacity Backing (Hide)'!CI$2,'Capacity Summary'!$B$36:$B$135,0),MATCH('Capacity Backing (Hide)'!$A22,'Capacity Summary'!$H$35:$BG$35,0))&lt;&gt;0,INDEX('Capacity Summary'!$H$36:$BG$135,MATCH('Capacity Backing (Hide)'!CI$2,'Capacity Summary'!$B$36:$B$135,0),MATCH('Capacity Backing (Hide)'!$A22,'Capacity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(Hide)'!$A22,'Capacity Summary'!$H$35:$BG$35,0))="x",INDEX('Capacity Summary'!$C$36:$E$135,MATCH('Capacity Backing (Hide)'!CJ$2,'Capacity Summary'!$B$36:$B$135,0),4),IF(INDEX('Capacity Summary'!$H$36:$BG$135,MATCH('Capacity Backing (Hide)'!CJ$2,'Capacity Summary'!$B$36:$B$135,0),MATCH('Capacity Backing (Hide)'!$A22,'Capacity Summary'!$H$35:$BG$35,0))&lt;&gt;0,INDEX('Capacity Summary'!$H$36:$BG$135,MATCH('Capacity Backing (Hide)'!CJ$2,'Capacity Summary'!$B$36:$B$135,0),MATCH('Capacity Backing (Hide)'!$A22,'Capacity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(Hide)'!$A22,'Capacity Summary'!$H$35:$BG$35,0))="x",INDEX('Capacity Summary'!$C$36:$E$135,MATCH('Capacity Backing (Hide)'!CK$2,'Capacity Summary'!$B$36:$B$135,0),4),IF(INDEX('Capacity Summary'!$H$36:$BG$135,MATCH('Capacity Backing (Hide)'!CK$2,'Capacity Summary'!$B$36:$B$135,0),MATCH('Capacity Backing (Hide)'!$A22,'Capacity Summary'!$H$35:$BG$35,0))&lt;&gt;0,INDEX('Capacity Summary'!$H$36:$BG$135,MATCH('Capacity Backing (Hide)'!CK$2,'Capacity Summary'!$B$36:$B$135,0),MATCH('Capacity Backing (Hide)'!$A22,'Capacity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(Hide)'!$A22,'Capacity Summary'!$H$35:$BG$35,0))="x",INDEX('Capacity Summary'!$C$36:$E$135,MATCH('Capacity Backing (Hide)'!CL$2,'Capacity Summary'!$B$36:$B$135,0),4),IF(INDEX('Capacity Summary'!$H$36:$BG$135,MATCH('Capacity Backing (Hide)'!CL$2,'Capacity Summary'!$B$36:$B$135,0),MATCH('Capacity Backing (Hide)'!$A22,'Capacity Summary'!$H$35:$BG$35,0))&lt;&gt;0,INDEX('Capacity Summary'!$H$36:$BG$135,MATCH('Capacity Backing (Hide)'!CL$2,'Capacity Summary'!$B$36:$B$135,0),MATCH('Capacity Backing (Hide)'!$A22,'Capacity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(Hide)'!$A22,'Capacity Summary'!$H$35:$BG$35,0))="x",INDEX('Capacity Summary'!$C$36:$E$135,MATCH('Capacity Backing (Hide)'!CM$2,'Capacity Summary'!$B$36:$B$135,0),4),IF(INDEX('Capacity Summary'!$H$36:$BG$135,MATCH('Capacity Backing (Hide)'!CM$2,'Capacity Summary'!$B$36:$B$135,0),MATCH('Capacity Backing (Hide)'!$A22,'Capacity Summary'!$H$35:$BG$35,0))&lt;&gt;0,INDEX('Capacity Summary'!$H$36:$BG$135,MATCH('Capacity Backing (Hide)'!CM$2,'Capacity Summary'!$B$36:$B$135,0),MATCH('Capacity Backing (Hide)'!$A22,'Capacity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(Hide)'!$A22,'Capacity Summary'!$H$35:$BG$35,0))="x",INDEX('Capacity Summary'!$C$36:$E$135,MATCH('Capacity Backing (Hide)'!CN$2,'Capacity Summary'!$B$36:$B$135,0),4),IF(INDEX('Capacity Summary'!$H$36:$BG$135,MATCH('Capacity Backing (Hide)'!CN$2,'Capacity Summary'!$B$36:$B$135,0),MATCH('Capacity Backing (Hide)'!$A22,'Capacity Summary'!$H$35:$BG$35,0))&lt;&gt;0,INDEX('Capacity Summary'!$H$36:$BG$135,MATCH('Capacity Backing (Hide)'!CN$2,'Capacity Summary'!$B$36:$B$135,0),MATCH('Capacity Backing (Hide)'!$A22,'Capacity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(Hide)'!$A22,'Capacity Summary'!$H$35:$BG$35,0))="x",INDEX('Capacity Summary'!$C$36:$E$135,MATCH('Capacity Backing (Hide)'!CO$2,'Capacity Summary'!$B$36:$B$135,0),4),IF(INDEX('Capacity Summary'!$H$36:$BG$135,MATCH('Capacity Backing (Hide)'!CO$2,'Capacity Summary'!$B$36:$B$135,0),MATCH('Capacity Backing (Hide)'!$A22,'Capacity Summary'!$H$35:$BG$35,0))&lt;&gt;0,INDEX('Capacity Summary'!$H$36:$BG$135,MATCH('Capacity Backing (Hide)'!CO$2,'Capacity Summary'!$B$36:$B$135,0),MATCH('Capacity Backing (Hide)'!$A22,'Capacity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(Hide)'!$A22,'Capacity Summary'!$H$35:$BG$35,0))="x",INDEX('Capacity Summary'!$C$36:$E$135,MATCH('Capacity Backing (Hide)'!CP$2,'Capacity Summary'!$B$36:$B$135,0),4),IF(INDEX('Capacity Summary'!$H$36:$BG$135,MATCH('Capacity Backing (Hide)'!CP$2,'Capacity Summary'!$B$36:$B$135,0),MATCH('Capacity Backing (Hide)'!$A22,'Capacity Summary'!$H$35:$BG$35,0))&lt;&gt;0,INDEX('Capacity Summary'!$H$36:$BG$135,MATCH('Capacity Backing (Hide)'!CP$2,'Capacity Summary'!$B$36:$B$135,0),MATCH('Capacity Backing (Hide)'!$A22,'Capacity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(Hide)'!$A22,'Capacity Summary'!$H$35:$BG$35,0))="x",INDEX('Capacity Summary'!$C$36:$E$135,MATCH('Capacity Backing (Hide)'!CQ$2,'Capacity Summary'!$B$36:$B$135,0),4),IF(INDEX('Capacity Summary'!$H$36:$BG$135,MATCH('Capacity Backing (Hide)'!CQ$2,'Capacity Summary'!$B$36:$B$135,0),MATCH('Capacity Backing (Hide)'!$A22,'Capacity Summary'!$H$35:$BG$35,0))&lt;&gt;0,INDEX('Capacity Summary'!$H$36:$BG$135,MATCH('Capacity Backing (Hide)'!CQ$2,'Capacity Summary'!$B$36:$B$135,0),MATCH('Capacity Backing (Hide)'!$A22,'Capacity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(Hide)'!$A22,'Capacity Summary'!$H$35:$BG$35,0))="x",INDEX('Capacity Summary'!$C$36:$E$135,MATCH('Capacity Backing (Hide)'!CR$2,'Capacity Summary'!$B$36:$B$135,0),4),IF(INDEX('Capacity Summary'!$H$36:$BG$135,MATCH('Capacity Backing (Hide)'!CR$2,'Capacity Summary'!$B$36:$B$135,0),MATCH('Capacity Backing (Hide)'!$A22,'Capacity Summary'!$H$35:$BG$35,0))&lt;&gt;0,INDEX('Capacity Summary'!$H$36:$BG$135,MATCH('Capacity Backing (Hide)'!CR$2,'Capacity Summary'!$B$36:$B$135,0),MATCH('Capacity Backing (Hide)'!$A22,'Capacity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(Hide)'!$A22,'Capacity Summary'!$H$35:$BG$35,0))="x",INDEX('Capacity Summary'!$C$36:$E$135,MATCH('Capacity Backing (Hide)'!CS$2,'Capacity Summary'!$B$36:$B$135,0),4),IF(INDEX('Capacity Summary'!$H$36:$BG$135,MATCH('Capacity Backing (Hide)'!CS$2,'Capacity Summary'!$B$36:$B$135,0),MATCH('Capacity Backing (Hide)'!$A22,'Capacity Summary'!$H$35:$BG$35,0))&lt;&gt;0,INDEX('Capacity Summary'!$H$36:$BG$135,MATCH('Capacity Backing (Hide)'!CS$2,'Capacity Summary'!$B$36:$B$135,0),MATCH('Capacity Backing (Hide)'!$A22,'Capacity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(Hide)'!$A22,'Capacity Summary'!$H$35:$BG$35,0))="x",INDEX('Capacity Summary'!$C$36:$E$135,MATCH('Capacity Backing (Hide)'!CT$2,'Capacity Summary'!$B$36:$B$135,0),4),IF(INDEX('Capacity Summary'!$H$36:$BG$135,MATCH('Capacity Backing (Hide)'!CT$2,'Capacity Summary'!$B$36:$B$135,0),MATCH('Capacity Backing (Hide)'!$A22,'Capacity Summary'!$H$35:$BG$35,0))&lt;&gt;0,INDEX('Capacity Summary'!$H$36:$BG$135,MATCH('Capacity Backing (Hide)'!CT$2,'Capacity Summary'!$B$36:$B$135,0),MATCH('Capacity Backing (Hide)'!$A22,'Capacity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(Hide)'!$A22,'Capacity Summary'!$H$35:$BG$35,0))="x",INDEX('Capacity Summary'!$C$36:$E$135,MATCH('Capacity Backing (Hide)'!CU$2,'Capacity Summary'!$B$36:$B$135,0),4),IF(INDEX('Capacity Summary'!$H$36:$BG$135,MATCH('Capacity Backing (Hide)'!CU$2,'Capacity Summary'!$B$36:$B$135,0),MATCH('Capacity Backing (Hide)'!$A22,'Capacity Summary'!$H$35:$BG$35,0))&lt;&gt;0,INDEX('Capacity Summary'!$H$36:$BG$135,MATCH('Capacity Backing (Hide)'!CU$2,'Capacity Summary'!$B$36:$B$135,0),MATCH('Capacity Backing (Hide)'!$A22,'Capacity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(Hide)'!$A22,'Capacity Summary'!$H$35:$BG$35,0))="x",INDEX('Capacity Summary'!$C$36:$E$135,MATCH('Capacity Backing (Hide)'!CV$2,'Capacity Summary'!$B$36:$B$135,0),4),IF(INDEX('Capacity Summary'!$H$36:$BG$135,MATCH('Capacity Backing (Hide)'!CV$2,'Capacity Summary'!$B$36:$B$135,0),MATCH('Capacity Backing (Hide)'!$A22,'Capacity Summary'!$H$35:$BG$35,0))&lt;&gt;0,INDEX('Capacity Summary'!$H$36:$BG$135,MATCH('Capacity Backing (Hide)'!CV$2,'Capacity Summary'!$B$36:$B$135,0),MATCH('Capacity Backing (Hide)'!$A22,'Capacity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(Hide)'!$A22,'Capacity Summary'!$H$35:$BG$35,0))="x",INDEX('Capacity Summary'!$C$36:$E$135,MATCH('Capacity Backing (Hide)'!CW$2,'Capacity Summary'!$B$36:$B$135,0),4),IF(INDEX('Capacity Summary'!$H$36:$BG$135,MATCH('Capacity Backing (Hide)'!CW$2,'Capacity Summary'!$B$36:$B$135,0),MATCH('Capacity Backing (Hide)'!$A22,'Capacity Summary'!$H$35:$BG$35,0))&lt;&gt;0,INDEX('Capacity Summary'!$H$36:$BG$135,MATCH('Capacity Backing (Hide)'!CW$2,'Capacity Summary'!$B$36:$B$135,0),MATCH('Capacity Backing (Hide)'!$A22,'Capacity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(Hide)'!$A23,'Capacity Summary'!$H$35:$BG$35,0))="x",INDEX('Capacity Summary'!$C$36:$E$135,MATCH('Capacity Backing (Hide)'!B$2,'Capacity Summary'!$B$36:$B$135,0),4),IF(INDEX('Capacity Summary'!$H$36:$BG$135,MATCH('Capacity Backing (Hide)'!B$2,'Capacity Summary'!$B$36:$B$135,0),MATCH('Capacity Backing (Hide)'!$A23,'Capacity Summary'!$H$35:$BG$35,0))&lt;&gt;0,INDEX('Capacity Summary'!$H$36:$BG$135,MATCH('Capacity Backing (Hide)'!B$2,'Capacity Summary'!$B$36:$B$135,0),MATCH('Capacity Backing (Hide)'!$A23,'Capacity Summary'!$H$35:$BG$35,0)),0)),INDEX('Capacity Summary'!$C$36:$E$135,MATCH('Capacity Backing (Hide)'!B$2,'Capacity Summary'!$B$36:$B$135,0),2)))/IF(Summary!$B$7="Minutes",1,60)/COUNTA(INDEX(Capacity!$C$10:$Q$109,MATCH('Capacity Backing (Hide)'!B$2,Capacity!$B$10:$B$109,0),1):INDEX(Capacity!$C$10:$Q$109,MATCH('Capacity Backing (Hide)'!B$2,Capacity!$B$10:$B$109,0),15))</f>
        <v>#N/A</v>
      </c>
      <c r="C2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(Hide)'!$A23,'Capacity Summary'!$H$35:$BG$35,0))="x",INDEX('Capacity Summary'!$C$36:$E$135,MATCH('Capacity Backing (Hide)'!C$2,'Capacity Summary'!$B$36:$B$135,0),4),IF(INDEX('Capacity Summary'!$H$36:$BG$135,MATCH('Capacity Backing (Hide)'!C$2,'Capacity Summary'!$B$36:$B$135,0),MATCH('Capacity Backing (Hide)'!$A23,'Capacity Summary'!$H$35:$BG$35,0))&lt;&gt;0,INDEX('Capacity Summary'!$H$36:$BG$135,MATCH('Capacity Backing (Hide)'!C$2,'Capacity Summary'!$B$36:$B$135,0),MATCH('Capacity Backing (Hide)'!$A23,'Capacity Summary'!$H$35:$BG$35,0)),0)),INDEX('Capacity Summary'!$C$36:$E$135,MATCH('Capacity Backing (Hide)'!C$2,'Capacity Summary'!$B$36:$B$135,0),2)))/IF(Summary!$B$7="Minutes",1,60)/COUNTA(INDEX(Capacity!$C$10:$Q$109,MATCH('Capacity Backing (Hide)'!C$2,Capacity!$B$10:$B$109,0),1):INDEX(Capacity!$C$10:$Q$109,MATCH('Capacity Backing (Hide)'!C$2,Capacity!$B$10:$B$109,0),15))</f>
        <v>#N/A</v>
      </c>
      <c r="D2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(Hide)'!$A23,'Capacity Summary'!$H$35:$BG$35,0))="x",INDEX('Capacity Summary'!$C$36:$E$135,MATCH('Capacity Backing (Hide)'!D$2,'Capacity Summary'!$B$36:$B$135,0),4),IF(INDEX('Capacity Summary'!$H$36:$BG$135,MATCH('Capacity Backing (Hide)'!D$2,'Capacity Summary'!$B$36:$B$135,0),MATCH('Capacity Backing (Hide)'!$A23,'Capacity Summary'!$H$35:$BG$35,0))&lt;&gt;0,INDEX('Capacity Summary'!$H$36:$BG$135,MATCH('Capacity Backing (Hide)'!D$2,'Capacity Summary'!$B$36:$B$135,0),MATCH('Capacity Backing (Hide)'!$A23,'Capacity Summary'!$H$35:$BG$35,0)),0)),INDEX('Capacity Summary'!$C$36:$E$135,MATCH('Capacity Backing (Hide)'!D$2,'Capacity Summary'!$B$36:$B$135,0),2)))/IF(Summary!$B$7="Minutes",1,60)/COUNTA(INDEX(Capacity!$C$10:$Q$109,MATCH('Capacity Backing (Hide)'!D$2,Capacity!$B$10:$B$109,0),1):INDEX(Capacity!$C$10:$Q$109,MATCH('Capacity Backing (Hide)'!D$2,Capacity!$B$10:$B$109,0),15))</f>
        <v>#N/A</v>
      </c>
      <c r="E2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(Hide)'!$A23,'Capacity Summary'!$H$35:$BG$35,0))="x",INDEX('Capacity Summary'!$C$36:$E$135,MATCH('Capacity Backing (Hide)'!E$2,'Capacity Summary'!$B$36:$B$135,0),4),IF(INDEX('Capacity Summary'!$H$36:$BG$135,MATCH('Capacity Backing (Hide)'!E$2,'Capacity Summary'!$B$36:$B$135,0),MATCH('Capacity Backing (Hide)'!$A23,'Capacity Summary'!$H$35:$BG$35,0))&lt;&gt;0,INDEX('Capacity Summary'!$H$36:$BG$135,MATCH('Capacity Backing (Hide)'!E$2,'Capacity Summary'!$B$36:$B$135,0),MATCH('Capacity Backing (Hide)'!$A23,'Capacity Summary'!$H$35:$BG$35,0)),0)),INDEX('Capacity Summary'!$C$36:$E$135,MATCH('Capacity Backing (Hide)'!E$2,'Capacity Summary'!$B$36:$B$135,0),2)))/IF(Summary!$B$7="Minutes",1,60)/COUNTA(INDEX(Capacity!$C$10:$Q$109,MATCH('Capacity Backing (Hide)'!E$2,Capacity!$B$10:$B$109,0),1):INDEX(Capacity!$C$10:$Q$109,MATCH('Capacity Backing (Hide)'!E$2,Capacity!$B$10:$B$109,0),15))</f>
        <v>#N/A</v>
      </c>
      <c r="F2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(Hide)'!$A23,'Capacity Summary'!$H$35:$BG$35,0))="x",INDEX('Capacity Summary'!$C$36:$E$135,MATCH('Capacity Backing (Hide)'!F$2,'Capacity Summary'!$B$36:$B$135,0),4),IF(INDEX('Capacity Summary'!$H$36:$BG$135,MATCH('Capacity Backing (Hide)'!F$2,'Capacity Summary'!$B$36:$B$135,0),MATCH('Capacity Backing (Hide)'!$A23,'Capacity Summary'!$H$35:$BG$35,0))&lt;&gt;0,INDEX('Capacity Summary'!$H$36:$BG$135,MATCH('Capacity Backing (Hide)'!F$2,'Capacity Summary'!$B$36:$B$135,0),MATCH('Capacity Backing (Hide)'!$A23,'Capacity Summary'!$H$35:$BG$35,0)),0)),INDEX('Capacity Summary'!$C$36:$E$135,MATCH('Capacity Backing (Hide)'!F$2,'Capacity Summary'!$B$36:$B$135,0),2)))/IF(Summary!$B$7="Minutes",1,60)/COUNTA(INDEX(Capacity!$C$10:$Q$109,MATCH('Capacity Backing (Hide)'!F$2,Capacity!$B$10:$B$109,0),1):INDEX(Capacity!$C$10:$Q$109,MATCH('Capacity Backing (Hide)'!F$2,Capacity!$B$10:$B$109,0),15))</f>
        <v>#N/A</v>
      </c>
      <c r="G2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(Hide)'!$A23,'Capacity Summary'!$H$35:$BG$35,0))="x",INDEX('Capacity Summary'!$C$36:$E$135,MATCH('Capacity Backing (Hide)'!G$2,'Capacity Summary'!$B$36:$B$135,0),4),IF(INDEX('Capacity Summary'!$H$36:$BG$135,MATCH('Capacity Backing (Hide)'!G$2,'Capacity Summary'!$B$36:$B$135,0),MATCH('Capacity Backing (Hide)'!$A23,'Capacity Summary'!$H$35:$BG$35,0))&lt;&gt;0,INDEX('Capacity Summary'!$H$36:$BG$135,MATCH('Capacity Backing (Hide)'!G$2,'Capacity Summary'!$B$36:$B$135,0),MATCH('Capacity Backing (Hide)'!$A23,'Capacity Summary'!$H$35:$BG$35,0)),0)),INDEX('Capacity Summary'!$C$36:$E$135,MATCH('Capacity Backing (Hide)'!G$2,'Capacity Summary'!$B$36:$B$135,0),2)))/IF(Summary!$B$7="Minutes",1,60)/COUNTA(INDEX(Capacity!$C$10:$Q$109,MATCH('Capacity Backing (Hide)'!G$2,Capacity!$B$10:$B$109,0),1):INDEX(Capacity!$C$10:$Q$109,MATCH('Capacity Backing (Hide)'!G$2,Capacity!$B$10:$B$109,0),15))</f>
        <v>#N/A</v>
      </c>
      <c r="H2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(Hide)'!$A23,'Capacity Summary'!$H$35:$BG$35,0))="x",INDEX('Capacity Summary'!$C$36:$E$135,MATCH('Capacity Backing (Hide)'!H$2,'Capacity Summary'!$B$36:$B$135,0),4),IF(INDEX('Capacity Summary'!$H$36:$BG$135,MATCH('Capacity Backing (Hide)'!H$2,'Capacity Summary'!$B$36:$B$135,0),MATCH('Capacity Backing (Hide)'!$A23,'Capacity Summary'!$H$35:$BG$35,0))&lt;&gt;0,INDEX('Capacity Summary'!$H$36:$BG$135,MATCH('Capacity Backing (Hide)'!H$2,'Capacity Summary'!$B$36:$B$135,0),MATCH('Capacity Backing (Hide)'!$A23,'Capacity Summary'!$H$35:$BG$35,0)),0)),INDEX('Capacity Summary'!$C$36:$E$135,MATCH('Capacity Backing (Hide)'!H$2,'Capacity Summary'!$B$36:$B$135,0),2)))/IF(Summary!$B$7="Minutes",1,60)/COUNTA(INDEX(Capacity!$C$10:$Q$109,MATCH('Capacity Backing (Hide)'!H$2,Capacity!$B$10:$B$109,0),1):INDEX(Capacity!$C$10:$Q$109,MATCH('Capacity Backing (Hide)'!H$2,Capacity!$B$10:$B$109,0),15))</f>
        <v>#N/A</v>
      </c>
      <c r="I2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(Hide)'!$A23,'Capacity Summary'!$H$35:$BG$35,0))="x",INDEX('Capacity Summary'!$C$36:$E$135,MATCH('Capacity Backing (Hide)'!I$2,'Capacity Summary'!$B$36:$B$135,0),4),IF(INDEX('Capacity Summary'!$H$36:$BG$135,MATCH('Capacity Backing (Hide)'!I$2,'Capacity Summary'!$B$36:$B$135,0),MATCH('Capacity Backing (Hide)'!$A23,'Capacity Summary'!$H$35:$BG$35,0))&lt;&gt;0,INDEX('Capacity Summary'!$H$36:$BG$135,MATCH('Capacity Backing (Hide)'!I$2,'Capacity Summary'!$B$36:$B$135,0),MATCH('Capacity Backing (Hide)'!$A23,'Capacity Summary'!$H$35:$BG$35,0)),0)),INDEX('Capacity Summary'!$C$36:$E$135,MATCH('Capacity Backing (Hide)'!I$2,'Capacity Summary'!$B$36:$B$135,0),2)))/IF(Summary!$B$7="Minutes",1,60)/COUNTA(INDEX(Capacity!$C$10:$Q$109,MATCH('Capacity Backing (Hide)'!I$2,Capacity!$B$10:$B$109,0),1):INDEX(Capacity!$C$10:$Q$109,MATCH('Capacity Backing (Hide)'!I$2,Capacity!$B$10:$B$109,0),15))</f>
        <v>#N/A</v>
      </c>
      <c r="J2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(Hide)'!$A23,'Capacity Summary'!$H$35:$BG$35,0))="x",INDEX('Capacity Summary'!$C$36:$E$135,MATCH('Capacity Backing (Hide)'!J$2,'Capacity Summary'!$B$36:$B$135,0),4),IF(INDEX('Capacity Summary'!$H$36:$BG$135,MATCH('Capacity Backing (Hide)'!J$2,'Capacity Summary'!$B$36:$B$135,0),MATCH('Capacity Backing (Hide)'!$A23,'Capacity Summary'!$H$35:$BG$35,0))&lt;&gt;0,INDEX('Capacity Summary'!$H$36:$BG$135,MATCH('Capacity Backing (Hide)'!J$2,'Capacity Summary'!$B$36:$B$135,0),MATCH('Capacity Backing (Hide)'!$A23,'Capacity Summary'!$H$35:$BG$35,0)),0)),INDEX('Capacity Summary'!$C$36:$E$135,MATCH('Capacity Backing (Hide)'!J$2,'Capacity Summary'!$B$36:$B$135,0),2)))/IF(Summary!$B$7="Minutes",1,60)/COUNTA(INDEX(Capacity!$C$10:$Q$109,MATCH('Capacity Backing (Hide)'!J$2,Capacity!$B$10:$B$109,0),1):INDEX(Capacity!$C$10:$Q$109,MATCH('Capacity Backing (Hide)'!J$2,Capacity!$B$10:$B$109,0),15))</f>
        <v>#N/A</v>
      </c>
      <c r="K2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(Hide)'!$A23,'Capacity Summary'!$H$35:$BG$35,0))="x",INDEX('Capacity Summary'!$C$36:$E$135,MATCH('Capacity Backing (Hide)'!K$2,'Capacity Summary'!$B$36:$B$135,0),4),IF(INDEX('Capacity Summary'!$H$36:$BG$135,MATCH('Capacity Backing (Hide)'!K$2,'Capacity Summary'!$B$36:$B$135,0),MATCH('Capacity Backing (Hide)'!$A23,'Capacity Summary'!$H$35:$BG$35,0))&lt;&gt;0,INDEX('Capacity Summary'!$H$36:$BG$135,MATCH('Capacity Backing (Hide)'!K$2,'Capacity Summary'!$B$36:$B$135,0),MATCH('Capacity Backing (Hide)'!$A23,'Capacity Summary'!$H$35:$BG$35,0)),0)),INDEX('Capacity Summary'!$C$36:$E$135,MATCH('Capacity Backing (Hide)'!K$2,'Capacity Summary'!$B$36:$B$135,0),2)))/IF(Summary!$B$7="Minutes",1,60)/COUNTA(INDEX(Capacity!$C$10:$Q$109,MATCH('Capacity Backing (Hide)'!K$2,Capacity!$B$10:$B$109,0),1):INDEX(Capacity!$C$10:$Q$109,MATCH('Capacity Backing (Hide)'!K$2,Capacity!$B$10:$B$109,0),15))</f>
        <v>#N/A</v>
      </c>
      <c r="L2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(Hide)'!$A23,'Capacity Summary'!$H$35:$BG$35,0))="x",INDEX('Capacity Summary'!$C$36:$E$135,MATCH('Capacity Backing (Hide)'!L$2,'Capacity Summary'!$B$36:$B$135,0),4),IF(INDEX('Capacity Summary'!$H$36:$BG$135,MATCH('Capacity Backing (Hide)'!L$2,'Capacity Summary'!$B$36:$B$135,0),MATCH('Capacity Backing (Hide)'!$A23,'Capacity Summary'!$H$35:$BG$35,0))&lt;&gt;0,INDEX('Capacity Summary'!$H$36:$BG$135,MATCH('Capacity Backing (Hide)'!L$2,'Capacity Summary'!$B$36:$B$135,0),MATCH('Capacity Backing (Hide)'!$A23,'Capacity Summary'!$H$35:$BG$35,0)),0)),INDEX('Capacity Summary'!$C$36:$E$135,MATCH('Capacity Backing (Hide)'!L$2,'Capacity Summary'!$B$36:$B$135,0),2)))/IF(Summary!$B$7="Minutes",1,60)/COUNTA(INDEX(Capacity!$C$10:$Q$109,MATCH('Capacity Backing (Hide)'!L$2,Capacity!$B$10:$B$109,0),1):INDEX(Capacity!$C$10:$Q$109,MATCH('Capacity Backing (Hide)'!L$2,Capacity!$B$10:$B$109,0),15))</f>
        <v>#N/A</v>
      </c>
      <c r="M2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(Hide)'!$A23,'Capacity Summary'!$H$35:$BG$35,0))="x",INDEX('Capacity Summary'!$C$36:$E$135,MATCH('Capacity Backing (Hide)'!M$2,'Capacity Summary'!$B$36:$B$135,0),4),IF(INDEX('Capacity Summary'!$H$36:$BG$135,MATCH('Capacity Backing (Hide)'!M$2,'Capacity Summary'!$B$36:$B$135,0),MATCH('Capacity Backing (Hide)'!$A23,'Capacity Summary'!$H$35:$BG$35,0))&lt;&gt;0,INDEX('Capacity Summary'!$H$36:$BG$135,MATCH('Capacity Backing (Hide)'!M$2,'Capacity Summary'!$B$36:$B$135,0),MATCH('Capacity Backing (Hide)'!$A23,'Capacity Summary'!$H$35:$BG$35,0)),0)),INDEX('Capacity Summary'!$C$36:$E$135,MATCH('Capacity Backing (Hide)'!M$2,'Capacity Summary'!$B$36:$B$135,0),2)))/IF(Summary!$B$7="Minutes",1,60)/COUNTA(INDEX(Capacity!$C$10:$Q$109,MATCH('Capacity Backing (Hide)'!M$2,Capacity!$B$10:$B$109,0),1):INDEX(Capacity!$C$10:$Q$109,MATCH('Capacity Backing (Hide)'!M$2,Capacity!$B$10:$B$109,0),15))</f>
        <v>#N/A</v>
      </c>
      <c r="N2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(Hide)'!$A23,'Capacity Summary'!$H$35:$BG$35,0))="x",INDEX('Capacity Summary'!$C$36:$E$135,MATCH('Capacity Backing (Hide)'!N$2,'Capacity Summary'!$B$36:$B$135,0),4),IF(INDEX('Capacity Summary'!$H$36:$BG$135,MATCH('Capacity Backing (Hide)'!N$2,'Capacity Summary'!$B$36:$B$135,0),MATCH('Capacity Backing (Hide)'!$A23,'Capacity Summary'!$H$35:$BG$35,0))&lt;&gt;0,INDEX('Capacity Summary'!$H$36:$BG$135,MATCH('Capacity Backing (Hide)'!N$2,'Capacity Summary'!$B$36:$B$135,0),MATCH('Capacity Backing (Hide)'!$A23,'Capacity Summary'!$H$35:$BG$35,0)),0)),INDEX('Capacity Summary'!$C$36:$E$135,MATCH('Capacity Backing (Hide)'!N$2,'Capacity Summary'!$B$36:$B$135,0),2)))/IF(Summary!$B$7="Minutes",1,60)/COUNTA(INDEX(Capacity!$C$10:$Q$109,MATCH('Capacity Backing (Hide)'!N$2,Capacity!$B$10:$B$109,0),1):INDEX(Capacity!$C$10:$Q$109,MATCH('Capacity Backing (Hide)'!N$2,Capacity!$B$10:$B$109,0),15))</f>
        <v>#N/A</v>
      </c>
      <c r="O2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(Hide)'!$A23,'Capacity Summary'!$H$35:$BG$35,0))="x",INDEX('Capacity Summary'!$C$36:$E$135,MATCH('Capacity Backing (Hide)'!O$2,'Capacity Summary'!$B$36:$B$135,0),4),IF(INDEX('Capacity Summary'!$H$36:$BG$135,MATCH('Capacity Backing (Hide)'!O$2,'Capacity Summary'!$B$36:$B$135,0),MATCH('Capacity Backing (Hide)'!$A23,'Capacity Summary'!$H$35:$BG$35,0))&lt;&gt;0,INDEX('Capacity Summary'!$H$36:$BG$135,MATCH('Capacity Backing (Hide)'!O$2,'Capacity Summary'!$B$36:$B$135,0),MATCH('Capacity Backing (Hide)'!$A23,'Capacity Summary'!$H$35:$BG$35,0)),0)),INDEX('Capacity Summary'!$C$36:$E$135,MATCH('Capacity Backing (Hide)'!O$2,'Capacity Summary'!$B$36:$B$135,0),2)))/IF(Summary!$B$7="Minutes",1,60)/COUNTA(INDEX(Capacity!$C$10:$Q$109,MATCH('Capacity Backing (Hide)'!O$2,Capacity!$B$10:$B$109,0),1):INDEX(Capacity!$C$10:$Q$109,MATCH('Capacity Backing (Hide)'!O$2,Capacity!$B$10:$B$109,0),15))</f>
        <v>#N/A</v>
      </c>
      <c r="P2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(Hide)'!$A23,'Capacity Summary'!$H$35:$BG$35,0))="x",INDEX('Capacity Summary'!$C$36:$E$135,MATCH('Capacity Backing (Hide)'!P$2,'Capacity Summary'!$B$36:$B$135,0),4),IF(INDEX('Capacity Summary'!$H$36:$BG$135,MATCH('Capacity Backing (Hide)'!P$2,'Capacity Summary'!$B$36:$B$135,0),MATCH('Capacity Backing (Hide)'!$A23,'Capacity Summary'!$H$35:$BG$35,0))&lt;&gt;0,INDEX('Capacity Summary'!$H$36:$BG$135,MATCH('Capacity Backing (Hide)'!P$2,'Capacity Summary'!$B$36:$B$135,0),MATCH('Capacity Backing (Hide)'!$A23,'Capacity Summary'!$H$35:$BG$35,0)),0)),INDEX('Capacity Summary'!$C$36:$E$135,MATCH('Capacity Backing (Hide)'!P$2,'Capacity Summary'!$B$36:$B$135,0),2)))/IF(Summary!$B$7="Minutes",1,60)/COUNTA(INDEX(Capacity!$C$10:$Q$109,MATCH('Capacity Backing (Hide)'!P$2,Capacity!$B$10:$B$109,0),1):INDEX(Capacity!$C$10:$Q$109,MATCH('Capacity Backing (Hide)'!P$2,Capacity!$B$10:$B$109,0),15))</f>
        <v>#N/A</v>
      </c>
      <c r="Q2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(Hide)'!$A23,'Capacity Summary'!$H$35:$BG$35,0))="x",INDEX('Capacity Summary'!$C$36:$E$135,MATCH('Capacity Backing (Hide)'!Q$2,'Capacity Summary'!$B$36:$B$135,0),4),IF(INDEX('Capacity Summary'!$H$36:$BG$135,MATCH('Capacity Backing (Hide)'!Q$2,'Capacity Summary'!$B$36:$B$135,0),MATCH('Capacity Backing (Hide)'!$A23,'Capacity Summary'!$H$35:$BG$35,0))&lt;&gt;0,INDEX('Capacity Summary'!$H$36:$BG$135,MATCH('Capacity Backing (Hide)'!Q$2,'Capacity Summary'!$B$36:$B$135,0),MATCH('Capacity Backing (Hide)'!$A23,'Capacity Summary'!$H$35:$BG$35,0)),0)),INDEX('Capacity Summary'!$C$36:$E$135,MATCH('Capacity Backing (Hide)'!Q$2,'Capacity Summary'!$B$36:$B$135,0),2)))/IF(Summary!$B$7="Minutes",1,60)/COUNTA(INDEX(Capacity!$C$10:$Q$109,MATCH('Capacity Backing (Hide)'!Q$2,Capacity!$B$10:$B$109,0),1):INDEX(Capacity!$C$10:$Q$109,MATCH('Capacity Backing (Hide)'!Q$2,Capacity!$B$10:$B$109,0),15))</f>
        <v>#N/A</v>
      </c>
      <c r="R2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(Hide)'!$A23,'Capacity Summary'!$H$35:$BG$35,0))="x",INDEX('Capacity Summary'!$C$36:$E$135,MATCH('Capacity Backing (Hide)'!R$2,'Capacity Summary'!$B$36:$B$135,0),4),IF(INDEX('Capacity Summary'!$H$36:$BG$135,MATCH('Capacity Backing (Hide)'!R$2,'Capacity Summary'!$B$36:$B$135,0),MATCH('Capacity Backing (Hide)'!$A23,'Capacity Summary'!$H$35:$BG$35,0))&lt;&gt;0,INDEX('Capacity Summary'!$H$36:$BG$135,MATCH('Capacity Backing (Hide)'!R$2,'Capacity Summary'!$B$36:$B$135,0),MATCH('Capacity Backing (Hide)'!$A23,'Capacity Summary'!$H$35:$BG$35,0)),0)),INDEX('Capacity Summary'!$C$36:$E$135,MATCH('Capacity Backing (Hide)'!R$2,'Capacity Summary'!$B$36:$B$135,0),2)))/IF(Summary!$B$7="Minutes",1,60)/COUNTA(INDEX(Capacity!$C$10:$Q$109,MATCH('Capacity Backing (Hide)'!R$2,Capacity!$B$10:$B$109,0),1):INDEX(Capacity!$C$10:$Q$109,MATCH('Capacity Backing (Hide)'!R$2,Capacity!$B$10:$B$109,0),15))</f>
        <v>#N/A</v>
      </c>
      <c r="S2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(Hide)'!$A23,'Capacity Summary'!$H$35:$BG$35,0))="x",INDEX('Capacity Summary'!$C$36:$E$135,MATCH('Capacity Backing (Hide)'!S$2,'Capacity Summary'!$B$36:$B$135,0),4),IF(INDEX('Capacity Summary'!$H$36:$BG$135,MATCH('Capacity Backing (Hide)'!S$2,'Capacity Summary'!$B$36:$B$135,0),MATCH('Capacity Backing (Hide)'!$A23,'Capacity Summary'!$H$35:$BG$35,0))&lt;&gt;0,INDEX('Capacity Summary'!$H$36:$BG$135,MATCH('Capacity Backing (Hide)'!S$2,'Capacity Summary'!$B$36:$B$135,0),MATCH('Capacity Backing (Hide)'!$A23,'Capacity Summary'!$H$35:$BG$35,0)),0)),INDEX('Capacity Summary'!$C$36:$E$135,MATCH('Capacity Backing (Hide)'!S$2,'Capacity Summary'!$B$36:$B$135,0),2)))/IF(Summary!$B$7="Minutes",1,60)/COUNTA(INDEX(Capacity!$C$10:$Q$109,MATCH('Capacity Backing (Hide)'!S$2,Capacity!$B$10:$B$109,0),1):INDEX(Capacity!$C$10:$Q$109,MATCH('Capacity Backing (Hide)'!S$2,Capacity!$B$10:$B$109,0),15))</f>
        <v>#N/A</v>
      </c>
      <c r="T2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(Hide)'!$A23,'Capacity Summary'!$H$35:$BG$35,0))="x",INDEX('Capacity Summary'!$C$36:$E$135,MATCH('Capacity Backing (Hide)'!T$2,'Capacity Summary'!$B$36:$B$135,0),4),IF(INDEX('Capacity Summary'!$H$36:$BG$135,MATCH('Capacity Backing (Hide)'!T$2,'Capacity Summary'!$B$36:$B$135,0),MATCH('Capacity Backing (Hide)'!$A23,'Capacity Summary'!$H$35:$BG$35,0))&lt;&gt;0,INDEX('Capacity Summary'!$H$36:$BG$135,MATCH('Capacity Backing (Hide)'!T$2,'Capacity Summary'!$B$36:$B$135,0),MATCH('Capacity Backing (Hide)'!$A23,'Capacity Summary'!$H$35:$BG$35,0)),0)),INDEX('Capacity Summary'!$C$36:$E$135,MATCH('Capacity Backing (Hide)'!T$2,'Capacity Summary'!$B$36:$B$135,0),2)))/IF(Summary!$B$7="Minutes",1,60)/COUNTA(INDEX(Capacity!$C$10:$Q$109,MATCH('Capacity Backing (Hide)'!T$2,Capacity!$B$10:$B$109,0),1):INDEX(Capacity!$C$10:$Q$109,MATCH('Capacity Backing (Hide)'!T$2,Capacity!$B$10:$B$109,0),15))</f>
        <v>#N/A</v>
      </c>
      <c r="U2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(Hide)'!$A23,'Capacity Summary'!$H$35:$BG$35,0))="x",INDEX('Capacity Summary'!$C$36:$E$135,MATCH('Capacity Backing (Hide)'!U$2,'Capacity Summary'!$B$36:$B$135,0),4),IF(INDEX('Capacity Summary'!$H$36:$BG$135,MATCH('Capacity Backing (Hide)'!U$2,'Capacity Summary'!$B$36:$B$135,0),MATCH('Capacity Backing (Hide)'!$A23,'Capacity Summary'!$H$35:$BG$35,0))&lt;&gt;0,INDEX('Capacity Summary'!$H$36:$BG$135,MATCH('Capacity Backing (Hide)'!U$2,'Capacity Summary'!$B$36:$B$135,0),MATCH('Capacity Backing (Hide)'!$A23,'Capacity Summary'!$H$35:$BG$35,0)),0)),INDEX('Capacity Summary'!$C$36:$E$135,MATCH('Capacity Backing (Hide)'!U$2,'Capacity Summary'!$B$36:$B$135,0),2)))/IF(Summary!$B$7="Minutes",1,60)/COUNTA(INDEX(Capacity!$C$10:$Q$109,MATCH('Capacity Backing (Hide)'!U$2,Capacity!$B$10:$B$109,0),1):INDEX(Capacity!$C$10:$Q$109,MATCH('Capacity Backing (Hide)'!U$2,Capacity!$B$10:$B$109,0),15))</f>
        <v>#N/A</v>
      </c>
      <c r="V2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(Hide)'!$A23,'Capacity Summary'!$H$35:$BG$35,0))="x",INDEX('Capacity Summary'!$C$36:$E$135,MATCH('Capacity Backing (Hide)'!V$2,'Capacity Summary'!$B$36:$B$135,0),4),IF(INDEX('Capacity Summary'!$H$36:$BG$135,MATCH('Capacity Backing (Hide)'!V$2,'Capacity Summary'!$B$36:$B$135,0),MATCH('Capacity Backing (Hide)'!$A23,'Capacity Summary'!$H$35:$BG$35,0))&lt;&gt;0,INDEX('Capacity Summary'!$H$36:$BG$135,MATCH('Capacity Backing (Hide)'!V$2,'Capacity Summary'!$B$36:$B$135,0),MATCH('Capacity Backing (Hide)'!$A23,'Capacity Summary'!$H$35:$BG$35,0)),0)),INDEX('Capacity Summary'!$C$36:$E$135,MATCH('Capacity Backing (Hide)'!V$2,'Capacity Summary'!$B$36:$B$135,0),2)))/IF(Summary!$B$7="Minutes",1,60)/COUNTA(INDEX(Capacity!$C$10:$Q$109,MATCH('Capacity Backing (Hide)'!V$2,Capacity!$B$10:$B$109,0),1):INDEX(Capacity!$C$10:$Q$109,MATCH('Capacity Backing (Hide)'!V$2,Capacity!$B$10:$B$109,0),15))</f>
        <v>#N/A</v>
      </c>
      <c r="W2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(Hide)'!$A23,'Capacity Summary'!$H$35:$BG$35,0))="x",INDEX('Capacity Summary'!$C$36:$E$135,MATCH('Capacity Backing (Hide)'!W$2,'Capacity Summary'!$B$36:$B$135,0),4),IF(INDEX('Capacity Summary'!$H$36:$BG$135,MATCH('Capacity Backing (Hide)'!W$2,'Capacity Summary'!$B$36:$B$135,0),MATCH('Capacity Backing (Hide)'!$A23,'Capacity Summary'!$H$35:$BG$35,0))&lt;&gt;0,INDEX('Capacity Summary'!$H$36:$BG$135,MATCH('Capacity Backing (Hide)'!W$2,'Capacity Summary'!$B$36:$B$135,0),MATCH('Capacity Backing (Hide)'!$A23,'Capacity Summary'!$H$35:$BG$35,0)),0)),INDEX('Capacity Summary'!$C$36:$E$135,MATCH('Capacity Backing (Hide)'!W$2,'Capacity Summary'!$B$36:$B$135,0),2)))/IF(Summary!$B$7="Minutes",1,60)/COUNTA(INDEX(Capacity!$C$10:$Q$109,MATCH('Capacity Backing (Hide)'!W$2,Capacity!$B$10:$B$109,0),1):INDEX(Capacity!$C$10:$Q$109,MATCH('Capacity Backing (Hide)'!W$2,Capacity!$B$10:$B$109,0),15))</f>
        <v>#N/A</v>
      </c>
      <c r="X2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(Hide)'!$A23,'Capacity Summary'!$H$35:$BG$35,0))="x",INDEX('Capacity Summary'!$C$36:$E$135,MATCH('Capacity Backing (Hide)'!X$2,'Capacity Summary'!$B$36:$B$135,0),4),IF(INDEX('Capacity Summary'!$H$36:$BG$135,MATCH('Capacity Backing (Hide)'!X$2,'Capacity Summary'!$B$36:$B$135,0),MATCH('Capacity Backing (Hide)'!$A23,'Capacity Summary'!$H$35:$BG$35,0))&lt;&gt;0,INDEX('Capacity Summary'!$H$36:$BG$135,MATCH('Capacity Backing (Hide)'!X$2,'Capacity Summary'!$B$36:$B$135,0),MATCH('Capacity Backing (Hide)'!$A23,'Capacity Summary'!$H$35:$BG$35,0)),0)),INDEX('Capacity Summary'!$C$36:$E$135,MATCH('Capacity Backing (Hide)'!X$2,'Capacity Summary'!$B$36:$B$135,0),2)))/IF(Summary!$B$7="Minutes",1,60)/COUNTA(INDEX(Capacity!$C$10:$Q$109,MATCH('Capacity Backing (Hide)'!X$2,Capacity!$B$10:$B$109,0),1):INDEX(Capacity!$C$10:$Q$109,MATCH('Capacity Backing (Hide)'!X$2,Capacity!$B$10:$B$109,0),15))</f>
        <v>#N/A</v>
      </c>
      <c r="Y2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(Hide)'!$A23,'Capacity Summary'!$H$35:$BG$35,0))="x",INDEX('Capacity Summary'!$C$36:$E$135,MATCH('Capacity Backing (Hide)'!Y$2,'Capacity Summary'!$B$36:$B$135,0),4),IF(INDEX('Capacity Summary'!$H$36:$BG$135,MATCH('Capacity Backing (Hide)'!Y$2,'Capacity Summary'!$B$36:$B$135,0),MATCH('Capacity Backing (Hide)'!$A23,'Capacity Summary'!$H$35:$BG$35,0))&lt;&gt;0,INDEX('Capacity Summary'!$H$36:$BG$135,MATCH('Capacity Backing (Hide)'!Y$2,'Capacity Summary'!$B$36:$B$135,0),MATCH('Capacity Backing (Hide)'!$A23,'Capacity Summary'!$H$35:$BG$35,0)),0)),INDEX('Capacity Summary'!$C$36:$E$135,MATCH('Capacity Backing (Hide)'!Y$2,'Capacity Summary'!$B$36:$B$135,0),2)))/IF(Summary!$B$7="Minutes",1,60)/COUNTA(INDEX(Capacity!$C$10:$Q$109,MATCH('Capacity Backing (Hide)'!Y$2,Capacity!$B$10:$B$109,0),1):INDEX(Capacity!$C$10:$Q$109,MATCH('Capacity Backing (Hide)'!Y$2,Capacity!$B$10:$B$109,0),15))</f>
        <v>#N/A</v>
      </c>
      <c r="Z2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(Hide)'!$A23,'Capacity Summary'!$H$35:$BG$35,0))="x",INDEX('Capacity Summary'!$C$36:$E$135,MATCH('Capacity Backing (Hide)'!Z$2,'Capacity Summary'!$B$36:$B$135,0),4),IF(INDEX('Capacity Summary'!$H$36:$BG$135,MATCH('Capacity Backing (Hide)'!Z$2,'Capacity Summary'!$B$36:$B$135,0),MATCH('Capacity Backing (Hide)'!$A23,'Capacity Summary'!$H$35:$BG$35,0))&lt;&gt;0,INDEX('Capacity Summary'!$H$36:$BG$135,MATCH('Capacity Backing (Hide)'!Z$2,'Capacity Summary'!$B$36:$B$135,0),MATCH('Capacity Backing (Hide)'!$A23,'Capacity Summary'!$H$35:$BG$35,0)),0)),INDEX('Capacity Summary'!$C$36:$E$135,MATCH('Capacity Backing (Hide)'!Z$2,'Capacity Summary'!$B$36:$B$135,0),2)))/IF(Summary!$B$7="Minutes",1,60)/COUNTA(INDEX(Capacity!$C$10:$Q$109,MATCH('Capacity Backing (Hide)'!Z$2,Capacity!$B$10:$B$109,0),1):INDEX(Capacity!$C$10:$Q$109,MATCH('Capacity Backing (Hide)'!Z$2,Capacity!$B$10:$B$109,0),15))</f>
        <v>#N/A</v>
      </c>
      <c r="AA2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(Hide)'!$A23,'Capacity Summary'!$H$35:$BG$35,0))="x",INDEX('Capacity Summary'!$C$36:$E$135,MATCH('Capacity Backing (Hide)'!AA$2,'Capacity Summary'!$B$36:$B$135,0),4),IF(INDEX('Capacity Summary'!$H$36:$BG$135,MATCH('Capacity Backing (Hide)'!AA$2,'Capacity Summary'!$B$36:$B$135,0),MATCH('Capacity Backing (Hide)'!$A23,'Capacity Summary'!$H$35:$BG$35,0))&lt;&gt;0,INDEX('Capacity Summary'!$H$36:$BG$135,MATCH('Capacity Backing (Hide)'!AA$2,'Capacity Summary'!$B$36:$B$135,0),MATCH('Capacity Backing (Hide)'!$A23,'Capacity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(Hide)'!$A23,'Capacity Summary'!$H$35:$BG$35,0))="x",INDEX('Capacity Summary'!$C$36:$E$135,MATCH('Capacity Backing (Hide)'!AB$2,'Capacity Summary'!$B$36:$B$135,0),4),IF(INDEX('Capacity Summary'!$H$36:$BG$135,MATCH('Capacity Backing (Hide)'!AB$2,'Capacity Summary'!$B$36:$B$135,0),MATCH('Capacity Backing (Hide)'!$A23,'Capacity Summary'!$H$35:$BG$35,0))&lt;&gt;0,INDEX('Capacity Summary'!$H$36:$BG$135,MATCH('Capacity Backing (Hide)'!AB$2,'Capacity Summary'!$B$36:$B$135,0),MATCH('Capacity Backing (Hide)'!$A23,'Capacity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(Hide)'!$A23,'Capacity Summary'!$H$35:$BG$35,0))="x",INDEX('Capacity Summary'!$C$36:$E$135,MATCH('Capacity Backing (Hide)'!AC$2,'Capacity Summary'!$B$36:$B$135,0),4),IF(INDEX('Capacity Summary'!$H$36:$BG$135,MATCH('Capacity Backing (Hide)'!AC$2,'Capacity Summary'!$B$36:$B$135,0),MATCH('Capacity Backing (Hide)'!$A23,'Capacity Summary'!$H$35:$BG$35,0))&lt;&gt;0,INDEX('Capacity Summary'!$H$36:$BG$135,MATCH('Capacity Backing (Hide)'!AC$2,'Capacity Summary'!$B$36:$B$135,0),MATCH('Capacity Backing (Hide)'!$A23,'Capacity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(Hide)'!$A23,'Capacity Summary'!$H$35:$BG$35,0))="x",INDEX('Capacity Summary'!$C$36:$E$135,MATCH('Capacity Backing (Hide)'!AD$2,'Capacity Summary'!$B$36:$B$135,0),4),IF(INDEX('Capacity Summary'!$H$36:$BG$135,MATCH('Capacity Backing (Hide)'!AD$2,'Capacity Summary'!$B$36:$B$135,0),MATCH('Capacity Backing (Hide)'!$A23,'Capacity Summary'!$H$35:$BG$35,0))&lt;&gt;0,INDEX('Capacity Summary'!$H$36:$BG$135,MATCH('Capacity Backing (Hide)'!AD$2,'Capacity Summary'!$B$36:$B$135,0),MATCH('Capacity Backing (Hide)'!$A23,'Capacity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(Hide)'!$A23,'Capacity Summary'!$H$35:$BG$35,0))="x",INDEX('Capacity Summary'!$C$36:$E$135,MATCH('Capacity Backing (Hide)'!AE$2,'Capacity Summary'!$B$36:$B$135,0),4),IF(INDEX('Capacity Summary'!$H$36:$BG$135,MATCH('Capacity Backing (Hide)'!AE$2,'Capacity Summary'!$B$36:$B$135,0),MATCH('Capacity Backing (Hide)'!$A23,'Capacity Summary'!$H$35:$BG$35,0))&lt;&gt;0,INDEX('Capacity Summary'!$H$36:$BG$135,MATCH('Capacity Backing (Hide)'!AE$2,'Capacity Summary'!$B$36:$B$135,0),MATCH('Capacity Backing (Hide)'!$A23,'Capacity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(Hide)'!$A23,'Capacity Summary'!$H$35:$BG$35,0))="x",INDEX('Capacity Summary'!$C$36:$E$135,MATCH('Capacity Backing (Hide)'!AF$2,'Capacity Summary'!$B$36:$B$135,0),4),IF(INDEX('Capacity Summary'!$H$36:$BG$135,MATCH('Capacity Backing (Hide)'!AF$2,'Capacity Summary'!$B$36:$B$135,0),MATCH('Capacity Backing (Hide)'!$A23,'Capacity Summary'!$H$35:$BG$35,0))&lt;&gt;0,INDEX('Capacity Summary'!$H$36:$BG$135,MATCH('Capacity Backing (Hide)'!AF$2,'Capacity Summary'!$B$36:$B$135,0),MATCH('Capacity Backing (Hide)'!$A23,'Capacity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(Hide)'!$A23,'Capacity Summary'!$H$35:$BG$35,0))="x",INDEX('Capacity Summary'!$C$36:$E$135,MATCH('Capacity Backing (Hide)'!AG$2,'Capacity Summary'!$B$36:$B$135,0),4),IF(INDEX('Capacity Summary'!$H$36:$BG$135,MATCH('Capacity Backing (Hide)'!AG$2,'Capacity Summary'!$B$36:$B$135,0),MATCH('Capacity Backing (Hide)'!$A23,'Capacity Summary'!$H$35:$BG$35,0))&lt;&gt;0,INDEX('Capacity Summary'!$H$36:$BG$135,MATCH('Capacity Backing (Hide)'!AG$2,'Capacity Summary'!$B$36:$B$135,0),MATCH('Capacity Backing (Hide)'!$A23,'Capacity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(Hide)'!$A23,'Capacity Summary'!$H$35:$BG$35,0))="x",INDEX('Capacity Summary'!$C$36:$E$135,MATCH('Capacity Backing (Hide)'!AH$2,'Capacity Summary'!$B$36:$B$135,0),4),IF(INDEX('Capacity Summary'!$H$36:$BG$135,MATCH('Capacity Backing (Hide)'!AH$2,'Capacity Summary'!$B$36:$B$135,0),MATCH('Capacity Backing (Hide)'!$A23,'Capacity Summary'!$H$35:$BG$35,0))&lt;&gt;0,INDEX('Capacity Summary'!$H$36:$BG$135,MATCH('Capacity Backing (Hide)'!AH$2,'Capacity Summary'!$B$36:$B$135,0),MATCH('Capacity Backing (Hide)'!$A23,'Capacity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(Hide)'!$A23,'Capacity Summary'!$H$35:$BG$35,0))="x",INDEX('Capacity Summary'!$C$36:$E$135,MATCH('Capacity Backing (Hide)'!AI$2,'Capacity Summary'!$B$36:$B$135,0),4),IF(INDEX('Capacity Summary'!$H$36:$BG$135,MATCH('Capacity Backing (Hide)'!AI$2,'Capacity Summary'!$B$36:$B$135,0),MATCH('Capacity Backing (Hide)'!$A23,'Capacity Summary'!$H$35:$BG$35,0))&lt;&gt;0,INDEX('Capacity Summary'!$H$36:$BG$135,MATCH('Capacity Backing (Hide)'!AI$2,'Capacity Summary'!$B$36:$B$135,0),MATCH('Capacity Backing (Hide)'!$A23,'Capacity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(Hide)'!$A23,'Capacity Summary'!$H$35:$BG$35,0))="x",INDEX('Capacity Summary'!$C$36:$E$135,MATCH('Capacity Backing (Hide)'!AJ$2,'Capacity Summary'!$B$36:$B$135,0),4),IF(INDEX('Capacity Summary'!$H$36:$BG$135,MATCH('Capacity Backing (Hide)'!AJ$2,'Capacity Summary'!$B$36:$B$135,0),MATCH('Capacity Backing (Hide)'!$A23,'Capacity Summary'!$H$35:$BG$35,0))&lt;&gt;0,INDEX('Capacity Summary'!$H$36:$BG$135,MATCH('Capacity Backing (Hide)'!AJ$2,'Capacity Summary'!$B$36:$B$135,0),MATCH('Capacity Backing (Hide)'!$A23,'Capacity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(Hide)'!$A23,'Capacity Summary'!$H$35:$BG$35,0))="x",INDEX('Capacity Summary'!$C$36:$E$135,MATCH('Capacity Backing (Hide)'!AK$2,'Capacity Summary'!$B$36:$B$135,0),4),IF(INDEX('Capacity Summary'!$H$36:$BG$135,MATCH('Capacity Backing (Hide)'!AK$2,'Capacity Summary'!$B$36:$B$135,0),MATCH('Capacity Backing (Hide)'!$A23,'Capacity Summary'!$H$35:$BG$35,0))&lt;&gt;0,INDEX('Capacity Summary'!$H$36:$BG$135,MATCH('Capacity Backing (Hide)'!AK$2,'Capacity Summary'!$B$36:$B$135,0),MATCH('Capacity Backing (Hide)'!$A23,'Capacity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(Hide)'!$A23,'Capacity Summary'!$H$35:$BG$35,0))="x",INDEX('Capacity Summary'!$C$36:$E$135,MATCH('Capacity Backing (Hide)'!AL$2,'Capacity Summary'!$B$36:$B$135,0),4),IF(INDEX('Capacity Summary'!$H$36:$BG$135,MATCH('Capacity Backing (Hide)'!AL$2,'Capacity Summary'!$B$36:$B$135,0),MATCH('Capacity Backing (Hide)'!$A23,'Capacity Summary'!$H$35:$BG$35,0))&lt;&gt;0,INDEX('Capacity Summary'!$H$36:$BG$135,MATCH('Capacity Backing (Hide)'!AL$2,'Capacity Summary'!$B$36:$B$135,0),MATCH('Capacity Backing (Hide)'!$A23,'Capacity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(Hide)'!$A23,'Capacity Summary'!$H$35:$BG$35,0))="x",INDEX('Capacity Summary'!$C$36:$E$135,MATCH('Capacity Backing (Hide)'!AM$2,'Capacity Summary'!$B$36:$B$135,0),4),IF(INDEX('Capacity Summary'!$H$36:$BG$135,MATCH('Capacity Backing (Hide)'!AM$2,'Capacity Summary'!$B$36:$B$135,0),MATCH('Capacity Backing (Hide)'!$A23,'Capacity Summary'!$H$35:$BG$35,0))&lt;&gt;0,INDEX('Capacity Summary'!$H$36:$BG$135,MATCH('Capacity Backing (Hide)'!AM$2,'Capacity Summary'!$B$36:$B$135,0),MATCH('Capacity Backing (Hide)'!$A23,'Capacity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(Hide)'!$A23,'Capacity Summary'!$H$35:$BG$35,0))="x",INDEX('Capacity Summary'!$C$36:$E$135,MATCH('Capacity Backing (Hide)'!AN$2,'Capacity Summary'!$B$36:$B$135,0),4),IF(INDEX('Capacity Summary'!$H$36:$BG$135,MATCH('Capacity Backing (Hide)'!AN$2,'Capacity Summary'!$B$36:$B$135,0),MATCH('Capacity Backing (Hide)'!$A23,'Capacity Summary'!$H$35:$BG$35,0))&lt;&gt;0,INDEX('Capacity Summary'!$H$36:$BG$135,MATCH('Capacity Backing (Hide)'!AN$2,'Capacity Summary'!$B$36:$B$135,0),MATCH('Capacity Backing (Hide)'!$A23,'Capacity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(Hide)'!$A23,'Capacity Summary'!$H$35:$BG$35,0))="x",INDEX('Capacity Summary'!$C$36:$E$135,MATCH('Capacity Backing (Hide)'!AO$2,'Capacity Summary'!$B$36:$B$135,0),4),IF(INDEX('Capacity Summary'!$H$36:$BG$135,MATCH('Capacity Backing (Hide)'!AO$2,'Capacity Summary'!$B$36:$B$135,0),MATCH('Capacity Backing (Hide)'!$A23,'Capacity Summary'!$H$35:$BG$35,0))&lt;&gt;0,INDEX('Capacity Summary'!$H$36:$BG$135,MATCH('Capacity Backing (Hide)'!AO$2,'Capacity Summary'!$B$36:$B$135,0),MATCH('Capacity Backing (Hide)'!$A23,'Capacity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(Hide)'!$A23,'Capacity Summary'!$H$35:$BG$35,0))="x",INDEX('Capacity Summary'!$C$36:$E$135,MATCH('Capacity Backing (Hide)'!AP$2,'Capacity Summary'!$B$36:$B$135,0),4),IF(INDEX('Capacity Summary'!$H$36:$BG$135,MATCH('Capacity Backing (Hide)'!AP$2,'Capacity Summary'!$B$36:$B$135,0),MATCH('Capacity Backing (Hide)'!$A23,'Capacity Summary'!$H$35:$BG$35,0))&lt;&gt;0,INDEX('Capacity Summary'!$H$36:$BG$135,MATCH('Capacity Backing (Hide)'!AP$2,'Capacity Summary'!$B$36:$B$135,0),MATCH('Capacity Backing (Hide)'!$A23,'Capacity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(Hide)'!$A23,'Capacity Summary'!$H$35:$BG$35,0))="x",INDEX('Capacity Summary'!$C$36:$E$135,MATCH('Capacity Backing (Hide)'!AQ$2,'Capacity Summary'!$B$36:$B$135,0),4),IF(INDEX('Capacity Summary'!$H$36:$BG$135,MATCH('Capacity Backing (Hide)'!AQ$2,'Capacity Summary'!$B$36:$B$135,0),MATCH('Capacity Backing (Hide)'!$A23,'Capacity Summary'!$H$35:$BG$35,0))&lt;&gt;0,INDEX('Capacity Summary'!$H$36:$BG$135,MATCH('Capacity Backing (Hide)'!AQ$2,'Capacity Summary'!$B$36:$B$135,0),MATCH('Capacity Backing (Hide)'!$A23,'Capacity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(Hide)'!$A23,'Capacity Summary'!$H$35:$BG$35,0))="x",INDEX('Capacity Summary'!$C$36:$E$135,MATCH('Capacity Backing (Hide)'!AR$2,'Capacity Summary'!$B$36:$B$135,0),4),IF(INDEX('Capacity Summary'!$H$36:$BG$135,MATCH('Capacity Backing (Hide)'!AR$2,'Capacity Summary'!$B$36:$B$135,0),MATCH('Capacity Backing (Hide)'!$A23,'Capacity Summary'!$H$35:$BG$35,0))&lt;&gt;0,INDEX('Capacity Summary'!$H$36:$BG$135,MATCH('Capacity Backing (Hide)'!AR$2,'Capacity Summary'!$B$36:$B$135,0),MATCH('Capacity Backing (Hide)'!$A23,'Capacity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(Hide)'!$A23,'Capacity Summary'!$H$35:$BG$35,0))="x",INDEX('Capacity Summary'!$C$36:$E$135,MATCH('Capacity Backing (Hide)'!AS$2,'Capacity Summary'!$B$36:$B$135,0),4),IF(INDEX('Capacity Summary'!$H$36:$BG$135,MATCH('Capacity Backing (Hide)'!AS$2,'Capacity Summary'!$B$36:$B$135,0),MATCH('Capacity Backing (Hide)'!$A23,'Capacity Summary'!$H$35:$BG$35,0))&lt;&gt;0,INDEX('Capacity Summary'!$H$36:$BG$135,MATCH('Capacity Backing (Hide)'!AS$2,'Capacity Summary'!$B$36:$B$135,0),MATCH('Capacity Backing (Hide)'!$A23,'Capacity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(Hide)'!$A23,'Capacity Summary'!$H$35:$BG$35,0))="x",INDEX('Capacity Summary'!$C$36:$E$135,MATCH('Capacity Backing (Hide)'!AT$2,'Capacity Summary'!$B$36:$B$135,0),4),IF(INDEX('Capacity Summary'!$H$36:$BG$135,MATCH('Capacity Backing (Hide)'!AT$2,'Capacity Summary'!$B$36:$B$135,0),MATCH('Capacity Backing (Hide)'!$A23,'Capacity Summary'!$H$35:$BG$35,0))&lt;&gt;0,INDEX('Capacity Summary'!$H$36:$BG$135,MATCH('Capacity Backing (Hide)'!AT$2,'Capacity Summary'!$B$36:$B$135,0),MATCH('Capacity Backing (Hide)'!$A23,'Capacity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(Hide)'!$A23,'Capacity Summary'!$H$35:$BG$35,0))="x",INDEX('Capacity Summary'!$C$36:$E$135,MATCH('Capacity Backing (Hide)'!AU$2,'Capacity Summary'!$B$36:$B$135,0),4),IF(INDEX('Capacity Summary'!$H$36:$BG$135,MATCH('Capacity Backing (Hide)'!AU$2,'Capacity Summary'!$B$36:$B$135,0),MATCH('Capacity Backing (Hide)'!$A23,'Capacity Summary'!$H$35:$BG$35,0))&lt;&gt;0,INDEX('Capacity Summary'!$H$36:$BG$135,MATCH('Capacity Backing (Hide)'!AU$2,'Capacity Summary'!$B$36:$B$135,0),MATCH('Capacity Backing (Hide)'!$A23,'Capacity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(Hide)'!$A23,'Capacity Summary'!$H$35:$BG$35,0))="x",INDEX('Capacity Summary'!$C$36:$E$135,MATCH('Capacity Backing (Hide)'!AV$2,'Capacity Summary'!$B$36:$B$135,0),4),IF(INDEX('Capacity Summary'!$H$36:$BG$135,MATCH('Capacity Backing (Hide)'!AV$2,'Capacity Summary'!$B$36:$B$135,0),MATCH('Capacity Backing (Hide)'!$A23,'Capacity Summary'!$H$35:$BG$35,0))&lt;&gt;0,INDEX('Capacity Summary'!$H$36:$BG$135,MATCH('Capacity Backing (Hide)'!AV$2,'Capacity Summary'!$B$36:$B$135,0),MATCH('Capacity Backing (Hide)'!$A23,'Capacity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(Hide)'!$A23,'Capacity Summary'!$H$35:$BG$35,0))="x",INDEX('Capacity Summary'!$C$36:$E$135,MATCH('Capacity Backing (Hide)'!AW$2,'Capacity Summary'!$B$36:$B$135,0),4),IF(INDEX('Capacity Summary'!$H$36:$BG$135,MATCH('Capacity Backing (Hide)'!AW$2,'Capacity Summary'!$B$36:$B$135,0),MATCH('Capacity Backing (Hide)'!$A23,'Capacity Summary'!$H$35:$BG$35,0))&lt;&gt;0,INDEX('Capacity Summary'!$H$36:$BG$135,MATCH('Capacity Backing (Hide)'!AW$2,'Capacity Summary'!$B$36:$B$135,0),MATCH('Capacity Backing (Hide)'!$A23,'Capacity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(Hide)'!$A23,'Capacity Summary'!$H$35:$BG$35,0))="x",INDEX('Capacity Summary'!$C$36:$E$135,MATCH('Capacity Backing (Hide)'!AX$2,'Capacity Summary'!$B$36:$B$135,0),4),IF(INDEX('Capacity Summary'!$H$36:$BG$135,MATCH('Capacity Backing (Hide)'!AX$2,'Capacity Summary'!$B$36:$B$135,0),MATCH('Capacity Backing (Hide)'!$A23,'Capacity Summary'!$H$35:$BG$35,0))&lt;&gt;0,INDEX('Capacity Summary'!$H$36:$BG$135,MATCH('Capacity Backing (Hide)'!AX$2,'Capacity Summary'!$B$36:$B$135,0),MATCH('Capacity Backing (Hide)'!$A23,'Capacity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(Hide)'!$A23,'Capacity Summary'!$H$35:$BG$35,0))="x",INDEX('Capacity Summary'!$C$36:$E$135,MATCH('Capacity Backing (Hide)'!AY$2,'Capacity Summary'!$B$36:$B$135,0),4),IF(INDEX('Capacity Summary'!$H$36:$BG$135,MATCH('Capacity Backing (Hide)'!AY$2,'Capacity Summary'!$B$36:$B$135,0),MATCH('Capacity Backing (Hide)'!$A23,'Capacity Summary'!$H$35:$BG$35,0))&lt;&gt;0,INDEX('Capacity Summary'!$H$36:$BG$135,MATCH('Capacity Backing (Hide)'!AY$2,'Capacity Summary'!$B$36:$B$135,0),MATCH('Capacity Backing (Hide)'!$A23,'Capacity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(Hide)'!$A23,'Capacity Summary'!$H$35:$BG$35,0))="x",INDEX('Capacity Summary'!$C$36:$E$135,MATCH('Capacity Backing (Hide)'!AZ$2,'Capacity Summary'!$B$36:$B$135,0),4),IF(INDEX('Capacity Summary'!$H$36:$BG$135,MATCH('Capacity Backing (Hide)'!AZ$2,'Capacity Summary'!$B$36:$B$135,0),MATCH('Capacity Backing (Hide)'!$A23,'Capacity Summary'!$H$35:$BG$35,0))&lt;&gt;0,INDEX('Capacity Summary'!$H$36:$BG$135,MATCH('Capacity Backing (Hide)'!AZ$2,'Capacity Summary'!$B$36:$B$135,0),MATCH('Capacity Backing (Hide)'!$A23,'Capacity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(Hide)'!$A23,'Capacity Summary'!$H$35:$BG$35,0))="x",INDEX('Capacity Summary'!$C$36:$E$135,MATCH('Capacity Backing (Hide)'!BA$2,'Capacity Summary'!$B$36:$B$135,0),4),IF(INDEX('Capacity Summary'!$H$36:$BG$135,MATCH('Capacity Backing (Hide)'!BA$2,'Capacity Summary'!$B$36:$B$135,0),MATCH('Capacity Backing (Hide)'!$A23,'Capacity Summary'!$H$35:$BG$35,0))&lt;&gt;0,INDEX('Capacity Summary'!$H$36:$BG$135,MATCH('Capacity Backing (Hide)'!BA$2,'Capacity Summary'!$B$36:$B$135,0),MATCH('Capacity Backing (Hide)'!$A23,'Capacity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(Hide)'!$A23,'Capacity Summary'!$H$35:$BG$35,0))="x",INDEX('Capacity Summary'!$C$36:$E$135,MATCH('Capacity Backing (Hide)'!BB$2,'Capacity Summary'!$B$36:$B$135,0),4),IF(INDEX('Capacity Summary'!$H$36:$BG$135,MATCH('Capacity Backing (Hide)'!BB$2,'Capacity Summary'!$B$36:$B$135,0),MATCH('Capacity Backing (Hide)'!$A23,'Capacity Summary'!$H$35:$BG$35,0))&lt;&gt;0,INDEX('Capacity Summary'!$H$36:$BG$135,MATCH('Capacity Backing (Hide)'!BB$2,'Capacity Summary'!$B$36:$B$135,0),MATCH('Capacity Backing (Hide)'!$A23,'Capacity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(Hide)'!$A23,'Capacity Summary'!$H$35:$BG$35,0))="x",INDEX('Capacity Summary'!$C$36:$E$135,MATCH('Capacity Backing (Hide)'!BC$2,'Capacity Summary'!$B$36:$B$135,0),4),IF(INDEX('Capacity Summary'!$H$36:$BG$135,MATCH('Capacity Backing (Hide)'!BC$2,'Capacity Summary'!$B$36:$B$135,0),MATCH('Capacity Backing (Hide)'!$A23,'Capacity Summary'!$H$35:$BG$35,0))&lt;&gt;0,INDEX('Capacity Summary'!$H$36:$BG$135,MATCH('Capacity Backing (Hide)'!BC$2,'Capacity Summary'!$B$36:$B$135,0),MATCH('Capacity Backing (Hide)'!$A23,'Capacity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(Hide)'!$A23,'Capacity Summary'!$H$35:$BG$35,0))="x",INDEX('Capacity Summary'!$C$36:$E$135,MATCH('Capacity Backing (Hide)'!BD$2,'Capacity Summary'!$B$36:$B$135,0),4),IF(INDEX('Capacity Summary'!$H$36:$BG$135,MATCH('Capacity Backing (Hide)'!BD$2,'Capacity Summary'!$B$36:$B$135,0),MATCH('Capacity Backing (Hide)'!$A23,'Capacity Summary'!$H$35:$BG$35,0))&lt;&gt;0,INDEX('Capacity Summary'!$H$36:$BG$135,MATCH('Capacity Backing (Hide)'!BD$2,'Capacity Summary'!$B$36:$B$135,0),MATCH('Capacity Backing (Hide)'!$A23,'Capacity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(Hide)'!$A23,'Capacity Summary'!$H$35:$BG$35,0))="x",INDEX('Capacity Summary'!$C$36:$E$135,MATCH('Capacity Backing (Hide)'!BE$2,'Capacity Summary'!$B$36:$B$135,0),4),IF(INDEX('Capacity Summary'!$H$36:$BG$135,MATCH('Capacity Backing (Hide)'!BE$2,'Capacity Summary'!$B$36:$B$135,0),MATCH('Capacity Backing (Hide)'!$A23,'Capacity Summary'!$H$35:$BG$35,0))&lt;&gt;0,INDEX('Capacity Summary'!$H$36:$BG$135,MATCH('Capacity Backing (Hide)'!BE$2,'Capacity Summary'!$B$36:$B$135,0),MATCH('Capacity Backing (Hide)'!$A23,'Capacity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(Hide)'!$A23,'Capacity Summary'!$H$35:$BG$35,0))="x",INDEX('Capacity Summary'!$C$36:$E$135,MATCH('Capacity Backing (Hide)'!BF$2,'Capacity Summary'!$B$36:$B$135,0),4),IF(INDEX('Capacity Summary'!$H$36:$BG$135,MATCH('Capacity Backing (Hide)'!BF$2,'Capacity Summary'!$B$36:$B$135,0),MATCH('Capacity Backing (Hide)'!$A23,'Capacity Summary'!$H$35:$BG$35,0))&lt;&gt;0,INDEX('Capacity Summary'!$H$36:$BG$135,MATCH('Capacity Backing (Hide)'!BF$2,'Capacity Summary'!$B$36:$B$135,0),MATCH('Capacity Backing (Hide)'!$A23,'Capacity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(Hide)'!$A23,'Capacity Summary'!$H$35:$BG$35,0))="x",INDEX('Capacity Summary'!$C$36:$E$135,MATCH('Capacity Backing (Hide)'!BG$2,'Capacity Summary'!$B$36:$B$135,0),4),IF(INDEX('Capacity Summary'!$H$36:$BG$135,MATCH('Capacity Backing (Hide)'!BG$2,'Capacity Summary'!$B$36:$B$135,0),MATCH('Capacity Backing (Hide)'!$A23,'Capacity Summary'!$H$35:$BG$35,0))&lt;&gt;0,INDEX('Capacity Summary'!$H$36:$BG$135,MATCH('Capacity Backing (Hide)'!BG$2,'Capacity Summary'!$B$36:$B$135,0),MATCH('Capacity Backing (Hide)'!$A23,'Capacity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(Hide)'!$A23,'Capacity Summary'!$H$35:$BG$35,0))="x",INDEX('Capacity Summary'!$C$36:$E$135,MATCH('Capacity Backing (Hide)'!BH$2,'Capacity Summary'!$B$36:$B$135,0),4),IF(INDEX('Capacity Summary'!$H$36:$BG$135,MATCH('Capacity Backing (Hide)'!BH$2,'Capacity Summary'!$B$36:$B$135,0),MATCH('Capacity Backing (Hide)'!$A23,'Capacity Summary'!$H$35:$BG$35,0))&lt;&gt;0,INDEX('Capacity Summary'!$H$36:$BG$135,MATCH('Capacity Backing (Hide)'!BH$2,'Capacity Summary'!$B$36:$B$135,0),MATCH('Capacity Backing (Hide)'!$A23,'Capacity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(Hide)'!$A23,'Capacity Summary'!$H$35:$BG$35,0))="x",INDEX('Capacity Summary'!$C$36:$E$135,MATCH('Capacity Backing (Hide)'!BI$2,'Capacity Summary'!$B$36:$B$135,0),4),IF(INDEX('Capacity Summary'!$H$36:$BG$135,MATCH('Capacity Backing (Hide)'!BI$2,'Capacity Summary'!$B$36:$B$135,0),MATCH('Capacity Backing (Hide)'!$A23,'Capacity Summary'!$H$35:$BG$35,0))&lt;&gt;0,INDEX('Capacity Summary'!$H$36:$BG$135,MATCH('Capacity Backing (Hide)'!BI$2,'Capacity Summary'!$B$36:$B$135,0),MATCH('Capacity Backing (Hide)'!$A23,'Capacity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(Hide)'!$A23,'Capacity Summary'!$H$35:$BG$35,0))="x",INDEX('Capacity Summary'!$C$36:$E$135,MATCH('Capacity Backing (Hide)'!BJ$2,'Capacity Summary'!$B$36:$B$135,0),4),IF(INDEX('Capacity Summary'!$H$36:$BG$135,MATCH('Capacity Backing (Hide)'!BJ$2,'Capacity Summary'!$B$36:$B$135,0),MATCH('Capacity Backing (Hide)'!$A23,'Capacity Summary'!$H$35:$BG$35,0))&lt;&gt;0,INDEX('Capacity Summary'!$H$36:$BG$135,MATCH('Capacity Backing (Hide)'!BJ$2,'Capacity Summary'!$B$36:$B$135,0),MATCH('Capacity Backing (Hide)'!$A23,'Capacity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(Hide)'!$A23,'Capacity Summary'!$H$35:$BG$35,0))="x",INDEX('Capacity Summary'!$C$36:$E$135,MATCH('Capacity Backing (Hide)'!BK$2,'Capacity Summary'!$B$36:$B$135,0),4),IF(INDEX('Capacity Summary'!$H$36:$BG$135,MATCH('Capacity Backing (Hide)'!BK$2,'Capacity Summary'!$B$36:$B$135,0),MATCH('Capacity Backing (Hide)'!$A23,'Capacity Summary'!$H$35:$BG$35,0))&lt;&gt;0,INDEX('Capacity Summary'!$H$36:$BG$135,MATCH('Capacity Backing (Hide)'!BK$2,'Capacity Summary'!$B$36:$B$135,0),MATCH('Capacity Backing (Hide)'!$A23,'Capacity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(Hide)'!$A23,'Capacity Summary'!$H$35:$BG$35,0))="x",INDEX('Capacity Summary'!$C$36:$E$135,MATCH('Capacity Backing (Hide)'!BL$2,'Capacity Summary'!$B$36:$B$135,0),4),IF(INDEX('Capacity Summary'!$H$36:$BG$135,MATCH('Capacity Backing (Hide)'!BL$2,'Capacity Summary'!$B$36:$B$135,0),MATCH('Capacity Backing (Hide)'!$A23,'Capacity Summary'!$H$35:$BG$35,0))&lt;&gt;0,INDEX('Capacity Summary'!$H$36:$BG$135,MATCH('Capacity Backing (Hide)'!BL$2,'Capacity Summary'!$B$36:$B$135,0),MATCH('Capacity Backing (Hide)'!$A23,'Capacity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(Hide)'!$A23,'Capacity Summary'!$H$35:$BG$35,0))="x",INDEX('Capacity Summary'!$C$36:$E$135,MATCH('Capacity Backing (Hide)'!BM$2,'Capacity Summary'!$B$36:$B$135,0),4),IF(INDEX('Capacity Summary'!$H$36:$BG$135,MATCH('Capacity Backing (Hide)'!BM$2,'Capacity Summary'!$B$36:$B$135,0),MATCH('Capacity Backing (Hide)'!$A23,'Capacity Summary'!$H$35:$BG$35,0))&lt;&gt;0,INDEX('Capacity Summary'!$H$36:$BG$135,MATCH('Capacity Backing (Hide)'!BM$2,'Capacity Summary'!$B$36:$B$135,0),MATCH('Capacity Backing (Hide)'!$A23,'Capacity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(Hide)'!$A23,'Capacity Summary'!$H$35:$BG$35,0))="x",INDEX('Capacity Summary'!$C$36:$E$135,MATCH('Capacity Backing (Hide)'!BN$2,'Capacity Summary'!$B$36:$B$135,0),4),IF(INDEX('Capacity Summary'!$H$36:$BG$135,MATCH('Capacity Backing (Hide)'!BN$2,'Capacity Summary'!$B$36:$B$135,0),MATCH('Capacity Backing (Hide)'!$A23,'Capacity Summary'!$H$35:$BG$35,0))&lt;&gt;0,INDEX('Capacity Summary'!$H$36:$BG$135,MATCH('Capacity Backing (Hide)'!BN$2,'Capacity Summary'!$B$36:$B$135,0),MATCH('Capacity Backing (Hide)'!$A23,'Capacity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(Hide)'!$A23,'Capacity Summary'!$H$35:$BG$35,0))="x",INDEX('Capacity Summary'!$C$36:$E$135,MATCH('Capacity Backing (Hide)'!BO$2,'Capacity Summary'!$B$36:$B$135,0),4),IF(INDEX('Capacity Summary'!$H$36:$BG$135,MATCH('Capacity Backing (Hide)'!BO$2,'Capacity Summary'!$B$36:$B$135,0),MATCH('Capacity Backing (Hide)'!$A23,'Capacity Summary'!$H$35:$BG$35,0))&lt;&gt;0,INDEX('Capacity Summary'!$H$36:$BG$135,MATCH('Capacity Backing (Hide)'!BO$2,'Capacity Summary'!$B$36:$B$135,0),MATCH('Capacity Backing (Hide)'!$A23,'Capacity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(Hide)'!$A23,'Capacity Summary'!$H$35:$BG$35,0))="x",INDEX('Capacity Summary'!$C$36:$E$135,MATCH('Capacity Backing (Hide)'!BP$2,'Capacity Summary'!$B$36:$B$135,0),4),IF(INDEX('Capacity Summary'!$H$36:$BG$135,MATCH('Capacity Backing (Hide)'!BP$2,'Capacity Summary'!$B$36:$B$135,0),MATCH('Capacity Backing (Hide)'!$A23,'Capacity Summary'!$H$35:$BG$35,0))&lt;&gt;0,INDEX('Capacity Summary'!$H$36:$BG$135,MATCH('Capacity Backing (Hide)'!BP$2,'Capacity Summary'!$B$36:$B$135,0),MATCH('Capacity Backing (Hide)'!$A23,'Capacity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(Hide)'!$A23,'Capacity Summary'!$H$35:$BG$35,0))="x",INDEX('Capacity Summary'!$C$36:$E$135,MATCH('Capacity Backing (Hide)'!BQ$2,'Capacity Summary'!$B$36:$B$135,0),4),IF(INDEX('Capacity Summary'!$H$36:$BG$135,MATCH('Capacity Backing (Hide)'!BQ$2,'Capacity Summary'!$B$36:$B$135,0),MATCH('Capacity Backing (Hide)'!$A23,'Capacity Summary'!$H$35:$BG$35,0))&lt;&gt;0,INDEX('Capacity Summary'!$H$36:$BG$135,MATCH('Capacity Backing (Hide)'!BQ$2,'Capacity Summary'!$B$36:$B$135,0),MATCH('Capacity Backing (Hide)'!$A23,'Capacity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(Hide)'!$A23,'Capacity Summary'!$H$35:$BG$35,0))="x",INDEX('Capacity Summary'!$C$36:$E$135,MATCH('Capacity Backing (Hide)'!BR$2,'Capacity Summary'!$B$36:$B$135,0),4),IF(INDEX('Capacity Summary'!$H$36:$BG$135,MATCH('Capacity Backing (Hide)'!BR$2,'Capacity Summary'!$B$36:$B$135,0),MATCH('Capacity Backing (Hide)'!$A23,'Capacity Summary'!$H$35:$BG$35,0))&lt;&gt;0,INDEX('Capacity Summary'!$H$36:$BG$135,MATCH('Capacity Backing (Hide)'!BR$2,'Capacity Summary'!$B$36:$B$135,0),MATCH('Capacity Backing (Hide)'!$A23,'Capacity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(Hide)'!$A23,'Capacity Summary'!$H$35:$BG$35,0))="x",INDEX('Capacity Summary'!$C$36:$E$135,MATCH('Capacity Backing (Hide)'!BS$2,'Capacity Summary'!$B$36:$B$135,0),4),IF(INDEX('Capacity Summary'!$H$36:$BG$135,MATCH('Capacity Backing (Hide)'!BS$2,'Capacity Summary'!$B$36:$B$135,0),MATCH('Capacity Backing (Hide)'!$A23,'Capacity Summary'!$H$35:$BG$35,0))&lt;&gt;0,INDEX('Capacity Summary'!$H$36:$BG$135,MATCH('Capacity Backing (Hide)'!BS$2,'Capacity Summary'!$B$36:$B$135,0),MATCH('Capacity Backing (Hide)'!$A23,'Capacity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(Hide)'!$A23,'Capacity Summary'!$H$35:$BG$35,0))="x",INDEX('Capacity Summary'!$C$36:$E$135,MATCH('Capacity Backing (Hide)'!BT$2,'Capacity Summary'!$B$36:$B$135,0),4),IF(INDEX('Capacity Summary'!$H$36:$BG$135,MATCH('Capacity Backing (Hide)'!BT$2,'Capacity Summary'!$B$36:$B$135,0),MATCH('Capacity Backing (Hide)'!$A23,'Capacity Summary'!$H$35:$BG$35,0))&lt;&gt;0,INDEX('Capacity Summary'!$H$36:$BG$135,MATCH('Capacity Backing (Hide)'!BT$2,'Capacity Summary'!$B$36:$B$135,0),MATCH('Capacity Backing (Hide)'!$A23,'Capacity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(Hide)'!$A23,'Capacity Summary'!$H$35:$BG$35,0))="x",INDEX('Capacity Summary'!$C$36:$E$135,MATCH('Capacity Backing (Hide)'!BU$2,'Capacity Summary'!$B$36:$B$135,0),4),IF(INDEX('Capacity Summary'!$H$36:$BG$135,MATCH('Capacity Backing (Hide)'!BU$2,'Capacity Summary'!$B$36:$B$135,0),MATCH('Capacity Backing (Hide)'!$A23,'Capacity Summary'!$H$35:$BG$35,0))&lt;&gt;0,INDEX('Capacity Summary'!$H$36:$BG$135,MATCH('Capacity Backing (Hide)'!BU$2,'Capacity Summary'!$B$36:$B$135,0),MATCH('Capacity Backing (Hide)'!$A23,'Capacity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(Hide)'!$A23,'Capacity Summary'!$H$35:$BG$35,0))="x",INDEX('Capacity Summary'!$C$36:$E$135,MATCH('Capacity Backing (Hide)'!BV$2,'Capacity Summary'!$B$36:$B$135,0),4),IF(INDEX('Capacity Summary'!$H$36:$BG$135,MATCH('Capacity Backing (Hide)'!BV$2,'Capacity Summary'!$B$36:$B$135,0),MATCH('Capacity Backing (Hide)'!$A23,'Capacity Summary'!$H$35:$BG$35,0))&lt;&gt;0,INDEX('Capacity Summary'!$H$36:$BG$135,MATCH('Capacity Backing (Hide)'!BV$2,'Capacity Summary'!$B$36:$B$135,0),MATCH('Capacity Backing (Hide)'!$A23,'Capacity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(Hide)'!$A23,'Capacity Summary'!$H$35:$BG$35,0))="x",INDEX('Capacity Summary'!$C$36:$E$135,MATCH('Capacity Backing (Hide)'!BW$2,'Capacity Summary'!$B$36:$B$135,0),4),IF(INDEX('Capacity Summary'!$H$36:$BG$135,MATCH('Capacity Backing (Hide)'!BW$2,'Capacity Summary'!$B$36:$B$135,0),MATCH('Capacity Backing (Hide)'!$A23,'Capacity Summary'!$H$35:$BG$35,0))&lt;&gt;0,INDEX('Capacity Summary'!$H$36:$BG$135,MATCH('Capacity Backing (Hide)'!BW$2,'Capacity Summary'!$B$36:$B$135,0),MATCH('Capacity Backing (Hide)'!$A23,'Capacity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(Hide)'!$A23,'Capacity Summary'!$H$35:$BG$35,0))="x",INDEX('Capacity Summary'!$C$36:$E$135,MATCH('Capacity Backing (Hide)'!BX$2,'Capacity Summary'!$B$36:$B$135,0),4),IF(INDEX('Capacity Summary'!$H$36:$BG$135,MATCH('Capacity Backing (Hide)'!BX$2,'Capacity Summary'!$B$36:$B$135,0),MATCH('Capacity Backing (Hide)'!$A23,'Capacity Summary'!$H$35:$BG$35,0))&lt;&gt;0,INDEX('Capacity Summary'!$H$36:$BG$135,MATCH('Capacity Backing (Hide)'!BX$2,'Capacity Summary'!$B$36:$B$135,0),MATCH('Capacity Backing (Hide)'!$A23,'Capacity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(Hide)'!$A23,'Capacity Summary'!$H$35:$BG$35,0))="x",INDEX('Capacity Summary'!$C$36:$E$135,MATCH('Capacity Backing (Hide)'!BY$2,'Capacity Summary'!$B$36:$B$135,0),4),IF(INDEX('Capacity Summary'!$H$36:$BG$135,MATCH('Capacity Backing (Hide)'!BY$2,'Capacity Summary'!$B$36:$B$135,0),MATCH('Capacity Backing (Hide)'!$A23,'Capacity Summary'!$H$35:$BG$35,0))&lt;&gt;0,INDEX('Capacity Summary'!$H$36:$BG$135,MATCH('Capacity Backing (Hide)'!BY$2,'Capacity Summary'!$B$36:$B$135,0),MATCH('Capacity Backing (Hide)'!$A23,'Capacity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(Hide)'!$A23,'Capacity Summary'!$H$35:$BG$35,0))="x",INDEX('Capacity Summary'!$C$36:$E$135,MATCH('Capacity Backing (Hide)'!BZ$2,'Capacity Summary'!$B$36:$B$135,0),4),IF(INDEX('Capacity Summary'!$H$36:$BG$135,MATCH('Capacity Backing (Hide)'!BZ$2,'Capacity Summary'!$B$36:$B$135,0),MATCH('Capacity Backing (Hide)'!$A23,'Capacity Summary'!$H$35:$BG$35,0))&lt;&gt;0,INDEX('Capacity Summary'!$H$36:$BG$135,MATCH('Capacity Backing (Hide)'!BZ$2,'Capacity Summary'!$B$36:$B$135,0),MATCH('Capacity Backing (Hide)'!$A23,'Capacity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(Hide)'!$A23,'Capacity Summary'!$H$35:$BG$35,0))="x",INDEX('Capacity Summary'!$C$36:$E$135,MATCH('Capacity Backing (Hide)'!CA$2,'Capacity Summary'!$B$36:$B$135,0),4),IF(INDEX('Capacity Summary'!$H$36:$BG$135,MATCH('Capacity Backing (Hide)'!CA$2,'Capacity Summary'!$B$36:$B$135,0),MATCH('Capacity Backing (Hide)'!$A23,'Capacity Summary'!$H$35:$BG$35,0))&lt;&gt;0,INDEX('Capacity Summary'!$H$36:$BG$135,MATCH('Capacity Backing (Hide)'!CA$2,'Capacity Summary'!$B$36:$B$135,0),MATCH('Capacity Backing (Hide)'!$A23,'Capacity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(Hide)'!$A23,'Capacity Summary'!$H$35:$BG$35,0))="x",INDEX('Capacity Summary'!$C$36:$E$135,MATCH('Capacity Backing (Hide)'!CB$2,'Capacity Summary'!$B$36:$B$135,0),4),IF(INDEX('Capacity Summary'!$H$36:$BG$135,MATCH('Capacity Backing (Hide)'!CB$2,'Capacity Summary'!$B$36:$B$135,0),MATCH('Capacity Backing (Hide)'!$A23,'Capacity Summary'!$H$35:$BG$35,0))&lt;&gt;0,INDEX('Capacity Summary'!$H$36:$BG$135,MATCH('Capacity Backing (Hide)'!CB$2,'Capacity Summary'!$B$36:$B$135,0),MATCH('Capacity Backing (Hide)'!$A23,'Capacity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(Hide)'!$A23,'Capacity Summary'!$H$35:$BG$35,0))="x",INDEX('Capacity Summary'!$C$36:$E$135,MATCH('Capacity Backing (Hide)'!CC$2,'Capacity Summary'!$B$36:$B$135,0),4),IF(INDEX('Capacity Summary'!$H$36:$BG$135,MATCH('Capacity Backing (Hide)'!CC$2,'Capacity Summary'!$B$36:$B$135,0),MATCH('Capacity Backing (Hide)'!$A23,'Capacity Summary'!$H$35:$BG$35,0))&lt;&gt;0,INDEX('Capacity Summary'!$H$36:$BG$135,MATCH('Capacity Backing (Hide)'!CC$2,'Capacity Summary'!$B$36:$B$135,0),MATCH('Capacity Backing (Hide)'!$A23,'Capacity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(Hide)'!$A23,'Capacity Summary'!$H$35:$BG$35,0))="x",INDEX('Capacity Summary'!$C$36:$E$135,MATCH('Capacity Backing (Hide)'!CD$2,'Capacity Summary'!$B$36:$B$135,0),4),IF(INDEX('Capacity Summary'!$H$36:$BG$135,MATCH('Capacity Backing (Hide)'!CD$2,'Capacity Summary'!$B$36:$B$135,0),MATCH('Capacity Backing (Hide)'!$A23,'Capacity Summary'!$H$35:$BG$35,0))&lt;&gt;0,INDEX('Capacity Summary'!$H$36:$BG$135,MATCH('Capacity Backing (Hide)'!CD$2,'Capacity Summary'!$B$36:$B$135,0),MATCH('Capacity Backing (Hide)'!$A23,'Capacity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(Hide)'!$A23,'Capacity Summary'!$H$35:$BG$35,0))="x",INDEX('Capacity Summary'!$C$36:$E$135,MATCH('Capacity Backing (Hide)'!CE$2,'Capacity Summary'!$B$36:$B$135,0),4),IF(INDEX('Capacity Summary'!$H$36:$BG$135,MATCH('Capacity Backing (Hide)'!CE$2,'Capacity Summary'!$B$36:$B$135,0),MATCH('Capacity Backing (Hide)'!$A23,'Capacity Summary'!$H$35:$BG$35,0))&lt;&gt;0,INDEX('Capacity Summary'!$H$36:$BG$135,MATCH('Capacity Backing (Hide)'!CE$2,'Capacity Summary'!$B$36:$B$135,0),MATCH('Capacity Backing (Hide)'!$A23,'Capacity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(Hide)'!$A23,'Capacity Summary'!$H$35:$BG$35,0))="x",INDEX('Capacity Summary'!$C$36:$E$135,MATCH('Capacity Backing (Hide)'!CF$2,'Capacity Summary'!$B$36:$B$135,0),4),IF(INDEX('Capacity Summary'!$H$36:$BG$135,MATCH('Capacity Backing (Hide)'!CF$2,'Capacity Summary'!$B$36:$B$135,0),MATCH('Capacity Backing (Hide)'!$A23,'Capacity Summary'!$H$35:$BG$35,0))&lt;&gt;0,INDEX('Capacity Summary'!$H$36:$BG$135,MATCH('Capacity Backing (Hide)'!CF$2,'Capacity Summary'!$B$36:$B$135,0),MATCH('Capacity Backing (Hide)'!$A23,'Capacity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(Hide)'!$A23,'Capacity Summary'!$H$35:$BG$35,0))="x",INDEX('Capacity Summary'!$C$36:$E$135,MATCH('Capacity Backing (Hide)'!CG$2,'Capacity Summary'!$B$36:$B$135,0),4),IF(INDEX('Capacity Summary'!$H$36:$BG$135,MATCH('Capacity Backing (Hide)'!CG$2,'Capacity Summary'!$B$36:$B$135,0),MATCH('Capacity Backing (Hide)'!$A23,'Capacity Summary'!$H$35:$BG$35,0))&lt;&gt;0,INDEX('Capacity Summary'!$H$36:$BG$135,MATCH('Capacity Backing (Hide)'!CG$2,'Capacity Summary'!$B$36:$B$135,0),MATCH('Capacity Backing (Hide)'!$A23,'Capacity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(Hide)'!$A23,'Capacity Summary'!$H$35:$BG$35,0))="x",INDEX('Capacity Summary'!$C$36:$E$135,MATCH('Capacity Backing (Hide)'!CH$2,'Capacity Summary'!$B$36:$B$135,0),4),IF(INDEX('Capacity Summary'!$H$36:$BG$135,MATCH('Capacity Backing (Hide)'!CH$2,'Capacity Summary'!$B$36:$B$135,0),MATCH('Capacity Backing (Hide)'!$A23,'Capacity Summary'!$H$35:$BG$35,0))&lt;&gt;0,INDEX('Capacity Summary'!$H$36:$BG$135,MATCH('Capacity Backing (Hide)'!CH$2,'Capacity Summary'!$B$36:$B$135,0),MATCH('Capacity Backing (Hide)'!$A23,'Capacity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(Hide)'!$A23,'Capacity Summary'!$H$35:$BG$35,0))="x",INDEX('Capacity Summary'!$C$36:$E$135,MATCH('Capacity Backing (Hide)'!CI$2,'Capacity Summary'!$B$36:$B$135,0),4),IF(INDEX('Capacity Summary'!$H$36:$BG$135,MATCH('Capacity Backing (Hide)'!CI$2,'Capacity Summary'!$B$36:$B$135,0),MATCH('Capacity Backing (Hide)'!$A23,'Capacity Summary'!$H$35:$BG$35,0))&lt;&gt;0,INDEX('Capacity Summary'!$H$36:$BG$135,MATCH('Capacity Backing (Hide)'!CI$2,'Capacity Summary'!$B$36:$B$135,0),MATCH('Capacity Backing (Hide)'!$A23,'Capacity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(Hide)'!$A23,'Capacity Summary'!$H$35:$BG$35,0))="x",INDEX('Capacity Summary'!$C$36:$E$135,MATCH('Capacity Backing (Hide)'!CJ$2,'Capacity Summary'!$B$36:$B$135,0),4),IF(INDEX('Capacity Summary'!$H$36:$BG$135,MATCH('Capacity Backing (Hide)'!CJ$2,'Capacity Summary'!$B$36:$B$135,0),MATCH('Capacity Backing (Hide)'!$A23,'Capacity Summary'!$H$35:$BG$35,0))&lt;&gt;0,INDEX('Capacity Summary'!$H$36:$BG$135,MATCH('Capacity Backing (Hide)'!CJ$2,'Capacity Summary'!$B$36:$B$135,0),MATCH('Capacity Backing (Hide)'!$A23,'Capacity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(Hide)'!$A23,'Capacity Summary'!$H$35:$BG$35,0))="x",INDEX('Capacity Summary'!$C$36:$E$135,MATCH('Capacity Backing (Hide)'!CK$2,'Capacity Summary'!$B$36:$B$135,0),4),IF(INDEX('Capacity Summary'!$H$36:$BG$135,MATCH('Capacity Backing (Hide)'!CK$2,'Capacity Summary'!$B$36:$B$135,0),MATCH('Capacity Backing (Hide)'!$A23,'Capacity Summary'!$H$35:$BG$35,0))&lt;&gt;0,INDEX('Capacity Summary'!$H$36:$BG$135,MATCH('Capacity Backing (Hide)'!CK$2,'Capacity Summary'!$B$36:$B$135,0),MATCH('Capacity Backing (Hide)'!$A23,'Capacity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(Hide)'!$A23,'Capacity Summary'!$H$35:$BG$35,0))="x",INDEX('Capacity Summary'!$C$36:$E$135,MATCH('Capacity Backing (Hide)'!CL$2,'Capacity Summary'!$B$36:$B$135,0),4),IF(INDEX('Capacity Summary'!$H$36:$BG$135,MATCH('Capacity Backing (Hide)'!CL$2,'Capacity Summary'!$B$36:$B$135,0),MATCH('Capacity Backing (Hide)'!$A23,'Capacity Summary'!$H$35:$BG$35,0))&lt;&gt;0,INDEX('Capacity Summary'!$H$36:$BG$135,MATCH('Capacity Backing (Hide)'!CL$2,'Capacity Summary'!$B$36:$B$135,0),MATCH('Capacity Backing (Hide)'!$A23,'Capacity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(Hide)'!$A23,'Capacity Summary'!$H$35:$BG$35,0))="x",INDEX('Capacity Summary'!$C$36:$E$135,MATCH('Capacity Backing (Hide)'!CM$2,'Capacity Summary'!$B$36:$B$135,0),4),IF(INDEX('Capacity Summary'!$H$36:$BG$135,MATCH('Capacity Backing (Hide)'!CM$2,'Capacity Summary'!$B$36:$B$135,0),MATCH('Capacity Backing (Hide)'!$A23,'Capacity Summary'!$H$35:$BG$35,0))&lt;&gt;0,INDEX('Capacity Summary'!$H$36:$BG$135,MATCH('Capacity Backing (Hide)'!CM$2,'Capacity Summary'!$B$36:$B$135,0),MATCH('Capacity Backing (Hide)'!$A23,'Capacity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(Hide)'!$A23,'Capacity Summary'!$H$35:$BG$35,0))="x",INDEX('Capacity Summary'!$C$36:$E$135,MATCH('Capacity Backing (Hide)'!CN$2,'Capacity Summary'!$B$36:$B$135,0),4),IF(INDEX('Capacity Summary'!$H$36:$BG$135,MATCH('Capacity Backing (Hide)'!CN$2,'Capacity Summary'!$B$36:$B$135,0),MATCH('Capacity Backing (Hide)'!$A23,'Capacity Summary'!$H$35:$BG$35,0))&lt;&gt;0,INDEX('Capacity Summary'!$H$36:$BG$135,MATCH('Capacity Backing (Hide)'!CN$2,'Capacity Summary'!$B$36:$B$135,0),MATCH('Capacity Backing (Hide)'!$A23,'Capacity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(Hide)'!$A23,'Capacity Summary'!$H$35:$BG$35,0))="x",INDEX('Capacity Summary'!$C$36:$E$135,MATCH('Capacity Backing (Hide)'!CO$2,'Capacity Summary'!$B$36:$B$135,0),4),IF(INDEX('Capacity Summary'!$H$36:$BG$135,MATCH('Capacity Backing (Hide)'!CO$2,'Capacity Summary'!$B$36:$B$135,0),MATCH('Capacity Backing (Hide)'!$A23,'Capacity Summary'!$H$35:$BG$35,0))&lt;&gt;0,INDEX('Capacity Summary'!$H$36:$BG$135,MATCH('Capacity Backing (Hide)'!CO$2,'Capacity Summary'!$B$36:$B$135,0),MATCH('Capacity Backing (Hide)'!$A23,'Capacity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(Hide)'!$A23,'Capacity Summary'!$H$35:$BG$35,0))="x",INDEX('Capacity Summary'!$C$36:$E$135,MATCH('Capacity Backing (Hide)'!CP$2,'Capacity Summary'!$B$36:$B$135,0),4),IF(INDEX('Capacity Summary'!$H$36:$BG$135,MATCH('Capacity Backing (Hide)'!CP$2,'Capacity Summary'!$B$36:$B$135,0),MATCH('Capacity Backing (Hide)'!$A23,'Capacity Summary'!$H$35:$BG$35,0))&lt;&gt;0,INDEX('Capacity Summary'!$H$36:$BG$135,MATCH('Capacity Backing (Hide)'!CP$2,'Capacity Summary'!$B$36:$B$135,0),MATCH('Capacity Backing (Hide)'!$A23,'Capacity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(Hide)'!$A23,'Capacity Summary'!$H$35:$BG$35,0))="x",INDEX('Capacity Summary'!$C$36:$E$135,MATCH('Capacity Backing (Hide)'!CQ$2,'Capacity Summary'!$B$36:$B$135,0),4),IF(INDEX('Capacity Summary'!$H$36:$BG$135,MATCH('Capacity Backing (Hide)'!CQ$2,'Capacity Summary'!$B$36:$B$135,0),MATCH('Capacity Backing (Hide)'!$A23,'Capacity Summary'!$H$35:$BG$35,0))&lt;&gt;0,INDEX('Capacity Summary'!$H$36:$BG$135,MATCH('Capacity Backing (Hide)'!CQ$2,'Capacity Summary'!$B$36:$B$135,0),MATCH('Capacity Backing (Hide)'!$A23,'Capacity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(Hide)'!$A23,'Capacity Summary'!$H$35:$BG$35,0))="x",INDEX('Capacity Summary'!$C$36:$E$135,MATCH('Capacity Backing (Hide)'!CR$2,'Capacity Summary'!$B$36:$B$135,0),4),IF(INDEX('Capacity Summary'!$H$36:$BG$135,MATCH('Capacity Backing (Hide)'!CR$2,'Capacity Summary'!$B$36:$B$135,0),MATCH('Capacity Backing (Hide)'!$A23,'Capacity Summary'!$H$35:$BG$35,0))&lt;&gt;0,INDEX('Capacity Summary'!$H$36:$BG$135,MATCH('Capacity Backing (Hide)'!CR$2,'Capacity Summary'!$B$36:$B$135,0),MATCH('Capacity Backing (Hide)'!$A23,'Capacity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(Hide)'!$A23,'Capacity Summary'!$H$35:$BG$35,0))="x",INDEX('Capacity Summary'!$C$36:$E$135,MATCH('Capacity Backing (Hide)'!CS$2,'Capacity Summary'!$B$36:$B$135,0),4),IF(INDEX('Capacity Summary'!$H$36:$BG$135,MATCH('Capacity Backing (Hide)'!CS$2,'Capacity Summary'!$B$36:$B$135,0),MATCH('Capacity Backing (Hide)'!$A23,'Capacity Summary'!$H$35:$BG$35,0))&lt;&gt;0,INDEX('Capacity Summary'!$H$36:$BG$135,MATCH('Capacity Backing (Hide)'!CS$2,'Capacity Summary'!$B$36:$B$135,0),MATCH('Capacity Backing (Hide)'!$A23,'Capacity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(Hide)'!$A23,'Capacity Summary'!$H$35:$BG$35,0))="x",INDEX('Capacity Summary'!$C$36:$E$135,MATCH('Capacity Backing (Hide)'!CT$2,'Capacity Summary'!$B$36:$B$135,0),4),IF(INDEX('Capacity Summary'!$H$36:$BG$135,MATCH('Capacity Backing (Hide)'!CT$2,'Capacity Summary'!$B$36:$B$135,0),MATCH('Capacity Backing (Hide)'!$A23,'Capacity Summary'!$H$35:$BG$35,0))&lt;&gt;0,INDEX('Capacity Summary'!$H$36:$BG$135,MATCH('Capacity Backing (Hide)'!CT$2,'Capacity Summary'!$B$36:$B$135,0),MATCH('Capacity Backing (Hide)'!$A23,'Capacity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(Hide)'!$A23,'Capacity Summary'!$H$35:$BG$35,0))="x",INDEX('Capacity Summary'!$C$36:$E$135,MATCH('Capacity Backing (Hide)'!CU$2,'Capacity Summary'!$B$36:$B$135,0),4),IF(INDEX('Capacity Summary'!$H$36:$BG$135,MATCH('Capacity Backing (Hide)'!CU$2,'Capacity Summary'!$B$36:$B$135,0),MATCH('Capacity Backing (Hide)'!$A23,'Capacity Summary'!$H$35:$BG$35,0))&lt;&gt;0,INDEX('Capacity Summary'!$H$36:$BG$135,MATCH('Capacity Backing (Hide)'!CU$2,'Capacity Summary'!$B$36:$B$135,0),MATCH('Capacity Backing (Hide)'!$A23,'Capacity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(Hide)'!$A23,'Capacity Summary'!$H$35:$BG$35,0))="x",INDEX('Capacity Summary'!$C$36:$E$135,MATCH('Capacity Backing (Hide)'!CV$2,'Capacity Summary'!$B$36:$B$135,0),4),IF(INDEX('Capacity Summary'!$H$36:$BG$135,MATCH('Capacity Backing (Hide)'!CV$2,'Capacity Summary'!$B$36:$B$135,0),MATCH('Capacity Backing (Hide)'!$A23,'Capacity Summary'!$H$35:$BG$35,0))&lt;&gt;0,INDEX('Capacity Summary'!$H$36:$BG$135,MATCH('Capacity Backing (Hide)'!CV$2,'Capacity Summary'!$B$36:$B$135,0),MATCH('Capacity Backing (Hide)'!$A23,'Capacity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(Hide)'!$A23,'Capacity Summary'!$H$35:$BG$35,0))="x",INDEX('Capacity Summary'!$C$36:$E$135,MATCH('Capacity Backing (Hide)'!CW$2,'Capacity Summary'!$B$36:$B$135,0),4),IF(INDEX('Capacity Summary'!$H$36:$BG$135,MATCH('Capacity Backing (Hide)'!CW$2,'Capacity Summary'!$B$36:$B$135,0),MATCH('Capacity Backing (Hide)'!$A23,'Capacity Summary'!$H$35:$BG$35,0))&lt;&gt;0,INDEX('Capacity Summary'!$H$36:$BG$135,MATCH('Capacity Backing (Hide)'!CW$2,'Capacity Summary'!$B$36:$B$135,0),MATCH('Capacity Backing (Hide)'!$A23,'Capacity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(Hide)'!$A24,'Capacity Summary'!$H$35:$BG$35,0))="x",INDEX('Capacity Summary'!$C$36:$E$135,MATCH('Capacity Backing (Hide)'!B$2,'Capacity Summary'!$B$36:$B$135,0),4),IF(INDEX('Capacity Summary'!$H$36:$BG$135,MATCH('Capacity Backing (Hide)'!B$2,'Capacity Summary'!$B$36:$B$135,0),MATCH('Capacity Backing (Hide)'!$A24,'Capacity Summary'!$H$35:$BG$35,0))&lt;&gt;0,INDEX('Capacity Summary'!$H$36:$BG$135,MATCH('Capacity Backing (Hide)'!B$2,'Capacity Summary'!$B$36:$B$135,0),MATCH('Capacity Backing (Hide)'!$A24,'Capacity Summary'!$H$35:$BG$35,0)),0)),INDEX('Capacity Summary'!$C$36:$E$135,MATCH('Capacity Backing (Hide)'!B$2,'Capacity Summary'!$B$36:$B$135,0),2)))/IF(Summary!$B$7="Minutes",1,60)/COUNTA(INDEX(Capacity!$C$10:$Q$109,MATCH('Capacity Backing (Hide)'!B$2,Capacity!$B$10:$B$109,0),1):INDEX(Capacity!$C$10:$Q$109,MATCH('Capacity Backing (Hide)'!B$2,Capacity!$B$10:$B$109,0),15))</f>
        <v>#N/A</v>
      </c>
      <c r="C2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(Hide)'!$A24,'Capacity Summary'!$H$35:$BG$35,0))="x",INDEX('Capacity Summary'!$C$36:$E$135,MATCH('Capacity Backing (Hide)'!C$2,'Capacity Summary'!$B$36:$B$135,0),4),IF(INDEX('Capacity Summary'!$H$36:$BG$135,MATCH('Capacity Backing (Hide)'!C$2,'Capacity Summary'!$B$36:$B$135,0),MATCH('Capacity Backing (Hide)'!$A24,'Capacity Summary'!$H$35:$BG$35,0))&lt;&gt;0,INDEX('Capacity Summary'!$H$36:$BG$135,MATCH('Capacity Backing (Hide)'!C$2,'Capacity Summary'!$B$36:$B$135,0),MATCH('Capacity Backing (Hide)'!$A24,'Capacity Summary'!$H$35:$BG$35,0)),0)),INDEX('Capacity Summary'!$C$36:$E$135,MATCH('Capacity Backing (Hide)'!C$2,'Capacity Summary'!$B$36:$B$135,0),2)))/IF(Summary!$B$7="Minutes",1,60)/COUNTA(INDEX(Capacity!$C$10:$Q$109,MATCH('Capacity Backing (Hide)'!C$2,Capacity!$B$10:$B$109,0),1):INDEX(Capacity!$C$10:$Q$109,MATCH('Capacity Backing (Hide)'!C$2,Capacity!$B$10:$B$109,0),15))</f>
        <v>#N/A</v>
      </c>
      <c r="D2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(Hide)'!$A24,'Capacity Summary'!$H$35:$BG$35,0))="x",INDEX('Capacity Summary'!$C$36:$E$135,MATCH('Capacity Backing (Hide)'!D$2,'Capacity Summary'!$B$36:$B$135,0),4),IF(INDEX('Capacity Summary'!$H$36:$BG$135,MATCH('Capacity Backing (Hide)'!D$2,'Capacity Summary'!$B$36:$B$135,0),MATCH('Capacity Backing (Hide)'!$A24,'Capacity Summary'!$H$35:$BG$35,0))&lt;&gt;0,INDEX('Capacity Summary'!$H$36:$BG$135,MATCH('Capacity Backing (Hide)'!D$2,'Capacity Summary'!$B$36:$B$135,0),MATCH('Capacity Backing (Hide)'!$A24,'Capacity Summary'!$H$35:$BG$35,0)),0)),INDEX('Capacity Summary'!$C$36:$E$135,MATCH('Capacity Backing (Hide)'!D$2,'Capacity Summary'!$B$36:$B$135,0),2)))/IF(Summary!$B$7="Minutes",1,60)/COUNTA(INDEX(Capacity!$C$10:$Q$109,MATCH('Capacity Backing (Hide)'!D$2,Capacity!$B$10:$B$109,0),1):INDEX(Capacity!$C$10:$Q$109,MATCH('Capacity Backing (Hide)'!D$2,Capacity!$B$10:$B$109,0),15))</f>
        <v>#N/A</v>
      </c>
      <c r="E2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(Hide)'!$A24,'Capacity Summary'!$H$35:$BG$35,0))="x",INDEX('Capacity Summary'!$C$36:$E$135,MATCH('Capacity Backing (Hide)'!E$2,'Capacity Summary'!$B$36:$B$135,0),4),IF(INDEX('Capacity Summary'!$H$36:$BG$135,MATCH('Capacity Backing (Hide)'!E$2,'Capacity Summary'!$B$36:$B$135,0),MATCH('Capacity Backing (Hide)'!$A24,'Capacity Summary'!$H$35:$BG$35,0))&lt;&gt;0,INDEX('Capacity Summary'!$H$36:$BG$135,MATCH('Capacity Backing (Hide)'!E$2,'Capacity Summary'!$B$36:$B$135,0),MATCH('Capacity Backing (Hide)'!$A24,'Capacity Summary'!$H$35:$BG$35,0)),0)),INDEX('Capacity Summary'!$C$36:$E$135,MATCH('Capacity Backing (Hide)'!E$2,'Capacity Summary'!$B$36:$B$135,0),2)))/IF(Summary!$B$7="Minutes",1,60)/COUNTA(INDEX(Capacity!$C$10:$Q$109,MATCH('Capacity Backing (Hide)'!E$2,Capacity!$B$10:$B$109,0),1):INDEX(Capacity!$C$10:$Q$109,MATCH('Capacity Backing (Hide)'!E$2,Capacity!$B$10:$B$109,0),15))</f>
        <v>#N/A</v>
      </c>
      <c r="F2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(Hide)'!$A24,'Capacity Summary'!$H$35:$BG$35,0))="x",INDEX('Capacity Summary'!$C$36:$E$135,MATCH('Capacity Backing (Hide)'!F$2,'Capacity Summary'!$B$36:$B$135,0),4),IF(INDEX('Capacity Summary'!$H$36:$BG$135,MATCH('Capacity Backing (Hide)'!F$2,'Capacity Summary'!$B$36:$B$135,0),MATCH('Capacity Backing (Hide)'!$A24,'Capacity Summary'!$H$35:$BG$35,0))&lt;&gt;0,INDEX('Capacity Summary'!$H$36:$BG$135,MATCH('Capacity Backing (Hide)'!F$2,'Capacity Summary'!$B$36:$B$135,0),MATCH('Capacity Backing (Hide)'!$A24,'Capacity Summary'!$H$35:$BG$35,0)),0)),INDEX('Capacity Summary'!$C$36:$E$135,MATCH('Capacity Backing (Hide)'!F$2,'Capacity Summary'!$B$36:$B$135,0),2)))/IF(Summary!$B$7="Minutes",1,60)/COUNTA(INDEX(Capacity!$C$10:$Q$109,MATCH('Capacity Backing (Hide)'!F$2,Capacity!$B$10:$B$109,0),1):INDEX(Capacity!$C$10:$Q$109,MATCH('Capacity Backing (Hide)'!F$2,Capacity!$B$10:$B$109,0),15))</f>
        <v>#N/A</v>
      </c>
      <c r="G2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(Hide)'!$A24,'Capacity Summary'!$H$35:$BG$35,0))="x",INDEX('Capacity Summary'!$C$36:$E$135,MATCH('Capacity Backing (Hide)'!G$2,'Capacity Summary'!$B$36:$B$135,0),4),IF(INDEX('Capacity Summary'!$H$36:$BG$135,MATCH('Capacity Backing (Hide)'!G$2,'Capacity Summary'!$B$36:$B$135,0),MATCH('Capacity Backing (Hide)'!$A24,'Capacity Summary'!$H$35:$BG$35,0))&lt;&gt;0,INDEX('Capacity Summary'!$H$36:$BG$135,MATCH('Capacity Backing (Hide)'!G$2,'Capacity Summary'!$B$36:$B$135,0),MATCH('Capacity Backing (Hide)'!$A24,'Capacity Summary'!$H$35:$BG$35,0)),0)),INDEX('Capacity Summary'!$C$36:$E$135,MATCH('Capacity Backing (Hide)'!G$2,'Capacity Summary'!$B$36:$B$135,0),2)))/IF(Summary!$B$7="Minutes",1,60)/COUNTA(INDEX(Capacity!$C$10:$Q$109,MATCH('Capacity Backing (Hide)'!G$2,Capacity!$B$10:$B$109,0),1):INDEX(Capacity!$C$10:$Q$109,MATCH('Capacity Backing (Hide)'!G$2,Capacity!$B$10:$B$109,0),15))</f>
        <v>#N/A</v>
      </c>
      <c r="H2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(Hide)'!$A24,'Capacity Summary'!$H$35:$BG$35,0))="x",INDEX('Capacity Summary'!$C$36:$E$135,MATCH('Capacity Backing (Hide)'!H$2,'Capacity Summary'!$B$36:$B$135,0),4),IF(INDEX('Capacity Summary'!$H$36:$BG$135,MATCH('Capacity Backing (Hide)'!H$2,'Capacity Summary'!$B$36:$B$135,0),MATCH('Capacity Backing (Hide)'!$A24,'Capacity Summary'!$H$35:$BG$35,0))&lt;&gt;0,INDEX('Capacity Summary'!$H$36:$BG$135,MATCH('Capacity Backing (Hide)'!H$2,'Capacity Summary'!$B$36:$B$135,0),MATCH('Capacity Backing (Hide)'!$A24,'Capacity Summary'!$H$35:$BG$35,0)),0)),INDEX('Capacity Summary'!$C$36:$E$135,MATCH('Capacity Backing (Hide)'!H$2,'Capacity Summary'!$B$36:$B$135,0),2)))/IF(Summary!$B$7="Minutes",1,60)/COUNTA(INDEX(Capacity!$C$10:$Q$109,MATCH('Capacity Backing (Hide)'!H$2,Capacity!$B$10:$B$109,0),1):INDEX(Capacity!$C$10:$Q$109,MATCH('Capacity Backing (Hide)'!H$2,Capacity!$B$10:$B$109,0),15))</f>
        <v>#N/A</v>
      </c>
      <c r="I2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(Hide)'!$A24,'Capacity Summary'!$H$35:$BG$35,0))="x",INDEX('Capacity Summary'!$C$36:$E$135,MATCH('Capacity Backing (Hide)'!I$2,'Capacity Summary'!$B$36:$B$135,0),4),IF(INDEX('Capacity Summary'!$H$36:$BG$135,MATCH('Capacity Backing (Hide)'!I$2,'Capacity Summary'!$B$36:$B$135,0),MATCH('Capacity Backing (Hide)'!$A24,'Capacity Summary'!$H$35:$BG$35,0))&lt;&gt;0,INDEX('Capacity Summary'!$H$36:$BG$135,MATCH('Capacity Backing (Hide)'!I$2,'Capacity Summary'!$B$36:$B$135,0),MATCH('Capacity Backing (Hide)'!$A24,'Capacity Summary'!$H$35:$BG$35,0)),0)),INDEX('Capacity Summary'!$C$36:$E$135,MATCH('Capacity Backing (Hide)'!I$2,'Capacity Summary'!$B$36:$B$135,0),2)))/IF(Summary!$B$7="Minutes",1,60)/COUNTA(INDEX(Capacity!$C$10:$Q$109,MATCH('Capacity Backing (Hide)'!I$2,Capacity!$B$10:$B$109,0),1):INDEX(Capacity!$C$10:$Q$109,MATCH('Capacity Backing (Hide)'!I$2,Capacity!$B$10:$B$109,0),15))</f>
        <v>#N/A</v>
      </c>
      <c r="J2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(Hide)'!$A24,'Capacity Summary'!$H$35:$BG$35,0))="x",INDEX('Capacity Summary'!$C$36:$E$135,MATCH('Capacity Backing (Hide)'!J$2,'Capacity Summary'!$B$36:$B$135,0),4),IF(INDEX('Capacity Summary'!$H$36:$BG$135,MATCH('Capacity Backing (Hide)'!J$2,'Capacity Summary'!$B$36:$B$135,0),MATCH('Capacity Backing (Hide)'!$A24,'Capacity Summary'!$H$35:$BG$35,0))&lt;&gt;0,INDEX('Capacity Summary'!$H$36:$BG$135,MATCH('Capacity Backing (Hide)'!J$2,'Capacity Summary'!$B$36:$B$135,0),MATCH('Capacity Backing (Hide)'!$A24,'Capacity Summary'!$H$35:$BG$35,0)),0)),INDEX('Capacity Summary'!$C$36:$E$135,MATCH('Capacity Backing (Hide)'!J$2,'Capacity Summary'!$B$36:$B$135,0),2)))/IF(Summary!$B$7="Minutes",1,60)/COUNTA(INDEX(Capacity!$C$10:$Q$109,MATCH('Capacity Backing (Hide)'!J$2,Capacity!$B$10:$B$109,0),1):INDEX(Capacity!$C$10:$Q$109,MATCH('Capacity Backing (Hide)'!J$2,Capacity!$B$10:$B$109,0),15))</f>
        <v>#N/A</v>
      </c>
      <c r="K2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(Hide)'!$A24,'Capacity Summary'!$H$35:$BG$35,0))="x",INDEX('Capacity Summary'!$C$36:$E$135,MATCH('Capacity Backing (Hide)'!K$2,'Capacity Summary'!$B$36:$B$135,0),4),IF(INDEX('Capacity Summary'!$H$36:$BG$135,MATCH('Capacity Backing (Hide)'!K$2,'Capacity Summary'!$B$36:$B$135,0),MATCH('Capacity Backing (Hide)'!$A24,'Capacity Summary'!$H$35:$BG$35,0))&lt;&gt;0,INDEX('Capacity Summary'!$H$36:$BG$135,MATCH('Capacity Backing (Hide)'!K$2,'Capacity Summary'!$B$36:$B$135,0),MATCH('Capacity Backing (Hide)'!$A24,'Capacity Summary'!$H$35:$BG$35,0)),0)),INDEX('Capacity Summary'!$C$36:$E$135,MATCH('Capacity Backing (Hide)'!K$2,'Capacity Summary'!$B$36:$B$135,0),2)))/IF(Summary!$B$7="Minutes",1,60)/COUNTA(INDEX(Capacity!$C$10:$Q$109,MATCH('Capacity Backing (Hide)'!K$2,Capacity!$B$10:$B$109,0),1):INDEX(Capacity!$C$10:$Q$109,MATCH('Capacity Backing (Hide)'!K$2,Capacity!$B$10:$B$109,0),15))</f>
        <v>#N/A</v>
      </c>
      <c r="L2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(Hide)'!$A24,'Capacity Summary'!$H$35:$BG$35,0))="x",INDEX('Capacity Summary'!$C$36:$E$135,MATCH('Capacity Backing (Hide)'!L$2,'Capacity Summary'!$B$36:$B$135,0),4),IF(INDEX('Capacity Summary'!$H$36:$BG$135,MATCH('Capacity Backing (Hide)'!L$2,'Capacity Summary'!$B$36:$B$135,0),MATCH('Capacity Backing (Hide)'!$A24,'Capacity Summary'!$H$35:$BG$35,0))&lt;&gt;0,INDEX('Capacity Summary'!$H$36:$BG$135,MATCH('Capacity Backing (Hide)'!L$2,'Capacity Summary'!$B$36:$B$135,0),MATCH('Capacity Backing (Hide)'!$A24,'Capacity Summary'!$H$35:$BG$35,0)),0)),INDEX('Capacity Summary'!$C$36:$E$135,MATCH('Capacity Backing (Hide)'!L$2,'Capacity Summary'!$B$36:$B$135,0),2)))/IF(Summary!$B$7="Minutes",1,60)/COUNTA(INDEX(Capacity!$C$10:$Q$109,MATCH('Capacity Backing (Hide)'!L$2,Capacity!$B$10:$B$109,0),1):INDEX(Capacity!$C$10:$Q$109,MATCH('Capacity Backing (Hide)'!L$2,Capacity!$B$10:$B$109,0),15))</f>
        <v>#N/A</v>
      </c>
      <c r="M2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(Hide)'!$A24,'Capacity Summary'!$H$35:$BG$35,0))="x",INDEX('Capacity Summary'!$C$36:$E$135,MATCH('Capacity Backing (Hide)'!M$2,'Capacity Summary'!$B$36:$B$135,0),4),IF(INDEX('Capacity Summary'!$H$36:$BG$135,MATCH('Capacity Backing (Hide)'!M$2,'Capacity Summary'!$B$36:$B$135,0),MATCH('Capacity Backing (Hide)'!$A24,'Capacity Summary'!$H$35:$BG$35,0))&lt;&gt;0,INDEX('Capacity Summary'!$H$36:$BG$135,MATCH('Capacity Backing (Hide)'!M$2,'Capacity Summary'!$B$36:$B$135,0),MATCH('Capacity Backing (Hide)'!$A24,'Capacity Summary'!$H$35:$BG$35,0)),0)),INDEX('Capacity Summary'!$C$36:$E$135,MATCH('Capacity Backing (Hide)'!M$2,'Capacity Summary'!$B$36:$B$135,0),2)))/IF(Summary!$B$7="Minutes",1,60)/COUNTA(INDEX(Capacity!$C$10:$Q$109,MATCH('Capacity Backing (Hide)'!M$2,Capacity!$B$10:$B$109,0),1):INDEX(Capacity!$C$10:$Q$109,MATCH('Capacity Backing (Hide)'!M$2,Capacity!$B$10:$B$109,0),15))</f>
        <v>#N/A</v>
      </c>
      <c r="N2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(Hide)'!$A24,'Capacity Summary'!$H$35:$BG$35,0))="x",INDEX('Capacity Summary'!$C$36:$E$135,MATCH('Capacity Backing (Hide)'!N$2,'Capacity Summary'!$B$36:$B$135,0),4),IF(INDEX('Capacity Summary'!$H$36:$BG$135,MATCH('Capacity Backing (Hide)'!N$2,'Capacity Summary'!$B$36:$B$135,0),MATCH('Capacity Backing (Hide)'!$A24,'Capacity Summary'!$H$35:$BG$35,0))&lt;&gt;0,INDEX('Capacity Summary'!$H$36:$BG$135,MATCH('Capacity Backing (Hide)'!N$2,'Capacity Summary'!$B$36:$B$135,0),MATCH('Capacity Backing (Hide)'!$A24,'Capacity Summary'!$H$35:$BG$35,0)),0)),INDEX('Capacity Summary'!$C$36:$E$135,MATCH('Capacity Backing (Hide)'!N$2,'Capacity Summary'!$B$36:$B$135,0),2)))/IF(Summary!$B$7="Minutes",1,60)/COUNTA(INDEX(Capacity!$C$10:$Q$109,MATCH('Capacity Backing (Hide)'!N$2,Capacity!$B$10:$B$109,0),1):INDEX(Capacity!$C$10:$Q$109,MATCH('Capacity Backing (Hide)'!N$2,Capacity!$B$10:$B$109,0),15))</f>
        <v>#N/A</v>
      </c>
      <c r="O2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(Hide)'!$A24,'Capacity Summary'!$H$35:$BG$35,0))="x",INDEX('Capacity Summary'!$C$36:$E$135,MATCH('Capacity Backing (Hide)'!O$2,'Capacity Summary'!$B$36:$B$135,0),4),IF(INDEX('Capacity Summary'!$H$36:$BG$135,MATCH('Capacity Backing (Hide)'!O$2,'Capacity Summary'!$B$36:$B$135,0),MATCH('Capacity Backing (Hide)'!$A24,'Capacity Summary'!$H$35:$BG$35,0))&lt;&gt;0,INDEX('Capacity Summary'!$H$36:$BG$135,MATCH('Capacity Backing (Hide)'!O$2,'Capacity Summary'!$B$36:$B$135,0),MATCH('Capacity Backing (Hide)'!$A24,'Capacity Summary'!$H$35:$BG$35,0)),0)),INDEX('Capacity Summary'!$C$36:$E$135,MATCH('Capacity Backing (Hide)'!O$2,'Capacity Summary'!$B$36:$B$135,0),2)))/IF(Summary!$B$7="Minutes",1,60)/COUNTA(INDEX(Capacity!$C$10:$Q$109,MATCH('Capacity Backing (Hide)'!O$2,Capacity!$B$10:$B$109,0),1):INDEX(Capacity!$C$10:$Q$109,MATCH('Capacity Backing (Hide)'!O$2,Capacity!$B$10:$B$109,0),15))</f>
        <v>#N/A</v>
      </c>
      <c r="P2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(Hide)'!$A24,'Capacity Summary'!$H$35:$BG$35,0))="x",INDEX('Capacity Summary'!$C$36:$E$135,MATCH('Capacity Backing (Hide)'!P$2,'Capacity Summary'!$B$36:$B$135,0),4),IF(INDEX('Capacity Summary'!$H$36:$BG$135,MATCH('Capacity Backing (Hide)'!P$2,'Capacity Summary'!$B$36:$B$135,0),MATCH('Capacity Backing (Hide)'!$A24,'Capacity Summary'!$H$35:$BG$35,0))&lt;&gt;0,INDEX('Capacity Summary'!$H$36:$BG$135,MATCH('Capacity Backing (Hide)'!P$2,'Capacity Summary'!$B$36:$B$135,0),MATCH('Capacity Backing (Hide)'!$A24,'Capacity Summary'!$H$35:$BG$35,0)),0)),INDEX('Capacity Summary'!$C$36:$E$135,MATCH('Capacity Backing (Hide)'!P$2,'Capacity Summary'!$B$36:$B$135,0),2)))/IF(Summary!$B$7="Minutes",1,60)/COUNTA(INDEX(Capacity!$C$10:$Q$109,MATCH('Capacity Backing (Hide)'!P$2,Capacity!$B$10:$B$109,0),1):INDEX(Capacity!$C$10:$Q$109,MATCH('Capacity Backing (Hide)'!P$2,Capacity!$B$10:$B$109,0),15))</f>
        <v>#N/A</v>
      </c>
      <c r="Q2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(Hide)'!$A24,'Capacity Summary'!$H$35:$BG$35,0))="x",INDEX('Capacity Summary'!$C$36:$E$135,MATCH('Capacity Backing (Hide)'!Q$2,'Capacity Summary'!$B$36:$B$135,0),4),IF(INDEX('Capacity Summary'!$H$36:$BG$135,MATCH('Capacity Backing (Hide)'!Q$2,'Capacity Summary'!$B$36:$B$135,0),MATCH('Capacity Backing (Hide)'!$A24,'Capacity Summary'!$H$35:$BG$35,0))&lt;&gt;0,INDEX('Capacity Summary'!$H$36:$BG$135,MATCH('Capacity Backing (Hide)'!Q$2,'Capacity Summary'!$B$36:$B$135,0),MATCH('Capacity Backing (Hide)'!$A24,'Capacity Summary'!$H$35:$BG$35,0)),0)),INDEX('Capacity Summary'!$C$36:$E$135,MATCH('Capacity Backing (Hide)'!Q$2,'Capacity Summary'!$B$36:$B$135,0),2)))/IF(Summary!$B$7="Minutes",1,60)/COUNTA(INDEX(Capacity!$C$10:$Q$109,MATCH('Capacity Backing (Hide)'!Q$2,Capacity!$B$10:$B$109,0),1):INDEX(Capacity!$C$10:$Q$109,MATCH('Capacity Backing (Hide)'!Q$2,Capacity!$B$10:$B$109,0),15))</f>
        <v>#N/A</v>
      </c>
      <c r="R2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(Hide)'!$A24,'Capacity Summary'!$H$35:$BG$35,0))="x",INDEX('Capacity Summary'!$C$36:$E$135,MATCH('Capacity Backing (Hide)'!R$2,'Capacity Summary'!$B$36:$B$135,0),4),IF(INDEX('Capacity Summary'!$H$36:$BG$135,MATCH('Capacity Backing (Hide)'!R$2,'Capacity Summary'!$B$36:$B$135,0),MATCH('Capacity Backing (Hide)'!$A24,'Capacity Summary'!$H$35:$BG$35,0))&lt;&gt;0,INDEX('Capacity Summary'!$H$36:$BG$135,MATCH('Capacity Backing (Hide)'!R$2,'Capacity Summary'!$B$36:$B$135,0),MATCH('Capacity Backing (Hide)'!$A24,'Capacity Summary'!$H$35:$BG$35,0)),0)),INDEX('Capacity Summary'!$C$36:$E$135,MATCH('Capacity Backing (Hide)'!R$2,'Capacity Summary'!$B$36:$B$135,0),2)))/IF(Summary!$B$7="Minutes",1,60)/COUNTA(INDEX(Capacity!$C$10:$Q$109,MATCH('Capacity Backing (Hide)'!R$2,Capacity!$B$10:$B$109,0),1):INDEX(Capacity!$C$10:$Q$109,MATCH('Capacity Backing (Hide)'!R$2,Capacity!$B$10:$B$109,0),15))</f>
        <v>#N/A</v>
      </c>
      <c r="S2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(Hide)'!$A24,'Capacity Summary'!$H$35:$BG$35,0))="x",INDEX('Capacity Summary'!$C$36:$E$135,MATCH('Capacity Backing (Hide)'!S$2,'Capacity Summary'!$B$36:$B$135,0),4),IF(INDEX('Capacity Summary'!$H$36:$BG$135,MATCH('Capacity Backing (Hide)'!S$2,'Capacity Summary'!$B$36:$B$135,0),MATCH('Capacity Backing (Hide)'!$A24,'Capacity Summary'!$H$35:$BG$35,0))&lt;&gt;0,INDEX('Capacity Summary'!$H$36:$BG$135,MATCH('Capacity Backing (Hide)'!S$2,'Capacity Summary'!$B$36:$B$135,0),MATCH('Capacity Backing (Hide)'!$A24,'Capacity Summary'!$H$35:$BG$35,0)),0)),INDEX('Capacity Summary'!$C$36:$E$135,MATCH('Capacity Backing (Hide)'!S$2,'Capacity Summary'!$B$36:$B$135,0),2)))/IF(Summary!$B$7="Minutes",1,60)/COUNTA(INDEX(Capacity!$C$10:$Q$109,MATCH('Capacity Backing (Hide)'!S$2,Capacity!$B$10:$B$109,0),1):INDEX(Capacity!$C$10:$Q$109,MATCH('Capacity Backing (Hide)'!S$2,Capacity!$B$10:$B$109,0),15))</f>
        <v>#N/A</v>
      </c>
      <c r="T2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(Hide)'!$A24,'Capacity Summary'!$H$35:$BG$35,0))="x",INDEX('Capacity Summary'!$C$36:$E$135,MATCH('Capacity Backing (Hide)'!T$2,'Capacity Summary'!$B$36:$B$135,0),4),IF(INDEX('Capacity Summary'!$H$36:$BG$135,MATCH('Capacity Backing (Hide)'!T$2,'Capacity Summary'!$B$36:$B$135,0),MATCH('Capacity Backing (Hide)'!$A24,'Capacity Summary'!$H$35:$BG$35,0))&lt;&gt;0,INDEX('Capacity Summary'!$H$36:$BG$135,MATCH('Capacity Backing (Hide)'!T$2,'Capacity Summary'!$B$36:$B$135,0),MATCH('Capacity Backing (Hide)'!$A24,'Capacity Summary'!$H$35:$BG$35,0)),0)),INDEX('Capacity Summary'!$C$36:$E$135,MATCH('Capacity Backing (Hide)'!T$2,'Capacity Summary'!$B$36:$B$135,0),2)))/IF(Summary!$B$7="Minutes",1,60)/COUNTA(INDEX(Capacity!$C$10:$Q$109,MATCH('Capacity Backing (Hide)'!T$2,Capacity!$B$10:$B$109,0),1):INDEX(Capacity!$C$10:$Q$109,MATCH('Capacity Backing (Hide)'!T$2,Capacity!$B$10:$B$109,0),15))</f>
        <v>#N/A</v>
      </c>
      <c r="U2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(Hide)'!$A24,'Capacity Summary'!$H$35:$BG$35,0))="x",INDEX('Capacity Summary'!$C$36:$E$135,MATCH('Capacity Backing (Hide)'!U$2,'Capacity Summary'!$B$36:$B$135,0),4),IF(INDEX('Capacity Summary'!$H$36:$BG$135,MATCH('Capacity Backing (Hide)'!U$2,'Capacity Summary'!$B$36:$B$135,0),MATCH('Capacity Backing (Hide)'!$A24,'Capacity Summary'!$H$35:$BG$35,0))&lt;&gt;0,INDEX('Capacity Summary'!$H$36:$BG$135,MATCH('Capacity Backing (Hide)'!U$2,'Capacity Summary'!$B$36:$B$135,0),MATCH('Capacity Backing (Hide)'!$A24,'Capacity Summary'!$H$35:$BG$35,0)),0)),INDEX('Capacity Summary'!$C$36:$E$135,MATCH('Capacity Backing (Hide)'!U$2,'Capacity Summary'!$B$36:$B$135,0),2)))/IF(Summary!$B$7="Minutes",1,60)/COUNTA(INDEX(Capacity!$C$10:$Q$109,MATCH('Capacity Backing (Hide)'!U$2,Capacity!$B$10:$B$109,0),1):INDEX(Capacity!$C$10:$Q$109,MATCH('Capacity Backing (Hide)'!U$2,Capacity!$B$10:$B$109,0),15))</f>
        <v>#N/A</v>
      </c>
      <c r="V2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(Hide)'!$A24,'Capacity Summary'!$H$35:$BG$35,0))="x",INDEX('Capacity Summary'!$C$36:$E$135,MATCH('Capacity Backing (Hide)'!V$2,'Capacity Summary'!$B$36:$B$135,0),4),IF(INDEX('Capacity Summary'!$H$36:$BG$135,MATCH('Capacity Backing (Hide)'!V$2,'Capacity Summary'!$B$36:$B$135,0),MATCH('Capacity Backing (Hide)'!$A24,'Capacity Summary'!$H$35:$BG$35,0))&lt;&gt;0,INDEX('Capacity Summary'!$H$36:$BG$135,MATCH('Capacity Backing (Hide)'!V$2,'Capacity Summary'!$B$36:$B$135,0),MATCH('Capacity Backing (Hide)'!$A24,'Capacity Summary'!$H$35:$BG$35,0)),0)),INDEX('Capacity Summary'!$C$36:$E$135,MATCH('Capacity Backing (Hide)'!V$2,'Capacity Summary'!$B$36:$B$135,0),2)))/IF(Summary!$B$7="Minutes",1,60)/COUNTA(INDEX(Capacity!$C$10:$Q$109,MATCH('Capacity Backing (Hide)'!V$2,Capacity!$B$10:$B$109,0),1):INDEX(Capacity!$C$10:$Q$109,MATCH('Capacity Backing (Hide)'!V$2,Capacity!$B$10:$B$109,0),15))</f>
        <v>#N/A</v>
      </c>
      <c r="W2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(Hide)'!$A24,'Capacity Summary'!$H$35:$BG$35,0))="x",INDEX('Capacity Summary'!$C$36:$E$135,MATCH('Capacity Backing (Hide)'!W$2,'Capacity Summary'!$B$36:$B$135,0),4),IF(INDEX('Capacity Summary'!$H$36:$BG$135,MATCH('Capacity Backing (Hide)'!W$2,'Capacity Summary'!$B$36:$B$135,0),MATCH('Capacity Backing (Hide)'!$A24,'Capacity Summary'!$H$35:$BG$35,0))&lt;&gt;0,INDEX('Capacity Summary'!$H$36:$BG$135,MATCH('Capacity Backing (Hide)'!W$2,'Capacity Summary'!$B$36:$B$135,0),MATCH('Capacity Backing (Hide)'!$A24,'Capacity Summary'!$H$35:$BG$35,0)),0)),INDEX('Capacity Summary'!$C$36:$E$135,MATCH('Capacity Backing (Hide)'!W$2,'Capacity Summary'!$B$36:$B$135,0),2)))/IF(Summary!$B$7="Minutes",1,60)/COUNTA(INDEX(Capacity!$C$10:$Q$109,MATCH('Capacity Backing (Hide)'!W$2,Capacity!$B$10:$B$109,0),1):INDEX(Capacity!$C$10:$Q$109,MATCH('Capacity Backing (Hide)'!W$2,Capacity!$B$10:$B$109,0),15))</f>
        <v>#N/A</v>
      </c>
      <c r="X2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(Hide)'!$A24,'Capacity Summary'!$H$35:$BG$35,0))="x",INDEX('Capacity Summary'!$C$36:$E$135,MATCH('Capacity Backing (Hide)'!X$2,'Capacity Summary'!$B$36:$B$135,0),4),IF(INDEX('Capacity Summary'!$H$36:$BG$135,MATCH('Capacity Backing (Hide)'!X$2,'Capacity Summary'!$B$36:$B$135,0),MATCH('Capacity Backing (Hide)'!$A24,'Capacity Summary'!$H$35:$BG$35,0))&lt;&gt;0,INDEX('Capacity Summary'!$H$36:$BG$135,MATCH('Capacity Backing (Hide)'!X$2,'Capacity Summary'!$B$36:$B$135,0),MATCH('Capacity Backing (Hide)'!$A24,'Capacity Summary'!$H$35:$BG$35,0)),0)),INDEX('Capacity Summary'!$C$36:$E$135,MATCH('Capacity Backing (Hide)'!X$2,'Capacity Summary'!$B$36:$B$135,0),2)))/IF(Summary!$B$7="Minutes",1,60)/COUNTA(INDEX(Capacity!$C$10:$Q$109,MATCH('Capacity Backing (Hide)'!X$2,Capacity!$B$10:$B$109,0),1):INDEX(Capacity!$C$10:$Q$109,MATCH('Capacity Backing (Hide)'!X$2,Capacity!$B$10:$B$109,0),15))</f>
        <v>#N/A</v>
      </c>
      <c r="Y2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(Hide)'!$A24,'Capacity Summary'!$H$35:$BG$35,0))="x",INDEX('Capacity Summary'!$C$36:$E$135,MATCH('Capacity Backing (Hide)'!Y$2,'Capacity Summary'!$B$36:$B$135,0),4),IF(INDEX('Capacity Summary'!$H$36:$BG$135,MATCH('Capacity Backing (Hide)'!Y$2,'Capacity Summary'!$B$36:$B$135,0),MATCH('Capacity Backing (Hide)'!$A24,'Capacity Summary'!$H$35:$BG$35,0))&lt;&gt;0,INDEX('Capacity Summary'!$H$36:$BG$135,MATCH('Capacity Backing (Hide)'!Y$2,'Capacity Summary'!$B$36:$B$135,0),MATCH('Capacity Backing (Hide)'!$A24,'Capacity Summary'!$H$35:$BG$35,0)),0)),INDEX('Capacity Summary'!$C$36:$E$135,MATCH('Capacity Backing (Hide)'!Y$2,'Capacity Summary'!$B$36:$B$135,0),2)))/IF(Summary!$B$7="Minutes",1,60)/COUNTA(INDEX(Capacity!$C$10:$Q$109,MATCH('Capacity Backing (Hide)'!Y$2,Capacity!$B$10:$B$109,0),1):INDEX(Capacity!$C$10:$Q$109,MATCH('Capacity Backing (Hide)'!Y$2,Capacity!$B$10:$B$109,0),15))</f>
        <v>#N/A</v>
      </c>
      <c r="Z2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(Hide)'!$A24,'Capacity Summary'!$H$35:$BG$35,0))="x",INDEX('Capacity Summary'!$C$36:$E$135,MATCH('Capacity Backing (Hide)'!Z$2,'Capacity Summary'!$B$36:$B$135,0),4),IF(INDEX('Capacity Summary'!$H$36:$BG$135,MATCH('Capacity Backing (Hide)'!Z$2,'Capacity Summary'!$B$36:$B$135,0),MATCH('Capacity Backing (Hide)'!$A24,'Capacity Summary'!$H$35:$BG$35,0))&lt;&gt;0,INDEX('Capacity Summary'!$H$36:$BG$135,MATCH('Capacity Backing (Hide)'!Z$2,'Capacity Summary'!$B$36:$B$135,0),MATCH('Capacity Backing (Hide)'!$A24,'Capacity Summary'!$H$35:$BG$35,0)),0)),INDEX('Capacity Summary'!$C$36:$E$135,MATCH('Capacity Backing (Hide)'!Z$2,'Capacity Summary'!$B$36:$B$135,0),2)))/IF(Summary!$B$7="Minutes",1,60)/COUNTA(INDEX(Capacity!$C$10:$Q$109,MATCH('Capacity Backing (Hide)'!Z$2,Capacity!$B$10:$B$109,0),1):INDEX(Capacity!$C$10:$Q$109,MATCH('Capacity Backing (Hide)'!Z$2,Capacity!$B$10:$B$109,0),15))</f>
        <v>#N/A</v>
      </c>
      <c r="AA2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(Hide)'!$A24,'Capacity Summary'!$H$35:$BG$35,0))="x",INDEX('Capacity Summary'!$C$36:$E$135,MATCH('Capacity Backing (Hide)'!AA$2,'Capacity Summary'!$B$36:$B$135,0),4),IF(INDEX('Capacity Summary'!$H$36:$BG$135,MATCH('Capacity Backing (Hide)'!AA$2,'Capacity Summary'!$B$36:$B$135,0),MATCH('Capacity Backing (Hide)'!$A24,'Capacity Summary'!$H$35:$BG$35,0))&lt;&gt;0,INDEX('Capacity Summary'!$H$36:$BG$135,MATCH('Capacity Backing (Hide)'!AA$2,'Capacity Summary'!$B$36:$B$135,0),MATCH('Capacity Backing (Hide)'!$A24,'Capacity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(Hide)'!$A24,'Capacity Summary'!$H$35:$BG$35,0))="x",INDEX('Capacity Summary'!$C$36:$E$135,MATCH('Capacity Backing (Hide)'!AB$2,'Capacity Summary'!$B$36:$B$135,0),4),IF(INDEX('Capacity Summary'!$H$36:$BG$135,MATCH('Capacity Backing (Hide)'!AB$2,'Capacity Summary'!$B$36:$B$135,0),MATCH('Capacity Backing (Hide)'!$A24,'Capacity Summary'!$H$35:$BG$35,0))&lt;&gt;0,INDEX('Capacity Summary'!$H$36:$BG$135,MATCH('Capacity Backing (Hide)'!AB$2,'Capacity Summary'!$B$36:$B$135,0),MATCH('Capacity Backing (Hide)'!$A24,'Capacity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(Hide)'!$A24,'Capacity Summary'!$H$35:$BG$35,0))="x",INDEX('Capacity Summary'!$C$36:$E$135,MATCH('Capacity Backing (Hide)'!AC$2,'Capacity Summary'!$B$36:$B$135,0),4),IF(INDEX('Capacity Summary'!$H$36:$BG$135,MATCH('Capacity Backing (Hide)'!AC$2,'Capacity Summary'!$B$36:$B$135,0),MATCH('Capacity Backing (Hide)'!$A24,'Capacity Summary'!$H$35:$BG$35,0))&lt;&gt;0,INDEX('Capacity Summary'!$H$36:$BG$135,MATCH('Capacity Backing (Hide)'!AC$2,'Capacity Summary'!$B$36:$B$135,0),MATCH('Capacity Backing (Hide)'!$A24,'Capacity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(Hide)'!$A24,'Capacity Summary'!$H$35:$BG$35,0))="x",INDEX('Capacity Summary'!$C$36:$E$135,MATCH('Capacity Backing (Hide)'!AD$2,'Capacity Summary'!$B$36:$B$135,0),4),IF(INDEX('Capacity Summary'!$H$36:$BG$135,MATCH('Capacity Backing (Hide)'!AD$2,'Capacity Summary'!$B$36:$B$135,0),MATCH('Capacity Backing (Hide)'!$A24,'Capacity Summary'!$H$35:$BG$35,0))&lt;&gt;0,INDEX('Capacity Summary'!$H$36:$BG$135,MATCH('Capacity Backing (Hide)'!AD$2,'Capacity Summary'!$B$36:$B$135,0),MATCH('Capacity Backing (Hide)'!$A24,'Capacity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(Hide)'!$A24,'Capacity Summary'!$H$35:$BG$35,0))="x",INDEX('Capacity Summary'!$C$36:$E$135,MATCH('Capacity Backing (Hide)'!AE$2,'Capacity Summary'!$B$36:$B$135,0),4),IF(INDEX('Capacity Summary'!$H$36:$BG$135,MATCH('Capacity Backing (Hide)'!AE$2,'Capacity Summary'!$B$36:$B$135,0),MATCH('Capacity Backing (Hide)'!$A24,'Capacity Summary'!$H$35:$BG$35,0))&lt;&gt;0,INDEX('Capacity Summary'!$H$36:$BG$135,MATCH('Capacity Backing (Hide)'!AE$2,'Capacity Summary'!$B$36:$B$135,0),MATCH('Capacity Backing (Hide)'!$A24,'Capacity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(Hide)'!$A24,'Capacity Summary'!$H$35:$BG$35,0))="x",INDEX('Capacity Summary'!$C$36:$E$135,MATCH('Capacity Backing (Hide)'!AF$2,'Capacity Summary'!$B$36:$B$135,0),4),IF(INDEX('Capacity Summary'!$H$36:$BG$135,MATCH('Capacity Backing (Hide)'!AF$2,'Capacity Summary'!$B$36:$B$135,0),MATCH('Capacity Backing (Hide)'!$A24,'Capacity Summary'!$H$35:$BG$35,0))&lt;&gt;0,INDEX('Capacity Summary'!$H$36:$BG$135,MATCH('Capacity Backing (Hide)'!AF$2,'Capacity Summary'!$B$36:$B$135,0),MATCH('Capacity Backing (Hide)'!$A24,'Capacity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(Hide)'!$A24,'Capacity Summary'!$H$35:$BG$35,0))="x",INDEX('Capacity Summary'!$C$36:$E$135,MATCH('Capacity Backing (Hide)'!AG$2,'Capacity Summary'!$B$36:$B$135,0),4),IF(INDEX('Capacity Summary'!$H$36:$BG$135,MATCH('Capacity Backing (Hide)'!AG$2,'Capacity Summary'!$B$36:$B$135,0),MATCH('Capacity Backing (Hide)'!$A24,'Capacity Summary'!$H$35:$BG$35,0))&lt;&gt;0,INDEX('Capacity Summary'!$H$36:$BG$135,MATCH('Capacity Backing (Hide)'!AG$2,'Capacity Summary'!$B$36:$B$135,0),MATCH('Capacity Backing (Hide)'!$A24,'Capacity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(Hide)'!$A24,'Capacity Summary'!$H$35:$BG$35,0))="x",INDEX('Capacity Summary'!$C$36:$E$135,MATCH('Capacity Backing (Hide)'!AH$2,'Capacity Summary'!$B$36:$B$135,0),4),IF(INDEX('Capacity Summary'!$H$36:$BG$135,MATCH('Capacity Backing (Hide)'!AH$2,'Capacity Summary'!$B$36:$B$135,0),MATCH('Capacity Backing (Hide)'!$A24,'Capacity Summary'!$H$35:$BG$35,0))&lt;&gt;0,INDEX('Capacity Summary'!$H$36:$BG$135,MATCH('Capacity Backing (Hide)'!AH$2,'Capacity Summary'!$B$36:$B$135,0),MATCH('Capacity Backing (Hide)'!$A24,'Capacity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(Hide)'!$A24,'Capacity Summary'!$H$35:$BG$35,0))="x",INDEX('Capacity Summary'!$C$36:$E$135,MATCH('Capacity Backing (Hide)'!AI$2,'Capacity Summary'!$B$36:$B$135,0),4),IF(INDEX('Capacity Summary'!$H$36:$BG$135,MATCH('Capacity Backing (Hide)'!AI$2,'Capacity Summary'!$B$36:$B$135,0),MATCH('Capacity Backing (Hide)'!$A24,'Capacity Summary'!$H$35:$BG$35,0))&lt;&gt;0,INDEX('Capacity Summary'!$H$36:$BG$135,MATCH('Capacity Backing (Hide)'!AI$2,'Capacity Summary'!$B$36:$B$135,0),MATCH('Capacity Backing (Hide)'!$A24,'Capacity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(Hide)'!$A24,'Capacity Summary'!$H$35:$BG$35,0))="x",INDEX('Capacity Summary'!$C$36:$E$135,MATCH('Capacity Backing (Hide)'!AJ$2,'Capacity Summary'!$B$36:$B$135,0),4),IF(INDEX('Capacity Summary'!$H$36:$BG$135,MATCH('Capacity Backing (Hide)'!AJ$2,'Capacity Summary'!$B$36:$B$135,0),MATCH('Capacity Backing (Hide)'!$A24,'Capacity Summary'!$H$35:$BG$35,0))&lt;&gt;0,INDEX('Capacity Summary'!$H$36:$BG$135,MATCH('Capacity Backing (Hide)'!AJ$2,'Capacity Summary'!$B$36:$B$135,0),MATCH('Capacity Backing (Hide)'!$A24,'Capacity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(Hide)'!$A24,'Capacity Summary'!$H$35:$BG$35,0))="x",INDEX('Capacity Summary'!$C$36:$E$135,MATCH('Capacity Backing (Hide)'!AK$2,'Capacity Summary'!$B$36:$B$135,0),4),IF(INDEX('Capacity Summary'!$H$36:$BG$135,MATCH('Capacity Backing (Hide)'!AK$2,'Capacity Summary'!$B$36:$B$135,0),MATCH('Capacity Backing (Hide)'!$A24,'Capacity Summary'!$H$35:$BG$35,0))&lt;&gt;0,INDEX('Capacity Summary'!$H$36:$BG$135,MATCH('Capacity Backing (Hide)'!AK$2,'Capacity Summary'!$B$36:$B$135,0),MATCH('Capacity Backing (Hide)'!$A24,'Capacity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(Hide)'!$A24,'Capacity Summary'!$H$35:$BG$35,0))="x",INDEX('Capacity Summary'!$C$36:$E$135,MATCH('Capacity Backing (Hide)'!AL$2,'Capacity Summary'!$B$36:$B$135,0),4),IF(INDEX('Capacity Summary'!$H$36:$BG$135,MATCH('Capacity Backing (Hide)'!AL$2,'Capacity Summary'!$B$36:$B$135,0),MATCH('Capacity Backing (Hide)'!$A24,'Capacity Summary'!$H$35:$BG$35,0))&lt;&gt;0,INDEX('Capacity Summary'!$H$36:$BG$135,MATCH('Capacity Backing (Hide)'!AL$2,'Capacity Summary'!$B$36:$B$135,0),MATCH('Capacity Backing (Hide)'!$A24,'Capacity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(Hide)'!$A24,'Capacity Summary'!$H$35:$BG$35,0))="x",INDEX('Capacity Summary'!$C$36:$E$135,MATCH('Capacity Backing (Hide)'!AM$2,'Capacity Summary'!$B$36:$B$135,0),4),IF(INDEX('Capacity Summary'!$H$36:$BG$135,MATCH('Capacity Backing (Hide)'!AM$2,'Capacity Summary'!$B$36:$B$135,0),MATCH('Capacity Backing (Hide)'!$A24,'Capacity Summary'!$H$35:$BG$35,0))&lt;&gt;0,INDEX('Capacity Summary'!$H$36:$BG$135,MATCH('Capacity Backing (Hide)'!AM$2,'Capacity Summary'!$B$36:$B$135,0),MATCH('Capacity Backing (Hide)'!$A24,'Capacity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(Hide)'!$A24,'Capacity Summary'!$H$35:$BG$35,0))="x",INDEX('Capacity Summary'!$C$36:$E$135,MATCH('Capacity Backing (Hide)'!AN$2,'Capacity Summary'!$B$36:$B$135,0),4),IF(INDEX('Capacity Summary'!$H$36:$BG$135,MATCH('Capacity Backing (Hide)'!AN$2,'Capacity Summary'!$B$36:$B$135,0),MATCH('Capacity Backing (Hide)'!$A24,'Capacity Summary'!$H$35:$BG$35,0))&lt;&gt;0,INDEX('Capacity Summary'!$H$36:$BG$135,MATCH('Capacity Backing (Hide)'!AN$2,'Capacity Summary'!$B$36:$B$135,0),MATCH('Capacity Backing (Hide)'!$A24,'Capacity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(Hide)'!$A24,'Capacity Summary'!$H$35:$BG$35,0))="x",INDEX('Capacity Summary'!$C$36:$E$135,MATCH('Capacity Backing (Hide)'!AO$2,'Capacity Summary'!$B$36:$B$135,0),4),IF(INDEX('Capacity Summary'!$H$36:$BG$135,MATCH('Capacity Backing (Hide)'!AO$2,'Capacity Summary'!$B$36:$B$135,0),MATCH('Capacity Backing (Hide)'!$A24,'Capacity Summary'!$H$35:$BG$35,0))&lt;&gt;0,INDEX('Capacity Summary'!$H$36:$BG$135,MATCH('Capacity Backing (Hide)'!AO$2,'Capacity Summary'!$B$36:$B$135,0),MATCH('Capacity Backing (Hide)'!$A24,'Capacity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(Hide)'!$A24,'Capacity Summary'!$H$35:$BG$35,0))="x",INDEX('Capacity Summary'!$C$36:$E$135,MATCH('Capacity Backing (Hide)'!AP$2,'Capacity Summary'!$B$36:$B$135,0),4),IF(INDEX('Capacity Summary'!$H$36:$BG$135,MATCH('Capacity Backing (Hide)'!AP$2,'Capacity Summary'!$B$36:$B$135,0),MATCH('Capacity Backing (Hide)'!$A24,'Capacity Summary'!$H$35:$BG$35,0))&lt;&gt;0,INDEX('Capacity Summary'!$H$36:$BG$135,MATCH('Capacity Backing (Hide)'!AP$2,'Capacity Summary'!$B$36:$B$135,0),MATCH('Capacity Backing (Hide)'!$A24,'Capacity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(Hide)'!$A24,'Capacity Summary'!$H$35:$BG$35,0))="x",INDEX('Capacity Summary'!$C$36:$E$135,MATCH('Capacity Backing (Hide)'!AQ$2,'Capacity Summary'!$B$36:$B$135,0),4),IF(INDEX('Capacity Summary'!$H$36:$BG$135,MATCH('Capacity Backing (Hide)'!AQ$2,'Capacity Summary'!$B$36:$B$135,0),MATCH('Capacity Backing (Hide)'!$A24,'Capacity Summary'!$H$35:$BG$35,0))&lt;&gt;0,INDEX('Capacity Summary'!$H$36:$BG$135,MATCH('Capacity Backing (Hide)'!AQ$2,'Capacity Summary'!$B$36:$B$135,0),MATCH('Capacity Backing (Hide)'!$A24,'Capacity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(Hide)'!$A24,'Capacity Summary'!$H$35:$BG$35,0))="x",INDEX('Capacity Summary'!$C$36:$E$135,MATCH('Capacity Backing (Hide)'!AR$2,'Capacity Summary'!$B$36:$B$135,0),4),IF(INDEX('Capacity Summary'!$H$36:$BG$135,MATCH('Capacity Backing (Hide)'!AR$2,'Capacity Summary'!$B$36:$B$135,0),MATCH('Capacity Backing (Hide)'!$A24,'Capacity Summary'!$H$35:$BG$35,0))&lt;&gt;0,INDEX('Capacity Summary'!$H$36:$BG$135,MATCH('Capacity Backing (Hide)'!AR$2,'Capacity Summary'!$B$36:$B$135,0),MATCH('Capacity Backing (Hide)'!$A24,'Capacity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(Hide)'!$A24,'Capacity Summary'!$H$35:$BG$35,0))="x",INDEX('Capacity Summary'!$C$36:$E$135,MATCH('Capacity Backing (Hide)'!AS$2,'Capacity Summary'!$B$36:$B$135,0),4),IF(INDEX('Capacity Summary'!$H$36:$BG$135,MATCH('Capacity Backing (Hide)'!AS$2,'Capacity Summary'!$B$36:$B$135,0),MATCH('Capacity Backing (Hide)'!$A24,'Capacity Summary'!$H$35:$BG$35,0))&lt;&gt;0,INDEX('Capacity Summary'!$H$36:$BG$135,MATCH('Capacity Backing (Hide)'!AS$2,'Capacity Summary'!$B$36:$B$135,0),MATCH('Capacity Backing (Hide)'!$A24,'Capacity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(Hide)'!$A24,'Capacity Summary'!$H$35:$BG$35,0))="x",INDEX('Capacity Summary'!$C$36:$E$135,MATCH('Capacity Backing (Hide)'!AT$2,'Capacity Summary'!$B$36:$B$135,0),4),IF(INDEX('Capacity Summary'!$H$36:$BG$135,MATCH('Capacity Backing (Hide)'!AT$2,'Capacity Summary'!$B$36:$B$135,0),MATCH('Capacity Backing (Hide)'!$A24,'Capacity Summary'!$H$35:$BG$35,0))&lt;&gt;0,INDEX('Capacity Summary'!$H$36:$BG$135,MATCH('Capacity Backing (Hide)'!AT$2,'Capacity Summary'!$B$36:$B$135,0),MATCH('Capacity Backing (Hide)'!$A24,'Capacity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(Hide)'!$A24,'Capacity Summary'!$H$35:$BG$35,0))="x",INDEX('Capacity Summary'!$C$36:$E$135,MATCH('Capacity Backing (Hide)'!AU$2,'Capacity Summary'!$B$36:$B$135,0),4),IF(INDEX('Capacity Summary'!$H$36:$BG$135,MATCH('Capacity Backing (Hide)'!AU$2,'Capacity Summary'!$B$36:$B$135,0),MATCH('Capacity Backing (Hide)'!$A24,'Capacity Summary'!$H$35:$BG$35,0))&lt;&gt;0,INDEX('Capacity Summary'!$H$36:$BG$135,MATCH('Capacity Backing (Hide)'!AU$2,'Capacity Summary'!$B$36:$B$135,0),MATCH('Capacity Backing (Hide)'!$A24,'Capacity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(Hide)'!$A24,'Capacity Summary'!$H$35:$BG$35,0))="x",INDEX('Capacity Summary'!$C$36:$E$135,MATCH('Capacity Backing (Hide)'!AV$2,'Capacity Summary'!$B$36:$B$135,0),4),IF(INDEX('Capacity Summary'!$H$36:$BG$135,MATCH('Capacity Backing (Hide)'!AV$2,'Capacity Summary'!$B$36:$B$135,0),MATCH('Capacity Backing (Hide)'!$A24,'Capacity Summary'!$H$35:$BG$35,0))&lt;&gt;0,INDEX('Capacity Summary'!$H$36:$BG$135,MATCH('Capacity Backing (Hide)'!AV$2,'Capacity Summary'!$B$36:$B$135,0),MATCH('Capacity Backing (Hide)'!$A24,'Capacity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(Hide)'!$A24,'Capacity Summary'!$H$35:$BG$35,0))="x",INDEX('Capacity Summary'!$C$36:$E$135,MATCH('Capacity Backing (Hide)'!AW$2,'Capacity Summary'!$B$36:$B$135,0),4),IF(INDEX('Capacity Summary'!$H$36:$BG$135,MATCH('Capacity Backing (Hide)'!AW$2,'Capacity Summary'!$B$36:$B$135,0),MATCH('Capacity Backing (Hide)'!$A24,'Capacity Summary'!$H$35:$BG$35,0))&lt;&gt;0,INDEX('Capacity Summary'!$H$36:$BG$135,MATCH('Capacity Backing (Hide)'!AW$2,'Capacity Summary'!$B$36:$B$135,0),MATCH('Capacity Backing (Hide)'!$A24,'Capacity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(Hide)'!$A24,'Capacity Summary'!$H$35:$BG$35,0))="x",INDEX('Capacity Summary'!$C$36:$E$135,MATCH('Capacity Backing (Hide)'!AX$2,'Capacity Summary'!$B$36:$B$135,0),4),IF(INDEX('Capacity Summary'!$H$36:$BG$135,MATCH('Capacity Backing (Hide)'!AX$2,'Capacity Summary'!$B$36:$B$135,0),MATCH('Capacity Backing (Hide)'!$A24,'Capacity Summary'!$H$35:$BG$35,0))&lt;&gt;0,INDEX('Capacity Summary'!$H$36:$BG$135,MATCH('Capacity Backing (Hide)'!AX$2,'Capacity Summary'!$B$36:$B$135,0),MATCH('Capacity Backing (Hide)'!$A24,'Capacity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(Hide)'!$A24,'Capacity Summary'!$H$35:$BG$35,0))="x",INDEX('Capacity Summary'!$C$36:$E$135,MATCH('Capacity Backing (Hide)'!AY$2,'Capacity Summary'!$B$36:$B$135,0),4),IF(INDEX('Capacity Summary'!$H$36:$BG$135,MATCH('Capacity Backing (Hide)'!AY$2,'Capacity Summary'!$B$36:$B$135,0),MATCH('Capacity Backing (Hide)'!$A24,'Capacity Summary'!$H$35:$BG$35,0))&lt;&gt;0,INDEX('Capacity Summary'!$H$36:$BG$135,MATCH('Capacity Backing (Hide)'!AY$2,'Capacity Summary'!$B$36:$B$135,0),MATCH('Capacity Backing (Hide)'!$A24,'Capacity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(Hide)'!$A24,'Capacity Summary'!$H$35:$BG$35,0))="x",INDEX('Capacity Summary'!$C$36:$E$135,MATCH('Capacity Backing (Hide)'!AZ$2,'Capacity Summary'!$B$36:$B$135,0),4),IF(INDEX('Capacity Summary'!$H$36:$BG$135,MATCH('Capacity Backing (Hide)'!AZ$2,'Capacity Summary'!$B$36:$B$135,0),MATCH('Capacity Backing (Hide)'!$A24,'Capacity Summary'!$H$35:$BG$35,0))&lt;&gt;0,INDEX('Capacity Summary'!$H$36:$BG$135,MATCH('Capacity Backing (Hide)'!AZ$2,'Capacity Summary'!$B$36:$B$135,0),MATCH('Capacity Backing (Hide)'!$A24,'Capacity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(Hide)'!$A24,'Capacity Summary'!$H$35:$BG$35,0))="x",INDEX('Capacity Summary'!$C$36:$E$135,MATCH('Capacity Backing (Hide)'!BA$2,'Capacity Summary'!$B$36:$B$135,0),4),IF(INDEX('Capacity Summary'!$H$36:$BG$135,MATCH('Capacity Backing (Hide)'!BA$2,'Capacity Summary'!$B$36:$B$135,0),MATCH('Capacity Backing (Hide)'!$A24,'Capacity Summary'!$H$35:$BG$35,0))&lt;&gt;0,INDEX('Capacity Summary'!$H$36:$BG$135,MATCH('Capacity Backing (Hide)'!BA$2,'Capacity Summary'!$B$36:$B$135,0),MATCH('Capacity Backing (Hide)'!$A24,'Capacity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(Hide)'!$A24,'Capacity Summary'!$H$35:$BG$35,0))="x",INDEX('Capacity Summary'!$C$36:$E$135,MATCH('Capacity Backing (Hide)'!BB$2,'Capacity Summary'!$B$36:$B$135,0),4),IF(INDEX('Capacity Summary'!$H$36:$BG$135,MATCH('Capacity Backing (Hide)'!BB$2,'Capacity Summary'!$B$36:$B$135,0),MATCH('Capacity Backing (Hide)'!$A24,'Capacity Summary'!$H$35:$BG$35,0))&lt;&gt;0,INDEX('Capacity Summary'!$H$36:$BG$135,MATCH('Capacity Backing (Hide)'!BB$2,'Capacity Summary'!$B$36:$B$135,0),MATCH('Capacity Backing (Hide)'!$A24,'Capacity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(Hide)'!$A24,'Capacity Summary'!$H$35:$BG$35,0))="x",INDEX('Capacity Summary'!$C$36:$E$135,MATCH('Capacity Backing (Hide)'!BC$2,'Capacity Summary'!$B$36:$B$135,0),4),IF(INDEX('Capacity Summary'!$H$36:$BG$135,MATCH('Capacity Backing (Hide)'!BC$2,'Capacity Summary'!$B$36:$B$135,0),MATCH('Capacity Backing (Hide)'!$A24,'Capacity Summary'!$H$35:$BG$35,0))&lt;&gt;0,INDEX('Capacity Summary'!$H$36:$BG$135,MATCH('Capacity Backing (Hide)'!BC$2,'Capacity Summary'!$B$36:$B$135,0),MATCH('Capacity Backing (Hide)'!$A24,'Capacity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(Hide)'!$A24,'Capacity Summary'!$H$35:$BG$35,0))="x",INDEX('Capacity Summary'!$C$36:$E$135,MATCH('Capacity Backing (Hide)'!BD$2,'Capacity Summary'!$B$36:$B$135,0),4),IF(INDEX('Capacity Summary'!$H$36:$BG$135,MATCH('Capacity Backing (Hide)'!BD$2,'Capacity Summary'!$B$36:$B$135,0),MATCH('Capacity Backing (Hide)'!$A24,'Capacity Summary'!$H$35:$BG$35,0))&lt;&gt;0,INDEX('Capacity Summary'!$H$36:$BG$135,MATCH('Capacity Backing (Hide)'!BD$2,'Capacity Summary'!$B$36:$B$135,0),MATCH('Capacity Backing (Hide)'!$A24,'Capacity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(Hide)'!$A24,'Capacity Summary'!$H$35:$BG$35,0))="x",INDEX('Capacity Summary'!$C$36:$E$135,MATCH('Capacity Backing (Hide)'!BE$2,'Capacity Summary'!$B$36:$B$135,0),4),IF(INDEX('Capacity Summary'!$H$36:$BG$135,MATCH('Capacity Backing (Hide)'!BE$2,'Capacity Summary'!$B$36:$B$135,0),MATCH('Capacity Backing (Hide)'!$A24,'Capacity Summary'!$H$35:$BG$35,0))&lt;&gt;0,INDEX('Capacity Summary'!$H$36:$BG$135,MATCH('Capacity Backing (Hide)'!BE$2,'Capacity Summary'!$B$36:$B$135,0),MATCH('Capacity Backing (Hide)'!$A24,'Capacity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(Hide)'!$A24,'Capacity Summary'!$H$35:$BG$35,0))="x",INDEX('Capacity Summary'!$C$36:$E$135,MATCH('Capacity Backing (Hide)'!BF$2,'Capacity Summary'!$B$36:$B$135,0),4),IF(INDEX('Capacity Summary'!$H$36:$BG$135,MATCH('Capacity Backing (Hide)'!BF$2,'Capacity Summary'!$B$36:$B$135,0),MATCH('Capacity Backing (Hide)'!$A24,'Capacity Summary'!$H$35:$BG$35,0))&lt;&gt;0,INDEX('Capacity Summary'!$H$36:$BG$135,MATCH('Capacity Backing (Hide)'!BF$2,'Capacity Summary'!$B$36:$B$135,0),MATCH('Capacity Backing (Hide)'!$A24,'Capacity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(Hide)'!$A24,'Capacity Summary'!$H$35:$BG$35,0))="x",INDEX('Capacity Summary'!$C$36:$E$135,MATCH('Capacity Backing (Hide)'!BG$2,'Capacity Summary'!$B$36:$B$135,0),4),IF(INDEX('Capacity Summary'!$H$36:$BG$135,MATCH('Capacity Backing (Hide)'!BG$2,'Capacity Summary'!$B$36:$B$135,0),MATCH('Capacity Backing (Hide)'!$A24,'Capacity Summary'!$H$35:$BG$35,0))&lt;&gt;0,INDEX('Capacity Summary'!$H$36:$BG$135,MATCH('Capacity Backing (Hide)'!BG$2,'Capacity Summary'!$B$36:$B$135,0),MATCH('Capacity Backing (Hide)'!$A24,'Capacity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(Hide)'!$A24,'Capacity Summary'!$H$35:$BG$35,0))="x",INDEX('Capacity Summary'!$C$36:$E$135,MATCH('Capacity Backing (Hide)'!BH$2,'Capacity Summary'!$B$36:$B$135,0),4),IF(INDEX('Capacity Summary'!$H$36:$BG$135,MATCH('Capacity Backing (Hide)'!BH$2,'Capacity Summary'!$B$36:$B$135,0),MATCH('Capacity Backing (Hide)'!$A24,'Capacity Summary'!$H$35:$BG$35,0))&lt;&gt;0,INDEX('Capacity Summary'!$H$36:$BG$135,MATCH('Capacity Backing (Hide)'!BH$2,'Capacity Summary'!$B$36:$B$135,0),MATCH('Capacity Backing (Hide)'!$A24,'Capacity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(Hide)'!$A24,'Capacity Summary'!$H$35:$BG$35,0))="x",INDEX('Capacity Summary'!$C$36:$E$135,MATCH('Capacity Backing (Hide)'!BI$2,'Capacity Summary'!$B$36:$B$135,0),4),IF(INDEX('Capacity Summary'!$H$36:$BG$135,MATCH('Capacity Backing (Hide)'!BI$2,'Capacity Summary'!$B$36:$B$135,0),MATCH('Capacity Backing (Hide)'!$A24,'Capacity Summary'!$H$35:$BG$35,0))&lt;&gt;0,INDEX('Capacity Summary'!$H$36:$BG$135,MATCH('Capacity Backing (Hide)'!BI$2,'Capacity Summary'!$B$36:$B$135,0),MATCH('Capacity Backing (Hide)'!$A24,'Capacity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(Hide)'!$A24,'Capacity Summary'!$H$35:$BG$35,0))="x",INDEX('Capacity Summary'!$C$36:$E$135,MATCH('Capacity Backing (Hide)'!BJ$2,'Capacity Summary'!$B$36:$B$135,0),4),IF(INDEX('Capacity Summary'!$H$36:$BG$135,MATCH('Capacity Backing (Hide)'!BJ$2,'Capacity Summary'!$B$36:$B$135,0),MATCH('Capacity Backing (Hide)'!$A24,'Capacity Summary'!$H$35:$BG$35,0))&lt;&gt;0,INDEX('Capacity Summary'!$H$36:$BG$135,MATCH('Capacity Backing (Hide)'!BJ$2,'Capacity Summary'!$B$36:$B$135,0),MATCH('Capacity Backing (Hide)'!$A24,'Capacity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(Hide)'!$A24,'Capacity Summary'!$H$35:$BG$35,0))="x",INDEX('Capacity Summary'!$C$36:$E$135,MATCH('Capacity Backing (Hide)'!BK$2,'Capacity Summary'!$B$36:$B$135,0),4),IF(INDEX('Capacity Summary'!$H$36:$BG$135,MATCH('Capacity Backing (Hide)'!BK$2,'Capacity Summary'!$B$36:$B$135,0),MATCH('Capacity Backing (Hide)'!$A24,'Capacity Summary'!$H$35:$BG$35,0))&lt;&gt;0,INDEX('Capacity Summary'!$H$36:$BG$135,MATCH('Capacity Backing (Hide)'!BK$2,'Capacity Summary'!$B$36:$B$135,0),MATCH('Capacity Backing (Hide)'!$A24,'Capacity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(Hide)'!$A24,'Capacity Summary'!$H$35:$BG$35,0))="x",INDEX('Capacity Summary'!$C$36:$E$135,MATCH('Capacity Backing (Hide)'!BL$2,'Capacity Summary'!$B$36:$B$135,0),4),IF(INDEX('Capacity Summary'!$H$36:$BG$135,MATCH('Capacity Backing (Hide)'!BL$2,'Capacity Summary'!$B$36:$B$135,0),MATCH('Capacity Backing (Hide)'!$A24,'Capacity Summary'!$H$35:$BG$35,0))&lt;&gt;0,INDEX('Capacity Summary'!$H$36:$BG$135,MATCH('Capacity Backing (Hide)'!BL$2,'Capacity Summary'!$B$36:$B$135,0),MATCH('Capacity Backing (Hide)'!$A24,'Capacity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(Hide)'!$A24,'Capacity Summary'!$H$35:$BG$35,0))="x",INDEX('Capacity Summary'!$C$36:$E$135,MATCH('Capacity Backing (Hide)'!BM$2,'Capacity Summary'!$B$36:$B$135,0),4),IF(INDEX('Capacity Summary'!$H$36:$BG$135,MATCH('Capacity Backing (Hide)'!BM$2,'Capacity Summary'!$B$36:$B$135,0),MATCH('Capacity Backing (Hide)'!$A24,'Capacity Summary'!$H$35:$BG$35,0))&lt;&gt;0,INDEX('Capacity Summary'!$H$36:$BG$135,MATCH('Capacity Backing (Hide)'!BM$2,'Capacity Summary'!$B$36:$B$135,0),MATCH('Capacity Backing (Hide)'!$A24,'Capacity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(Hide)'!$A24,'Capacity Summary'!$H$35:$BG$35,0))="x",INDEX('Capacity Summary'!$C$36:$E$135,MATCH('Capacity Backing (Hide)'!BN$2,'Capacity Summary'!$B$36:$B$135,0),4),IF(INDEX('Capacity Summary'!$H$36:$BG$135,MATCH('Capacity Backing (Hide)'!BN$2,'Capacity Summary'!$B$36:$B$135,0),MATCH('Capacity Backing (Hide)'!$A24,'Capacity Summary'!$H$35:$BG$35,0))&lt;&gt;0,INDEX('Capacity Summary'!$H$36:$BG$135,MATCH('Capacity Backing (Hide)'!BN$2,'Capacity Summary'!$B$36:$B$135,0),MATCH('Capacity Backing (Hide)'!$A24,'Capacity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(Hide)'!$A24,'Capacity Summary'!$H$35:$BG$35,0))="x",INDEX('Capacity Summary'!$C$36:$E$135,MATCH('Capacity Backing (Hide)'!BO$2,'Capacity Summary'!$B$36:$B$135,0),4),IF(INDEX('Capacity Summary'!$H$36:$BG$135,MATCH('Capacity Backing (Hide)'!BO$2,'Capacity Summary'!$B$36:$B$135,0),MATCH('Capacity Backing (Hide)'!$A24,'Capacity Summary'!$H$35:$BG$35,0))&lt;&gt;0,INDEX('Capacity Summary'!$H$36:$BG$135,MATCH('Capacity Backing (Hide)'!BO$2,'Capacity Summary'!$B$36:$B$135,0),MATCH('Capacity Backing (Hide)'!$A24,'Capacity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(Hide)'!$A24,'Capacity Summary'!$H$35:$BG$35,0))="x",INDEX('Capacity Summary'!$C$36:$E$135,MATCH('Capacity Backing (Hide)'!BP$2,'Capacity Summary'!$B$36:$B$135,0),4),IF(INDEX('Capacity Summary'!$H$36:$BG$135,MATCH('Capacity Backing (Hide)'!BP$2,'Capacity Summary'!$B$36:$B$135,0),MATCH('Capacity Backing (Hide)'!$A24,'Capacity Summary'!$H$35:$BG$35,0))&lt;&gt;0,INDEX('Capacity Summary'!$H$36:$BG$135,MATCH('Capacity Backing (Hide)'!BP$2,'Capacity Summary'!$B$36:$B$135,0),MATCH('Capacity Backing (Hide)'!$A24,'Capacity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(Hide)'!$A24,'Capacity Summary'!$H$35:$BG$35,0))="x",INDEX('Capacity Summary'!$C$36:$E$135,MATCH('Capacity Backing (Hide)'!BQ$2,'Capacity Summary'!$B$36:$B$135,0),4),IF(INDEX('Capacity Summary'!$H$36:$BG$135,MATCH('Capacity Backing (Hide)'!BQ$2,'Capacity Summary'!$B$36:$B$135,0),MATCH('Capacity Backing (Hide)'!$A24,'Capacity Summary'!$H$35:$BG$35,0))&lt;&gt;0,INDEX('Capacity Summary'!$H$36:$BG$135,MATCH('Capacity Backing (Hide)'!BQ$2,'Capacity Summary'!$B$36:$B$135,0),MATCH('Capacity Backing (Hide)'!$A24,'Capacity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(Hide)'!$A24,'Capacity Summary'!$H$35:$BG$35,0))="x",INDEX('Capacity Summary'!$C$36:$E$135,MATCH('Capacity Backing (Hide)'!BR$2,'Capacity Summary'!$B$36:$B$135,0),4),IF(INDEX('Capacity Summary'!$H$36:$BG$135,MATCH('Capacity Backing (Hide)'!BR$2,'Capacity Summary'!$B$36:$B$135,0),MATCH('Capacity Backing (Hide)'!$A24,'Capacity Summary'!$H$35:$BG$35,0))&lt;&gt;0,INDEX('Capacity Summary'!$H$36:$BG$135,MATCH('Capacity Backing (Hide)'!BR$2,'Capacity Summary'!$B$36:$B$135,0),MATCH('Capacity Backing (Hide)'!$A24,'Capacity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(Hide)'!$A24,'Capacity Summary'!$H$35:$BG$35,0))="x",INDEX('Capacity Summary'!$C$36:$E$135,MATCH('Capacity Backing (Hide)'!BS$2,'Capacity Summary'!$B$36:$B$135,0),4),IF(INDEX('Capacity Summary'!$H$36:$BG$135,MATCH('Capacity Backing (Hide)'!BS$2,'Capacity Summary'!$B$36:$B$135,0),MATCH('Capacity Backing (Hide)'!$A24,'Capacity Summary'!$H$35:$BG$35,0))&lt;&gt;0,INDEX('Capacity Summary'!$H$36:$BG$135,MATCH('Capacity Backing (Hide)'!BS$2,'Capacity Summary'!$B$36:$B$135,0),MATCH('Capacity Backing (Hide)'!$A24,'Capacity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(Hide)'!$A24,'Capacity Summary'!$H$35:$BG$35,0))="x",INDEX('Capacity Summary'!$C$36:$E$135,MATCH('Capacity Backing (Hide)'!BT$2,'Capacity Summary'!$B$36:$B$135,0),4),IF(INDEX('Capacity Summary'!$H$36:$BG$135,MATCH('Capacity Backing (Hide)'!BT$2,'Capacity Summary'!$B$36:$B$135,0),MATCH('Capacity Backing (Hide)'!$A24,'Capacity Summary'!$H$35:$BG$35,0))&lt;&gt;0,INDEX('Capacity Summary'!$H$36:$BG$135,MATCH('Capacity Backing (Hide)'!BT$2,'Capacity Summary'!$B$36:$B$135,0),MATCH('Capacity Backing (Hide)'!$A24,'Capacity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(Hide)'!$A24,'Capacity Summary'!$H$35:$BG$35,0))="x",INDEX('Capacity Summary'!$C$36:$E$135,MATCH('Capacity Backing (Hide)'!BU$2,'Capacity Summary'!$B$36:$B$135,0),4),IF(INDEX('Capacity Summary'!$H$36:$BG$135,MATCH('Capacity Backing (Hide)'!BU$2,'Capacity Summary'!$B$36:$B$135,0),MATCH('Capacity Backing (Hide)'!$A24,'Capacity Summary'!$H$35:$BG$35,0))&lt;&gt;0,INDEX('Capacity Summary'!$H$36:$BG$135,MATCH('Capacity Backing (Hide)'!BU$2,'Capacity Summary'!$B$36:$B$135,0),MATCH('Capacity Backing (Hide)'!$A24,'Capacity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(Hide)'!$A24,'Capacity Summary'!$H$35:$BG$35,0))="x",INDEX('Capacity Summary'!$C$36:$E$135,MATCH('Capacity Backing (Hide)'!BV$2,'Capacity Summary'!$B$36:$B$135,0),4),IF(INDEX('Capacity Summary'!$H$36:$BG$135,MATCH('Capacity Backing (Hide)'!BV$2,'Capacity Summary'!$B$36:$B$135,0),MATCH('Capacity Backing (Hide)'!$A24,'Capacity Summary'!$H$35:$BG$35,0))&lt;&gt;0,INDEX('Capacity Summary'!$H$36:$BG$135,MATCH('Capacity Backing (Hide)'!BV$2,'Capacity Summary'!$B$36:$B$135,0),MATCH('Capacity Backing (Hide)'!$A24,'Capacity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(Hide)'!$A24,'Capacity Summary'!$H$35:$BG$35,0))="x",INDEX('Capacity Summary'!$C$36:$E$135,MATCH('Capacity Backing (Hide)'!BW$2,'Capacity Summary'!$B$36:$B$135,0),4),IF(INDEX('Capacity Summary'!$H$36:$BG$135,MATCH('Capacity Backing (Hide)'!BW$2,'Capacity Summary'!$B$36:$B$135,0),MATCH('Capacity Backing (Hide)'!$A24,'Capacity Summary'!$H$35:$BG$35,0))&lt;&gt;0,INDEX('Capacity Summary'!$H$36:$BG$135,MATCH('Capacity Backing (Hide)'!BW$2,'Capacity Summary'!$B$36:$B$135,0),MATCH('Capacity Backing (Hide)'!$A24,'Capacity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(Hide)'!$A24,'Capacity Summary'!$H$35:$BG$35,0))="x",INDEX('Capacity Summary'!$C$36:$E$135,MATCH('Capacity Backing (Hide)'!BX$2,'Capacity Summary'!$B$36:$B$135,0),4),IF(INDEX('Capacity Summary'!$H$36:$BG$135,MATCH('Capacity Backing (Hide)'!BX$2,'Capacity Summary'!$B$36:$B$135,0),MATCH('Capacity Backing (Hide)'!$A24,'Capacity Summary'!$H$35:$BG$35,0))&lt;&gt;0,INDEX('Capacity Summary'!$H$36:$BG$135,MATCH('Capacity Backing (Hide)'!BX$2,'Capacity Summary'!$B$36:$B$135,0),MATCH('Capacity Backing (Hide)'!$A24,'Capacity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(Hide)'!$A24,'Capacity Summary'!$H$35:$BG$35,0))="x",INDEX('Capacity Summary'!$C$36:$E$135,MATCH('Capacity Backing (Hide)'!BY$2,'Capacity Summary'!$B$36:$B$135,0),4),IF(INDEX('Capacity Summary'!$H$36:$BG$135,MATCH('Capacity Backing (Hide)'!BY$2,'Capacity Summary'!$B$36:$B$135,0),MATCH('Capacity Backing (Hide)'!$A24,'Capacity Summary'!$H$35:$BG$35,0))&lt;&gt;0,INDEX('Capacity Summary'!$H$36:$BG$135,MATCH('Capacity Backing (Hide)'!BY$2,'Capacity Summary'!$B$36:$B$135,0),MATCH('Capacity Backing (Hide)'!$A24,'Capacity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(Hide)'!$A24,'Capacity Summary'!$H$35:$BG$35,0))="x",INDEX('Capacity Summary'!$C$36:$E$135,MATCH('Capacity Backing (Hide)'!BZ$2,'Capacity Summary'!$B$36:$B$135,0),4),IF(INDEX('Capacity Summary'!$H$36:$BG$135,MATCH('Capacity Backing (Hide)'!BZ$2,'Capacity Summary'!$B$36:$B$135,0),MATCH('Capacity Backing (Hide)'!$A24,'Capacity Summary'!$H$35:$BG$35,0))&lt;&gt;0,INDEX('Capacity Summary'!$H$36:$BG$135,MATCH('Capacity Backing (Hide)'!BZ$2,'Capacity Summary'!$B$36:$B$135,0),MATCH('Capacity Backing (Hide)'!$A24,'Capacity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(Hide)'!$A24,'Capacity Summary'!$H$35:$BG$35,0))="x",INDEX('Capacity Summary'!$C$36:$E$135,MATCH('Capacity Backing (Hide)'!CA$2,'Capacity Summary'!$B$36:$B$135,0),4),IF(INDEX('Capacity Summary'!$H$36:$BG$135,MATCH('Capacity Backing (Hide)'!CA$2,'Capacity Summary'!$B$36:$B$135,0),MATCH('Capacity Backing (Hide)'!$A24,'Capacity Summary'!$H$35:$BG$35,0))&lt;&gt;0,INDEX('Capacity Summary'!$H$36:$BG$135,MATCH('Capacity Backing (Hide)'!CA$2,'Capacity Summary'!$B$36:$B$135,0),MATCH('Capacity Backing (Hide)'!$A24,'Capacity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(Hide)'!$A24,'Capacity Summary'!$H$35:$BG$35,0))="x",INDEX('Capacity Summary'!$C$36:$E$135,MATCH('Capacity Backing (Hide)'!CB$2,'Capacity Summary'!$B$36:$B$135,0),4),IF(INDEX('Capacity Summary'!$H$36:$BG$135,MATCH('Capacity Backing (Hide)'!CB$2,'Capacity Summary'!$B$36:$B$135,0),MATCH('Capacity Backing (Hide)'!$A24,'Capacity Summary'!$H$35:$BG$35,0))&lt;&gt;0,INDEX('Capacity Summary'!$H$36:$BG$135,MATCH('Capacity Backing (Hide)'!CB$2,'Capacity Summary'!$B$36:$B$135,0),MATCH('Capacity Backing (Hide)'!$A24,'Capacity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(Hide)'!$A24,'Capacity Summary'!$H$35:$BG$35,0))="x",INDEX('Capacity Summary'!$C$36:$E$135,MATCH('Capacity Backing (Hide)'!CC$2,'Capacity Summary'!$B$36:$B$135,0),4),IF(INDEX('Capacity Summary'!$H$36:$BG$135,MATCH('Capacity Backing (Hide)'!CC$2,'Capacity Summary'!$B$36:$B$135,0),MATCH('Capacity Backing (Hide)'!$A24,'Capacity Summary'!$H$35:$BG$35,0))&lt;&gt;0,INDEX('Capacity Summary'!$H$36:$BG$135,MATCH('Capacity Backing (Hide)'!CC$2,'Capacity Summary'!$B$36:$B$135,0),MATCH('Capacity Backing (Hide)'!$A24,'Capacity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(Hide)'!$A24,'Capacity Summary'!$H$35:$BG$35,0))="x",INDEX('Capacity Summary'!$C$36:$E$135,MATCH('Capacity Backing (Hide)'!CD$2,'Capacity Summary'!$B$36:$B$135,0),4),IF(INDEX('Capacity Summary'!$H$36:$BG$135,MATCH('Capacity Backing (Hide)'!CD$2,'Capacity Summary'!$B$36:$B$135,0),MATCH('Capacity Backing (Hide)'!$A24,'Capacity Summary'!$H$35:$BG$35,0))&lt;&gt;0,INDEX('Capacity Summary'!$H$36:$BG$135,MATCH('Capacity Backing (Hide)'!CD$2,'Capacity Summary'!$B$36:$B$135,0),MATCH('Capacity Backing (Hide)'!$A24,'Capacity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(Hide)'!$A24,'Capacity Summary'!$H$35:$BG$35,0))="x",INDEX('Capacity Summary'!$C$36:$E$135,MATCH('Capacity Backing (Hide)'!CE$2,'Capacity Summary'!$B$36:$B$135,0),4),IF(INDEX('Capacity Summary'!$H$36:$BG$135,MATCH('Capacity Backing (Hide)'!CE$2,'Capacity Summary'!$B$36:$B$135,0),MATCH('Capacity Backing (Hide)'!$A24,'Capacity Summary'!$H$35:$BG$35,0))&lt;&gt;0,INDEX('Capacity Summary'!$H$36:$BG$135,MATCH('Capacity Backing (Hide)'!CE$2,'Capacity Summary'!$B$36:$B$135,0),MATCH('Capacity Backing (Hide)'!$A24,'Capacity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(Hide)'!$A24,'Capacity Summary'!$H$35:$BG$35,0))="x",INDEX('Capacity Summary'!$C$36:$E$135,MATCH('Capacity Backing (Hide)'!CF$2,'Capacity Summary'!$B$36:$B$135,0),4),IF(INDEX('Capacity Summary'!$H$36:$BG$135,MATCH('Capacity Backing (Hide)'!CF$2,'Capacity Summary'!$B$36:$B$135,0),MATCH('Capacity Backing (Hide)'!$A24,'Capacity Summary'!$H$35:$BG$35,0))&lt;&gt;0,INDEX('Capacity Summary'!$H$36:$BG$135,MATCH('Capacity Backing (Hide)'!CF$2,'Capacity Summary'!$B$36:$B$135,0),MATCH('Capacity Backing (Hide)'!$A24,'Capacity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(Hide)'!$A24,'Capacity Summary'!$H$35:$BG$35,0))="x",INDEX('Capacity Summary'!$C$36:$E$135,MATCH('Capacity Backing (Hide)'!CG$2,'Capacity Summary'!$B$36:$B$135,0),4),IF(INDEX('Capacity Summary'!$H$36:$BG$135,MATCH('Capacity Backing (Hide)'!CG$2,'Capacity Summary'!$B$36:$B$135,0),MATCH('Capacity Backing (Hide)'!$A24,'Capacity Summary'!$H$35:$BG$35,0))&lt;&gt;0,INDEX('Capacity Summary'!$H$36:$BG$135,MATCH('Capacity Backing (Hide)'!CG$2,'Capacity Summary'!$B$36:$B$135,0),MATCH('Capacity Backing (Hide)'!$A24,'Capacity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(Hide)'!$A24,'Capacity Summary'!$H$35:$BG$35,0))="x",INDEX('Capacity Summary'!$C$36:$E$135,MATCH('Capacity Backing (Hide)'!CH$2,'Capacity Summary'!$B$36:$B$135,0),4),IF(INDEX('Capacity Summary'!$H$36:$BG$135,MATCH('Capacity Backing (Hide)'!CH$2,'Capacity Summary'!$B$36:$B$135,0),MATCH('Capacity Backing (Hide)'!$A24,'Capacity Summary'!$H$35:$BG$35,0))&lt;&gt;0,INDEX('Capacity Summary'!$H$36:$BG$135,MATCH('Capacity Backing (Hide)'!CH$2,'Capacity Summary'!$B$36:$B$135,0),MATCH('Capacity Backing (Hide)'!$A24,'Capacity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(Hide)'!$A24,'Capacity Summary'!$H$35:$BG$35,0))="x",INDEX('Capacity Summary'!$C$36:$E$135,MATCH('Capacity Backing (Hide)'!CI$2,'Capacity Summary'!$B$36:$B$135,0),4),IF(INDEX('Capacity Summary'!$H$36:$BG$135,MATCH('Capacity Backing (Hide)'!CI$2,'Capacity Summary'!$B$36:$B$135,0),MATCH('Capacity Backing (Hide)'!$A24,'Capacity Summary'!$H$35:$BG$35,0))&lt;&gt;0,INDEX('Capacity Summary'!$H$36:$BG$135,MATCH('Capacity Backing (Hide)'!CI$2,'Capacity Summary'!$B$36:$B$135,0),MATCH('Capacity Backing (Hide)'!$A24,'Capacity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(Hide)'!$A24,'Capacity Summary'!$H$35:$BG$35,0))="x",INDEX('Capacity Summary'!$C$36:$E$135,MATCH('Capacity Backing (Hide)'!CJ$2,'Capacity Summary'!$B$36:$B$135,0),4),IF(INDEX('Capacity Summary'!$H$36:$BG$135,MATCH('Capacity Backing (Hide)'!CJ$2,'Capacity Summary'!$B$36:$B$135,0),MATCH('Capacity Backing (Hide)'!$A24,'Capacity Summary'!$H$35:$BG$35,0))&lt;&gt;0,INDEX('Capacity Summary'!$H$36:$BG$135,MATCH('Capacity Backing (Hide)'!CJ$2,'Capacity Summary'!$B$36:$B$135,0),MATCH('Capacity Backing (Hide)'!$A24,'Capacity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(Hide)'!$A24,'Capacity Summary'!$H$35:$BG$35,0))="x",INDEX('Capacity Summary'!$C$36:$E$135,MATCH('Capacity Backing (Hide)'!CK$2,'Capacity Summary'!$B$36:$B$135,0),4),IF(INDEX('Capacity Summary'!$H$36:$BG$135,MATCH('Capacity Backing (Hide)'!CK$2,'Capacity Summary'!$B$36:$B$135,0),MATCH('Capacity Backing (Hide)'!$A24,'Capacity Summary'!$H$35:$BG$35,0))&lt;&gt;0,INDEX('Capacity Summary'!$H$36:$BG$135,MATCH('Capacity Backing (Hide)'!CK$2,'Capacity Summary'!$B$36:$B$135,0),MATCH('Capacity Backing (Hide)'!$A24,'Capacity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(Hide)'!$A24,'Capacity Summary'!$H$35:$BG$35,0))="x",INDEX('Capacity Summary'!$C$36:$E$135,MATCH('Capacity Backing (Hide)'!CL$2,'Capacity Summary'!$B$36:$B$135,0),4),IF(INDEX('Capacity Summary'!$H$36:$BG$135,MATCH('Capacity Backing (Hide)'!CL$2,'Capacity Summary'!$B$36:$B$135,0),MATCH('Capacity Backing (Hide)'!$A24,'Capacity Summary'!$H$35:$BG$35,0))&lt;&gt;0,INDEX('Capacity Summary'!$H$36:$BG$135,MATCH('Capacity Backing (Hide)'!CL$2,'Capacity Summary'!$B$36:$B$135,0),MATCH('Capacity Backing (Hide)'!$A24,'Capacity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(Hide)'!$A24,'Capacity Summary'!$H$35:$BG$35,0))="x",INDEX('Capacity Summary'!$C$36:$E$135,MATCH('Capacity Backing (Hide)'!CM$2,'Capacity Summary'!$B$36:$B$135,0),4),IF(INDEX('Capacity Summary'!$H$36:$BG$135,MATCH('Capacity Backing (Hide)'!CM$2,'Capacity Summary'!$B$36:$B$135,0),MATCH('Capacity Backing (Hide)'!$A24,'Capacity Summary'!$H$35:$BG$35,0))&lt;&gt;0,INDEX('Capacity Summary'!$H$36:$BG$135,MATCH('Capacity Backing (Hide)'!CM$2,'Capacity Summary'!$B$36:$B$135,0),MATCH('Capacity Backing (Hide)'!$A24,'Capacity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(Hide)'!$A24,'Capacity Summary'!$H$35:$BG$35,0))="x",INDEX('Capacity Summary'!$C$36:$E$135,MATCH('Capacity Backing (Hide)'!CN$2,'Capacity Summary'!$B$36:$B$135,0),4),IF(INDEX('Capacity Summary'!$H$36:$BG$135,MATCH('Capacity Backing (Hide)'!CN$2,'Capacity Summary'!$B$36:$B$135,0),MATCH('Capacity Backing (Hide)'!$A24,'Capacity Summary'!$H$35:$BG$35,0))&lt;&gt;0,INDEX('Capacity Summary'!$H$36:$BG$135,MATCH('Capacity Backing (Hide)'!CN$2,'Capacity Summary'!$B$36:$B$135,0),MATCH('Capacity Backing (Hide)'!$A24,'Capacity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(Hide)'!$A24,'Capacity Summary'!$H$35:$BG$35,0))="x",INDEX('Capacity Summary'!$C$36:$E$135,MATCH('Capacity Backing (Hide)'!CO$2,'Capacity Summary'!$B$36:$B$135,0),4),IF(INDEX('Capacity Summary'!$H$36:$BG$135,MATCH('Capacity Backing (Hide)'!CO$2,'Capacity Summary'!$B$36:$B$135,0),MATCH('Capacity Backing (Hide)'!$A24,'Capacity Summary'!$H$35:$BG$35,0))&lt;&gt;0,INDEX('Capacity Summary'!$H$36:$BG$135,MATCH('Capacity Backing (Hide)'!CO$2,'Capacity Summary'!$B$36:$B$135,0),MATCH('Capacity Backing (Hide)'!$A24,'Capacity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(Hide)'!$A24,'Capacity Summary'!$H$35:$BG$35,0))="x",INDEX('Capacity Summary'!$C$36:$E$135,MATCH('Capacity Backing (Hide)'!CP$2,'Capacity Summary'!$B$36:$B$135,0),4),IF(INDEX('Capacity Summary'!$H$36:$BG$135,MATCH('Capacity Backing (Hide)'!CP$2,'Capacity Summary'!$B$36:$B$135,0),MATCH('Capacity Backing (Hide)'!$A24,'Capacity Summary'!$H$35:$BG$35,0))&lt;&gt;0,INDEX('Capacity Summary'!$H$36:$BG$135,MATCH('Capacity Backing (Hide)'!CP$2,'Capacity Summary'!$B$36:$B$135,0),MATCH('Capacity Backing (Hide)'!$A24,'Capacity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(Hide)'!$A24,'Capacity Summary'!$H$35:$BG$35,0))="x",INDEX('Capacity Summary'!$C$36:$E$135,MATCH('Capacity Backing (Hide)'!CQ$2,'Capacity Summary'!$B$36:$B$135,0),4),IF(INDEX('Capacity Summary'!$H$36:$BG$135,MATCH('Capacity Backing (Hide)'!CQ$2,'Capacity Summary'!$B$36:$B$135,0),MATCH('Capacity Backing (Hide)'!$A24,'Capacity Summary'!$H$35:$BG$35,0))&lt;&gt;0,INDEX('Capacity Summary'!$H$36:$BG$135,MATCH('Capacity Backing (Hide)'!CQ$2,'Capacity Summary'!$B$36:$B$135,0),MATCH('Capacity Backing (Hide)'!$A24,'Capacity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(Hide)'!$A24,'Capacity Summary'!$H$35:$BG$35,0))="x",INDEX('Capacity Summary'!$C$36:$E$135,MATCH('Capacity Backing (Hide)'!CR$2,'Capacity Summary'!$B$36:$B$135,0),4),IF(INDEX('Capacity Summary'!$H$36:$BG$135,MATCH('Capacity Backing (Hide)'!CR$2,'Capacity Summary'!$B$36:$B$135,0),MATCH('Capacity Backing (Hide)'!$A24,'Capacity Summary'!$H$35:$BG$35,0))&lt;&gt;0,INDEX('Capacity Summary'!$H$36:$BG$135,MATCH('Capacity Backing (Hide)'!CR$2,'Capacity Summary'!$B$36:$B$135,0),MATCH('Capacity Backing (Hide)'!$A24,'Capacity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(Hide)'!$A24,'Capacity Summary'!$H$35:$BG$35,0))="x",INDEX('Capacity Summary'!$C$36:$E$135,MATCH('Capacity Backing (Hide)'!CS$2,'Capacity Summary'!$B$36:$B$135,0),4),IF(INDEX('Capacity Summary'!$H$36:$BG$135,MATCH('Capacity Backing (Hide)'!CS$2,'Capacity Summary'!$B$36:$B$135,0),MATCH('Capacity Backing (Hide)'!$A24,'Capacity Summary'!$H$35:$BG$35,0))&lt;&gt;0,INDEX('Capacity Summary'!$H$36:$BG$135,MATCH('Capacity Backing (Hide)'!CS$2,'Capacity Summary'!$B$36:$B$135,0),MATCH('Capacity Backing (Hide)'!$A24,'Capacity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(Hide)'!$A24,'Capacity Summary'!$H$35:$BG$35,0))="x",INDEX('Capacity Summary'!$C$36:$E$135,MATCH('Capacity Backing (Hide)'!CT$2,'Capacity Summary'!$B$36:$B$135,0),4),IF(INDEX('Capacity Summary'!$H$36:$BG$135,MATCH('Capacity Backing (Hide)'!CT$2,'Capacity Summary'!$B$36:$B$135,0),MATCH('Capacity Backing (Hide)'!$A24,'Capacity Summary'!$H$35:$BG$35,0))&lt;&gt;0,INDEX('Capacity Summary'!$H$36:$BG$135,MATCH('Capacity Backing (Hide)'!CT$2,'Capacity Summary'!$B$36:$B$135,0),MATCH('Capacity Backing (Hide)'!$A24,'Capacity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(Hide)'!$A24,'Capacity Summary'!$H$35:$BG$35,0))="x",INDEX('Capacity Summary'!$C$36:$E$135,MATCH('Capacity Backing (Hide)'!CU$2,'Capacity Summary'!$B$36:$B$135,0),4),IF(INDEX('Capacity Summary'!$H$36:$BG$135,MATCH('Capacity Backing (Hide)'!CU$2,'Capacity Summary'!$B$36:$B$135,0),MATCH('Capacity Backing (Hide)'!$A24,'Capacity Summary'!$H$35:$BG$35,0))&lt;&gt;0,INDEX('Capacity Summary'!$H$36:$BG$135,MATCH('Capacity Backing (Hide)'!CU$2,'Capacity Summary'!$B$36:$B$135,0),MATCH('Capacity Backing (Hide)'!$A24,'Capacity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(Hide)'!$A24,'Capacity Summary'!$H$35:$BG$35,0))="x",INDEX('Capacity Summary'!$C$36:$E$135,MATCH('Capacity Backing (Hide)'!CV$2,'Capacity Summary'!$B$36:$B$135,0),4),IF(INDEX('Capacity Summary'!$H$36:$BG$135,MATCH('Capacity Backing (Hide)'!CV$2,'Capacity Summary'!$B$36:$B$135,0),MATCH('Capacity Backing (Hide)'!$A24,'Capacity Summary'!$H$35:$BG$35,0))&lt;&gt;0,INDEX('Capacity Summary'!$H$36:$BG$135,MATCH('Capacity Backing (Hide)'!CV$2,'Capacity Summary'!$B$36:$B$135,0),MATCH('Capacity Backing (Hide)'!$A24,'Capacity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(Hide)'!$A24,'Capacity Summary'!$H$35:$BG$35,0))="x",INDEX('Capacity Summary'!$C$36:$E$135,MATCH('Capacity Backing (Hide)'!CW$2,'Capacity Summary'!$B$36:$B$135,0),4),IF(INDEX('Capacity Summary'!$H$36:$BG$135,MATCH('Capacity Backing (Hide)'!CW$2,'Capacity Summary'!$B$36:$B$135,0),MATCH('Capacity Backing (Hide)'!$A24,'Capacity Summary'!$H$35:$BG$35,0))&lt;&gt;0,INDEX('Capacity Summary'!$H$36:$BG$135,MATCH('Capacity Backing (Hide)'!CW$2,'Capacity Summary'!$B$36:$B$135,0),MATCH('Capacity Backing (Hide)'!$A24,'Capacity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(Hide)'!$A25,'Capacity Summary'!$H$35:$BG$35,0))="x",INDEX('Capacity Summary'!$C$36:$E$135,MATCH('Capacity Backing (Hide)'!B$2,'Capacity Summary'!$B$36:$B$135,0),4),IF(INDEX('Capacity Summary'!$H$36:$BG$135,MATCH('Capacity Backing (Hide)'!B$2,'Capacity Summary'!$B$36:$B$135,0),MATCH('Capacity Backing (Hide)'!$A25,'Capacity Summary'!$H$35:$BG$35,0))&lt;&gt;0,INDEX('Capacity Summary'!$H$36:$BG$135,MATCH('Capacity Backing (Hide)'!B$2,'Capacity Summary'!$B$36:$B$135,0),MATCH('Capacity Backing (Hide)'!$A25,'Capacity Summary'!$H$35:$BG$35,0)),0)),INDEX('Capacity Summary'!$C$36:$E$135,MATCH('Capacity Backing (Hide)'!B$2,'Capacity Summary'!$B$36:$B$135,0),2)))/IF(Summary!$B$7="Minutes",1,60)/COUNTA(INDEX(Capacity!$C$10:$Q$109,MATCH('Capacity Backing (Hide)'!B$2,Capacity!$B$10:$B$109,0),1):INDEX(Capacity!$C$10:$Q$109,MATCH('Capacity Backing (Hide)'!B$2,Capacity!$B$10:$B$109,0),15))</f>
        <v>#N/A</v>
      </c>
      <c r="C2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(Hide)'!$A25,'Capacity Summary'!$H$35:$BG$35,0))="x",INDEX('Capacity Summary'!$C$36:$E$135,MATCH('Capacity Backing (Hide)'!C$2,'Capacity Summary'!$B$36:$B$135,0),4),IF(INDEX('Capacity Summary'!$H$36:$BG$135,MATCH('Capacity Backing (Hide)'!C$2,'Capacity Summary'!$B$36:$B$135,0),MATCH('Capacity Backing (Hide)'!$A25,'Capacity Summary'!$H$35:$BG$35,0))&lt;&gt;0,INDEX('Capacity Summary'!$H$36:$BG$135,MATCH('Capacity Backing (Hide)'!C$2,'Capacity Summary'!$B$36:$B$135,0),MATCH('Capacity Backing (Hide)'!$A25,'Capacity Summary'!$H$35:$BG$35,0)),0)),INDEX('Capacity Summary'!$C$36:$E$135,MATCH('Capacity Backing (Hide)'!C$2,'Capacity Summary'!$B$36:$B$135,0),2)))/IF(Summary!$B$7="Minutes",1,60)/COUNTA(INDEX(Capacity!$C$10:$Q$109,MATCH('Capacity Backing (Hide)'!C$2,Capacity!$B$10:$B$109,0),1):INDEX(Capacity!$C$10:$Q$109,MATCH('Capacity Backing (Hide)'!C$2,Capacity!$B$10:$B$109,0),15))</f>
        <v>#N/A</v>
      </c>
      <c r="D2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(Hide)'!$A25,'Capacity Summary'!$H$35:$BG$35,0))="x",INDEX('Capacity Summary'!$C$36:$E$135,MATCH('Capacity Backing (Hide)'!D$2,'Capacity Summary'!$B$36:$B$135,0),4),IF(INDEX('Capacity Summary'!$H$36:$BG$135,MATCH('Capacity Backing (Hide)'!D$2,'Capacity Summary'!$B$36:$B$135,0),MATCH('Capacity Backing (Hide)'!$A25,'Capacity Summary'!$H$35:$BG$35,0))&lt;&gt;0,INDEX('Capacity Summary'!$H$36:$BG$135,MATCH('Capacity Backing (Hide)'!D$2,'Capacity Summary'!$B$36:$B$135,0),MATCH('Capacity Backing (Hide)'!$A25,'Capacity Summary'!$H$35:$BG$35,0)),0)),INDEX('Capacity Summary'!$C$36:$E$135,MATCH('Capacity Backing (Hide)'!D$2,'Capacity Summary'!$B$36:$B$135,0),2)))/IF(Summary!$B$7="Minutes",1,60)/COUNTA(INDEX(Capacity!$C$10:$Q$109,MATCH('Capacity Backing (Hide)'!D$2,Capacity!$B$10:$B$109,0),1):INDEX(Capacity!$C$10:$Q$109,MATCH('Capacity Backing (Hide)'!D$2,Capacity!$B$10:$B$109,0),15))</f>
        <v>#N/A</v>
      </c>
      <c r="E2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(Hide)'!$A25,'Capacity Summary'!$H$35:$BG$35,0))="x",INDEX('Capacity Summary'!$C$36:$E$135,MATCH('Capacity Backing (Hide)'!E$2,'Capacity Summary'!$B$36:$B$135,0),4),IF(INDEX('Capacity Summary'!$H$36:$BG$135,MATCH('Capacity Backing (Hide)'!E$2,'Capacity Summary'!$B$36:$B$135,0),MATCH('Capacity Backing (Hide)'!$A25,'Capacity Summary'!$H$35:$BG$35,0))&lt;&gt;0,INDEX('Capacity Summary'!$H$36:$BG$135,MATCH('Capacity Backing (Hide)'!E$2,'Capacity Summary'!$B$36:$B$135,0),MATCH('Capacity Backing (Hide)'!$A25,'Capacity Summary'!$H$35:$BG$35,0)),0)),INDEX('Capacity Summary'!$C$36:$E$135,MATCH('Capacity Backing (Hide)'!E$2,'Capacity Summary'!$B$36:$B$135,0),2)))/IF(Summary!$B$7="Minutes",1,60)/COUNTA(INDEX(Capacity!$C$10:$Q$109,MATCH('Capacity Backing (Hide)'!E$2,Capacity!$B$10:$B$109,0),1):INDEX(Capacity!$C$10:$Q$109,MATCH('Capacity Backing (Hide)'!E$2,Capacity!$B$10:$B$109,0),15))</f>
        <v>#N/A</v>
      </c>
      <c r="F2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(Hide)'!$A25,'Capacity Summary'!$H$35:$BG$35,0))="x",INDEX('Capacity Summary'!$C$36:$E$135,MATCH('Capacity Backing (Hide)'!F$2,'Capacity Summary'!$B$36:$B$135,0),4),IF(INDEX('Capacity Summary'!$H$36:$BG$135,MATCH('Capacity Backing (Hide)'!F$2,'Capacity Summary'!$B$36:$B$135,0),MATCH('Capacity Backing (Hide)'!$A25,'Capacity Summary'!$H$35:$BG$35,0))&lt;&gt;0,INDEX('Capacity Summary'!$H$36:$BG$135,MATCH('Capacity Backing (Hide)'!F$2,'Capacity Summary'!$B$36:$B$135,0),MATCH('Capacity Backing (Hide)'!$A25,'Capacity Summary'!$H$35:$BG$35,0)),0)),INDEX('Capacity Summary'!$C$36:$E$135,MATCH('Capacity Backing (Hide)'!F$2,'Capacity Summary'!$B$36:$B$135,0),2)))/IF(Summary!$B$7="Minutes",1,60)/COUNTA(INDEX(Capacity!$C$10:$Q$109,MATCH('Capacity Backing (Hide)'!F$2,Capacity!$B$10:$B$109,0),1):INDEX(Capacity!$C$10:$Q$109,MATCH('Capacity Backing (Hide)'!F$2,Capacity!$B$10:$B$109,0),15))</f>
        <v>#N/A</v>
      </c>
      <c r="G2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(Hide)'!$A25,'Capacity Summary'!$H$35:$BG$35,0))="x",INDEX('Capacity Summary'!$C$36:$E$135,MATCH('Capacity Backing (Hide)'!G$2,'Capacity Summary'!$B$36:$B$135,0),4),IF(INDEX('Capacity Summary'!$H$36:$BG$135,MATCH('Capacity Backing (Hide)'!G$2,'Capacity Summary'!$B$36:$B$135,0),MATCH('Capacity Backing (Hide)'!$A25,'Capacity Summary'!$H$35:$BG$35,0))&lt;&gt;0,INDEX('Capacity Summary'!$H$36:$BG$135,MATCH('Capacity Backing (Hide)'!G$2,'Capacity Summary'!$B$36:$B$135,0),MATCH('Capacity Backing (Hide)'!$A25,'Capacity Summary'!$H$35:$BG$35,0)),0)),INDEX('Capacity Summary'!$C$36:$E$135,MATCH('Capacity Backing (Hide)'!G$2,'Capacity Summary'!$B$36:$B$135,0),2)))/IF(Summary!$B$7="Minutes",1,60)/COUNTA(INDEX(Capacity!$C$10:$Q$109,MATCH('Capacity Backing (Hide)'!G$2,Capacity!$B$10:$B$109,0),1):INDEX(Capacity!$C$10:$Q$109,MATCH('Capacity Backing (Hide)'!G$2,Capacity!$B$10:$B$109,0),15))</f>
        <v>#N/A</v>
      </c>
      <c r="H2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(Hide)'!$A25,'Capacity Summary'!$H$35:$BG$35,0))="x",INDEX('Capacity Summary'!$C$36:$E$135,MATCH('Capacity Backing (Hide)'!H$2,'Capacity Summary'!$B$36:$B$135,0),4),IF(INDEX('Capacity Summary'!$H$36:$BG$135,MATCH('Capacity Backing (Hide)'!H$2,'Capacity Summary'!$B$36:$B$135,0),MATCH('Capacity Backing (Hide)'!$A25,'Capacity Summary'!$H$35:$BG$35,0))&lt;&gt;0,INDEX('Capacity Summary'!$H$36:$BG$135,MATCH('Capacity Backing (Hide)'!H$2,'Capacity Summary'!$B$36:$B$135,0),MATCH('Capacity Backing (Hide)'!$A25,'Capacity Summary'!$H$35:$BG$35,0)),0)),INDEX('Capacity Summary'!$C$36:$E$135,MATCH('Capacity Backing (Hide)'!H$2,'Capacity Summary'!$B$36:$B$135,0),2)))/IF(Summary!$B$7="Minutes",1,60)/COUNTA(INDEX(Capacity!$C$10:$Q$109,MATCH('Capacity Backing (Hide)'!H$2,Capacity!$B$10:$B$109,0),1):INDEX(Capacity!$C$10:$Q$109,MATCH('Capacity Backing (Hide)'!H$2,Capacity!$B$10:$B$109,0),15))</f>
        <v>#N/A</v>
      </c>
      <c r="I2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(Hide)'!$A25,'Capacity Summary'!$H$35:$BG$35,0))="x",INDEX('Capacity Summary'!$C$36:$E$135,MATCH('Capacity Backing (Hide)'!I$2,'Capacity Summary'!$B$36:$B$135,0),4),IF(INDEX('Capacity Summary'!$H$36:$BG$135,MATCH('Capacity Backing (Hide)'!I$2,'Capacity Summary'!$B$36:$B$135,0),MATCH('Capacity Backing (Hide)'!$A25,'Capacity Summary'!$H$35:$BG$35,0))&lt;&gt;0,INDEX('Capacity Summary'!$H$36:$BG$135,MATCH('Capacity Backing (Hide)'!I$2,'Capacity Summary'!$B$36:$B$135,0),MATCH('Capacity Backing (Hide)'!$A25,'Capacity Summary'!$H$35:$BG$35,0)),0)),INDEX('Capacity Summary'!$C$36:$E$135,MATCH('Capacity Backing (Hide)'!I$2,'Capacity Summary'!$B$36:$B$135,0),2)))/IF(Summary!$B$7="Minutes",1,60)/COUNTA(INDEX(Capacity!$C$10:$Q$109,MATCH('Capacity Backing (Hide)'!I$2,Capacity!$B$10:$B$109,0),1):INDEX(Capacity!$C$10:$Q$109,MATCH('Capacity Backing (Hide)'!I$2,Capacity!$B$10:$B$109,0),15))</f>
        <v>#N/A</v>
      </c>
      <c r="J2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(Hide)'!$A25,'Capacity Summary'!$H$35:$BG$35,0))="x",INDEX('Capacity Summary'!$C$36:$E$135,MATCH('Capacity Backing (Hide)'!J$2,'Capacity Summary'!$B$36:$B$135,0),4),IF(INDEX('Capacity Summary'!$H$36:$BG$135,MATCH('Capacity Backing (Hide)'!J$2,'Capacity Summary'!$B$36:$B$135,0),MATCH('Capacity Backing (Hide)'!$A25,'Capacity Summary'!$H$35:$BG$35,0))&lt;&gt;0,INDEX('Capacity Summary'!$H$36:$BG$135,MATCH('Capacity Backing (Hide)'!J$2,'Capacity Summary'!$B$36:$B$135,0),MATCH('Capacity Backing (Hide)'!$A25,'Capacity Summary'!$H$35:$BG$35,0)),0)),INDEX('Capacity Summary'!$C$36:$E$135,MATCH('Capacity Backing (Hide)'!J$2,'Capacity Summary'!$B$36:$B$135,0),2)))/IF(Summary!$B$7="Minutes",1,60)/COUNTA(INDEX(Capacity!$C$10:$Q$109,MATCH('Capacity Backing (Hide)'!J$2,Capacity!$B$10:$B$109,0),1):INDEX(Capacity!$C$10:$Q$109,MATCH('Capacity Backing (Hide)'!J$2,Capacity!$B$10:$B$109,0),15))</f>
        <v>#N/A</v>
      </c>
      <c r="K2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(Hide)'!$A25,'Capacity Summary'!$H$35:$BG$35,0))="x",INDEX('Capacity Summary'!$C$36:$E$135,MATCH('Capacity Backing (Hide)'!K$2,'Capacity Summary'!$B$36:$B$135,0),4),IF(INDEX('Capacity Summary'!$H$36:$BG$135,MATCH('Capacity Backing (Hide)'!K$2,'Capacity Summary'!$B$36:$B$135,0),MATCH('Capacity Backing (Hide)'!$A25,'Capacity Summary'!$H$35:$BG$35,0))&lt;&gt;0,INDEX('Capacity Summary'!$H$36:$BG$135,MATCH('Capacity Backing (Hide)'!K$2,'Capacity Summary'!$B$36:$B$135,0),MATCH('Capacity Backing (Hide)'!$A25,'Capacity Summary'!$H$35:$BG$35,0)),0)),INDEX('Capacity Summary'!$C$36:$E$135,MATCH('Capacity Backing (Hide)'!K$2,'Capacity Summary'!$B$36:$B$135,0),2)))/IF(Summary!$B$7="Minutes",1,60)/COUNTA(INDEX(Capacity!$C$10:$Q$109,MATCH('Capacity Backing (Hide)'!K$2,Capacity!$B$10:$B$109,0),1):INDEX(Capacity!$C$10:$Q$109,MATCH('Capacity Backing (Hide)'!K$2,Capacity!$B$10:$B$109,0),15))</f>
        <v>#N/A</v>
      </c>
      <c r="L2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(Hide)'!$A25,'Capacity Summary'!$H$35:$BG$35,0))="x",INDEX('Capacity Summary'!$C$36:$E$135,MATCH('Capacity Backing (Hide)'!L$2,'Capacity Summary'!$B$36:$B$135,0),4),IF(INDEX('Capacity Summary'!$H$36:$BG$135,MATCH('Capacity Backing (Hide)'!L$2,'Capacity Summary'!$B$36:$B$135,0),MATCH('Capacity Backing (Hide)'!$A25,'Capacity Summary'!$H$35:$BG$35,0))&lt;&gt;0,INDEX('Capacity Summary'!$H$36:$BG$135,MATCH('Capacity Backing (Hide)'!L$2,'Capacity Summary'!$B$36:$B$135,0),MATCH('Capacity Backing (Hide)'!$A25,'Capacity Summary'!$H$35:$BG$35,0)),0)),INDEX('Capacity Summary'!$C$36:$E$135,MATCH('Capacity Backing (Hide)'!L$2,'Capacity Summary'!$B$36:$B$135,0),2)))/IF(Summary!$B$7="Minutes",1,60)/COUNTA(INDEX(Capacity!$C$10:$Q$109,MATCH('Capacity Backing (Hide)'!L$2,Capacity!$B$10:$B$109,0),1):INDEX(Capacity!$C$10:$Q$109,MATCH('Capacity Backing (Hide)'!L$2,Capacity!$B$10:$B$109,0),15))</f>
        <v>#N/A</v>
      </c>
      <c r="M2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(Hide)'!$A25,'Capacity Summary'!$H$35:$BG$35,0))="x",INDEX('Capacity Summary'!$C$36:$E$135,MATCH('Capacity Backing (Hide)'!M$2,'Capacity Summary'!$B$36:$B$135,0),4),IF(INDEX('Capacity Summary'!$H$36:$BG$135,MATCH('Capacity Backing (Hide)'!M$2,'Capacity Summary'!$B$36:$B$135,0),MATCH('Capacity Backing (Hide)'!$A25,'Capacity Summary'!$H$35:$BG$35,0))&lt;&gt;0,INDEX('Capacity Summary'!$H$36:$BG$135,MATCH('Capacity Backing (Hide)'!M$2,'Capacity Summary'!$B$36:$B$135,0),MATCH('Capacity Backing (Hide)'!$A25,'Capacity Summary'!$H$35:$BG$35,0)),0)),INDEX('Capacity Summary'!$C$36:$E$135,MATCH('Capacity Backing (Hide)'!M$2,'Capacity Summary'!$B$36:$B$135,0),2)))/IF(Summary!$B$7="Minutes",1,60)/COUNTA(INDEX(Capacity!$C$10:$Q$109,MATCH('Capacity Backing (Hide)'!M$2,Capacity!$B$10:$B$109,0),1):INDEX(Capacity!$C$10:$Q$109,MATCH('Capacity Backing (Hide)'!M$2,Capacity!$B$10:$B$109,0),15))</f>
        <v>#N/A</v>
      </c>
      <c r="N2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(Hide)'!$A25,'Capacity Summary'!$H$35:$BG$35,0))="x",INDEX('Capacity Summary'!$C$36:$E$135,MATCH('Capacity Backing (Hide)'!N$2,'Capacity Summary'!$B$36:$B$135,0),4),IF(INDEX('Capacity Summary'!$H$36:$BG$135,MATCH('Capacity Backing (Hide)'!N$2,'Capacity Summary'!$B$36:$B$135,0),MATCH('Capacity Backing (Hide)'!$A25,'Capacity Summary'!$H$35:$BG$35,0))&lt;&gt;0,INDEX('Capacity Summary'!$H$36:$BG$135,MATCH('Capacity Backing (Hide)'!N$2,'Capacity Summary'!$B$36:$B$135,0),MATCH('Capacity Backing (Hide)'!$A25,'Capacity Summary'!$H$35:$BG$35,0)),0)),INDEX('Capacity Summary'!$C$36:$E$135,MATCH('Capacity Backing (Hide)'!N$2,'Capacity Summary'!$B$36:$B$135,0),2)))/IF(Summary!$B$7="Minutes",1,60)/COUNTA(INDEX(Capacity!$C$10:$Q$109,MATCH('Capacity Backing (Hide)'!N$2,Capacity!$B$10:$B$109,0),1):INDEX(Capacity!$C$10:$Q$109,MATCH('Capacity Backing (Hide)'!N$2,Capacity!$B$10:$B$109,0),15))</f>
        <v>#N/A</v>
      </c>
      <c r="O2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(Hide)'!$A25,'Capacity Summary'!$H$35:$BG$35,0))="x",INDEX('Capacity Summary'!$C$36:$E$135,MATCH('Capacity Backing (Hide)'!O$2,'Capacity Summary'!$B$36:$B$135,0),4),IF(INDEX('Capacity Summary'!$H$36:$BG$135,MATCH('Capacity Backing (Hide)'!O$2,'Capacity Summary'!$B$36:$B$135,0),MATCH('Capacity Backing (Hide)'!$A25,'Capacity Summary'!$H$35:$BG$35,0))&lt;&gt;0,INDEX('Capacity Summary'!$H$36:$BG$135,MATCH('Capacity Backing (Hide)'!O$2,'Capacity Summary'!$B$36:$B$135,0),MATCH('Capacity Backing (Hide)'!$A25,'Capacity Summary'!$H$35:$BG$35,0)),0)),INDEX('Capacity Summary'!$C$36:$E$135,MATCH('Capacity Backing (Hide)'!O$2,'Capacity Summary'!$B$36:$B$135,0),2)))/IF(Summary!$B$7="Minutes",1,60)/COUNTA(INDEX(Capacity!$C$10:$Q$109,MATCH('Capacity Backing (Hide)'!O$2,Capacity!$B$10:$B$109,0),1):INDEX(Capacity!$C$10:$Q$109,MATCH('Capacity Backing (Hide)'!O$2,Capacity!$B$10:$B$109,0),15))</f>
        <v>#N/A</v>
      </c>
      <c r="P2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(Hide)'!$A25,'Capacity Summary'!$H$35:$BG$35,0))="x",INDEX('Capacity Summary'!$C$36:$E$135,MATCH('Capacity Backing (Hide)'!P$2,'Capacity Summary'!$B$36:$B$135,0),4),IF(INDEX('Capacity Summary'!$H$36:$BG$135,MATCH('Capacity Backing (Hide)'!P$2,'Capacity Summary'!$B$36:$B$135,0),MATCH('Capacity Backing (Hide)'!$A25,'Capacity Summary'!$H$35:$BG$35,0))&lt;&gt;0,INDEX('Capacity Summary'!$H$36:$BG$135,MATCH('Capacity Backing (Hide)'!P$2,'Capacity Summary'!$B$36:$B$135,0),MATCH('Capacity Backing (Hide)'!$A25,'Capacity Summary'!$H$35:$BG$35,0)),0)),INDEX('Capacity Summary'!$C$36:$E$135,MATCH('Capacity Backing (Hide)'!P$2,'Capacity Summary'!$B$36:$B$135,0),2)))/IF(Summary!$B$7="Minutes",1,60)/COUNTA(INDEX(Capacity!$C$10:$Q$109,MATCH('Capacity Backing (Hide)'!P$2,Capacity!$B$10:$B$109,0),1):INDEX(Capacity!$C$10:$Q$109,MATCH('Capacity Backing (Hide)'!P$2,Capacity!$B$10:$B$109,0),15))</f>
        <v>#N/A</v>
      </c>
      <c r="Q2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(Hide)'!$A25,'Capacity Summary'!$H$35:$BG$35,0))="x",INDEX('Capacity Summary'!$C$36:$E$135,MATCH('Capacity Backing (Hide)'!Q$2,'Capacity Summary'!$B$36:$B$135,0),4),IF(INDEX('Capacity Summary'!$H$36:$BG$135,MATCH('Capacity Backing (Hide)'!Q$2,'Capacity Summary'!$B$36:$B$135,0),MATCH('Capacity Backing (Hide)'!$A25,'Capacity Summary'!$H$35:$BG$35,0))&lt;&gt;0,INDEX('Capacity Summary'!$H$36:$BG$135,MATCH('Capacity Backing (Hide)'!Q$2,'Capacity Summary'!$B$36:$B$135,0),MATCH('Capacity Backing (Hide)'!$A25,'Capacity Summary'!$H$35:$BG$35,0)),0)),INDEX('Capacity Summary'!$C$36:$E$135,MATCH('Capacity Backing (Hide)'!Q$2,'Capacity Summary'!$B$36:$B$135,0),2)))/IF(Summary!$B$7="Minutes",1,60)/COUNTA(INDEX(Capacity!$C$10:$Q$109,MATCH('Capacity Backing (Hide)'!Q$2,Capacity!$B$10:$B$109,0),1):INDEX(Capacity!$C$10:$Q$109,MATCH('Capacity Backing (Hide)'!Q$2,Capacity!$B$10:$B$109,0),15))</f>
        <v>#N/A</v>
      </c>
      <c r="R2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(Hide)'!$A25,'Capacity Summary'!$H$35:$BG$35,0))="x",INDEX('Capacity Summary'!$C$36:$E$135,MATCH('Capacity Backing (Hide)'!R$2,'Capacity Summary'!$B$36:$B$135,0),4),IF(INDEX('Capacity Summary'!$H$36:$BG$135,MATCH('Capacity Backing (Hide)'!R$2,'Capacity Summary'!$B$36:$B$135,0),MATCH('Capacity Backing (Hide)'!$A25,'Capacity Summary'!$H$35:$BG$35,0))&lt;&gt;0,INDEX('Capacity Summary'!$H$36:$BG$135,MATCH('Capacity Backing (Hide)'!R$2,'Capacity Summary'!$B$36:$B$135,0),MATCH('Capacity Backing (Hide)'!$A25,'Capacity Summary'!$H$35:$BG$35,0)),0)),INDEX('Capacity Summary'!$C$36:$E$135,MATCH('Capacity Backing (Hide)'!R$2,'Capacity Summary'!$B$36:$B$135,0),2)))/IF(Summary!$B$7="Minutes",1,60)/COUNTA(INDEX(Capacity!$C$10:$Q$109,MATCH('Capacity Backing (Hide)'!R$2,Capacity!$B$10:$B$109,0),1):INDEX(Capacity!$C$10:$Q$109,MATCH('Capacity Backing (Hide)'!R$2,Capacity!$B$10:$B$109,0),15))</f>
        <v>#N/A</v>
      </c>
      <c r="S2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(Hide)'!$A25,'Capacity Summary'!$H$35:$BG$35,0))="x",INDEX('Capacity Summary'!$C$36:$E$135,MATCH('Capacity Backing (Hide)'!S$2,'Capacity Summary'!$B$36:$B$135,0),4),IF(INDEX('Capacity Summary'!$H$36:$BG$135,MATCH('Capacity Backing (Hide)'!S$2,'Capacity Summary'!$B$36:$B$135,0),MATCH('Capacity Backing (Hide)'!$A25,'Capacity Summary'!$H$35:$BG$35,0))&lt;&gt;0,INDEX('Capacity Summary'!$H$36:$BG$135,MATCH('Capacity Backing (Hide)'!S$2,'Capacity Summary'!$B$36:$B$135,0),MATCH('Capacity Backing (Hide)'!$A25,'Capacity Summary'!$H$35:$BG$35,0)),0)),INDEX('Capacity Summary'!$C$36:$E$135,MATCH('Capacity Backing (Hide)'!S$2,'Capacity Summary'!$B$36:$B$135,0),2)))/IF(Summary!$B$7="Minutes",1,60)/COUNTA(INDEX(Capacity!$C$10:$Q$109,MATCH('Capacity Backing (Hide)'!S$2,Capacity!$B$10:$B$109,0),1):INDEX(Capacity!$C$10:$Q$109,MATCH('Capacity Backing (Hide)'!S$2,Capacity!$B$10:$B$109,0),15))</f>
        <v>#N/A</v>
      </c>
      <c r="T2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(Hide)'!$A25,'Capacity Summary'!$H$35:$BG$35,0))="x",INDEX('Capacity Summary'!$C$36:$E$135,MATCH('Capacity Backing (Hide)'!T$2,'Capacity Summary'!$B$36:$B$135,0),4),IF(INDEX('Capacity Summary'!$H$36:$BG$135,MATCH('Capacity Backing (Hide)'!T$2,'Capacity Summary'!$B$36:$B$135,0),MATCH('Capacity Backing (Hide)'!$A25,'Capacity Summary'!$H$35:$BG$35,0))&lt;&gt;0,INDEX('Capacity Summary'!$H$36:$BG$135,MATCH('Capacity Backing (Hide)'!T$2,'Capacity Summary'!$B$36:$B$135,0),MATCH('Capacity Backing (Hide)'!$A25,'Capacity Summary'!$H$35:$BG$35,0)),0)),INDEX('Capacity Summary'!$C$36:$E$135,MATCH('Capacity Backing (Hide)'!T$2,'Capacity Summary'!$B$36:$B$135,0),2)))/IF(Summary!$B$7="Minutes",1,60)/COUNTA(INDEX(Capacity!$C$10:$Q$109,MATCH('Capacity Backing (Hide)'!T$2,Capacity!$B$10:$B$109,0),1):INDEX(Capacity!$C$10:$Q$109,MATCH('Capacity Backing (Hide)'!T$2,Capacity!$B$10:$B$109,0),15))</f>
        <v>#N/A</v>
      </c>
      <c r="U2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(Hide)'!$A25,'Capacity Summary'!$H$35:$BG$35,0))="x",INDEX('Capacity Summary'!$C$36:$E$135,MATCH('Capacity Backing (Hide)'!U$2,'Capacity Summary'!$B$36:$B$135,0),4),IF(INDEX('Capacity Summary'!$H$36:$BG$135,MATCH('Capacity Backing (Hide)'!U$2,'Capacity Summary'!$B$36:$B$135,0),MATCH('Capacity Backing (Hide)'!$A25,'Capacity Summary'!$H$35:$BG$35,0))&lt;&gt;0,INDEX('Capacity Summary'!$H$36:$BG$135,MATCH('Capacity Backing (Hide)'!U$2,'Capacity Summary'!$B$36:$B$135,0),MATCH('Capacity Backing (Hide)'!$A25,'Capacity Summary'!$H$35:$BG$35,0)),0)),INDEX('Capacity Summary'!$C$36:$E$135,MATCH('Capacity Backing (Hide)'!U$2,'Capacity Summary'!$B$36:$B$135,0),2)))/IF(Summary!$B$7="Minutes",1,60)/COUNTA(INDEX(Capacity!$C$10:$Q$109,MATCH('Capacity Backing (Hide)'!U$2,Capacity!$B$10:$B$109,0),1):INDEX(Capacity!$C$10:$Q$109,MATCH('Capacity Backing (Hide)'!U$2,Capacity!$B$10:$B$109,0),15))</f>
        <v>#N/A</v>
      </c>
      <c r="V2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(Hide)'!$A25,'Capacity Summary'!$H$35:$BG$35,0))="x",INDEX('Capacity Summary'!$C$36:$E$135,MATCH('Capacity Backing (Hide)'!V$2,'Capacity Summary'!$B$36:$B$135,0),4),IF(INDEX('Capacity Summary'!$H$36:$BG$135,MATCH('Capacity Backing (Hide)'!V$2,'Capacity Summary'!$B$36:$B$135,0),MATCH('Capacity Backing (Hide)'!$A25,'Capacity Summary'!$H$35:$BG$35,0))&lt;&gt;0,INDEX('Capacity Summary'!$H$36:$BG$135,MATCH('Capacity Backing (Hide)'!V$2,'Capacity Summary'!$B$36:$B$135,0),MATCH('Capacity Backing (Hide)'!$A25,'Capacity Summary'!$H$35:$BG$35,0)),0)),INDEX('Capacity Summary'!$C$36:$E$135,MATCH('Capacity Backing (Hide)'!V$2,'Capacity Summary'!$B$36:$B$135,0),2)))/IF(Summary!$B$7="Minutes",1,60)/COUNTA(INDEX(Capacity!$C$10:$Q$109,MATCH('Capacity Backing (Hide)'!V$2,Capacity!$B$10:$B$109,0),1):INDEX(Capacity!$C$10:$Q$109,MATCH('Capacity Backing (Hide)'!V$2,Capacity!$B$10:$B$109,0),15))</f>
        <v>#N/A</v>
      </c>
      <c r="W2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(Hide)'!$A25,'Capacity Summary'!$H$35:$BG$35,0))="x",INDEX('Capacity Summary'!$C$36:$E$135,MATCH('Capacity Backing (Hide)'!W$2,'Capacity Summary'!$B$36:$B$135,0),4),IF(INDEX('Capacity Summary'!$H$36:$BG$135,MATCH('Capacity Backing (Hide)'!W$2,'Capacity Summary'!$B$36:$B$135,0),MATCH('Capacity Backing (Hide)'!$A25,'Capacity Summary'!$H$35:$BG$35,0))&lt;&gt;0,INDEX('Capacity Summary'!$H$36:$BG$135,MATCH('Capacity Backing (Hide)'!W$2,'Capacity Summary'!$B$36:$B$135,0),MATCH('Capacity Backing (Hide)'!$A25,'Capacity Summary'!$H$35:$BG$35,0)),0)),INDEX('Capacity Summary'!$C$36:$E$135,MATCH('Capacity Backing (Hide)'!W$2,'Capacity Summary'!$B$36:$B$135,0),2)))/IF(Summary!$B$7="Minutes",1,60)/COUNTA(INDEX(Capacity!$C$10:$Q$109,MATCH('Capacity Backing (Hide)'!W$2,Capacity!$B$10:$B$109,0),1):INDEX(Capacity!$C$10:$Q$109,MATCH('Capacity Backing (Hide)'!W$2,Capacity!$B$10:$B$109,0),15))</f>
        <v>#N/A</v>
      </c>
      <c r="X2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(Hide)'!$A25,'Capacity Summary'!$H$35:$BG$35,0))="x",INDEX('Capacity Summary'!$C$36:$E$135,MATCH('Capacity Backing (Hide)'!X$2,'Capacity Summary'!$B$36:$B$135,0),4),IF(INDEX('Capacity Summary'!$H$36:$BG$135,MATCH('Capacity Backing (Hide)'!X$2,'Capacity Summary'!$B$36:$B$135,0),MATCH('Capacity Backing (Hide)'!$A25,'Capacity Summary'!$H$35:$BG$35,0))&lt;&gt;0,INDEX('Capacity Summary'!$H$36:$BG$135,MATCH('Capacity Backing (Hide)'!X$2,'Capacity Summary'!$B$36:$B$135,0),MATCH('Capacity Backing (Hide)'!$A25,'Capacity Summary'!$H$35:$BG$35,0)),0)),INDEX('Capacity Summary'!$C$36:$E$135,MATCH('Capacity Backing (Hide)'!X$2,'Capacity Summary'!$B$36:$B$135,0),2)))/IF(Summary!$B$7="Minutes",1,60)/COUNTA(INDEX(Capacity!$C$10:$Q$109,MATCH('Capacity Backing (Hide)'!X$2,Capacity!$B$10:$B$109,0),1):INDEX(Capacity!$C$10:$Q$109,MATCH('Capacity Backing (Hide)'!X$2,Capacity!$B$10:$B$109,0),15))</f>
        <v>#N/A</v>
      </c>
      <c r="Y2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(Hide)'!$A25,'Capacity Summary'!$H$35:$BG$35,0))="x",INDEX('Capacity Summary'!$C$36:$E$135,MATCH('Capacity Backing (Hide)'!Y$2,'Capacity Summary'!$B$36:$B$135,0),4),IF(INDEX('Capacity Summary'!$H$36:$BG$135,MATCH('Capacity Backing (Hide)'!Y$2,'Capacity Summary'!$B$36:$B$135,0),MATCH('Capacity Backing (Hide)'!$A25,'Capacity Summary'!$H$35:$BG$35,0))&lt;&gt;0,INDEX('Capacity Summary'!$H$36:$BG$135,MATCH('Capacity Backing (Hide)'!Y$2,'Capacity Summary'!$B$36:$B$135,0),MATCH('Capacity Backing (Hide)'!$A25,'Capacity Summary'!$H$35:$BG$35,0)),0)),INDEX('Capacity Summary'!$C$36:$E$135,MATCH('Capacity Backing (Hide)'!Y$2,'Capacity Summary'!$B$36:$B$135,0),2)))/IF(Summary!$B$7="Minutes",1,60)/COUNTA(INDEX(Capacity!$C$10:$Q$109,MATCH('Capacity Backing (Hide)'!Y$2,Capacity!$B$10:$B$109,0),1):INDEX(Capacity!$C$10:$Q$109,MATCH('Capacity Backing (Hide)'!Y$2,Capacity!$B$10:$B$109,0),15))</f>
        <v>#N/A</v>
      </c>
      <c r="Z2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(Hide)'!$A25,'Capacity Summary'!$H$35:$BG$35,0))="x",INDEX('Capacity Summary'!$C$36:$E$135,MATCH('Capacity Backing (Hide)'!Z$2,'Capacity Summary'!$B$36:$B$135,0),4),IF(INDEX('Capacity Summary'!$H$36:$BG$135,MATCH('Capacity Backing (Hide)'!Z$2,'Capacity Summary'!$B$36:$B$135,0),MATCH('Capacity Backing (Hide)'!$A25,'Capacity Summary'!$H$35:$BG$35,0))&lt;&gt;0,INDEX('Capacity Summary'!$H$36:$BG$135,MATCH('Capacity Backing (Hide)'!Z$2,'Capacity Summary'!$B$36:$B$135,0),MATCH('Capacity Backing (Hide)'!$A25,'Capacity Summary'!$H$35:$BG$35,0)),0)),INDEX('Capacity Summary'!$C$36:$E$135,MATCH('Capacity Backing (Hide)'!Z$2,'Capacity Summary'!$B$36:$B$135,0),2)))/IF(Summary!$B$7="Minutes",1,60)/COUNTA(INDEX(Capacity!$C$10:$Q$109,MATCH('Capacity Backing (Hide)'!Z$2,Capacity!$B$10:$B$109,0),1):INDEX(Capacity!$C$10:$Q$109,MATCH('Capacity Backing (Hide)'!Z$2,Capacity!$B$10:$B$109,0),15))</f>
        <v>#N/A</v>
      </c>
      <c r="AA2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(Hide)'!$A25,'Capacity Summary'!$H$35:$BG$35,0))="x",INDEX('Capacity Summary'!$C$36:$E$135,MATCH('Capacity Backing (Hide)'!AA$2,'Capacity Summary'!$B$36:$B$135,0),4),IF(INDEX('Capacity Summary'!$H$36:$BG$135,MATCH('Capacity Backing (Hide)'!AA$2,'Capacity Summary'!$B$36:$B$135,0),MATCH('Capacity Backing (Hide)'!$A25,'Capacity Summary'!$H$35:$BG$35,0))&lt;&gt;0,INDEX('Capacity Summary'!$H$36:$BG$135,MATCH('Capacity Backing (Hide)'!AA$2,'Capacity Summary'!$B$36:$B$135,0),MATCH('Capacity Backing (Hide)'!$A25,'Capacity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(Hide)'!$A25,'Capacity Summary'!$H$35:$BG$35,0))="x",INDEX('Capacity Summary'!$C$36:$E$135,MATCH('Capacity Backing (Hide)'!AB$2,'Capacity Summary'!$B$36:$B$135,0),4),IF(INDEX('Capacity Summary'!$H$36:$BG$135,MATCH('Capacity Backing (Hide)'!AB$2,'Capacity Summary'!$B$36:$B$135,0),MATCH('Capacity Backing (Hide)'!$A25,'Capacity Summary'!$H$35:$BG$35,0))&lt;&gt;0,INDEX('Capacity Summary'!$H$36:$BG$135,MATCH('Capacity Backing (Hide)'!AB$2,'Capacity Summary'!$B$36:$B$135,0),MATCH('Capacity Backing (Hide)'!$A25,'Capacity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(Hide)'!$A25,'Capacity Summary'!$H$35:$BG$35,0))="x",INDEX('Capacity Summary'!$C$36:$E$135,MATCH('Capacity Backing (Hide)'!AC$2,'Capacity Summary'!$B$36:$B$135,0),4),IF(INDEX('Capacity Summary'!$H$36:$BG$135,MATCH('Capacity Backing (Hide)'!AC$2,'Capacity Summary'!$B$36:$B$135,0),MATCH('Capacity Backing (Hide)'!$A25,'Capacity Summary'!$H$35:$BG$35,0))&lt;&gt;0,INDEX('Capacity Summary'!$H$36:$BG$135,MATCH('Capacity Backing (Hide)'!AC$2,'Capacity Summary'!$B$36:$B$135,0),MATCH('Capacity Backing (Hide)'!$A25,'Capacity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(Hide)'!$A25,'Capacity Summary'!$H$35:$BG$35,0))="x",INDEX('Capacity Summary'!$C$36:$E$135,MATCH('Capacity Backing (Hide)'!AD$2,'Capacity Summary'!$B$36:$B$135,0),4),IF(INDEX('Capacity Summary'!$H$36:$BG$135,MATCH('Capacity Backing (Hide)'!AD$2,'Capacity Summary'!$B$36:$B$135,0),MATCH('Capacity Backing (Hide)'!$A25,'Capacity Summary'!$H$35:$BG$35,0))&lt;&gt;0,INDEX('Capacity Summary'!$H$36:$BG$135,MATCH('Capacity Backing (Hide)'!AD$2,'Capacity Summary'!$B$36:$B$135,0),MATCH('Capacity Backing (Hide)'!$A25,'Capacity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(Hide)'!$A25,'Capacity Summary'!$H$35:$BG$35,0))="x",INDEX('Capacity Summary'!$C$36:$E$135,MATCH('Capacity Backing (Hide)'!AE$2,'Capacity Summary'!$B$36:$B$135,0),4),IF(INDEX('Capacity Summary'!$H$36:$BG$135,MATCH('Capacity Backing (Hide)'!AE$2,'Capacity Summary'!$B$36:$B$135,0),MATCH('Capacity Backing (Hide)'!$A25,'Capacity Summary'!$H$35:$BG$35,0))&lt;&gt;0,INDEX('Capacity Summary'!$H$36:$BG$135,MATCH('Capacity Backing (Hide)'!AE$2,'Capacity Summary'!$B$36:$B$135,0),MATCH('Capacity Backing (Hide)'!$A25,'Capacity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(Hide)'!$A25,'Capacity Summary'!$H$35:$BG$35,0))="x",INDEX('Capacity Summary'!$C$36:$E$135,MATCH('Capacity Backing (Hide)'!AF$2,'Capacity Summary'!$B$36:$B$135,0),4),IF(INDEX('Capacity Summary'!$H$36:$BG$135,MATCH('Capacity Backing (Hide)'!AF$2,'Capacity Summary'!$B$36:$B$135,0),MATCH('Capacity Backing (Hide)'!$A25,'Capacity Summary'!$H$35:$BG$35,0))&lt;&gt;0,INDEX('Capacity Summary'!$H$36:$BG$135,MATCH('Capacity Backing (Hide)'!AF$2,'Capacity Summary'!$B$36:$B$135,0),MATCH('Capacity Backing (Hide)'!$A25,'Capacity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(Hide)'!$A25,'Capacity Summary'!$H$35:$BG$35,0))="x",INDEX('Capacity Summary'!$C$36:$E$135,MATCH('Capacity Backing (Hide)'!AG$2,'Capacity Summary'!$B$36:$B$135,0),4),IF(INDEX('Capacity Summary'!$H$36:$BG$135,MATCH('Capacity Backing (Hide)'!AG$2,'Capacity Summary'!$B$36:$B$135,0),MATCH('Capacity Backing (Hide)'!$A25,'Capacity Summary'!$H$35:$BG$35,0))&lt;&gt;0,INDEX('Capacity Summary'!$H$36:$BG$135,MATCH('Capacity Backing (Hide)'!AG$2,'Capacity Summary'!$B$36:$B$135,0),MATCH('Capacity Backing (Hide)'!$A25,'Capacity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(Hide)'!$A25,'Capacity Summary'!$H$35:$BG$35,0))="x",INDEX('Capacity Summary'!$C$36:$E$135,MATCH('Capacity Backing (Hide)'!AH$2,'Capacity Summary'!$B$36:$B$135,0),4),IF(INDEX('Capacity Summary'!$H$36:$BG$135,MATCH('Capacity Backing (Hide)'!AH$2,'Capacity Summary'!$B$36:$B$135,0),MATCH('Capacity Backing (Hide)'!$A25,'Capacity Summary'!$H$35:$BG$35,0))&lt;&gt;0,INDEX('Capacity Summary'!$H$36:$BG$135,MATCH('Capacity Backing (Hide)'!AH$2,'Capacity Summary'!$B$36:$B$135,0),MATCH('Capacity Backing (Hide)'!$A25,'Capacity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(Hide)'!$A25,'Capacity Summary'!$H$35:$BG$35,0))="x",INDEX('Capacity Summary'!$C$36:$E$135,MATCH('Capacity Backing (Hide)'!AI$2,'Capacity Summary'!$B$36:$B$135,0),4),IF(INDEX('Capacity Summary'!$H$36:$BG$135,MATCH('Capacity Backing (Hide)'!AI$2,'Capacity Summary'!$B$36:$B$135,0),MATCH('Capacity Backing (Hide)'!$A25,'Capacity Summary'!$H$35:$BG$35,0))&lt;&gt;0,INDEX('Capacity Summary'!$H$36:$BG$135,MATCH('Capacity Backing (Hide)'!AI$2,'Capacity Summary'!$B$36:$B$135,0),MATCH('Capacity Backing (Hide)'!$A25,'Capacity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(Hide)'!$A25,'Capacity Summary'!$H$35:$BG$35,0))="x",INDEX('Capacity Summary'!$C$36:$E$135,MATCH('Capacity Backing (Hide)'!AJ$2,'Capacity Summary'!$B$36:$B$135,0),4),IF(INDEX('Capacity Summary'!$H$36:$BG$135,MATCH('Capacity Backing (Hide)'!AJ$2,'Capacity Summary'!$B$36:$B$135,0),MATCH('Capacity Backing (Hide)'!$A25,'Capacity Summary'!$H$35:$BG$35,0))&lt;&gt;0,INDEX('Capacity Summary'!$H$36:$BG$135,MATCH('Capacity Backing (Hide)'!AJ$2,'Capacity Summary'!$B$36:$B$135,0),MATCH('Capacity Backing (Hide)'!$A25,'Capacity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(Hide)'!$A25,'Capacity Summary'!$H$35:$BG$35,0))="x",INDEX('Capacity Summary'!$C$36:$E$135,MATCH('Capacity Backing (Hide)'!AK$2,'Capacity Summary'!$B$36:$B$135,0),4),IF(INDEX('Capacity Summary'!$H$36:$BG$135,MATCH('Capacity Backing (Hide)'!AK$2,'Capacity Summary'!$B$36:$B$135,0),MATCH('Capacity Backing (Hide)'!$A25,'Capacity Summary'!$H$35:$BG$35,0))&lt;&gt;0,INDEX('Capacity Summary'!$H$36:$BG$135,MATCH('Capacity Backing (Hide)'!AK$2,'Capacity Summary'!$B$36:$B$135,0),MATCH('Capacity Backing (Hide)'!$A25,'Capacity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(Hide)'!$A25,'Capacity Summary'!$H$35:$BG$35,0))="x",INDEX('Capacity Summary'!$C$36:$E$135,MATCH('Capacity Backing (Hide)'!AL$2,'Capacity Summary'!$B$36:$B$135,0),4),IF(INDEX('Capacity Summary'!$H$36:$BG$135,MATCH('Capacity Backing (Hide)'!AL$2,'Capacity Summary'!$B$36:$B$135,0),MATCH('Capacity Backing (Hide)'!$A25,'Capacity Summary'!$H$35:$BG$35,0))&lt;&gt;0,INDEX('Capacity Summary'!$H$36:$BG$135,MATCH('Capacity Backing (Hide)'!AL$2,'Capacity Summary'!$B$36:$B$135,0),MATCH('Capacity Backing (Hide)'!$A25,'Capacity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(Hide)'!$A25,'Capacity Summary'!$H$35:$BG$35,0))="x",INDEX('Capacity Summary'!$C$36:$E$135,MATCH('Capacity Backing (Hide)'!AM$2,'Capacity Summary'!$B$36:$B$135,0),4),IF(INDEX('Capacity Summary'!$H$36:$BG$135,MATCH('Capacity Backing (Hide)'!AM$2,'Capacity Summary'!$B$36:$B$135,0),MATCH('Capacity Backing (Hide)'!$A25,'Capacity Summary'!$H$35:$BG$35,0))&lt;&gt;0,INDEX('Capacity Summary'!$H$36:$BG$135,MATCH('Capacity Backing (Hide)'!AM$2,'Capacity Summary'!$B$36:$B$135,0),MATCH('Capacity Backing (Hide)'!$A25,'Capacity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(Hide)'!$A25,'Capacity Summary'!$H$35:$BG$35,0))="x",INDEX('Capacity Summary'!$C$36:$E$135,MATCH('Capacity Backing (Hide)'!AN$2,'Capacity Summary'!$B$36:$B$135,0),4),IF(INDEX('Capacity Summary'!$H$36:$BG$135,MATCH('Capacity Backing (Hide)'!AN$2,'Capacity Summary'!$B$36:$B$135,0),MATCH('Capacity Backing (Hide)'!$A25,'Capacity Summary'!$H$35:$BG$35,0))&lt;&gt;0,INDEX('Capacity Summary'!$H$36:$BG$135,MATCH('Capacity Backing (Hide)'!AN$2,'Capacity Summary'!$B$36:$B$135,0),MATCH('Capacity Backing (Hide)'!$A25,'Capacity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(Hide)'!$A25,'Capacity Summary'!$H$35:$BG$35,0))="x",INDEX('Capacity Summary'!$C$36:$E$135,MATCH('Capacity Backing (Hide)'!AO$2,'Capacity Summary'!$B$36:$B$135,0),4),IF(INDEX('Capacity Summary'!$H$36:$BG$135,MATCH('Capacity Backing (Hide)'!AO$2,'Capacity Summary'!$B$36:$B$135,0),MATCH('Capacity Backing (Hide)'!$A25,'Capacity Summary'!$H$35:$BG$35,0))&lt;&gt;0,INDEX('Capacity Summary'!$H$36:$BG$135,MATCH('Capacity Backing (Hide)'!AO$2,'Capacity Summary'!$B$36:$B$135,0),MATCH('Capacity Backing (Hide)'!$A25,'Capacity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(Hide)'!$A25,'Capacity Summary'!$H$35:$BG$35,0))="x",INDEX('Capacity Summary'!$C$36:$E$135,MATCH('Capacity Backing (Hide)'!AP$2,'Capacity Summary'!$B$36:$B$135,0),4),IF(INDEX('Capacity Summary'!$H$36:$BG$135,MATCH('Capacity Backing (Hide)'!AP$2,'Capacity Summary'!$B$36:$B$135,0),MATCH('Capacity Backing (Hide)'!$A25,'Capacity Summary'!$H$35:$BG$35,0))&lt;&gt;0,INDEX('Capacity Summary'!$H$36:$BG$135,MATCH('Capacity Backing (Hide)'!AP$2,'Capacity Summary'!$B$36:$B$135,0),MATCH('Capacity Backing (Hide)'!$A25,'Capacity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(Hide)'!$A25,'Capacity Summary'!$H$35:$BG$35,0))="x",INDEX('Capacity Summary'!$C$36:$E$135,MATCH('Capacity Backing (Hide)'!AQ$2,'Capacity Summary'!$B$36:$B$135,0),4),IF(INDEX('Capacity Summary'!$H$36:$BG$135,MATCH('Capacity Backing (Hide)'!AQ$2,'Capacity Summary'!$B$36:$B$135,0),MATCH('Capacity Backing (Hide)'!$A25,'Capacity Summary'!$H$35:$BG$35,0))&lt;&gt;0,INDEX('Capacity Summary'!$H$36:$BG$135,MATCH('Capacity Backing (Hide)'!AQ$2,'Capacity Summary'!$B$36:$B$135,0),MATCH('Capacity Backing (Hide)'!$A25,'Capacity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(Hide)'!$A25,'Capacity Summary'!$H$35:$BG$35,0))="x",INDEX('Capacity Summary'!$C$36:$E$135,MATCH('Capacity Backing (Hide)'!AR$2,'Capacity Summary'!$B$36:$B$135,0),4),IF(INDEX('Capacity Summary'!$H$36:$BG$135,MATCH('Capacity Backing (Hide)'!AR$2,'Capacity Summary'!$B$36:$B$135,0),MATCH('Capacity Backing (Hide)'!$A25,'Capacity Summary'!$H$35:$BG$35,0))&lt;&gt;0,INDEX('Capacity Summary'!$H$36:$BG$135,MATCH('Capacity Backing (Hide)'!AR$2,'Capacity Summary'!$B$36:$B$135,0),MATCH('Capacity Backing (Hide)'!$A25,'Capacity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(Hide)'!$A25,'Capacity Summary'!$H$35:$BG$35,0))="x",INDEX('Capacity Summary'!$C$36:$E$135,MATCH('Capacity Backing (Hide)'!AS$2,'Capacity Summary'!$B$36:$B$135,0),4),IF(INDEX('Capacity Summary'!$H$36:$BG$135,MATCH('Capacity Backing (Hide)'!AS$2,'Capacity Summary'!$B$36:$B$135,0),MATCH('Capacity Backing (Hide)'!$A25,'Capacity Summary'!$H$35:$BG$35,0))&lt;&gt;0,INDEX('Capacity Summary'!$H$36:$BG$135,MATCH('Capacity Backing (Hide)'!AS$2,'Capacity Summary'!$B$36:$B$135,0),MATCH('Capacity Backing (Hide)'!$A25,'Capacity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(Hide)'!$A25,'Capacity Summary'!$H$35:$BG$35,0))="x",INDEX('Capacity Summary'!$C$36:$E$135,MATCH('Capacity Backing (Hide)'!AT$2,'Capacity Summary'!$B$36:$B$135,0),4),IF(INDEX('Capacity Summary'!$H$36:$BG$135,MATCH('Capacity Backing (Hide)'!AT$2,'Capacity Summary'!$B$36:$B$135,0),MATCH('Capacity Backing (Hide)'!$A25,'Capacity Summary'!$H$35:$BG$35,0))&lt;&gt;0,INDEX('Capacity Summary'!$H$36:$BG$135,MATCH('Capacity Backing (Hide)'!AT$2,'Capacity Summary'!$B$36:$B$135,0),MATCH('Capacity Backing (Hide)'!$A25,'Capacity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(Hide)'!$A25,'Capacity Summary'!$H$35:$BG$35,0))="x",INDEX('Capacity Summary'!$C$36:$E$135,MATCH('Capacity Backing (Hide)'!AU$2,'Capacity Summary'!$B$36:$B$135,0),4),IF(INDEX('Capacity Summary'!$H$36:$BG$135,MATCH('Capacity Backing (Hide)'!AU$2,'Capacity Summary'!$B$36:$B$135,0),MATCH('Capacity Backing (Hide)'!$A25,'Capacity Summary'!$H$35:$BG$35,0))&lt;&gt;0,INDEX('Capacity Summary'!$H$36:$BG$135,MATCH('Capacity Backing (Hide)'!AU$2,'Capacity Summary'!$B$36:$B$135,0),MATCH('Capacity Backing (Hide)'!$A25,'Capacity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(Hide)'!$A25,'Capacity Summary'!$H$35:$BG$35,0))="x",INDEX('Capacity Summary'!$C$36:$E$135,MATCH('Capacity Backing (Hide)'!AV$2,'Capacity Summary'!$B$36:$B$135,0),4),IF(INDEX('Capacity Summary'!$H$36:$BG$135,MATCH('Capacity Backing (Hide)'!AV$2,'Capacity Summary'!$B$36:$B$135,0),MATCH('Capacity Backing (Hide)'!$A25,'Capacity Summary'!$H$35:$BG$35,0))&lt;&gt;0,INDEX('Capacity Summary'!$H$36:$BG$135,MATCH('Capacity Backing (Hide)'!AV$2,'Capacity Summary'!$B$36:$B$135,0),MATCH('Capacity Backing (Hide)'!$A25,'Capacity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(Hide)'!$A25,'Capacity Summary'!$H$35:$BG$35,0))="x",INDEX('Capacity Summary'!$C$36:$E$135,MATCH('Capacity Backing (Hide)'!AW$2,'Capacity Summary'!$B$36:$B$135,0),4),IF(INDEX('Capacity Summary'!$H$36:$BG$135,MATCH('Capacity Backing (Hide)'!AW$2,'Capacity Summary'!$B$36:$B$135,0),MATCH('Capacity Backing (Hide)'!$A25,'Capacity Summary'!$H$35:$BG$35,0))&lt;&gt;0,INDEX('Capacity Summary'!$H$36:$BG$135,MATCH('Capacity Backing (Hide)'!AW$2,'Capacity Summary'!$B$36:$B$135,0),MATCH('Capacity Backing (Hide)'!$A25,'Capacity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(Hide)'!$A25,'Capacity Summary'!$H$35:$BG$35,0))="x",INDEX('Capacity Summary'!$C$36:$E$135,MATCH('Capacity Backing (Hide)'!AX$2,'Capacity Summary'!$B$36:$B$135,0),4),IF(INDEX('Capacity Summary'!$H$36:$BG$135,MATCH('Capacity Backing (Hide)'!AX$2,'Capacity Summary'!$B$36:$B$135,0),MATCH('Capacity Backing (Hide)'!$A25,'Capacity Summary'!$H$35:$BG$35,0))&lt;&gt;0,INDEX('Capacity Summary'!$H$36:$BG$135,MATCH('Capacity Backing (Hide)'!AX$2,'Capacity Summary'!$B$36:$B$135,0),MATCH('Capacity Backing (Hide)'!$A25,'Capacity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(Hide)'!$A25,'Capacity Summary'!$H$35:$BG$35,0))="x",INDEX('Capacity Summary'!$C$36:$E$135,MATCH('Capacity Backing (Hide)'!AY$2,'Capacity Summary'!$B$36:$B$135,0),4),IF(INDEX('Capacity Summary'!$H$36:$BG$135,MATCH('Capacity Backing (Hide)'!AY$2,'Capacity Summary'!$B$36:$B$135,0),MATCH('Capacity Backing (Hide)'!$A25,'Capacity Summary'!$H$35:$BG$35,0))&lt;&gt;0,INDEX('Capacity Summary'!$H$36:$BG$135,MATCH('Capacity Backing (Hide)'!AY$2,'Capacity Summary'!$B$36:$B$135,0),MATCH('Capacity Backing (Hide)'!$A25,'Capacity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(Hide)'!$A25,'Capacity Summary'!$H$35:$BG$35,0))="x",INDEX('Capacity Summary'!$C$36:$E$135,MATCH('Capacity Backing (Hide)'!AZ$2,'Capacity Summary'!$B$36:$B$135,0),4),IF(INDEX('Capacity Summary'!$H$36:$BG$135,MATCH('Capacity Backing (Hide)'!AZ$2,'Capacity Summary'!$B$36:$B$135,0),MATCH('Capacity Backing (Hide)'!$A25,'Capacity Summary'!$H$35:$BG$35,0))&lt;&gt;0,INDEX('Capacity Summary'!$H$36:$BG$135,MATCH('Capacity Backing (Hide)'!AZ$2,'Capacity Summary'!$B$36:$B$135,0),MATCH('Capacity Backing (Hide)'!$A25,'Capacity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(Hide)'!$A25,'Capacity Summary'!$H$35:$BG$35,0))="x",INDEX('Capacity Summary'!$C$36:$E$135,MATCH('Capacity Backing (Hide)'!BA$2,'Capacity Summary'!$B$36:$B$135,0),4),IF(INDEX('Capacity Summary'!$H$36:$BG$135,MATCH('Capacity Backing (Hide)'!BA$2,'Capacity Summary'!$B$36:$B$135,0),MATCH('Capacity Backing (Hide)'!$A25,'Capacity Summary'!$H$35:$BG$35,0))&lt;&gt;0,INDEX('Capacity Summary'!$H$36:$BG$135,MATCH('Capacity Backing (Hide)'!BA$2,'Capacity Summary'!$B$36:$B$135,0),MATCH('Capacity Backing (Hide)'!$A25,'Capacity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(Hide)'!$A25,'Capacity Summary'!$H$35:$BG$35,0))="x",INDEX('Capacity Summary'!$C$36:$E$135,MATCH('Capacity Backing (Hide)'!BB$2,'Capacity Summary'!$B$36:$B$135,0),4),IF(INDEX('Capacity Summary'!$H$36:$BG$135,MATCH('Capacity Backing (Hide)'!BB$2,'Capacity Summary'!$B$36:$B$135,0),MATCH('Capacity Backing (Hide)'!$A25,'Capacity Summary'!$H$35:$BG$35,0))&lt;&gt;0,INDEX('Capacity Summary'!$H$36:$BG$135,MATCH('Capacity Backing (Hide)'!BB$2,'Capacity Summary'!$B$36:$B$135,0),MATCH('Capacity Backing (Hide)'!$A25,'Capacity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(Hide)'!$A25,'Capacity Summary'!$H$35:$BG$35,0))="x",INDEX('Capacity Summary'!$C$36:$E$135,MATCH('Capacity Backing (Hide)'!BC$2,'Capacity Summary'!$B$36:$B$135,0),4),IF(INDEX('Capacity Summary'!$H$36:$BG$135,MATCH('Capacity Backing (Hide)'!BC$2,'Capacity Summary'!$B$36:$B$135,0),MATCH('Capacity Backing (Hide)'!$A25,'Capacity Summary'!$H$35:$BG$35,0))&lt;&gt;0,INDEX('Capacity Summary'!$H$36:$BG$135,MATCH('Capacity Backing (Hide)'!BC$2,'Capacity Summary'!$B$36:$B$135,0),MATCH('Capacity Backing (Hide)'!$A25,'Capacity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(Hide)'!$A25,'Capacity Summary'!$H$35:$BG$35,0))="x",INDEX('Capacity Summary'!$C$36:$E$135,MATCH('Capacity Backing (Hide)'!BD$2,'Capacity Summary'!$B$36:$B$135,0),4),IF(INDEX('Capacity Summary'!$H$36:$BG$135,MATCH('Capacity Backing (Hide)'!BD$2,'Capacity Summary'!$B$36:$B$135,0),MATCH('Capacity Backing (Hide)'!$A25,'Capacity Summary'!$H$35:$BG$35,0))&lt;&gt;0,INDEX('Capacity Summary'!$H$36:$BG$135,MATCH('Capacity Backing (Hide)'!BD$2,'Capacity Summary'!$B$36:$B$135,0),MATCH('Capacity Backing (Hide)'!$A25,'Capacity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(Hide)'!$A25,'Capacity Summary'!$H$35:$BG$35,0))="x",INDEX('Capacity Summary'!$C$36:$E$135,MATCH('Capacity Backing (Hide)'!BE$2,'Capacity Summary'!$B$36:$B$135,0),4),IF(INDEX('Capacity Summary'!$H$36:$BG$135,MATCH('Capacity Backing (Hide)'!BE$2,'Capacity Summary'!$B$36:$B$135,0),MATCH('Capacity Backing (Hide)'!$A25,'Capacity Summary'!$H$35:$BG$35,0))&lt;&gt;0,INDEX('Capacity Summary'!$H$36:$BG$135,MATCH('Capacity Backing (Hide)'!BE$2,'Capacity Summary'!$B$36:$B$135,0),MATCH('Capacity Backing (Hide)'!$A25,'Capacity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(Hide)'!$A25,'Capacity Summary'!$H$35:$BG$35,0))="x",INDEX('Capacity Summary'!$C$36:$E$135,MATCH('Capacity Backing (Hide)'!BF$2,'Capacity Summary'!$B$36:$B$135,0),4),IF(INDEX('Capacity Summary'!$H$36:$BG$135,MATCH('Capacity Backing (Hide)'!BF$2,'Capacity Summary'!$B$36:$B$135,0),MATCH('Capacity Backing (Hide)'!$A25,'Capacity Summary'!$H$35:$BG$35,0))&lt;&gt;0,INDEX('Capacity Summary'!$H$36:$BG$135,MATCH('Capacity Backing (Hide)'!BF$2,'Capacity Summary'!$B$36:$B$135,0),MATCH('Capacity Backing (Hide)'!$A25,'Capacity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(Hide)'!$A25,'Capacity Summary'!$H$35:$BG$35,0))="x",INDEX('Capacity Summary'!$C$36:$E$135,MATCH('Capacity Backing (Hide)'!BG$2,'Capacity Summary'!$B$36:$B$135,0),4),IF(INDEX('Capacity Summary'!$H$36:$BG$135,MATCH('Capacity Backing (Hide)'!BG$2,'Capacity Summary'!$B$36:$B$135,0),MATCH('Capacity Backing (Hide)'!$A25,'Capacity Summary'!$H$35:$BG$35,0))&lt;&gt;0,INDEX('Capacity Summary'!$H$36:$BG$135,MATCH('Capacity Backing (Hide)'!BG$2,'Capacity Summary'!$B$36:$B$135,0),MATCH('Capacity Backing (Hide)'!$A25,'Capacity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(Hide)'!$A25,'Capacity Summary'!$H$35:$BG$35,0))="x",INDEX('Capacity Summary'!$C$36:$E$135,MATCH('Capacity Backing (Hide)'!BH$2,'Capacity Summary'!$B$36:$B$135,0),4),IF(INDEX('Capacity Summary'!$H$36:$BG$135,MATCH('Capacity Backing (Hide)'!BH$2,'Capacity Summary'!$B$36:$B$135,0),MATCH('Capacity Backing (Hide)'!$A25,'Capacity Summary'!$H$35:$BG$35,0))&lt;&gt;0,INDEX('Capacity Summary'!$H$36:$BG$135,MATCH('Capacity Backing (Hide)'!BH$2,'Capacity Summary'!$B$36:$B$135,0),MATCH('Capacity Backing (Hide)'!$A25,'Capacity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(Hide)'!$A25,'Capacity Summary'!$H$35:$BG$35,0))="x",INDEX('Capacity Summary'!$C$36:$E$135,MATCH('Capacity Backing (Hide)'!BI$2,'Capacity Summary'!$B$36:$B$135,0),4),IF(INDEX('Capacity Summary'!$H$36:$BG$135,MATCH('Capacity Backing (Hide)'!BI$2,'Capacity Summary'!$B$36:$B$135,0),MATCH('Capacity Backing (Hide)'!$A25,'Capacity Summary'!$H$35:$BG$35,0))&lt;&gt;0,INDEX('Capacity Summary'!$H$36:$BG$135,MATCH('Capacity Backing (Hide)'!BI$2,'Capacity Summary'!$B$36:$B$135,0),MATCH('Capacity Backing (Hide)'!$A25,'Capacity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(Hide)'!$A25,'Capacity Summary'!$H$35:$BG$35,0))="x",INDEX('Capacity Summary'!$C$36:$E$135,MATCH('Capacity Backing (Hide)'!BJ$2,'Capacity Summary'!$B$36:$B$135,0),4),IF(INDEX('Capacity Summary'!$H$36:$BG$135,MATCH('Capacity Backing (Hide)'!BJ$2,'Capacity Summary'!$B$36:$B$135,0),MATCH('Capacity Backing (Hide)'!$A25,'Capacity Summary'!$H$35:$BG$35,0))&lt;&gt;0,INDEX('Capacity Summary'!$H$36:$BG$135,MATCH('Capacity Backing (Hide)'!BJ$2,'Capacity Summary'!$B$36:$B$135,0),MATCH('Capacity Backing (Hide)'!$A25,'Capacity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(Hide)'!$A25,'Capacity Summary'!$H$35:$BG$35,0))="x",INDEX('Capacity Summary'!$C$36:$E$135,MATCH('Capacity Backing (Hide)'!BK$2,'Capacity Summary'!$B$36:$B$135,0),4),IF(INDEX('Capacity Summary'!$H$36:$BG$135,MATCH('Capacity Backing (Hide)'!BK$2,'Capacity Summary'!$B$36:$B$135,0),MATCH('Capacity Backing (Hide)'!$A25,'Capacity Summary'!$H$35:$BG$35,0))&lt;&gt;0,INDEX('Capacity Summary'!$H$36:$BG$135,MATCH('Capacity Backing (Hide)'!BK$2,'Capacity Summary'!$B$36:$B$135,0),MATCH('Capacity Backing (Hide)'!$A25,'Capacity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(Hide)'!$A25,'Capacity Summary'!$H$35:$BG$35,0))="x",INDEX('Capacity Summary'!$C$36:$E$135,MATCH('Capacity Backing (Hide)'!BL$2,'Capacity Summary'!$B$36:$B$135,0),4),IF(INDEX('Capacity Summary'!$H$36:$BG$135,MATCH('Capacity Backing (Hide)'!BL$2,'Capacity Summary'!$B$36:$B$135,0),MATCH('Capacity Backing (Hide)'!$A25,'Capacity Summary'!$H$35:$BG$35,0))&lt;&gt;0,INDEX('Capacity Summary'!$H$36:$BG$135,MATCH('Capacity Backing (Hide)'!BL$2,'Capacity Summary'!$B$36:$B$135,0),MATCH('Capacity Backing (Hide)'!$A25,'Capacity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(Hide)'!$A25,'Capacity Summary'!$H$35:$BG$35,0))="x",INDEX('Capacity Summary'!$C$36:$E$135,MATCH('Capacity Backing (Hide)'!BM$2,'Capacity Summary'!$B$36:$B$135,0),4),IF(INDEX('Capacity Summary'!$H$36:$BG$135,MATCH('Capacity Backing (Hide)'!BM$2,'Capacity Summary'!$B$36:$B$135,0),MATCH('Capacity Backing (Hide)'!$A25,'Capacity Summary'!$H$35:$BG$35,0))&lt;&gt;0,INDEX('Capacity Summary'!$H$36:$BG$135,MATCH('Capacity Backing (Hide)'!BM$2,'Capacity Summary'!$B$36:$B$135,0),MATCH('Capacity Backing (Hide)'!$A25,'Capacity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(Hide)'!$A25,'Capacity Summary'!$H$35:$BG$35,0))="x",INDEX('Capacity Summary'!$C$36:$E$135,MATCH('Capacity Backing (Hide)'!BN$2,'Capacity Summary'!$B$36:$B$135,0),4),IF(INDEX('Capacity Summary'!$H$36:$BG$135,MATCH('Capacity Backing (Hide)'!BN$2,'Capacity Summary'!$B$36:$B$135,0),MATCH('Capacity Backing (Hide)'!$A25,'Capacity Summary'!$H$35:$BG$35,0))&lt;&gt;0,INDEX('Capacity Summary'!$H$36:$BG$135,MATCH('Capacity Backing (Hide)'!BN$2,'Capacity Summary'!$B$36:$B$135,0),MATCH('Capacity Backing (Hide)'!$A25,'Capacity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(Hide)'!$A25,'Capacity Summary'!$H$35:$BG$35,0))="x",INDEX('Capacity Summary'!$C$36:$E$135,MATCH('Capacity Backing (Hide)'!BO$2,'Capacity Summary'!$B$36:$B$135,0),4),IF(INDEX('Capacity Summary'!$H$36:$BG$135,MATCH('Capacity Backing (Hide)'!BO$2,'Capacity Summary'!$B$36:$B$135,0),MATCH('Capacity Backing (Hide)'!$A25,'Capacity Summary'!$H$35:$BG$35,0))&lt;&gt;0,INDEX('Capacity Summary'!$H$36:$BG$135,MATCH('Capacity Backing (Hide)'!BO$2,'Capacity Summary'!$B$36:$B$135,0),MATCH('Capacity Backing (Hide)'!$A25,'Capacity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(Hide)'!$A25,'Capacity Summary'!$H$35:$BG$35,0))="x",INDEX('Capacity Summary'!$C$36:$E$135,MATCH('Capacity Backing (Hide)'!BP$2,'Capacity Summary'!$B$36:$B$135,0),4),IF(INDEX('Capacity Summary'!$H$36:$BG$135,MATCH('Capacity Backing (Hide)'!BP$2,'Capacity Summary'!$B$36:$B$135,0),MATCH('Capacity Backing (Hide)'!$A25,'Capacity Summary'!$H$35:$BG$35,0))&lt;&gt;0,INDEX('Capacity Summary'!$H$36:$BG$135,MATCH('Capacity Backing (Hide)'!BP$2,'Capacity Summary'!$B$36:$B$135,0),MATCH('Capacity Backing (Hide)'!$A25,'Capacity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(Hide)'!$A25,'Capacity Summary'!$H$35:$BG$35,0))="x",INDEX('Capacity Summary'!$C$36:$E$135,MATCH('Capacity Backing (Hide)'!BQ$2,'Capacity Summary'!$B$36:$B$135,0),4),IF(INDEX('Capacity Summary'!$H$36:$BG$135,MATCH('Capacity Backing (Hide)'!BQ$2,'Capacity Summary'!$B$36:$B$135,0),MATCH('Capacity Backing (Hide)'!$A25,'Capacity Summary'!$H$35:$BG$35,0))&lt;&gt;0,INDEX('Capacity Summary'!$H$36:$BG$135,MATCH('Capacity Backing (Hide)'!BQ$2,'Capacity Summary'!$B$36:$B$135,0),MATCH('Capacity Backing (Hide)'!$A25,'Capacity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(Hide)'!$A25,'Capacity Summary'!$H$35:$BG$35,0))="x",INDEX('Capacity Summary'!$C$36:$E$135,MATCH('Capacity Backing (Hide)'!BR$2,'Capacity Summary'!$B$36:$B$135,0),4),IF(INDEX('Capacity Summary'!$H$36:$BG$135,MATCH('Capacity Backing (Hide)'!BR$2,'Capacity Summary'!$B$36:$B$135,0),MATCH('Capacity Backing (Hide)'!$A25,'Capacity Summary'!$H$35:$BG$35,0))&lt;&gt;0,INDEX('Capacity Summary'!$H$36:$BG$135,MATCH('Capacity Backing (Hide)'!BR$2,'Capacity Summary'!$B$36:$B$135,0),MATCH('Capacity Backing (Hide)'!$A25,'Capacity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(Hide)'!$A25,'Capacity Summary'!$H$35:$BG$35,0))="x",INDEX('Capacity Summary'!$C$36:$E$135,MATCH('Capacity Backing (Hide)'!BS$2,'Capacity Summary'!$B$36:$B$135,0),4),IF(INDEX('Capacity Summary'!$H$36:$BG$135,MATCH('Capacity Backing (Hide)'!BS$2,'Capacity Summary'!$B$36:$B$135,0),MATCH('Capacity Backing (Hide)'!$A25,'Capacity Summary'!$H$35:$BG$35,0))&lt;&gt;0,INDEX('Capacity Summary'!$H$36:$BG$135,MATCH('Capacity Backing (Hide)'!BS$2,'Capacity Summary'!$B$36:$B$135,0),MATCH('Capacity Backing (Hide)'!$A25,'Capacity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(Hide)'!$A25,'Capacity Summary'!$H$35:$BG$35,0))="x",INDEX('Capacity Summary'!$C$36:$E$135,MATCH('Capacity Backing (Hide)'!BT$2,'Capacity Summary'!$B$36:$B$135,0),4),IF(INDEX('Capacity Summary'!$H$36:$BG$135,MATCH('Capacity Backing (Hide)'!BT$2,'Capacity Summary'!$B$36:$B$135,0),MATCH('Capacity Backing (Hide)'!$A25,'Capacity Summary'!$H$35:$BG$35,0))&lt;&gt;0,INDEX('Capacity Summary'!$H$36:$BG$135,MATCH('Capacity Backing (Hide)'!BT$2,'Capacity Summary'!$B$36:$B$135,0),MATCH('Capacity Backing (Hide)'!$A25,'Capacity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(Hide)'!$A25,'Capacity Summary'!$H$35:$BG$35,0))="x",INDEX('Capacity Summary'!$C$36:$E$135,MATCH('Capacity Backing (Hide)'!BU$2,'Capacity Summary'!$B$36:$B$135,0),4),IF(INDEX('Capacity Summary'!$H$36:$BG$135,MATCH('Capacity Backing (Hide)'!BU$2,'Capacity Summary'!$B$36:$B$135,0),MATCH('Capacity Backing (Hide)'!$A25,'Capacity Summary'!$H$35:$BG$35,0))&lt;&gt;0,INDEX('Capacity Summary'!$H$36:$BG$135,MATCH('Capacity Backing (Hide)'!BU$2,'Capacity Summary'!$B$36:$B$135,0),MATCH('Capacity Backing (Hide)'!$A25,'Capacity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(Hide)'!$A25,'Capacity Summary'!$H$35:$BG$35,0))="x",INDEX('Capacity Summary'!$C$36:$E$135,MATCH('Capacity Backing (Hide)'!BV$2,'Capacity Summary'!$B$36:$B$135,0),4),IF(INDEX('Capacity Summary'!$H$36:$BG$135,MATCH('Capacity Backing (Hide)'!BV$2,'Capacity Summary'!$B$36:$B$135,0),MATCH('Capacity Backing (Hide)'!$A25,'Capacity Summary'!$H$35:$BG$35,0))&lt;&gt;0,INDEX('Capacity Summary'!$H$36:$BG$135,MATCH('Capacity Backing (Hide)'!BV$2,'Capacity Summary'!$B$36:$B$135,0),MATCH('Capacity Backing (Hide)'!$A25,'Capacity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(Hide)'!$A25,'Capacity Summary'!$H$35:$BG$35,0))="x",INDEX('Capacity Summary'!$C$36:$E$135,MATCH('Capacity Backing (Hide)'!BW$2,'Capacity Summary'!$B$36:$B$135,0),4),IF(INDEX('Capacity Summary'!$H$36:$BG$135,MATCH('Capacity Backing (Hide)'!BW$2,'Capacity Summary'!$B$36:$B$135,0),MATCH('Capacity Backing (Hide)'!$A25,'Capacity Summary'!$H$35:$BG$35,0))&lt;&gt;0,INDEX('Capacity Summary'!$H$36:$BG$135,MATCH('Capacity Backing (Hide)'!BW$2,'Capacity Summary'!$B$36:$B$135,0),MATCH('Capacity Backing (Hide)'!$A25,'Capacity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(Hide)'!$A25,'Capacity Summary'!$H$35:$BG$35,0))="x",INDEX('Capacity Summary'!$C$36:$E$135,MATCH('Capacity Backing (Hide)'!BX$2,'Capacity Summary'!$B$36:$B$135,0),4),IF(INDEX('Capacity Summary'!$H$36:$BG$135,MATCH('Capacity Backing (Hide)'!BX$2,'Capacity Summary'!$B$36:$B$135,0),MATCH('Capacity Backing (Hide)'!$A25,'Capacity Summary'!$H$35:$BG$35,0))&lt;&gt;0,INDEX('Capacity Summary'!$H$36:$BG$135,MATCH('Capacity Backing (Hide)'!BX$2,'Capacity Summary'!$B$36:$B$135,0),MATCH('Capacity Backing (Hide)'!$A25,'Capacity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(Hide)'!$A25,'Capacity Summary'!$H$35:$BG$35,0))="x",INDEX('Capacity Summary'!$C$36:$E$135,MATCH('Capacity Backing (Hide)'!BY$2,'Capacity Summary'!$B$36:$B$135,0),4),IF(INDEX('Capacity Summary'!$H$36:$BG$135,MATCH('Capacity Backing (Hide)'!BY$2,'Capacity Summary'!$B$36:$B$135,0),MATCH('Capacity Backing (Hide)'!$A25,'Capacity Summary'!$H$35:$BG$35,0))&lt;&gt;0,INDEX('Capacity Summary'!$H$36:$BG$135,MATCH('Capacity Backing (Hide)'!BY$2,'Capacity Summary'!$B$36:$B$135,0),MATCH('Capacity Backing (Hide)'!$A25,'Capacity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(Hide)'!$A25,'Capacity Summary'!$H$35:$BG$35,0))="x",INDEX('Capacity Summary'!$C$36:$E$135,MATCH('Capacity Backing (Hide)'!BZ$2,'Capacity Summary'!$B$36:$B$135,0),4),IF(INDEX('Capacity Summary'!$H$36:$BG$135,MATCH('Capacity Backing (Hide)'!BZ$2,'Capacity Summary'!$B$36:$B$135,0),MATCH('Capacity Backing (Hide)'!$A25,'Capacity Summary'!$H$35:$BG$35,0))&lt;&gt;0,INDEX('Capacity Summary'!$H$36:$BG$135,MATCH('Capacity Backing (Hide)'!BZ$2,'Capacity Summary'!$B$36:$B$135,0),MATCH('Capacity Backing (Hide)'!$A25,'Capacity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(Hide)'!$A25,'Capacity Summary'!$H$35:$BG$35,0))="x",INDEX('Capacity Summary'!$C$36:$E$135,MATCH('Capacity Backing (Hide)'!CA$2,'Capacity Summary'!$B$36:$B$135,0),4),IF(INDEX('Capacity Summary'!$H$36:$BG$135,MATCH('Capacity Backing (Hide)'!CA$2,'Capacity Summary'!$B$36:$B$135,0),MATCH('Capacity Backing (Hide)'!$A25,'Capacity Summary'!$H$35:$BG$35,0))&lt;&gt;0,INDEX('Capacity Summary'!$H$36:$BG$135,MATCH('Capacity Backing (Hide)'!CA$2,'Capacity Summary'!$B$36:$B$135,0),MATCH('Capacity Backing (Hide)'!$A25,'Capacity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(Hide)'!$A25,'Capacity Summary'!$H$35:$BG$35,0))="x",INDEX('Capacity Summary'!$C$36:$E$135,MATCH('Capacity Backing (Hide)'!CB$2,'Capacity Summary'!$B$36:$B$135,0),4),IF(INDEX('Capacity Summary'!$H$36:$BG$135,MATCH('Capacity Backing (Hide)'!CB$2,'Capacity Summary'!$B$36:$B$135,0),MATCH('Capacity Backing (Hide)'!$A25,'Capacity Summary'!$H$35:$BG$35,0))&lt;&gt;0,INDEX('Capacity Summary'!$H$36:$BG$135,MATCH('Capacity Backing (Hide)'!CB$2,'Capacity Summary'!$B$36:$B$135,0),MATCH('Capacity Backing (Hide)'!$A25,'Capacity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(Hide)'!$A25,'Capacity Summary'!$H$35:$BG$35,0))="x",INDEX('Capacity Summary'!$C$36:$E$135,MATCH('Capacity Backing (Hide)'!CC$2,'Capacity Summary'!$B$36:$B$135,0),4),IF(INDEX('Capacity Summary'!$H$36:$BG$135,MATCH('Capacity Backing (Hide)'!CC$2,'Capacity Summary'!$B$36:$B$135,0),MATCH('Capacity Backing (Hide)'!$A25,'Capacity Summary'!$H$35:$BG$35,0))&lt;&gt;0,INDEX('Capacity Summary'!$H$36:$BG$135,MATCH('Capacity Backing (Hide)'!CC$2,'Capacity Summary'!$B$36:$B$135,0),MATCH('Capacity Backing (Hide)'!$A25,'Capacity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(Hide)'!$A25,'Capacity Summary'!$H$35:$BG$35,0))="x",INDEX('Capacity Summary'!$C$36:$E$135,MATCH('Capacity Backing (Hide)'!CD$2,'Capacity Summary'!$B$36:$B$135,0),4),IF(INDEX('Capacity Summary'!$H$36:$BG$135,MATCH('Capacity Backing (Hide)'!CD$2,'Capacity Summary'!$B$36:$B$135,0),MATCH('Capacity Backing (Hide)'!$A25,'Capacity Summary'!$H$35:$BG$35,0))&lt;&gt;0,INDEX('Capacity Summary'!$H$36:$BG$135,MATCH('Capacity Backing (Hide)'!CD$2,'Capacity Summary'!$B$36:$B$135,0),MATCH('Capacity Backing (Hide)'!$A25,'Capacity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(Hide)'!$A25,'Capacity Summary'!$H$35:$BG$35,0))="x",INDEX('Capacity Summary'!$C$36:$E$135,MATCH('Capacity Backing (Hide)'!CE$2,'Capacity Summary'!$B$36:$B$135,0),4),IF(INDEX('Capacity Summary'!$H$36:$BG$135,MATCH('Capacity Backing (Hide)'!CE$2,'Capacity Summary'!$B$36:$B$135,0),MATCH('Capacity Backing (Hide)'!$A25,'Capacity Summary'!$H$35:$BG$35,0))&lt;&gt;0,INDEX('Capacity Summary'!$H$36:$BG$135,MATCH('Capacity Backing (Hide)'!CE$2,'Capacity Summary'!$B$36:$B$135,0),MATCH('Capacity Backing (Hide)'!$A25,'Capacity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(Hide)'!$A25,'Capacity Summary'!$H$35:$BG$35,0))="x",INDEX('Capacity Summary'!$C$36:$E$135,MATCH('Capacity Backing (Hide)'!CF$2,'Capacity Summary'!$B$36:$B$135,0),4),IF(INDEX('Capacity Summary'!$H$36:$BG$135,MATCH('Capacity Backing (Hide)'!CF$2,'Capacity Summary'!$B$36:$B$135,0),MATCH('Capacity Backing (Hide)'!$A25,'Capacity Summary'!$H$35:$BG$35,0))&lt;&gt;0,INDEX('Capacity Summary'!$H$36:$BG$135,MATCH('Capacity Backing (Hide)'!CF$2,'Capacity Summary'!$B$36:$B$135,0),MATCH('Capacity Backing (Hide)'!$A25,'Capacity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(Hide)'!$A25,'Capacity Summary'!$H$35:$BG$35,0))="x",INDEX('Capacity Summary'!$C$36:$E$135,MATCH('Capacity Backing (Hide)'!CG$2,'Capacity Summary'!$B$36:$B$135,0),4),IF(INDEX('Capacity Summary'!$H$36:$BG$135,MATCH('Capacity Backing (Hide)'!CG$2,'Capacity Summary'!$B$36:$B$135,0),MATCH('Capacity Backing (Hide)'!$A25,'Capacity Summary'!$H$35:$BG$35,0))&lt;&gt;0,INDEX('Capacity Summary'!$H$36:$BG$135,MATCH('Capacity Backing (Hide)'!CG$2,'Capacity Summary'!$B$36:$B$135,0),MATCH('Capacity Backing (Hide)'!$A25,'Capacity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(Hide)'!$A25,'Capacity Summary'!$H$35:$BG$35,0))="x",INDEX('Capacity Summary'!$C$36:$E$135,MATCH('Capacity Backing (Hide)'!CH$2,'Capacity Summary'!$B$36:$B$135,0),4),IF(INDEX('Capacity Summary'!$H$36:$BG$135,MATCH('Capacity Backing (Hide)'!CH$2,'Capacity Summary'!$B$36:$B$135,0),MATCH('Capacity Backing (Hide)'!$A25,'Capacity Summary'!$H$35:$BG$35,0))&lt;&gt;0,INDEX('Capacity Summary'!$H$36:$BG$135,MATCH('Capacity Backing (Hide)'!CH$2,'Capacity Summary'!$B$36:$B$135,0),MATCH('Capacity Backing (Hide)'!$A25,'Capacity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(Hide)'!$A25,'Capacity Summary'!$H$35:$BG$35,0))="x",INDEX('Capacity Summary'!$C$36:$E$135,MATCH('Capacity Backing (Hide)'!CI$2,'Capacity Summary'!$B$36:$B$135,0),4),IF(INDEX('Capacity Summary'!$H$36:$BG$135,MATCH('Capacity Backing (Hide)'!CI$2,'Capacity Summary'!$B$36:$B$135,0),MATCH('Capacity Backing (Hide)'!$A25,'Capacity Summary'!$H$35:$BG$35,0))&lt;&gt;0,INDEX('Capacity Summary'!$H$36:$BG$135,MATCH('Capacity Backing (Hide)'!CI$2,'Capacity Summary'!$B$36:$B$135,0),MATCH('Capacity Backing (Hide)'!$A25,'Capacity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(Hide)'!$A25,'Capacity Summary'!$H$35:$BG$35,0))="x",INDEX('Capacity Summary'!$C$36:$E$135,MATCH('Capacity Backing (Hide)'!CJ$2,'Capacity Summary'!$B$36:$B$135,0),4),IF(INDEX('Capacity Summary'!$H$36:$BG$135,MATCH('Capacity Backing (Hide)'!CJ$2,'Capacity Summary'!$B$36:$B$135,0),MATCH('Capacity Backing (Hide)'!$A25,'Capacity Summary'!$H$35:$BG$35,0))&lt;&gt;0,INDEX('Capacity Summary'!$H$36:$BG$135,MATCH('Capacity Backing (Hide)'!CJ$2,'Capacity Summary'!$B$36:$B$135,0),MATCH('Capacity Backing (Hide)'!$A25,'Capacity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(Hide)'!$A25,'Capacity Summary'!$H$35:$BG$35,0))="x",INDEX('Capacity Summary'!$C$36:$E$135,MATCH('Capacity Backing (Hide)'!CK$2,'Capacity Summary'!$B$36:$B$135,0),4),IF(INDEX('Capacity Summary'!$H$36:$BG$135,MATCH('Capacity Backing (Hide)'!CK$2,'Capacity Summary'!$B$36:$B$135,0),MATCH('Capacity Backing (Hide)'!$A25,'Capacity Summary'!$H$35:$BG$35,0))&lt;&gt;0,INDEX('Capacity Summary'!$H$36:$BG$135,MATCH('Capacity Backing (Hide)'!CK$2,'Capacity Summary'!$B$36:$B$135,0),MATCH('Capacity Backing (Hide)'!$A25,'Capacity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(Hide)'!$A25,'Capacity Summary'!$H$35:$BG$35,0))="x",INDEX('Capacity Summary'!$C$36:$E$135,MATCH('Capacity Backing (Hide)'!CL$2,'Capacity Summary'!$B$36:$B$135,0),4),IF(INDEX('Capacity Summary'!$H$36:$BG$135,MATCH('Capacity Backing (Hide)'!CL$2,'Capacity Summary'!$B$36:$B$135,0),MATCH('Capacity Backing (Hide)'!$A25,'Capacity Summary'!$H$35:$BG$35,0))&lt;&gt;0,INDEX('Capacity Summary'!$H$36:$BG$135,MATCH('Capacity Backing (Hide)'!CL$2,'Capacity Summary'!$B$36:$B$135,0),MATCH('Capacity Backing (Hide)'!$A25,'Capacity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(Hide)'!$A25,'Capacity Summary'!$H$35:$BG$35,0))="x",INDEX('Capacity Summary'!$C$36:$E$135,MATCH('Capacity Backing (Hide)'!CM$2,'Capacity Summary'!$B$36:$B$135,0),4),IF(INDEX('Capacity Summary'!$H$36:$BG$135,MATCH('Capacity Backing (Hide)'!CM$2,'Capacity Summary'!$B$36:$B$135,0),MATCH('Capacity Backing (Hide)'!$A25,'Capacity Summary'!$H$35:$BG$35,0))&lt;&gt;0,INDEX('Capacity Summary'!$H$36:$BG$135,MATCH('Capacity Backing (Hide)'!CM$2,'Capacity Summary'!$B$36:$B$135,0),MATCH('Capacity Backing (Hide)'!$A25,'Capacity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(Hide)'!$A25,'Capacity Summary'!$H$35:$BG$35,0))="x",INDEX('Capacity Summary'!$C$36:$E$135,MATCH('Capacity Backing (Hide)'!CN$2,'Capacity Summary'!$B$36:$B$135,0),4),IF(INDEX('Capacity Summary'!$H$36:$BG$135,MATCH('Capacity Backing (Hide)'!CN$2,'Capacity Summary'!$B$36:$B$135,0),MATCH('Capacity Backing (Hide)'!$A25,'Capacity Summary'!$H$35:$BG$35,0))&lt;&gt;0,INDEX('Capacity Summary'!$H$36:$BG$135,MATCH('Capacity Backing (Hide)'!CN$2,'Capacity Summary'!$B$36:$B$135,0),MATCH('Capacity Backing (Hide)'!$A25,'Capacity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(Hide)'!$A25,'Capacity Summary'!$H$35:$BG$35,0))="x",INDEX('Capacity Summary'!$C$36:$E$135,MATCH('Capacity Backing (Hide)'!CO$2,'Capacity Summary'!$B$36:$B$135,0),4),IF(INDEX('Capacity Summary'!$H$36:$BG$135,MATCH('Capacity Backing (Hide)'!CO$2,'Capacity Summary'!$B$36:$B$135,0),MATCH('Capacity Backing (Hide)'!$A25,'Capacity Summary'!$H$35:$BG$35,0))&lt;&gt;0,INDEX('Capacity Summary'!$H$36:$BG$135,MATCH('Capacity Backing (Hide)'!CO$2,'Capacity Summary'!$B$36:$B$135,0),MATCH('Capacity Backing (Hide)'!$A25,'Capacity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(Hide)'!$A25,'Capacity Summary'!$H$35:$BG$35,0))="x",INDEX('Capacity Summary'!$C$36:$E$135,MATCH('Capacity Backing (Hide)'!CP$2,'Capacity Summary'!$B$36:$B$135,0),4),IF(INDEX('Capacity Summary'!$H$36:$BG$135,MATCH('Capacity Backing (Hide)'!CP$2,'Capacity Summary'!$B$36:$B$135,0),MATCH('Capacity Backing (Hide)'!$A25,'Capacity Summary'!$H$35:$BG$35,0))&lt;&gt;0,INDEX('Capacity Summary'!$H$36:$BG$135,MATCH('Capacity Backing (Hide)'!CP$2,'Capacity Summary'!$B$36:$B$135,0),MATCH('Capacity Backing (Hide)'!$A25,'Capacity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(Hide)'!$A25,'Capacity Summary'!$H$35:$BG$35,0))="x",INDEX('Capacity Summary'!$C$36:$E$135,MATCH('Capacity Backing (Hide)'!CQ$2,'Capacity Summary'!$B$36:$B$135,0),4),IF(INDEX('Capacity Summary'!$H$36:$BG$135,MATCH('Capacity Backing (Hide)'!CQ$2,'Capacity Summary'!$B$36:$B$135,0),MATCH('Capacity Backing (Hide)'!$A25,'Capacity Summary'!$H$35:$BG$35,0))&lt;&gt;0,INDEX('Capacity Summary'!$H$36:$BG$135,MATCH('Capacity Backing (Hide)'!CQ$2,'Capacity Summary'!$B$36:$B$135,0),MATCH('Capacity Backing (Hide)'!$A25,'Capacity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(Hide)'!$A25,'Capacity Summary'!$H$35:$BG$35,0))="x",INDEX('Capacity Summary'!$C$36:$E$135,MATCH('Capacity Backing (Hide)'!CR$2,'Capacity Summary'!$B$36:$B$135,0),4),IF(INDEX('Capacity Summary'!$H$36:$BG$135,MATCH('Capacity Backing (Hide)'!CR$2,'Capacity Summary'!$B$36:$B$135,0),MATCH('Capacity Backing (Hide)'!$A25,'Capacity Summary'!$H$35:$BG$35,0))&lt;&gt;0,INDEX('Capacity Summary'!$H$36:$BG$135,MATCH('Capacity Backing (Hide)'!CR$2,'Capacity Summary'!$B$36:$B$135,0),MATCH('Capacity Backing (Hide)'!$A25,'Capacity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(Hide)'!$A25,'Capacity Summary'!$H$35:$BG$35,0))="x",INDEX('Capacity Summary'!$C$36:$E$135,MATCH('Capacity Backing (Hide)'!CS$2,'Capacity Summary'!$B$36:$B$135,0),4),IF(INDEX('Capacity Summary'!$H$36:$BG$135,MATCH('Capacity Backing (Hide)'!CS$2,'Capacity Summary'!$B$36:$B$135,0),MATCH('Capacity Backing (Hide)'!$A25,'Capacity Summary'!$H$35:$BG$35,0))&lt;&gt;0,INDEX('Capacity Summary'!$H$36:$BG$135,MATCH('Capacity Backing (Hide)'!CS$2,'Capacity Summary'!$B$36:$B$135,0),MATCH('Capacity Backing (Hide)'!$A25,'Capacity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(Hide)'!$A25,'Capacity Summary'!$H$35:$BG$35,0))="x",INDEX('Capacity Summary'!$C$36:$E$135,MATCH('Capacity Backing (Hide)'!CT$2,'Capacity Summary'!$B$36:$B$135,0),4),IF(INDEX('Capacity Summary'!$H$36:$BG$135,MATCH('Capacity Backing (Hide)'!CT$2,'Capacity Summary'!$B$36:$B$135,0),MATCH('Capacity Backing (Hide)'!$A25,'Capacity Summary'!$H$35:$BG$35,0))&lt;&gt;0,INDEX('Capacity Summary'!$H$36:$BG$135,MATCH('Capacity Backing (Hide)'!CT$2,'Capacity Summary'!$B$36:$B$135,0),MATCH('Capacity Backing (Hide)'!$A25,'Capacity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(Hide)'!$A25,'Capacity Summary'!$H$35:$BG$35,0))="x",INDEX('Capacity Summary'!$C$36:$E$135,MATCH('Capacity Backing (Hide)'!CU$2,'Capacity Summary'!$B$36:$B$135,0),4),IF(INDEX('Capacity Summary'!$H$36:$BG$135,MATCH('Capacity Backing (Hide)'!CU$2,'Capacity Summary'!$B$36:$B$135,0),MATCH('Capacity Backing (Hide)'!$A25,'Capacity Summary'!$H$35:$BG$35,0))&lt;&gt;0,INDEX('Capacity Summary'!$H$36:$BG$135,MATCH('Capacity Backing (Hide)'!CU$2,'Capacity Summary'!$B$36:$B$135,0),MATCH('Capacity Backing (Hide)'!$A25,'Capacity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(Hide)'!$A25,'Capacity Summary'!$H$35:$BG$35,0))="x",INDEX('Capacity Summary'!$C$36:$E$135,MATCH('Capacity Backing (Hide)'!CV$2,'Capacity Summary'!$B$36:$B$135,0),4),IF(INDEX('Capacity Summary'!$H$36:$BG$135,MATCH('Capacity Backing (Hide)'!CV$2,'Capacity Summary'!$B$36:$B$135,0),MATCH('Capacity Backing (Hide)'!$A25,'Capacity Summary'!$H$35:$BG$35,0))&lt;&gt;0,INDEX('Capacity Summary'!$H$36:$BG$135,MATCH('Capacity Backing (Hide)'!CV$2,'Capacity Summary'!$B$36:$B$135,0),MATCH('Capacity Backing (Hide)'!$A25,'Capacity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(Hide)'!$A25,'Capacity Summary'!$H$35:$BG$35,0))="x",INDEX('Capacity Summary'!$C$36:$E$135,MATCH('Capacity Backing (Hide)'!CW$2,'Capacity Summary'!$B$36:$B$135,0),4),IF(INDEX('Capacity Summary'!$H$36:$BG$135,MATCH('Capacity Backing (Hide)'!CW$2,'Capacity Summary'!$B$36:$B$135,0),MATCH('Capacity Backing (Hide)'!$A25,'Capacity Summary'!$H$35:$BG$35,0))&lt;&gt;0,INDEX('Capacity Summary'!$H$36:$BG$135,MATCH('Capacity Backing (Hide)'!CW$2,'Capacity Summary'!$B$36:$B$135,0),MATCH('Capacity Backing (Hide)'!$A25,'Capacity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(Hide)'!$A26,'Capacity Summary'!$H$35:$BG$35,0))="x",INDEX('Capacity Summary'!$C$36:$E$135,MATCH('Capacity Backing (Hide)'!B$2,'Capacity Summary'!$B$36:$B$135,0),4),IF(INDEX('Capacity Summary'!$H$36:$BG$135,MATCH('Capacity Backing (Hide)'!B$2,'Capacity Summary'!$B$36:$B$135,0),MATCH('Capacity Backing (Hide)'!$A26,'Capacity Summary'!$H$35:$BG$35,0))&lt;&gt;0,INDEX('Capacity Summary'!$H$36:$BG$135,MATCH('Capacity Backing (Hide)'!B$2,'Capacity Summary'!$B$36:$B$135,0),MATCH('Capacity Backing (Hide)'!$A26,'Capacity Summary'!$H$35:$BG$35,0)),0)),INDEX('Capacity Summary'!$C$36:$E$135,MATCH('Capacity Backing (Hide)'!B$2,'Capacity Summary'!$B$36:$B$135,0),2)))/IF(Summary!$B$7="Minutes",1,60)/COUNTA(INDEX(Capacity!$C$10:$Q$109,MATCH('Capacity Backing (Hide)'!B$2,Capacity!$B$10:$B$109,0),1):INDEX(Capacity!$C$10:$Q$109,MATCH('Capacity Backing (Hide)'!B$2,Capacity!$B$10:$B$109,0),15))</f>
        <v>#N/A</v>
      </c>
      <c r="C2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(Hide)'!$A26,'Capacity Summary'!$H$35:$BG$35,0))="x",INDEX('Capacity Summary'!$C$36:$E$135,MATCH('Capacity Backing (Hide)'!C$2,'Capacity Summary'!$B$36:$B$135,0),4),IF(INDEX('Capacity Summary'!$H$36:$BG$135,MATCH('Capacity Backing (Hide)'!C$2,'Capacity Summary'!$B$36:$B$135,0),MATCH('Capacity Backing (Hide)'!$A26,'Capacity Summary'!$H$35:$BG$35,0))&lt;&gt;0,INDEX('Capacity Summary'!$H$36:$BG$135,MATCH('Capacity Backing (Hide)'!C$2,'Capacity Summary'!$B$36:$B$135,0),MATCH('Capacity Backing (Hide)'!$A26,'Capacity Summary'!$H$35:$BG$35,0)),0)),INDEX('Capacity Summary'!$C$36:$E$135,MATCH('Capacity Backing (Hide)'!C$2,'Capacity Summary'!$B$36:$B$135,0),2)))/IF(Summary!$B$7="Minutes",1,60)/COUNTA(INDEX(Capacity!$C$10:$Q$109,MATCH('Capacity Backing (Hide)'!C$2,Capacity!$B$10:$B$109,0),1):INDEX(Capacity!$C$10:$Q$109,MATCH('Capacity Backing (Hide)'!C$2,Capacity!$B$10:$B$109,0),15))</f>
        <v>#N/A</v>
      </c>
      <c r="D2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(Hide)'!$A26,'Capacity Summary'!$H$35:$BG$35,0))="x",INDEX('Capacity Summary'!$C$36:$E$135,MATCH('Capacity Backing (Hide)'!D$2,'Capacity Summary'!$B$36:$B$135,0),4),IF(INDEX('Capacity Summary'!$H$36:$BG$135,MATCH('Capacity Backing (Hide)'!D$2,'Capacity Summary'!$B$36:$B$135,0),MATCH('Capacity Backing (Hide)'!$A26,'Capacity Summary'!$H$35:$BG$35,0))&lt;&gt;0,INDEX('Capacity Summary'!$H$36:$BG$135,MATCH('Capacity Backing (Hide)'!D$2,'Capacity Summary'!$B$36:$B$135,0),MATCH('Capacity Backing (Hide)'!$A26,'Capacity Summary'!$H$35:$BG$35,0)),0)),INDEX('Capacity Summary'!$C$36:$E$135,MATCH('Capacity Backing (Hide)'!D$2,'Capacity Summary'!$B$36:$B$135,0),2)))/IF(Summary!$B$7="Minutes",1,60)/COUNTA(INDEX(Capacity!$C$10:$Q$109,MATCH('Capacity Backing (Hide)'!D$2,Capacity!$B$10:$B$109,0),1):INDEX(Capacity!$C$10:$Q$109,MATCH('Capacity Backing (Hide)'!D$2,Capacity!$B$10:$B$109,0),15))</f>
        <v>#N/A</v>
      </c>
      <c r="E2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(Hide)'!$A26,'Capacity Summary'!$H$35:$BG$35,0))="x",INDEX('Capacity Summary'!$C$36:$E$135,MATCH('Capacity Backing (Hide)'!E$2,'Capacity Summary'!$B$36:$B$135,0),4),IF(INDEX('Capacity Summary'!$H$36:$BG$135,MATCH('Capacity Backing (Hide)'!E$2,'Capacity Summary'!$B$36:$B$135,0),MATCH('Capacity Backing (Hide)'!$A26,'Capacity Summary'!$H$35:$BG$35,0))&lt;&gt;0,INDEX('Capacity Summary'!$H$36:$BG$135,MATCH('Capacity Backing (Hide)'!E$2,'Capacity Summary'!$B$36:$B$135,0),MATCH('Capacity Backing (Hide)'!$A26,'Capacity Summary'!$H$35:$BG$35,0)),0)),INDEX('Capacity Summary'!$C$36:$E$135,MATCH('Capacity Backing (Hide)'!E$2,'Capacity Summary'!$B$36:$B$135,0),2)))/IF(Summary!$B$7="Minutes",1,60)/COUNTA(INDEX(Capacity!$C$10:$Q$109,MATCH('Capacity Backing (Hide)'!E$2,Capacity!$B$10:$B$109,0),1):INDEX(Capacity!$C$10:$Q$109,MATCH('Capacity Backing (Hide)'!E$2,Capacity!$B$10:$B$109,0),15))</f>
        <v>#N/A</v>
      </c>
      <c r="F2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(Hide)'!$A26,'Capacity Summary'!$H$35:$BG$35,0))="x",INDEX('Capacity Summary'!$C$36:$E$135,MATCH('Capacity Backing (Hide)'!F$2,'Capacity Summary'!$B$36:$B$135,0),4),IF(INDEX('Capacity Summary'!$H$36:$BG$135,MATCH('Capacity Backing (Hide)'!F$2,'Capacity Summary'!$B$36:$B$135,0),MATCH('Capacity Backing (Hide)'!$A26,'Capacity Summary'!$H$35:$BG$35,0))&lt;&gt;0,INDEX('Capacity Summary'!$H$36:$BG$135,MATCH('Capacity Backing (Hide)'!F$2,'Capacity Summary'!$B$36:$B$135,0),MATCH('Capacity Backing (Hide)'!$A26,'Capacity Summary'!$H$35:$BG$35,0)),0)),INDEX('Capacity Summary'!$C$36:$E$135,MATCH('Capacity Backing (Hide)'!F$2,'Capacity Summary'!$B$36:$B$135,0),2)))/IF(Summary!$B$7="Minutes",1,60)/COUNTA(INDEX(Capacity!$C$10:$Q$109,MATCH('Capacity Backing (Hide)'!F$2,Capacity!$B$10:$B$109,0),1):INDEX(Capacity!$C$10:$Q$109,MATCH('Capacity Backing (Hide)'!F$2,Capacity!$B$10:$B$109,0),15))</f>
        <v>#N/A</v>
      </c>
      <c r="G2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(Hide)'!$A26,'Capacity Summary'!$H$35:$BG$35,0))="x",INDEX('Capacity Summary'!$C$36:$E$135,MATCH('Capacity Backing (Hide)'!G$2,'Capacity Summary'!$B$36:$B$135,0),4),IF(INDEX('Capacity Summary'!$H$36:$BG$135,MATCH('Capacity Backing (Hide)'!G$2,'Capacity Summary'!$B$36:$B$135,0),MATCH('Capacity Backing (Hide)'!$A26,'Capacity Summary'!$H$35:$BG$35,0))&lt;&gt;0,INDEX('Capacity Summary'!$H$36:$BG$135,MATCH('Capacity Backing (Hide)'!G$2,'Capacity Summary'!$B$36:$B$135,0),MATCH('Capacity Backing (Hide)'!$A26,'Capacity Summary'!$H$35:$BG$35,0)),0)),INDEX('Capacity Summary'!$C$36:$E$135,MATCH('Capacity Backing (Hide)'!G$2,'Capacity Summary'!$B$36:$B$135,0),2)))/IF(Summary!$B$7="Minutes",1,60)/COUNTA(INDEX(Capacity!$C$10:$Q$109,MATCH('Capacity Backing (Hide)'!G$2,Capacity!$B$10:$B$109,0),1):INDEX(Capacity!$C$10:$Q$109,MATCH('Capacity Backing (Hide)'!G$2,Capacity!$B$10:$B$109,0),15))</f>
        <v>#N/A</v>
      </c>
      <c r="H2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(Hide)'!$A26,'Capacity Summary'!$H$35:$BG$35,0))="x",INDEX('Capacity Summary'!$C$36:$E$135,MATCH('Capacity Backing (Hide)'!H$2,'Capacity Summary'!$B$36:$B$135,0),4),IF(INDEX('Capacity Summary'!$H$36:$BG$135,MATCH('Capacity Backing (Hide)'!H$2,'Capacity Summary'!$B$36:$B$135,0),MATCH('Capacity Backing (Hide)'!$A26,'Capacity Summary'!$H$35:$BG$35,0))&lt;&gt;0,INDEX('Capacity Summary'!$H$36:$BG$135,MATCH('Capacity Backing (Hide)'!H$2,'Capacity Summary'!$B$36:$B$135,0),MATCH('Capacity Backing (Hide)'!$A26,'Capacity Summary'!$H$35:$BG$35,0)),0)),INDEX('Capacity Summary'!$C$36:$E$135,MATCH('Capacity Backing (Hide)'!H$2,'Capacity Summary'!$B$36:$B$135,0),2)))/IF(Summary!$B$7="Minutes",1,60)/COUNTA(INDEX(Capacity!$C$10:$Q$109,MATCH('Capacity Backing (Hide)'!H$2,Capacity!$B$10:$B$109,0),1):INDEX(Capacity!$C$10:$Q$109,MATCH('Capacity Backing (Hide)'!H$2,Capacity!$B$10:$B$109,0),15))</f>
        <v>#N/A</v>
      </c>
      <c r="I2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(Hide)'!$A26,'Capacity Summary'!$H$35:$BG$35,0))="x",INDEX('Capacity Summary'!$C$36:$E$135,MATCH('Capacity Backing (Hide)'!I$2,'Capacity Summary'!$B$36:$B$135,0),4),IF(INDEX('Capacity Summary'!$H$36:$BG$135,MATCH('Capacity Backing (Hide)'!I$2,'Capacity Summary'!$B$36:$B$135,0),MATCH('Capacity Backing (Hide)'!$A26,'Capacity Summary'!$H$35:$BG$35,0))&lt;&gt;0,INDEX('Capacity Summary'!$H$36:$BG$135,MATCH('Capacity Backing (Hide)'!I$2,'Capacity Summary'!$B$36:$B$135,0),MATCH('Capacity Backing (Hide)'!$A26,'Capacity Summary'!$H$35:$BG$35,0)),0)),INDEX('Capacity Summary'!$C$36:$E$135,MATCH('Capacity Backing (Hide)'!I$2,'Capacity Summary'!$B$36:$B$135,0),2)))/IF(Summary!$B$7="Minutes",1,60)/COUNTA(INDEX(Capacity!$C$10:$Q$109,MATCH('Capacity Backing (Hide)'!I$2,Capacity!$B$10:$B$109,0),1):INDEX(Capacity!$C$10:$Q$109,MATCH('Capacity Backing (Hide)'!I$2,Capacity!$B$10:$B$109,0),15))</f>
        <v>#N/A</v>
      </c>
      <c r="J2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(Hide)'!$A26,'Capacity Summary'!$H$35:$BG$35,0))="x",INDEX('Capacity Summary'!$C$36:$E$135,MATCH('Capacity Backing (Hide)'!J$2,'Capacity Summary'!$B$36:$B$135,0),4),IF(INDEX('Capacity Summary'!$H$36:$BG$135,MATCH('Capacity Backing (Hide)'!J$2,'Capacity Summary'!$B$36:$B$135,0),MATCH('Capacity Backing (Hide)'!$A26,'Capacity Summary'!$H$35:$BG$35,0))&lt;&gt;0,INDEX('Capacity Summary'!$H$36:$BG$135,MATCH('Capacity Backing (Hide)'!J$2,'Capacity Summary'!$B$36:$B$135,0),MATCH('Capacity Backing (Hide)'!$A26,'Capacity Summary'!$H$35:$BG$35,0)),0)),INDEX('Capacity Summary'!$C$36:$E$135,MATCH('Capacity Backing (Hide)'!J$2,'Capacity Summary'!$B$36:$B$135,0),2)))/IF(Summary!$B$7="Minutes",1,60)/COUNTA(INDEX(Capacity!$C$10:$Q$109,MATCH('Capacity Backing (Hide)'!J$2,Capacity!$B$10:$B$109,0),1):INDEX(Capacity!$C$10:$Q$109,MATCH('Capacity Backing (Hide)'!J$2,Capacity!$B$10:$B$109,0),15))</f>
        <v>#N/A</v>
      </c>
      <c r="K2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(Hide)'!$A26,'Capacity Summary'!$H$35:$BG$35,0))="x",INDEX('Capacity Summary'!$C$36:$E$135,MATCH('Capacity Backing (Hide)'!K$2,'Capacity Summary'!$B$36:$B$135,0),4),IF(INDEX('Capacity Summary'!$H$36:$BG$135,MATCH('Capacity Backing (Hide)'!K$2,'Capacity Summary'!$B$36:$B$135,0),MATCH('Capacity Backing (Hide)'!$A26,'Capacity Summary'!$H$35:$BG$35,0))&lt;&gt;0,INDEX('Capacity Summary'!$H$36:$BG$135,MATCH('Capacity Backing (Hide)'!K$2,'Capacity Summary'!$B$36:$B$135,0),MATCH('Capacity Backing (Hide)'!$A26,'Capacity Summary'!$H$35:$BG$35,0)),0)),INDEX('Capacity Summary'!$C$36:$E$135,MATCH('Capacity Backing (Hide)'!K$2,'Capacity Summary'!$B$36:$B$135,0),2)))/IF(Summary!$B$7="Minutes",1,60)/COUNTA(INDEX(Capacity!$C$10:$Q$109,MATCH('Capacity Backing (Hide)'!K$2,Capacity!$B$10:$B$109,0),1):INDEX(Capacity!$C$10:$Q$109,MATCH('Capacity Backing (Hide)'!K$2,Capacity!$B$10:$B$109,0),15))</f>
        <v>#N/A</v>
      </c>
      <c r="L2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(Hide)'!$A26,'Capacity Summary'!$H$35:$BG$35,0))="x",INDEX('Capacity Summary'!$C$36:$E$135,MATCH('Capacity Backing (Hide)'!L$2,'Capacity Summary'!$B$36:$B$135,0),4),IF(INDEX('Capacity Summary'!$H$36:$BG$135,MATCH('Capacity Backing (Hide)'!L$2,'Capacity Summary'!$B$36:$B$135,0),MATCH('Capacity Backing (Hide)'!$A26,'Capacity Summary'!$H$35:$BG$35,0))&lt;&gt;0,INDEX('Capacity Summary'!$H$36:$BG$135,MATCH('Capacity Backing (Hide)'!L$2,'Capacity Summary'!$B$36:$B$135,0),MATCH('Capacity Backing (Hide)'!$A26,'Capacity Summary'!$H$35:$BG$35,0)),0)),INDEX('Capacity Summary'!$C$36:$E$135,MATCH('Capacity Backing (Hide)'!L$2,'Capacity Summary'!$B$36:$B$135,0),2)))/IF(Summary!$B$7="Minutes",1,60)/COUNTA(INDEX(Capacity!$C$10:$Q$109,MATCH('Capacity Backing (Hide)'!L$2,Capacity!$B$10:$B$109,0),1):INDEX(Capacity!$C$10:$Q$109,MATCH('Capacity Backing (Hide)'!L$2,Capacity!$B$10:$B$109,0),15))</f>
        <v>#N/A</v>
      </c>
      <c r="M2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(Hide)'!$A26,'Capacity Summary'!$H$35:$BG$35,0))="x",INDEX('Capacity Summary'!$C$36:$E$135,MATCH('Capacity Backing (Hide)'!M$2,'Capacity Summary'!$B$36:$B$135,0),4),IF(INDEX('Capacity Summary'!$H$36:$BG$135,MATCH('Capacity Backing (Hide)'!M$2,'Capacity Summary'!$B$36:$B$135,0),MATCH('Capacity Backing (Hide)'!$A26,'Capacity Summary'!$H$35:$BG$35,0))&lt;&gt;0,INDEX('Capacity Summary'!$H$36:$BG$135,MATCH('Capacity Backing (Hide)'!M$2,'Capacity Summary'!$B$36:$B$135,0),MATCH('Capacity Backing (Hide)'!$A26,'Capacity Summary'!$H$35:$BG$35,0)),0)),INDEX('Capacity Summary'!$C$36:$E$135,MATCH('Capacity Backing (Hide)'!M$2,'Capacity Summary'!$B$36:$B$135,0),2)))/IF(Summary!$B$7="Minutes",1,60)/COUNTA(INDEX(Capacity!$C$10:$Q$109,MATCH('Capacity Backing (Hide)'!M$2,Capacity!$B$10:$B$109,0),1):INDEX(Capacity!$C$10:$Q$109,MATCH('Capacity Backing (Hide)'!M$2,Capacity!$B$10:$B$109,0),15))</f>
        <v>#N/A</v>
      </c>
      <c r="N2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(Hide)'!$A26,'Capacity Summary'!$H$35:$BG$35,0))="x",INDEX('Capacity Summary'!$C$36:$E$135,MATCH('Capacity Backing (Hide)'!N$2,'Capacity Summary'!$B$36:$B$135,0),4),IF(INDEX('Capacity Summary'!$H$36:$BG$135,MATCH('Capacity Backing (Hide)'!N$2,'Capacity Summary'!$B$36:$B$135,0),MATCH('Capacity Backing (Hide)'!$A26,'Capacity Summary'!$H$35:$BG$35,0))&lt;&gt;0,INDEX('Capacity Summary'!$H$36:$BG$135,MATCH('Capacity Backing (Hide)'!N$2,'Capacity Summary'!$B$36:$B$135,0),MATCH('Capacity Backing (Hide)'!$A26,'Capacity Summary'!$H$35:$BG$35,0)),0)),INDEX('Capacity Summary'!$C$36:$E$135,MATCH('Capacity Backing (Hide)'!N$2,'Capacity Summary'!$B$36:$B$135,0),2)))/IF(Summary!$B$7="Minutes",1,60)/COUNTA(INDEX(Capacity!$C$10:$Q$109,MATCH('Capacity Backing (Hide)'!N$2,Capacity!$B$10:$B$109,0),1):INDEX(Capacity!$C$10:$Q$109,MATCH('Capacity Backing (Hide)'!N$2,Capacity!$B$10:$B$109,0),15))</f>
        <v>#N/A</v>
      </c>
      <c r="O2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(Hide)'!$A26,'Capacity Summary'!$H$35:$BG$35,0))="x",INDEX('Capacity Summary'!$C$36:$E$135,MATCH('Capacity Backing (Hide)'!O$2,'Capacity Summary'!$B$36:$B$135,0),4),IF(INDEX('Capacity Summary'!$H$36:$BG$135,MATCH('Capacity Backing (Hide)'!O$2,'Capacity Summary'!$B$36:$B$135,0),MATCH('Capacity Backing (Hide)'!$A26,'Capacity Summary'!$H$35:$BG$35,0))&lt;&gt;0,INDEX('Capacity Summary'!$H$36:$BG$135,MATCH('Capacity Backing (Hide)'!O$2,'Capacity Summary'!$B$36:$B$135,0),MATCH('Capacity Backing (Hide)'!$A26,'Capacity Summary'!$H$35:$BG$35,0)),0)),INDEX('Capacity Summary'!$C$36:$E$135,MATCH('Capacity Backing (Hide)'!O$2,'Capacity Summary'!$B$36:$B$135,0),2)))/IF(Summary!$B$7="Minutes",1,60)/COUNTA(INDEX(Capacity!$C$10:$Q$109,MATCH('Capacity Backing (Hide)'!O$2,Capacity!$B$10:$B$109,0),1):INDEX(Capacity!$C$10:$Q$109,MATCH('Capacity Backing (Hide)'!O$2,Capacity!$B$10:$B$109,0),15))</f>
        <v>#N/A</v>
      </c>
      <c r="P2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(Hide)'!$A26,'Capacity Summary'!$H$35:$BG$35,0))="x",INDEX('Capacity Summary'!$C$36:$E$135,MATCH('Capacity Backing (Hide)'!P$2,'Capacity Summary'!$B$36:$B$135,0),4),IF(INDEX('Capacity Summary'!$H$36:$BG$135,MATCH('Capacity Backing (Hide)'!P$2,'Capacity Summary'!$B$36:$B$135,0),MATCH('Capacity Backing (Hide)'!$A26,'Capacity Summary'!$H$35:$BG$35,0))&lt;&gt;0,INDEX('Capacity Summary'!$H$36:$BG$135,MATCH('Capacity Backing (Hide)'!P$2,'Capacity Summary'!$B$36:$B$135,0),MATCH('Capacity Backing (Hide)'!$A26,'Capacity Summary'!$H$35:$BG$35,0)),0)),INDEX('Capacity Summary'!$C$36:$E$135,MATCH('Capacity Backing (Hide)'!P$2,'Capacity Summary'!$B$36:$B$135,0),2)))/IF(Summary!$B$7="Minutes",1,60)/COUNTA(INDEX(Capacity!$C$10:$Q$109,MATCH('Capacity Backing (Hide)'!P$2,Capacity!$B$10:$B$109,0),1):INDEX(Capacity!$C$10:$Q$109,MATCH('Capacity Backing (Hide)'!P$2,Capacity!$B$10:$B$109,0),15))</f>
        <v>#N/A</v>
      </c>
      <c r="Q2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(Hide)'!$A26,'Capacity Summary'!$H$35:$BG$35,0))="x",INDEX('Capacity Summary'!$C$36:$E$135,MATCH('Capacity Backing (Hide)'!Q$2,'Capacity Summary'!$B$36:$B$135,0),4),IF(INDEX('Capacity Summary'!$H$36:$BG$135,MATCH('Capacity Backing (Hide)'!Q$2,'Capacity Summary'!$B$36:$B$135,0),MATCH('Capacity Backing (Hide)'!$A26,'Capacity Summary'!$H$35:$BG$35,0))&lt;&gt;0,INDEX('Capacity Summary'!$H$36:$BG$135,MATCH('Capacity Backing (Hide)'!Q$2,'Capacity Summary'!$B$36:$B$135,0),MATCH('Capacity Backing (Hide)'!$A26,'Capacity Summary'!$H$35:$BG$35,0)),0)),INDEX('Capacity Summary'!$C$36:$E$135,MATCH('Capacity Backing (Hide)'!Q$2,'Capacity Summary'!$B$36:$B$135,0),2)))/IF(Summary!$B$7="Minutes",1,60)/COUNTA(INDEX(Capacity!$C$10:$Q$109,MATCH('Capacity Backing (Hide)'!Q$2,Capacity!$B$10:$B$109,0),1):INDEX(Capacity!$C$10:$Q$109,MATCH('Capacity Backing (Hide)'!Q$2,Capacity!$B$10:$B$109,0),15))</f>
        <v>#N/A</v>
      </c>
      <c r="R2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(Hide)'!$A26,'Capacity Summary'!$H$35:$BG$35,0))="x",INDEX('Capacity Summary'!$C$36:$E$135,MATCH('Capacity Backing (Hide)'!R$2,'Capacity Summary'!$B$36:$B$135,0),4),IF(INDEX('Capacity Summary'!$H$36:$BG$135,MATCH('Capacity Backing (Hide)'!R$2,'Capacity Summary'!$B$36:$B$135,0),MATCH('Capacity Backing (Hide)'!$A26,'Capacity Summary'!$H$35:$BG$35,0))&lt;&gt;0,INDEX('Capacity Summary'!$H$36:$BG$135,MATCH('Capacity Backing (Hide)'!R$2,'Capacity Summary'!$B$36:$B$135,0),MATCH('Capacity Backing (Hide)'!$A26,'Capacity Summary'!$H$35:$BG$35,0)),0)),INDEX('Capacity Summary'!$C$36:$E$135,MATCH('Capacity Backing (Hide)'!R$2,'Capacity Summary'!$B$36:$B$135,0),2)))/IF(Summary!$B$7="Minutes",1,60)/COUNTA(INDEX(Capacity!$C$10:$Q$109,MATCH('Capacity Backing (Hide)'!R$2,Capacity!$B$10:$B$109,0),1):INDEX(Capacity!$C$10:$Q$109,MATCH('Capacity Backing (Hide)'!R$2,Capacity!$B$10:$B$109,0),15))</f>
        <v>#N/A</v>
      </c>
      <c r="S2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(Hide)'!$A26,'Capacity Summary'!$H$35:$BG$35,0))="x",INDEX('Capacity Summary'!$C$36:$E$135,MATCH('Capacity Backing (Hide)'!S$2,'Capacity Summary'!$B$36:$B$135,0),4),IF(INDEX('Capacity Summary'!$H$36:$BG$135,MATCH('Capacity Backing (Hide)'!S$2,'Capacity Summary'!$B$36:$B$135,0),MATCH('Capacity Backing (Hide)'!$A26,'Capacity Summary'!$H$35:$BG$35,0))&lt;&gt;0,INDEX('Capacity Summary'!$H$36:$BG$135,MATCH('Capacity Backing (Hide)'!S$2,'Capacity Summary'!$B$36:$B$135,0),MATCH('Capacity Backing (Hide)'!$A26,'Capacity Summary'!$H$35:$BG$35,0)),0)),INDEX('Capacity Summary'!$C$36:$E$135,MATCH('Capacity Backing (Hide)'!S$2,'Capacity Summary'!$B$36:$B$135,0),2)))/IF(Summary!$B$7="Minutes",1,60)/COUNTA(INDEX(Capacity!$C$10:$Q$109,MATCH('Capacity Backing (Hide)'!S$2,Capacity!$B$10:$B$109,0),1):INDEX(Capacity!$C$10:$Q$109,MATCH('Capacity Backing (Hide)'!S$2,Capacity!$B$10:$B$109,0),15))</f>
        <v>#N/A</v>
      </c>
      <c r="T2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(Hide)'!$A26,'Capacity Summary'!$H$35:$BG$35,0))="x",INDEX('Capacity Summary'!$C$36:$E$135,MATCH('Capacity Backing (Hide)'!T$2,'Capacity Summary'!$B$36:$B$135,0),4),IF(INDEX('Capacity Summary'!$H$36:$BG$135,MATCH('Capacity Backing (Hide)'!T$2,'Capacity Summary'!$B$36:$B$135,0),MATCH('Capacity Backing (Hide)'!$A26,'Capacity Summary'!$H$35:$BG$35,0))&lt;&gt;0,INDEX('Capacity Summary'!$H$36:$BG$135,MATCH('Capacity Backing (Hide)'!T$2,'Capacity Summary'!$B$36:$B$135,0),MATCH('Capacity Backing (Hide)'!$A26,'Capacity Summary'!$H$35:$BG$35,0)),0)),INDEX('Capacity Summary'!$C$36:$E$135,MATCH('Capacity Backing (Hide)'!T$2,'Capacity Summary'!$B$36:$B$135,0),2)))/IF(Summary!$B$7="Minutes",1,60)/COUNTA(INDEX(Capacity!$C$10:$Q$109,MATCH('Capacity Backing (Hide)'!T$2,Capacity!$B$10:$B$109,0),1):INDEX(Capacity!$C$10:$Q$109,MATCH('Capacity Backing (Hide)'!T$2,Capacity!$B$10:$B$109,0),15))</f>
        <v>#N/A</v>
      </c>
      <c r="U2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(Hide)'!$A26,'Capacity Summary'!$H$35:$BG$35,0))="x",INDEX('Capacity Summary'!$C$36:$E$135,MATCH('Capacity Backing (Hide)'!U$2,'Capacity Summary'!$B$36:$B$135,0),4),IF(INDEX('Capacity Summary'!$H$36:$BG$135,MATCH('Capacity Backing (Hide)'!U$2,'Capacity Summary'!$B$36:$B$135,0),MATCH('Capacity Backing (Hide)'!$A26,'Capacity Summary'!$H$35:$BG$35,0))&lt;&gt;0,INDEX('Capacity Summary'!$H$36:$BG$135,MATCH('Capacity Backing (Hide)'!U$2,'Capacity Summary'!$B$36:$B$135,0),MATCH('Capacity Backing (Hide)'!$A26,'Capacity Summary'!$H$35:$BG$35,0)),0)),INDEX('Capacity Summary'!$C$36:$E$135,MATCH('Capacity Backing (Hide)'!U$2,'Capacity Summary'!$B$36:$B$135,0),2)))/IF(Summary!$B$7="Minutes",1,60)/COUNTA(INDEX(Capacity!$C$10:$Q$109,MATCH('Capacity Backing (Hide)'!U$2,Capacity!$B$10:$B$109,0),1):INDEX(Capacity!$C$10:$Q$109,MATCH('Capacity Backing (Hide)'!U$2,Capacity!$B$10:$B$109,0),15))</f>
        <v>#N/A</v>
      </c>
      <c r="V2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(Hide)'!$A26,'Capacity Summary'!$H$35:$BG$35,0))="x",INDEX('Capacity Summary'!$C$36:$E$135,MATCH('Capacity Backing (Hide)'!V$2,'Capacity Summary'!$B$36:$B$135,0),4),IF(INDEX('Capacity Summary'!$H$36:$BG$135,MATCH('Capacity Backing (Hide)'!V$2,'Capacity Summary'!$B$36:$B$135,0),MATCH('Capacity Backing (Hide)'!$A26,'Capacity Summary'!$H$35:$BG$35,0))&lt;&gt;0,INDEX('Capacity Summary'!$H$36:$BG$135,MATCH('Capacity Backing (Hide)'!V$2,'Capacity Summary'!$B$36:$B$135,0),MATCH('Capacity Backing (Hide)'!$A26,'Capacity Summary'!$H$35:$BG$35,0)),0)),INDEX('Capacity Summary'!$C$36:$E$135,MATCH('Capacity Backing (Hide)'!V$2,'Capacity Summary'!$B$36:$B$135,0),2)))/IF(Summary!$B$7="Minutes",1,60)/COUNTA(INDEX(Capacity!$C$10:$Q$109,MATCH('Capacity Backing (Hide)'!V$2,Capacity!$B$10:$B$109,0),1):INDEX(Capacity!$C$10:$Q$109,MATCH('Capacity Backing (Hide)'!V$2,Capacity!$B$10:$B$109,0),15))</f>
        <v>#N/A</v>
      </c>
      <c r="W2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(Hide)'!$A26,'Capacity Summary'!$H$35:$BG$35,0))="x",INDEX('Capacity Summary'!$C$36:$E$135,MATCH('Capacity Backing (Hide)'!W$2,'Capacity Summary'!$B$36:$B$135,0),4),IF(INDEX('Capacity Summary'!$H$36:$BG$135,MATCH('Capacity Backing (Hide)'!W$2,'Capacity Summary'!$B$36:$B$135,0),MATCH('Capacity Backing (Hide)'!$A26,'Capacity Summary'!$H$35:$BG$35,0))&lt;&gt;0,INDEX('Capacity Summary'!$H$36:$BG$135,MATCH('Capacity Backing (Hide)'!W$2,'Capacity Summary'!$B$36:$B$135,0),MATCH('Capacity Backing (Hide)'!$A26,'Capacity Summary'!$H$35:$BG$35,0)),0)),INDEX('Capacity Summary'!$C$36:$E$135,MATCH('Capacity Backing (Hide)'!W$2,'Capacity Summary'!$B$36:$B$135,0),2)))/IF(Summary!$B$7="Minutes",1,60)/COUNTA(INDEX(Capacity!$C$10:$Q$109,MATCH('Capacity Backing (Hide)'!W$2,Capacity!$B$10:$B$109,0),1):INDEX(Capacity!$C$10:$Q$109,MATCH('Capacity Backing (Hide)'!W$2,Capacity!$B$10:$B$109,0),15))</f>
        <v>#N/A</v>
      </c>
      <c r="X2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(Hide)'!$A26,'Capacity Summary'!$H$35:$BG$35,0))="x",INDEX('Capacity Summary'!$C$36:$E$135,MATCH('Capacity Backing (Hide)'!X$2,'Capacity Summary'!$B$36:$B$135,0),4),IF(INDEX('Capacity Summary'!$H$36:$BG$135,MATCH('Capacity Backing (Hide)'!X$2,'Capacity Summary'!$B$36:$B$135,0),MATCH('Capacity Backing (Hide)'!$A26,'Capacity Summary'!$H$35:$BG$35,0))&lt;&gt;0,INDEX('Capacity Summary'!$H$36:$BG$135,MATCH('Capacity Backing (Hide)'!X$2,'Capacity Summary'!$B$36:$B$135,0),MATCH('Capacity Backing (Hide)'!$A26,'Capacity Summary'!$H$35:$BG$35,0)),0)),INDEX('Capacity Summary'!$C$36:$E$135,MATCH('Capacity Backing (Hide)'!X$2,'Capacity Summary'!$B$36:$B$135,0),2)))/IF(Summary!$B$7="Minutes",1,60)/COUNTA(INDEX(Capacity!$C$10:$Q$109,MATCH('Capacity Backing (Hide)'!X$2,Capacity!$B$10:$B$109,0),1):INDEX(Capacity!$C$10:$Q$109,MATCH('Capacity Backing (Hide)'!X$2,Capacity!$B$10:$B$109,0),15))</f>
        <v>#N/A</v>
      </c>
      <c r="Y2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(Hide)'!$A26,'Capacity Summary'!$H$35:$BG$35,0))="x",INDEX('Capacity Summary'!$C$36:$E$135,MATCH('Capacity Backing (Hide)'!Y$2,'Capacity Summary'!$B$36:$B$135,0),4),IF(INDEX('Capacity Summary'!$H$36:$BG$135,MATCH('Capacity Backing (Hide)'!Y$2,'Capacity Summary'!$B$36:$B$135,0),MATCH('Capacity Backing (Hide)'!$A26,'Capacity Summary'!$H$35:$BG$35,0))&lt;&gt;0,INDEX('Capacity Summary'!$H$36:$BG$135,MATCH('Capacity Backing (Hide)'!Y$2,'Capacity Summary'!$B$36:$B$135,0),MATCH('Capacity Backing (Hide)'!$A26,'Capacity Summary'!$H$35:$BG$35,0)),0)),INDEX('Capacity Summary'!$C$36:$E$135,MATCH('Capacity Backing (Hide)'!Y$2,'Capacity Summary'!$B$36:$B$135,0),2)))/IF(Summary!$B$7="Minutes",1,60)/COUNTA(INDEX(Capacity!$C$10:$Q$109,MATCH('Capacity Backing (Hide)'!Y$2,Capacity!$B$10:$B$109,0),1):INDEX(Capacity!$C$10:$Q$109,MATCH('Capacity Backing (Hide)'!Y$2,Capacity!$B$10:$B$109,0),15))</f>
        <v>#N/A</v>
      </c>
      <c r="Z2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(Hide)'!$A26,'Capacity Summary'!$H$35:$BG$35,0))="x",INDEX('Capacity Summary'!$C$36:$E$135,MATCH('Capacity Backing (Hide)'!Z$2,'Capacity Summary'!$B$36:$B$135,0),4),IF(INDEX('Capacity Summary'!$H$36:$BG$135,MATCH('Capacity Backing (Hide)'!Z$2,'Capacity Summary'!$B$36:$B$135,0),MATCH('Capacity Backing (Hide)'!$A26,'Capacity Summary'!$H$35:$BG$35,0))&lt;&gt;0,INDEX('Capacity Summary'!$H$36:$BG$135,MATCH('Capacity Backing (Hide)'!Z$2,'Capacity Summary'!$B$36:$B$135,0),MATCH('Capacity Backing (Hide)'!$A26,'Capacity Summary'!$H$35:$BG$35,0)),0)),INDEX('Capacity Summary'!$C$36:$E$135,MATCH('Capacity Backing (Hide)'!Z$2,'Capacity Summary'!$B$36:$B$135,0),2)))/IF(Summary!$B$7="Minutes",1,60)/COUNTA(INDEX(Capacity!$C$10:$Q$109,MATCH('Capacity Backing (Hide)'!Z$2,Capacity!$B$10:$B$109,0),1):INDEX(Capacity!$C$10:$Q$109,MATCH('Capacity Backing (Hide)'!Z$2,Capacity!$B$10:$B$109,0),15))</f>
        <v>#N/A</v>
      </c>
      <c r="AA2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(Hide)'!$A26,'Capacity Summary'!$H$35:$BG$35,0))="x",INDEX('Capacity Summary'!$C$36:$E$135,MATCH('Capacity Backing (Hide)'!AA$2,'Capacity Summary'!$B$36:$B$135,0),4),IF(INDEX('Capacity Summary'!$H$36:$BG$135,MATCH('Capacity Backing (Hide)'!AA$2,'Capacity Summary'!$B$36:$B$135,0),MATCH('Capacity Backing (Hide)'!$A26,'Capacity Summary'!$H$35:$BG$35,0))&lt;&gt;0,INDEX('Capacity Summary'!$H$36:$BG$135,MATCH('Capacity Backing (Hide)'!AA$2,'Capacity Summary'!$B$36:$B$135,0),MATCH('Capacity Backing (Hide)'!$A26,'Capacity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(Hide)'!$A26,'Capacity Summary'!$H$35:$BG$35,0))="x",INDEX('Capacity Summary'!$C$36:$E$135,MATCH('Capacity Backing (Hide)'!AB$2,'Capacity Summary'!$B$36:$B$135,0),4),IF(INDEX('Capacity Summary'!$H$36:$BG$135,MATCH('Capacity Backing (Hide)'!AB$2,'Capacity Summary'!$B$36:$B$135,0),MATCH('Capacity Backing (Hide)'!$A26,'Capacity Summary'!$H$35:$BG$35,0))&lt;&gt;0,INDEX('Capacity Summary'!$H$36:$BG$135,MATCH('Capacity Backing (Hide)'!AB$2,'Capacity Summary'!$B$36:$B$135,0),MATCH('Capacity Backing (Hide)'!$A26,'Capacity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(Hide)'!$A26,'Capacity Summary'!$H$35:$BG$35,0))="x",INDEX('Capacity Summary'!$C$36:$E$135,MATCH('Capacity Backing (Hide)'!AC$2,'Capacity Summary'!$B$36:$B$135,0),4),IF(INDEX('Capacity Summary'!$H$36:$BG$135,MATCH('Capacity Backing (Hide)'!AC$2,'Capacity Summary'!$B$36:$B$135,0),MATCH('Capacity Backing (Hide)'!$A26,'Capacity Summary'!$H$35:$BG$35,0))&lt;&gt;0,INDEX('Capacity Summary'!$H$36:$BG$135,MATCH('Capacity Backing (Hide)'!AC$2,'Capacity Summary'!$B$36:$B$135,0),MATCH('Capacity Backing (Hide)'!$A26,'Capacity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(Hide)'!$A26,'Capacity Summary'!$H$35:$BG$35,0))="x",INDEX('Capacity Summary'!$C$36:$E$135,MATCH('Capacity Backing (Hide)'!AD$2,'Capacity Summary'!$B$36:$B$135,0),4),IF(INDEX('Capacity Summary'!$H$36:$BG$135,MATCH('Capacity Backing (Hide)'!AD$2,'Capacity Summary'!$B$36:$B$135,0),MATCH('Capacity Backing (Hide)'!$A26,'Capacity Summary'!$H$35:$BG$35,0))&lt;&gt;0,INDEX('Capacity Summary'!$H$36:$BG$135,MATCH('Capacity Backing (Hide)'!AD$2,'Capacity Summary'!$B$36:$B$135,0),MATCH('Capacity Backing (Hide)'!$A26,'Capacity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(Hide)'!$A26,'Capacity Summary'!$H$35:$BG$35,0))="x",INDEX('Capacity Summary'!$C$36:$E$135,MATCH('Capacity Backing (Hide)'!AE$2,'Capacity Summary'!$B$36:$B$135,0),4),IF(INDEX('Capacity Summary'!$H$36:$BG$135,MATCH('Capacity Backing (Hide)'!AE$2,'Capacity Summary'!$B$36:$B$135,0),MATCH('Capacity Backing (Hide)'!$A26,'Capacity Summary'!$H$35:$BG$35,0))&lt;&gt;0,INDEX('Capacity Summary'!$H$36:$BG$135,MATCH('Capacity Backing (Hide)'!AE$2,'Capacity Summary'!$B$36:$B$135,0),MATCH('Capacity Backing (Hide)'!$A26,'Capacity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(Hide)'!$A26,'Capacity Summary'!$H$35:$BG$35,0))="x",INDEX('Capacity Summary'!$C$36:$E$135,MATCH('Capacity Backing (Hide)'!AF$2,'Capacity Summary'!$B$36:$B$135,0),4),IF(INDEX('Capacity Summary'!$H$36:$BG$135,MATCH('Capacity Backing (Hide)'!AF$2,'Capacity Summary'!$B$36:$B$135,0),MATCH('Capacity Backing (Hide)'!$A26,'Capacity Summary'!$H$35:$BG$35,0))&lt;&gt;0,INDEX('Capacity Summary'!$H$36:$BG$135,MATCH('Capacity Backing (Hide)'!AF$2,'Capacity Summary'!$B$36:$B$135,0),MATCH('Capacity Backing (Hide)'!$A26,'Capacity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(Hide)'!$A26,'Capacity Summary'!$H$35:$BG$35,0))="x",INDEX('Capacity Summary'!$C$36:$E$135,MATCH('Capacity Backing (Hide)'!AG$2,'Capacity Summary'!$B$36:$B$135,0),4),IF(INDEX('Capacity Summary'!$H$36:$BG$135,MATCH('Capacity Backing (Hide)'!AG$2,'Capacity Summary'!$B$36:$B$135,0),MATCH('Capacity Backing (Hide)'!$A26,'Capacity Summary'!$H$35:$BG$35,0))&lt;&gt;0,INDEX('Capacity Summary'!$H$36:$BG$135,MATCH('Capacity Backing (Hide)'!AG$2,'Capacity Summary'!$B$36:$B$135,0),MATCH('Capacity Backing (Hide)'!$A26,'Capacity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(Hide)'!$A26,'Capacity Summary'!$H$35:$BG$35,0))="x",INDEX('Capacity Summary'!$C$36:$E$135,MATCH('Capacity Backing (Hide)'!AH$2,'Capacity Summary'!$B$36:$B$135,0),4),IF(INDEX('Capacity Summary'!$H$36:$BG$135,MATCH('Capacity Backing (Hide)'!AH$2,'Capacity Summary'!$B$36:$B$135,0),MATCH('Capacity Backing (Hide)'!$A26,'Capacity Summary'!$H$35:$BG$35,0))&lt;&gt;0,INDEX('Capacity Summary'!$H$36:$BG$135,MATCH('Capacity Backing (Hide)'!AH$2,'Capacity Summary'!$B$36:$B$135,0),MATCH('Capacity Backing (Hide)'!$A26,'Capacity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(Hide)'!$A26,'Capacity Summary'!$H$35:$BG$35,0))="x",INDEX('Capacity Summary'!$C$36:$E$135,MATCH('Capacity Backing (Hide)'!AI$2,'Capacity Summary'!$B$36:$B$135,0),4),IF(INDEX('Capacity Summary'!$H$36:$BG$135,MATCH('Capacity Backing (Hide)'!AI$2,'Capacity Summary'!$B$36:$B$135,0),MATCH('Capacity Backing (Hide)'!$A26,'Capacity Summary'!$H$35:$BG$35,0))&lt;&gt;0,INDEX('Capacity Summary'!$H$36:$BG$135,MATCH('Capacity Backing (Hide)'!AI$2,'Capacity Summary'!$B$36:$B$135,0),MATCH('Capacity Backing (Hide)'!$A26,'Capacity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(Hide)'!$A26,'Capacity Summary'!$H$35:$BG$35,0))="x",INDEX('Capacity Summary'!$C$36:$E$135,MATCH('Capacity Backing (Hide)'!AJ$2,'Capacity Summary'!$B$36:$B$135,0),4),IF(INDEX('Capacity Summary'!$H$36:$BG$135,MATCH('Capacity Backing (Hide)'!AJ$2,'Capacity Summary'!$B$36:$B$135,0),MATCH('Capacity Backing (Hide)'!$A26,'Capacity Summary'!$H$35:$BG$35,0))&lt;&gt;0,INDEX('Capacity Summary'!$H$36:$BG$135,MATCH('Capacity Backing (Hide)'!AJ$2,'Capacity Summary'!$B$36:$B$135,0),MATCH('Capacity Backing (Hide)'!$A26,'Capacity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(Hide)'!$A26,'Capacity Summary'!$H$35:$BG$35,0))="x",INDEX('Capacity Summary'!$C$36:$E$135,MATCH('Capacity Backing (Hide)'!AK$2,'Capacity Summary'!$B$36:$B$135,0),4),IF(INDEX('Capacity Summary'!$H$36:$BG$135,MATCH('Capacity Backing (Hide)'!AK$2,'Capacity Summary'!$B$36:$B$135,0),MATCH('Capacity Backing (Hide)'!$A26,'Capacity Summary'!$H$35:$BG$35,0))&lt;&gt;0,INDEX('Capacity Summary'!$H$36:$BG$135,MATCH('Capacity Backing (Hide)'!AK$2,'Capacity Summary'!$B$36:$B$135,0),MATCH('Capacity Backing (Hide)'!$A26,'Capacity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(Hide)'!$A26,'Capacity Summary'!$H$35:$BG$35,0))="x",INDEX('Capacity Summary'!$C$36:$E$135,MATCH('Capacity Backing (Hide)'!AL$2,'Capacity Summary'!$B$36:$B$135,0),4),IF(INDEX('Capacity Summary'!$H$36:$BG$135,MATCH('Capacity Backing (Hide)'!AL$2,'Capacity Summary'!$B$36:$B$135,0),MATCH('Capacity Backing (Hide)'!$A26,'Capacity Summary'!$H$35:$BG$35,0))&lt;&gt;0,INDEX('Capacity Summary'!$H$36:$BG$135,MATCH('Capacity Backing (Hide)'!AL$2,'Capacity Summary'!$B$36:$B$135,0),MATCH('Capacity Backing (Hide)'!$A26,'Capacity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(Hide)'!$A26,'Capacity Summary'!$H$35:$BG$35,0))="x",INDEX('Capacity Summary'!$C$36:$E$135,MATCH('Capacity Backing (Hide)'!AM$2,'Capacity Summary'!$B$36:$B$135,0),4),IF(INDEX('Capacity Summary'!$H$36:$BG$135,MATCH('Capacity Backing (Hide)'!AM$2,'Capacity Summary'!$B$36:$B$135,0),MATCH('Capacity Backing (Hide)'!$A26,'Capacity Summary'!$H$35:$BG$35,0))&lt;&gt;0,INDEX('Capacity Summary'!$H$36:$BG$135,MATCH('Capacity Backing (Hide)'!AM$2,'Capacity Summary'!$B$36:$B$135,0),MATCH('Capacity Backing (Hide)'!$A26,'Capacity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(Hide)'!$A26,'Capacity Summary'!$H$35:$BG$35,0))="x",INDEX('Capacity Summary'!$C$36:$E$135,MATCH('Capacity Backing (Hide)'!AN$2,'Capacity Summary'!$B$36:$B$135,0),4),IF(INDEX('Capacity Summary'!$H$36:$BG$135,MATCH('Capacity Backing (Hide)'!AN$2,'Capacity Summary'!$B$36:$B$135,0),MATCH('Capacity Backing (Hide)'!$A26,'Capacity Summary'!$H$35:$BG$35,0))&lt;&gt;0,INDEX('Capacity Summary'!$H$36:$BG$135,MATCH('Capacity Backing (Hide)'!AN$2,'Capacity Summary'!$B$36:$B$135,0),MATCH('Capacity Backing (Hide)'!$A26,'Capacity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(Hide)'!$A26,'Capacity Summary'!$H$35:$BG$35,0))="x",INDEX('Capacity Summary'!$C$36:$E$135,MATCH('Capacity Backing (Hide)'!AO$2,'Capacity Summary'!$B$36:$B$135,0),4),IF(INDEX('Capacity Summary'!$H$36:$BG$135,MATCH('Capacity Backing (Hide)'!AO$2,'Capacity Summary'!$B$36:$B$135,0),MATCH('Capacity Backing (Hide)'!$A26,'Capacity Summary'!$H$35:$BG$35,0))&lt;&gt;0,INDEX('Capacity Summary'!$H$36:$BG$135,MATCH('Capacity Backing (Hide)'!AO$2,'Capacity Summary'!$B$36:$B$135,0),MATCH('Capacity Backing (Hide)'!$A26,'Capacity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(Hide)'!$A26,'Capacity Summary'!$H$35:$BG$35,0))="x",INDEX('Capacity Summary'!$C$36:$E$135,MATCH('Capacity Backing (Hide)'!AP$2,'Capacity Summary'!$B$36:$B$135,0),4),IF(INDEX('Capacity Summary'!$H$36:$BG$135,MATCH('Capacity Backing (Hide)'!AP$2,'Capacity Summary'!$B$36:$B$135,0),MATCH('Capacity Backing (Hide)'!$A26,'Capacity Summary'!$H$35:$BG$35,0))&lt;&gt;0,INDEX('Capacity Summary'!$H$36:$BG$135,MATCH('Capacity Backing (Hide)'!AP$2,'Capacity Summary'!$B$36:$B$135,0),MATCH('Capacity Backing (Hide)'!$A26,'Capacity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(Hide)'!$A26,'Capacity Summary'!$H$35:$BG$35,0))="x",INDEX('Capacity Summary'!$C$36:$E$135,MATCH('Capacity Backing (Hide)'!AQ$2,'Capacity Summary'!$B$36:$B$135,0),4),IF(INDEX('Capacity Summary'!$H$36:$BG$135,MATCH('Capacity Backing (Hide)'!AQ$2,'Capacity Summary'!$B$36:$B$135,0),MATCH('Capacity Backing (Hide)'!$A26,'Capacity Summary'!$H$35:$BG$35,0))&lt;&gt;0,INDEX('Capacity Summary'!$H$36:$BG$135,MATCH('Capacity Backing (Hide)'!AQ$2,'Capacity Summary'!$B$36:$B$135,0),MATCH('Capacity Backing (Hide)'!$A26,'Capacity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(Hide)'!$A26,'Capacity Summary'!$H$35:$BG$35,0))="x",INDEX('Capacity Summary'!$C$36:$E$135,MATCH('Capacity Backing (Hide)'!AR$2,'Capacity Summary'!$B$36:$B$135,0),4),IF(INDEX('Capacity Summary'!$H$36:$BG$135,MATCH('Capacity Backing (Hide)'!AR$2,'Capacity Summary'!$B$36:$B$135,0),MATCH('Capacity Backing (Hide)'!$A26,'Capacity Summary'!$H$35:$BG$35,0))&lt;&gt;0,INDEX('Capacity Summary'!$H$36:$BG$135,MATCH('Capacity Backing (Hide)'!AR$2,'Capacity Summary'!$B$36:$B$135,0),MATCH('Capacity Backing (Hide)'!$A26,'Capacity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(Hide)'!$A26,'Capacity Summary'!$H$35:$BG$35,0))="x",INDEX('Capacity Summary'!$C$36:$E$135,MATCH('Capacity Backing (Hide)'!AS$2,'Capacity Summary'!$B$36:$B$135,0),4),IF(INDEX('Capacity Summary'!$H$36:$BG$135,MATCH('Capacity Backing (Hide)'!AS$2,'Capacity Summary'!$B$36:$B$135,0),MATCH('Capacity Backing (Hide)'!$A26,'Capacity Summary'!$H$35:$BG$35,0))&lt;&gt;0,INDEX('Capacity Summary'!$H$36:$BG$135,MATCH('Capacity Backing (Hide)'!AS$2,'Capacity Summary'!$B$36:$B$135,0),MATCH('Capacity Backing (Hide)'!$A26,'Capacity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(Hide)'!$A26,'Capacity Summary'!$H$35:$BG$35,0))="x",INDEX('Capacity Summary'!$C$36:$E$135,MATCH('Capacity Backing (Hide)'!AT$2,'Capacity Summary'!$B$36:$B$135,0),4),IF(INDEX('Capacity Summary'!$H$36:$BG$135,MATCH('Capacity Backing (Hide)'!AT$2,'Capacity Summary'!$B$36:$B$135,0),MATCH('Capacity Backing (Hide)'!$A26,'Capacity Summary'!$H$35:$BG$35,0))&lt;&gt;0,INDEX('Capacity Summary'!$H$36:$BG$135,MATCH('Capacity Backing (Hide)'!AT$2,'Capacity Summary'!$B$36:$B$135,0),MATCH('Capacity Backing (Hide)'!$A26,'Capacity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(Hide)'!$A26,'Capacity Summary'!$H$35:$BG$35,0))="x",INDEX('Capacity Summary'!$C$36:$E$135,MATCH('Capacity Backing (Hide)'!AU$2,'Capacity Summary'!$B$36:$B$135,0),4),IF(INDEX('Capacity Summary'!$H$36:$BG$135,MATCH('Capacity Backing (Hide)'!AU$2,'Capacity Summary'!$B$36:$B$135,0),MATCH('Capacity Backing (Hide)'!$A26,'Capacity Summary'!$H$35:$BG$35,0))&lt;&gt;0,INDEX('Capacity Summary'!$H$36:$BG$135,MATCH('Capacity Backing (Hide)'!AU$2,'Capacity Summary'!$B$36:$B$135,0),MATCH('Capacity Backing (Hide)'!$A26,'Capacity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(Hide)'!$A26,'Capacity Summary'!$H$35:$BG$35,0))="x",INDEX('Capacity Summary'!$C$36:$E$135,MATCH('Capacity Backing (Hide)'!AV$2,'Capacity Summary'!$B$36:$B$135,0),4),IF(INDEX('Capacity Summary'!$H$36:$BG$135,MATCH('Capacity Backing (Hide)'!AV$2,'Capacity Summary'!$B$36:$B$135,0),MATCH('Capacity Backing (Hide)'!$A26,'Capacity Summary'!$H$35:$BG$35,0))&lt;&gt;0,INDEX('Capacity Summary'!$H$36:$BG$135,MATCH('Capacity Backing (Hide)'!AV$2,'Capacity Summary'!$B$36:$B$135,0),MATCH('Capacity Backing (Hide)'!$A26,'Capacity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(Hide)'!$A26,'Capacity Summary'!$H$35:$BG$35,0))="x",INDEX('Capacity Summary'!$C$36:$E$135,MATCH('Capacity Backing (Hide)'!AW$2,'Capacity Summary'!$B$36:$B$135,0),4),IF(INDEX('Capacity Summary'!$H$36:$BG$135,MATCH('Capacity Backing (Hide)'!AW$2,'Capacity Summary'!$B$36:$B$135,0),MATCH('Capacity Backing (Hide)'!$A26,'Capacity Summary'!$H$35:$BG$35,0))&lt;&gt;0,INDEX('Capacity Summary'!$H$36:$BG$135,MATCH('Capacity Backing (Hide)'!AW$2,'Capacity Summary'!$B$36:$B$135,0),MATCH('Capacity Backing (Hide)'!$A26,'Capacity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(Hide)'!$A26,'Capacity Summary'!$H$35:$BG$35,0))="x",INDEX('Capacity Summary'!$C$36:$E$135,MATCH('Capacity Backing (Hide)'!AX$2,'Capacity Summary'!$B$36:$B$135,0),4),IF(INDEX('Capacity Summary'!$H$36:$BG$135,MATCH('Capacity Backing (Hide)'!AX$2,'Capacity Summary'!$B$36:$B$135,0),MATCH('Capacity Backing (Hide)'!$A26,'Capacity Summary'!$H$35:$BG$35,0))&lt;&gt;0,INDEX('Capacity Summary'!$H$36:$BG$135,MATCH('Capacity Backing (Hide)'!AX$2,'Capacity Summary'!$B$36:$B$135,0),MATCH('Capacity Backing (Hide)'!$A26,'Capacity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(Hide)'!$A26,'Capacity Summary'!$H$35:$BG$35,0))="x",INDEX('Capacity Summary'!$C$36:$E$135,MATCH('Capacity Backing (Hide)'!AY$2,'Capacity Summary'!$B$36:$B$135,0),4),IF(INDEX('Capacity Summary'!$H$36:$BG$135,MATCH('Capacity Backing (Hide)'!AY$2,'Capacity Summary'!$B$36:$B$135,0),MATCH('Capacity Backing (Hide)'!$A26,'Capacity Summary'!$H$35:$BG$35,0))&lt;&gt;0,INDEX('Capacity Summary'!$H$36:$BG$135,MATCH('Capacity Backing (Hide)'!AY$2,'Capacity Summary'!$B$36:$B$135,0),MATCH('Capacity Backing (Hide)'!$A26,'Capacity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(Hide)'!$A26,'Capacity Summary'!$H$35:$BG$35,0))="x",INDEX('Capacity Summary'!$C$36:$E$135,MATCH('Capacity Backing (Hide)'!AZ$2,'Capacity Summary'!$B$36:$B$135,0),4),IF(INDEX('Capacity Summary'!$H$36:$BG$135,MATCH('Capacity Backing (Hide)'!AZ$2,'Capacity Summary'!$B$36:$B$135,0),MATCH('Capacity Backing (Hide)'!$A26,'Capacity Summary'!$H$35:$BG$35,0))&lt;&gt;0,INDEX('Capacity Summary'!$H$36:$BG$135,MATCH('Capacity Backing (Hide)'!AZ$2,'Capacity Summary'!$B$36:$B$135,0),MATCH('Capacity Backing (Hide)'!$A26,'Capacity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(Hide)'!$A26,'Capacity Summary'!$H$35:$BG$35,0))="x",INDEX('Capacity Summary'!$C$36:$E$135,MATCH('Capacity Backing (Hide)'!BA$2,'Capacity Summary'!$B$36:$B$135,0),4),IF(INDEX('Capacity Summary'!$H$36:$BG$135,MATCH('Capacity Backing (Hide)'!BA$2,'Capacity Summary'!$B$36:$B$135,0),MATCH('Capacity Backing (Hide)'!$A26,'Capacity Summary'!$H$35:$BG$35,0))&lt;&gt;0,INDEX('Capacity Summary'!$H$36:$BG$135,MATCH('Capacity Backing (Hide)'!BA$2,'Capacity Summary'!$B$36:$B$135,0),MATCH('Capacity Backing (Hide)'!$A26,'Capacity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(Hide)'!$A26,'Capacity Summary'!$H$35:$BG$35,0))="x",INDEX('Capacity Summary'!$C$36:$E$135,MATCH('Capacity Backing (Hide)'!BB$2,'Capacity Summary'!$B$36:$B$135,0),4),IF(INDEX('Capacity Summary'!$H$36:$BG$135,MATCH('Capacity Backing (Hide)'!BB$2,'Capacity Summary'!$B$36:$B$135,0),MATCH('Capacity Backing (Hide)'!$A26,'Capacity Summary'!$H$35:$BG$35,0))&lt;&gt;0,INDEX('Capacity Summary'!$H$36:$BG$135,MATCH('Capacity Backing (Hide)'!BB$2,'Capacity Summary'!$B$36:$B$135,0),MATCH('Capacity Backing (Hide)'!$A26,'Capacity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(Hide)'!$A26,'Capacity Summary'!$H$35:$BG$35,0))="x",INDEX('Capacity Summary'!$C$36:$E$135,MATCH('Capacity Backing (Hide)'!BC$2,'Capacity Summary'!$B$36:$B$135,0),4),IF(INDEX('Capacity Summary'!$H$36:$BG$135,MATCH('Capacity Backing (Hide)'!BC$2,'Capacity Summary'!$B$36:$B$135,0),MATCH('Capacity Backing (Hide)'!$A26,'Capacity Summary'!$H$35:$BG$35,0))&lt;&gt;0,INDEX('Capacity Summary'!$H$36:$BG$135,MATCH('Capacity Backing (Hide)'!BC$2,'Capacity Summary'!$B$36:$B$135,0),MATCH('Capacity Backing (Hide)'!$A26,'Capacity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(Hide)'!$A26,'Capacity Summary'!$H$35:$BG$35,0))="x",INDEX('Capacity Summary'!$C$36:$E$135,MATCH('Capacity Backing (Hide)'!BD$2,'Capacity Summary'!$B$36:$B$135,0),4),IF(INDEX('Capacity Summary'!$H$36:$BG$135,MATCH('Capacity Backing (Hide)'!BD$2,'Capacity Summary'!$B$36:$B$135,0),MATCH('Capacity Backing (Hide)'!$A26,'Capacity Summary'!$H$35:$BG$35,0))&lt;&gt;0,INDEX('Capacity Summary'!$H$36:$BG$135,MATCH('Capacity Backing (Hide)'!BD$2,'Capacity Summary'!$B$36:$B$135,0),MATCH('Capacity Backing (Hide)'!$A26,'Capacity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(Hide)'!$A26,'Capacity Summary'!$H$35:$BG$35,0))="x",INDEX('Capacity Summary'!$C$36:$E$135,MATCH('Capacity Backing (Hide)'!BE$2,'Capacity Summary'!$B$36:$B$135,0),4),IF(INDEX('Capacity Summary'!$H$36:$BG$135,MATCH('Capacity Backing (Hide)'!BE$2,'Capacity Summary'!$B$36:$B$135,0),MATCH('Capacity Backing (Hide)'!$A26,'Capacity Summary'!$H$35:$BG$35,0))&lt;&gt;0,INDEX('Capacity Summary'!$H$36:$BG$135,MATCH('Capacity Backing (Hide)'!BE$2,'Capacity Summary'!$B$36:$B$135,0),MATCH('Capacity Backing (Hide)'!$A26,'Capacity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(Hide)'!$A26,'Capacity Summary'!$H$35:$BG$35,0))="x",INDEX('Capacity Summary'!$C$36:$E$135,MATCH('Capacity Backing (Hide)'!BF$2,'Capacity Summary'!$B$36:$B$135,0),4),IF(INDEX('Capacity Summary'!$H$36:$BG$135,MATCH('Capacity Backing (Hide)'!BF$2,'Capacity Summary'!$B$36:$B$135,0),MATCH('Capacity Backing (Hide)'!$A26,'Capacity Summary'!$H$35:$BG$35,0))&lt;&gt;0,INDEX('Capacity Summary'!$H$36:$BG$135,MATCH('Capacity Backing (Hide)'!BF$2,'Capacity Summary'!$B$36:$B$135,0),MATCH('Capacity Backing (Hide)'!$A26,'Capacity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(Hide)'!$A26,'Capacity Summary'!$H$35:$BG$35,0))="x",INDEX('Capacity Summary'!$C$36:$E$135,MATCH('Capacity Backing (Hide)'!BG$2,'Capacity Summary'!$B$36:$B$135,0),4),IF(INDEX('Capacity Summary'!$H$36:$BG$135,MATCH('Capacity Backing (Hide)'!BG$2,'Capacity Summary'!$B$36:$B$135,0),MATCH('Capacity Backing (Hide)'!$A26,'Capacity Summary'!$H$35:$BG$35,0))&lt;&gt;0,INDEX('Capacity Summary'!$H$36:$BG$135,MATCH('Capacity Backing (Hide)'!BG$2,'Capacity Summary'!$B$36:$B$135,0),MATCH('Capacity Backing (Hide)'!$A26,'Capacity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(Hide)'!$A26,'Capacity Summary'!$H$35:$BG$35,0))="x",INDEX('Capacity Summary'!$C$36:$E$135,MATCH('Capacity Backing (Hide)'!BH$2,'Capacity Summary'!$B$36:$B$135,0),4),IF(INDEX('Capacity Summary'!$H$36:$BG$135,MATCH('Capacity Backing (Hide)'!BH$2,'Capacity Summary'!$B$36:$B$135,0),MATCH('Capacity Backing (Hide)'!$A26,'Capacity Summary'!$H$35:$BG$35,0))&lt;&gt;0,INDEX('Capacity Summary'!$H$36:$BG$135,MATCH('Capacity Backing (Hide)'!BH$2,'Capacity Summary'!$B$36:$B$135,0),MATCH('Capacity Backing (Hide)'!$A26,'Capacity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(Hide)'!$A26,'Capacity Summary'!$H$35:$BG$35,0))="x",INDEX('Capacity Summary'!$C$36:$E$135,MATCH('Capacity Backing (Hide)'!BI$2,'Capacity Summary'!$B$36:$B$135,0),4),IF(INDEX('Capacity Summary'!$H$36:$BG$135,MATCH('Capacity Backing (Hide)'!BI$2,'Capacity Summary'!$B$36:$B$135,0),MATCH('Capacity Backing (Hide)'!$A26,'Capacity Summary'!$H$35:$BG$35,0))&lt;&gt;0,INDEX('Capacity Summary'!$H$36:$BG$135,MATCH('Capacity Backing (Hide)'!BI$2,'Capacity Summary'!$B$36:$B$135,0),MATCH('Capacity Backing (Hide)'!$A26,'Capacity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(Hide)'!$A26,'Capacity Summary'!$H$35:$BG$35,0))="x",INDEX('Capacity Summary'!$C$36:$E$135,MATCH('Capacity Backing (Hide)'!BJ$2,'Capacity Summary'!$B$36:$B$135,0),4),IF(INDEX('Capacity Summary'!$H$36:$BG$135,MATCH('Capacity Backing (Hide)'!BJ$2,'Capacity Summary'!$B$36:$B$135,0),MATCH('Capacity Backing (Hide)'!$A26,'Capacity Summary'!$H$35:$BG$35,0))&lt;&gt;0,INDEX('Capacity Summary'!$H$36:$BG$135,MATCH('Capacity Backing (Hide)'!BJ$2,'Capacity Summary'!$B$36:$B$135,0),MATCH('Capacity Backing (Hide)'!$A26,'Capacity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(Hide)'!$A26,'Capacity Summary'!$H$35:$BG$35,0))="x",INDEX('Capacity Summary'!$C$36:$E$135,MATCH('Capacity Backing (Hide)'!BK$2,'Capacity Summary'!$B$36:$B$135,0),4),IF(INDEX('Capacity Summary'!$H$36:$BG$135,MATCH('Capacity Backing (Hide)'!BK$2,'Capacity Summary'!$B$36:$B$135,0),MATCH('Capacity Backing (Hide)'!$A26,'Capacity Summary'!$H$35:$BG$35,0))&lt;&gt;0,INDEX('Capacity Summary'!$H$36:$BG$135,MATCH('Capacity Backing (Hide)'!BK$2,'Capacity Summary'!$B$36:$B$135,0),MATCH('Capacity Backing (Hide)'!$A26,'Capacity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(Hide)'!$A26,'Capacity Summary'!$H$35:$BG$35,0))="x",INDEX('Capacity Summary'!$C$36:$E$135,MATCH('Capacity Backing (Hide)'!BL$2,'Capacity Summary'!$B$36:$B$135,0),4),IF(INDEX('Capacity Summary'!$H$36:$BG$135,MATCH('Capacity Backing (Hide)'!BL$2,'Capacity Summary'!$B$36:$B$135,0),MATCH('Capacity Backing (Hide)'!$A26,'Capacity Summary'!$H$35:$BG$35,0))&lt;&gt;0,INDEX('Capacity Summary'!$H$36:$BG$135,MATCH('Capacity Backing (Hide)'!BL$2,'Capacity Summary'!$B$36:$B$135,0),MATCH('Capacity Backing (Hide)'!$A26,'Capacity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(Hide)'!$A26,'Capacity Summary'!$H$35:$BG$35,0))="x",INDEX('Capacity Summary'!$C$36:$E$135,MATCH('Capacity Backing (Hide)'!BM$2,'Capacity Summary'!$B$36:$B$135,0),4),IF(INDEX('Capacity Summary'!$H$36:$BG$135,MATCH('Capacity Backing (Hide)'!BM$2,'Capacity Summary'!$B$36:$B$135,0),MATCH('Capacity Backing (Hide)'!$A26,'Capacity Summary'!$H$35:$BG$35,0))&lt;&gt;0,INDEX('Capacity Summary'!$H$36:$BG$135,MATCH('Capacity Backing (Hide)'!BM$2,'Capacity Summary'!$B$36:$B$135,0),MATCH('Capacity Backing (Hide)'!$A26,'Capacity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(Hide)'!$A26,'Capacity Summary'!$H$35:$BG$35,0))="x",INDEX('Capacity Summary'!$C$36:$E$135,MATCH('Capacity Backing (Hide)'!BN$2,'Capacity Summary'!$B$36:$B$135,0),4),IF(INDEX('Capacity Summary'!$H$36:$BG$135,MATCH('Capacity Backing (Hide)'!BN$2,'Capacity Summary'!$B$36:$B$135,0),MATCH('Capacity Backing (Hide)'!$A26,'Capacity Summary'!$H$35:$BG$35,0))&lt;&gt;0,INDEX('Capacity Summary'!$H$36:$BG$135,MATCH('Capacity Backing (Hide)'!BN$2,'Capacity Summary'!$B$36:$B$135,0),MATCH('Capacity Backing (Hide)'!$A26,'Capacity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(Hide)'!$A26,'Capacity Summary'!$H$35:$BG$35,0))="x",INDEX('Capacity Summary'!$C$36:$E$135,MATCH('Capacity Backing (Hide)'!BO$2,'Capacity Summary'!$B$36:$B$135,0),4),IF(INDEX('Capacity Summary'!$H$36:$BG$135,MATCH('Capacity Backing (Hide)'!BO$2,'Capacity Summary'!$B$36:$B$135,0),MATCH('Capacity Backing (Hide)'!$A26,'Capacity Summary'!$H$35:$BG$35,0))&lt;&gt;0,INDEX('Capacity Summary'!$H$36:$BG$135,MATCH('Capacity Backing (Hide)'!BO$2,'Capacity Summary'!$B$36:$B$135,0),MATCH('Capacity Backing (Hide)'!$A26,'Capacity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(Hide)'!$A26,'Capacity Summary'!$H$35:$BG$35,0))="x",INDEX('Capacity Summary'!$C$36:$E$135,MATCH('Capacity Backing (Hide)'!BP$2,'Capacity Summary'!$B$36:$B$135,0),4),IF(INDEX('Capacity Summary'!$H$36:$BG$135,MATCH('Capacity Backing (Hide)'!BP$2,'Capacity Summary'!$B$36:$B$135,0),MATCH('Capacity Backing (Hide)'!$A26,'Capacity Summary'!$H$35:$BG$35,0))&lt;&gt;0,INDEX('Capacity Summary'!$H$36:$BG$135,MATCH('Capacity Backing (Hide)'!BP$2,'Capacity Summary'!$B$36:$B$135,0),MATCH('Capacity Backing (Hide)'!$A26,'Capacity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(Hide)'!$A26,'Capacity Summary'!$H$35:$BG$35,0))="x",INDEX('Capacity Summary'!$C$36:$E$135,MATCH('Capacity Backing (Hide)'!BQ$2,'Capacity Summary'!$B$36:$B$135,0),4),IF(INDEX('Capacity Summary'!$H$36:$BG$135,MATCH('Capacity Backing (Hide)'!BQ$2,'Capacity Summary'!$B$36:$B$135,0),MATCH('Capacity Backing (Hide)'!$A26,'Capacity Summary'!$H$35:$BG$35,0))&lt;&gt;0,INDEX('Capacity Summary'!$H$36:$BG$135,MATCH('Capacity Backing (Hide)'!BQ$2,'Capacity Summary'!$B$36:$B$135,0),MATCH('Capacity Backing (Hide)'!$A26,'Capacity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(Hide)'!$A26,'Capacity Summary'!$H$35:$BG$35,0))="x",INDEX('Capacity Summary'!$C$36:$E$135,MATCH('Capacity Backing (Hide)'!BR$2,'Capacity Summary'!$B$36:$B$135,0),4),IF(INDEX('Capacity Summary'!$H$36:$BG$135,MATCH('Capacity Backing (Hide)'!BR$2,'Capacity Summary'!$B$36:$B$135,0),MATCH('Capacity Backing (Hide)'!$A26,'Capacity Summary'!$H$35:$BG$35,0))&lt;&gt;0,INDEX('Capacity Summary'!$H$36:$BG$135,MATCH('Capacity Backing (Hide)'!BR$2,'Capacity Summary'!$B$36:$B$135,0),MATCH('Capacity Backing (Hide)'!$A26,'Capacity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(Hide)'!$A26,'Capacity Summary'!$H$35:$BG$35,0))="x",INDEX('Capacity Summary'!$C$36:$E$135,MATCH('Capacity Backing (Hide)'!BS$2,'Capacity Summary'!$B$36:$B$135,0),4),IF(INDEX('Capacity Summary'!$H$36:$BG$135,MATCH('Capacity Backing (Hide)'!BS$2,'Capacity Summary'!$B$36:$B$135,0),MATCH('Capacity Backing (Hide)'!$A26,'Capacity Summary'!$H$35:$BG$35,0))&lt;&gt;0,INDEX('Capacity Summary'!$H$36:$BG$135,MATCH('Capacity Backing (Hide)'!BS$2,'Capacity Summary'!$B$36:$B$135,0),MATCH('Capacity Backing (Hide)'!$A26,'Capacity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(Hide)'!$A26,'Capacity Summary'!$H$35:$BG$35,0))="x",INDEX('Capacity Summary'!$C$36:$E$135,MATCH('Capacity Backing (Hide)'!BT$2,'Capacity Summary'!$B$36:$B$135,0),4),IF(INDEX('Capacity Summary'!$H$36:$BG$135,MATCH('Capacity Backing (Hide)'!BT$2,'Capacity Summary'!$B$36:$B$135,0),MATCH('Capacity Backing (Hide)'!$A26,'Capacity Summary'!$H$35:$BG$35,0))&lt;&gt;0,INDEX('Capacity Summary'!$H$36:$BG$135,MATCH('Capacity Backing (Hide)'!BT$2,'Capacity Summary'!$B$36:$B$135,0),MATCH('Capacity Backing (Hide)'!$A26,'Capacity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(Hide)'!$A26,'Capacity Summary'!$H$35:$BG$35,0))="x",INDEX('Capacity Summary'!$C$36:$E$135,MATCH('Capacity Backing (Hide)'!BU$2,'Capacity Summary'!$B$36:$B$135,0),4),IF(INDEX('Capacity Summary'!$H$36:$BG$135,MATCH('Capacity Backing (Hide)'!BU$2,'Capacity Summary'!$B$36:$B$135,0),MATCH('Capacity Backing (Hide)'!$A26,'Capacity Summary'!$H$35:$BG$35,0))&lt;&gt;0,INDEX('Capacity Summary'!$H$36:$BG$135,MATCH('Capacity Backing (Hide)'!BU$2,'Capacity Summary'!$B$36:$B$135,0),MATCH('Capacity Backing (Hide)'!$A26,'Capacity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(Hide)'!$A26,'Capacity Summary'!$H$35:$BG$35,0))="x",INDEX('Capacity Summary'!$C$36:$E$135,MATCH('Capacity Backing (Hide)'!BV$2,'Capacity Summary'!$B$36:$B$135,0),4),IF(INDEX('Capacity Summary'!$H$36:$BG$135,MATCH('Capacity Backing (Hide)'!BV$2,'Capacity Summary'!$B$36:$B$135,0),MATCH('Capacity Backing (Hide)'!$A26,'Capacity Summary'!$H$35:$BG$35,0))&lt;&gt;0,INDEX('Capacity Summary'!$H$36:$BG$135,MATCH('Capacity Backing (Hide)'!BV$2,'Capacity Summary'!$B$36:$B$135,0),MATCH('Capacity Backing (Hide)'!$A26,'Capacity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(Hide)'!$A26,'Capacity Summary'!$H$35:$BG$35,0))="x",INDEX('Capacity Summary'!$C$36:$E$135,MATCH('Capacity Backing (Hide)'!BW$2,'Capacity Summary'!$B$36:$B$135,0),4),IF(INDEX('Capacity Summary'!$H$36:$BG$135,MATCH('Capacity Backing (Hide)'!BW$2,'Capacity Summary'!$B$36:$B$135,0),MATCH('Capacity Backing (Hide)'!$A26,'Capacity Summary'!$H$35:$BG$35,0))&lt;&gt;0,INDEX('Capacity Summary'!$H$36:$BG$135,MATCH('Capacity Backing (Hide)'!BW$2,'Capacity Summary'!$B$36:$B$135,0),MATCH('Capacity Backing (Hide)'!$A26,'Capacity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(Hide)'!$A26,'Capacity Summary'!$H$35:$BG$35,0))="x",INDEX('Capacity Summary'!$C$36:$E$135,MATCH('Capacity Backing (Hide)'!BX$2,'Capacity Summary'!$B$36:$B$135,0),4),IF(INDEX('Capacity Summary'!$H$36:$BG$135,MATCH('Capacity Backing (Hide)'!BX$2,'Capacity Summary'!$B$36:$B$135,0),MATCH('Capacity Backing (Hide)'!$A26,'Capacity Summary'!$H$35:$BG$35,0))&lt;&gt;0,INDEX('Capacity Summary'!$H$36:$BG$135,MATCH('Capacity Backing (Hide)'!BX$2,'Capacity Summary'!$B$36:$B$135,0),MATCH('Capacity Backing (Hide)'!$A26,'Capacity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(Hide)'!$A26,'Capacity Summary'!$H$35:$BG$35,0))="x",INDEX('Capacity Summary'!$C$36:$E$135,MATCH('Capacity Backing (Hide)'!BY$2,'Capacity Summary'!$B$36:$B$135,0),4),IF(INDEX('Capacity Summary'!$H$36:$BG$135,MATCH('Capacity Backing (Hide)'!BY$2,'Capacity Summary'!$B$36:$B$135,0),MATCH('Capacity Backing (Hide)'!$A26,'Capacity Summary'!$H$35:$BG$35,0))&lt;&gt;0,INDEX('Capacity Summary'!$H$36:$BG$135,MATCH('Capacity Backing (Hide)'!BY$2,'Capacity Summary'!$B$36:$B$135,0),MATCH('Capacity Backing (Hide)'!$A26,'Capacity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(Hide)'!$A26,'Capacity Summary'!$H$35:$BG$35,0))="x",INDEX('Capacity Summary'!$C$36:$E$135,MATCH('Capacity Backing (Hide)'!BZ$2,'Capacity Summary'!$B$36:$B$135,0),4),IF(INDEX('Capacity Summary'!$H$36:$BG$135,MATCH('Capacity Backing (Hide)'!BZ$2,'Capacity Summary'!$B$36:$B$135,0),MATCH('Capacity Backing (Hide)'!$A26,'Capacity Summary'!$H$35:$BG$35,0))&lt;&gt;0,INDEX('Capacity Summary'!$H$36:$BG$135,MATCH('Capacity Backing (Hide)'!BZ$2,'Capacity Summary'!$B$36:$B$135,0),MATCH('Capacity Backing (Hide)'!$A26,'Capacity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(Hide)'!$A26,'Capacity Summary'!$H$35:$BG$35,0))="x",INDEX('Capacity Summary'!$C$36:$E$135,MATCH('Capacity Backing (Hide)'!CA$2,'Capacity Summary'!$B$36:$B$135,0),4),IF(INDEX('Capacity Summary'!$H$36:$BG$135,MATCH('Capacity Backing (Hide)'!CA$2,'Capacity Summary'!$B$36:$B$135,0),MATCH('Capacity Backing (Hide)'!$A26,'Capacity Summary'!$H$35:$BG$35,0))&lt;&gt;0,INDEX('Capacity Summary'!$H$36:$BG$135,MATCH('Capacity Backing (Hide)'!CA$2,'Capacity Summary'!$B$36:$B$135,0),MATCH('Capacity Backing (Hide)'!$A26,'Capacity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(Hide)'!$A26,'Capacity Summary'!$H$35:$BG$35,0))="x",INDEX('Capacity Summary'!$C$36:$E$135,MATCH('Capacity Backing (Hide)'!CB$2,'Capacity Summary'!$B$36:$B$135,0),4),IF(INDEX('Capacity Summary'!$H$36:$BG$135,MATCH('Capacity Backing (Hide)'!CB$2,'Capacity Summary'!$B$36:$B$135,0),MATCH('Capacity Backing (Hide)'!$A26,'Capacity Summary'!$H$35:$BG$35,0))&lt;&gt;0,INDEX('Capacity Summary'!$H$36:$BG$135,MATCH('Capacity Backing (Hide)'!CB$2,'Capacity Summary'!$B$36:$B$135,0),MATCH('Capacity Backing (Hide)'!$A26,'Capacity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(Hide)'!$A26,'Capacity Summary'!$H$35:$BG$35,0))="x",INDEX('Capacity Summary'!$C$36:$E$135,MATCH('Capacity Backing (Hide)'!CC$2,'Capacity Summary'!$B$36:$B$135,0),4),IF(INDEX('Capacity Summary'!$H$36:$BG$135,MATCH('Capacity Backing (Hide)'!CC$2,'Capacity Summary'!$B$36:$B$135,0),MATCH('Capacity Backing (Hide)'!$A26,'Capacity Summary'!$H$35:$BG$35,0))&lt;&gt;0,INDEX('Capacity Summary'!$H$36:$BG$135,MATCH('Capacity Backing (Hide)'!CC$2,'Capacity Summary'!$B$36:$B$135,0),MATCH('Capacity Backing (Hide)'!$A26,'Capacity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(Hide)'!$A26,'Capacity Summary'!$H$35:$BG$35,0))="x",INDEX('Capacity Summary'!$C$36:$E$135,MATCH('Capacity Backing (Hide)'!CD$2,'Capacity Summary'!$B$36:$B$135,0),4),IF(INDEX('Capacity Summary'!$H$36:$BG$135,MATCH('Capacity Backing (Hide)'!CD$2,'Capacity Summary'!$B$36:$B$135,0),MATCH('Capacity Backing (Hide)'!$A26,'Capacity Summary'!$H$35:$BG$35,0))&lt;&gt;0,INDEX('Capacity Summary'!$H$36:$BG$135,MATCH('Capacity Backing (Hide)'!CD$2,'Capacity Summary'!$B$36:$B$135,0),MATCH('Capacity Backing (Hide)'!$A26,'Capacity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(Hide)'!$A26,'Capacity Summary'!$H$35:$BG$35,0))="x",INDEX('Capacity Summary'!$C$36:$E$135,MATCH('Capacity Backing (Hide)'!CE$2,'Capacity Summary'!$B$36:$B$135,0),4),IF(INDEX('Capacity Summary'!$H$36:$BG$135,MATCH('Capacity Backing (Hide)'!CE$2,'Capacity Summary'!$B$36:$B$135,0),MATCH('Capacity Backing (Hide)'!$A26,'Capacity Summary'!$H$35:$BG$35,0))&lt;&gt;0,INDEX('Capacity Summary'!$H$36:$BG$135,MATCH('Capacity Backing (Hide)'!CE$2,'Capacity Summary'!$B$36:$B$135,0),MATCH('Capacity Backing (Hide)'!$A26,'Capacity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(Hide)'!$A26,'Capacity Summary'!$H$35:$BG$35,0))="x",INDEX('Capacity Summary'!$C$36:$E$135,MATCH('Capacity Backing (Hide)'!CF$2,'Capacity Summary'!$B$36:$B$135,0),4),IF(INDEX('Capacity Summary'!$H$36:$BG$135,MATCH('Capacity Backing (Hide)'!CF$2,'Capacity Summary'!$B$36:$B$135,0),MATCH('Capacity Backing (Hide)'!$A26,'Capacity Summary'!$H$35:$BG$35,0))&lt;&gt;0,INDEX('Capacity Summary'!$H$36:$BG$135,MATCH('Capacity Backing (Hide)'!CF$2,'Capacity Summary'!$B$36:$B$135,0),MATCH('Capacity Backing (Hide)'!$A26,'Capacity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(Hide)'!$A26,'Capacity Summary'!$H$35:$BG$35,0))="x",INDEX('Capacity Summary'!$C$36:$E$135,MATCH('Capacity Backing (Hide)'!CG$2,'Capacity Summary'!$B$36:$B$135,0),4),IF(INDEX('Capacity Summary'!$H$36:$BG$135,MATCH('Capacity Backing (Hide)'!CG$2,'Capacity Summary'!$B$36:$B$135,0),MATCH('Capacity Backing (Hide)'!$A26,'Capacity Summary'!$H$35:$BG$35,0))&lt;&gt;0,INDEX('Capacity Summary'!$H$36:$BG$135,MATCH('Capacity Backing (Hide)'!CG$2,'Capacity Summary'!$B$36:$B$135,0),MATCH('Capacity Backing (Hide)'!$A26,'Capacity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(Hide)'!$A26,'Capacity Summary'!$H$35:$BG$35,0))="x",INDEX('Capacity Summary'!$C$36:$E$135,MATCH('Capacity Backing (Hide)'!CH$2,'Capacity Summary'!$B$36:$B$135,0),4),IF(INDEX('Capacity Summary'!$H$36:$BG$135,MATCH('Capacity Backing (Hide)'!CH$2,'Capacity Summary'!$B$36:$B$135,0),MATCH('Capacity Backing (Hide)'!$A26,'Capacity Summary'!$H$35:$BG$35,0))&lt;&gt;0,INDEX('Capacity Summary'!$H$36:$BG$135,MATCH('Capacity Backing (Hide)'!CH$2,'Capacity Summary'!$B$36:$B$135,0),MATCH('Capacity Backing (Hide)'!$A26,'Capacity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(Hide)'!$A26,'Capacity Summary'!$H$35:$BG$35,0))="x",INDEX('Capacity Summary'!$C$36:$E$135,MATCH('Capacity Backing (Hide)'!CI$2,'Capacity Summary'!$B$36:$B$135,0),4),IF(INDEX('Capacity Summary'!$H$36:$BG$135,MATCH('Capacity Backing (Hide)'!CI$2,'Capacity Summary'!$B$36:$B$135,0),MATCH('Capacity Backing (Hide)'!$A26,'Capacity Summary'!$H$35:$BG$35,0))&lt;&gt;0,INDEX('Capacity Summary'!$H$36:$BG$135,MATCH('Capacity Backing (Hide)'!CI$2,'Capacity Summary'!$B$36:$B$135,0),MATCH('Capacity Backing (Hide)'!$A26,'Capacity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(Hide)'!$A26,'Capacity Summary'!$H$35:$BG$35,0))="x",INDEX('Capacity Summary'!$C$36:$E$135,MATCH('Capacity Backing (Hide)'!CJ$2,'Capacity Summary'!$B$36:$B$135,0),4),IF(INDEX('Capacity Summary'!$H$36:$BG$135,MATCH('Capacity Backing (Hide)'!CJ$2,'Capacity Summary'!$B$36:$B$135,0),MATCH('Capacity Backing (Hide)'!$A26,'Capacity Summary'!$H$35:$BG$35,0))&lt;&gt;0,INDEX('Capacity Summary'!$H$36:$BG$135,MATCH('Capacity Backing (Hide)'!CJ$2,'Capacity Summary'!$B$36:$B$135,0),MATCH('Capacity Backing (Hide)'!$A26,'Capacity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(Hide)'!$A26,'Capacity Summary'!$H$35:$BG$35,0))="x",INDEX('Capacity Summary'!$C$36:$E$135,MATCH('Capacity Backing (Hide)'!CK$2,'Capacity Summary'!$B$36:$B$135,0),4),IF(INDEX('Capacity Summary'!$H$36:$BG$135,MATCH('Capacity Backing (Hide)'!CK$2,'Capacity Summary'!$B$36:$B$135,0),MATCH('Capacity Backing (Hide)'!$A26,'Capacity Summary'!$H$35:$BG$35,0))&lt;&gt;0,INDEX('Capacity Summary'!$H$36:$BG$135,MATCH('Capacity Backing (Hide)'!CK$2,'Capacity Summary'!$B$36:$B$135,0),MATCH('Capacity Backing (Hide)'!$A26,'Capacity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(Hide)'!$A26,'Capacity Summary'!$H$35:$BG$35,0))="x",INDEX('Capacity Summary'!$C$36:$E$135,MATCH('Capacity Backing (Hide)'!CL$2,'Capacity Summary'!$B$36:$B$135,0),4),IF(INDEX('Capacity Summary'!$H$36:$BG$135,MATCH('Capacity Backing (Hide)'!CL$2,'Capacity Summary'!$B$36:$B$135,0),MATCH('Capacity Backing (Hide)'!$A26,'Capacity Summary'!$H$35:$BG$35,0))&lt;&gt;0,INDEX('Capacity Summary'!$H$36:$BG$135,MATCH('Capacity Backing (Hide)'!CL$2,'Capacity Summary'!$B$36:$B$135,0),MATCH('Capacity Backing (Hide)'!$A26,'Capacity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(Hide)'!$A26,'Capacity Summary'!$H$35:$BG$35,0))="x",INDEX('Capacity Summary'!$C$36:$E$135,MATCH('Capacity Backing (Hide)'!CM$2,'Capacity Summary'!$B$36:$B$135,0),4),IF(INDEX('Capacity Summary'!$H$36:$BG$135,MATCH('Capacity Backing (Hide)'!CM$2,'Capacity Summary'!$B$36:$B$135,0),MATCH('Capacity Backing (Hide)'!$A26,'Capacity Summary'!$H$35:$BG$35,0))&lt;&gt;0,INDEX('Capacity Summary'!$H$36:$BG$135,MATCH('Capacity Backing (Hide)'!CM$2,'Capacity Summary'!$B$36:$B$135,0),MATCH('Capacity Backing (Hide)'!$A26,'Capacity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(Hide)'!$A26,'Capacity Summary'!$H$35:$BG$35,0))="x",INDEX('Capacity Summary'!$C$36:$E$135,MATCH('Capacity Backing (Hide)'!CN$2,'Capacity Summary'!$B$36:$B$135,0),4),IF(INDEX('Capacity Summary'!$H$36:$BG$135,MATCH('Capacity Backing (Hide)'!CN$2,'Capacity Summary'!$B$36:$B$135,0),MATCH('Capacity Backing (Hide)'!$A26,'Capacity Summary'!$H$35:$BG$35,0))&lt;&gt;0,INDEX('Capacity Summary'!$H$36:$BG$135,MATCH('Capacity Backing (Hide)'!CN$2,'Capacity Summary'!$B$36:$B$135,0),MATCH('Capacity Backing (Hide)'!$A26,'Capacity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(Hide)'!$A26,'Capacity Summary'!$H$35:$BG$35,0))="x",INDEX('Capacity Summary'!$C$36:$E$135,MATCH('Capacity Backing (Hide)'!CO$2,'Capacity Summary'!$B$36:$B$135,0),4),IF(INDEX('Capacity Summary'!$H$36:$BG$135,MATCH('Capacity Backing (Hide)'!CO$2,'Capacity Summary'!$B$36:$B$135,0),MATCH('Capacity Backing (Hide)'!$A26,'Capacity Summary'!$H$35:$BG$35,0))&lt;&gt;0,INDEX('Capacity Summary'!$H$36:$BG$135,MATCH('Capacity Backing (Hide)'!CO$2,'Capacity Summary'!$B$36:$B$135,0),MATCH('Capacity Backing (Hide)'!$A26,'Capacity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(Hide)'!$A26,'Capacity Summary'!$H$35:$BG$35,0))="x",INDEX('Capacity Summary'!$C$36:$E$135,MATCH('Capacity Backing (Hide)'!CP$2,'Capacity Summary'!$B$36:$B$135,0),4),IF(INDEX('Capacity Summary'!$H$36:$BG$135,MATCH('Capacity Backing (Hide)'!CP$2,'Capacity Summary'!$B$36:$B$135,0),MATCH('Capacity Backing (Hide)'!$A26,'Capacity Summary'!$H$35:$BG$35,0))&lt;&gt;0,INDEX('Capacity Summary'!$H$36:$BG$135,MATCH('Capacity Backing (Hide)'!CP$2,'Capacity Summary'!$B$36:$B$135,0),MATCH('Capacity Backing (Hide)'!$A26,'Capacity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(Hide)'!$A26,'Capacity Summary'!$H$35:$BG$35,0))="x",INDEX('Capacity Summary'!$C$36:$E$135,MATCH('Capacity Backing (Hide)'!CQ$2,'Capacity Summary'!$B$36:$B$135,0),4),IF(INDEX('Capacity Summary'!$H$36:$BG$135,MATCH('Capacity Backing (Hide)'!CQ$2,'Capacity Summary'!$B$36:$B$135,0),MATCH('Capacity Backing (Hide)'!$A26,'Capacity Summary'!$H$35:$BG$35,0))&lt;&gt;0,INDEX('Capacity Summary'!$H$36:$BG$135,MATCH('Capacity Backing (Hide)'!CQ$2,'Capacity Summary'!$B$36:$B$135,0),MATCH('Capacity Backing (Hide)'!$A26,'Capacity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(Hide)'!$A26,'Capacity Summary'!$H$35:$BG$35,0))="x",INDEX('Capacity Summary'!$C$36:$E$135,MATCH('Capacity Backing (Hide)'!CR$2,'Capacity Summary'!$B$36:$B$135,0),4),IF(INDEX('Capacity Summary'!$H$36:$BG$135,MATCH('Capacity Backing (Hide)'!CR$2,'Capacity Summary'!$B$36:$B$135,0),MATCH('Capacity Backing (Hide)'!$A26,'Capacity Summary'!$H$35:$BG$35,0))&lt;&gt;0,INDEX('Capacity Summary'!$H$36:$BG$135,MATCH('Capacity Backing (Hide)'!CR$2,'Capacity Summary'!$B$36:$B$135,0),MATCH('Capacity Backing (Hide)'!$A26,'Capacity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(Hide)'!$A26,'Capacity Summary'!$H$35:$BG$35,0))="x",INDEX('Capacity Summary'!$C$36:$E$135,MATCH('Capacity Backing (Hide)'!CS$2,'Capacity Summary'!$B$36:$B$135,0),4),IF(INDEX('Capacity Summary'!$H$36:$BG$135,MATCH('Capacity Backing (Hide)'!CS$2,'Capacity Summary'!$B$36:$B$135,0),MATCH('Capacity Backing (Hide)'!$A26,'Capacity Summary'!$H$35:$BG$35,0))&lt;&gt;0,INDEX('Capacity Summary'!$H$36:$BG$135,MATCH('Capacity Backing (Hide)'!CS$2,'Capacity Summary'!$B$36:$B$135,0),MATCH('Capacity Backing (Hide)'!$A26,'Capacity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(Hide)'!$A26,'Capacity Summary'!$H$35:$BG$35,0))="x",INDEX('Capacity Summary'!$C$36:$E$135,MATCH('Capacity Backing (Hide)'!CT$2,'Capacity Summary'!$B$36:$B$135,0),4),IF(INDEX('Capacity Summary'!$H$36:$BG$135,MATCH('Capacity Backing (Hide)'!CT$2,'Capacity Summary'!$B$36:$B$135,0),MATCH('Capacity Backing (Hide)'!$A26,'Capacity Summary'!$H$35:$BG$35,0))&lt;&gt;0,INDEX('Capacity Summary'!$H$36:$BG$135,MATCH('Capacity Backing (Hide)'!CT$2,'Capacity Summary'!$B$36:$B$135,0),MATCH('Capacity Backing (Hide)'!$A26,'Capacity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(Hide)'!$A26,'Capacity Summary'!$H$35:$BG$35,0))="x",INDEX('Capacity Summary'!$C$36:$E$135,MATCH('Capacity Backing (Hide)'!CU$2,'Capacity Summary'!$B$36:$B$135,0),4),IF(INDEX('Capacity Summary'!$H$36:$BG$135,MATCH('Capacity Backing (Hide)'!CU$2,'Capacity Summary'!$B$36:$B$135,0),MATCH('Capacity Backing (Hide)'!$A26,'Capacity Summary'!$H$35:$BG$35,0))&lt;&gt;0,INDEX('Capacity Summary'!$H$36:$BG$135,MATCH('Capacity Backing (Hide)'!CU$2,'Capacity Summary'!$B$36:$B$135,0),MATCH('Capacity Backing (Hide)'!$A26,'Capacity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(Hide)'!$A26,'Capacity Summary'!$H$35:$BG$35,0))="x",INDEX('Capacity Summary'!$C$36:$E$135,MATCH('Capacity Backing (Hide)'!CV$2,'Capacity Summary'!$B$36:$B$135,0),4),IF(INDEX('Capacity Summary'!$H$36:$BG$135,MATCH('Capacity Backing (Hide)'!CV$2,'Capacity Summary'!$B$36:$B$135,0),MATCH('Capacity Backing (Hide)'!$A26,'Capacity Summary'!$H$35:$BG$35,0))&lt;&gt;0,INDEX('Capacity Summary'!$H$36:$BG$135,MATCH('Capacity Backing (Hide)'!CV$2,'Capacity Summary'!$B$36:$B$135,0),MATCH('Capacity Backing (Hide)'!$A26,'Capacity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(Hide)'!$A26,'Capacity Summary'!$H$35:$BG$35,0))="x",INDEX('Capacity Summary'!$C$36:$E$135,MATCH('Capacity Backing (Hide)'!CW$2,'Capacity Summary'!$B$36:$B$135,0),4),IF(INDEX('Capacity Summary'!$H$36:$BG$135,MATCH('Capacity Backing (Hide)'!CW$2,'Capacity Summary'!$B$36:$B$135,0),MATCH('Capacity Backing (Hide)'!$A26,'Capacity Summary'!$H$35:$BG$35,0))&lt;&gt;0,INDEX('Capacity Summary'!$H$36:$BG$135,MATCH('Capacity Backing (Hide)'!CW$2,'Capacity Summary'!$B$36:$B$135,0),MATCH('Capacity Backing (Hide)'!$A26,'Capacity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(Hide)'!$A27,'Capacity Summary'!$H$35:$BG$35,0))="x",INDEX('Capacity Summary'!$C$36:$E$135,MATCH('Capacity Backing (Hide)'!B$2,'Capacity Summary'!$B$36:$B$135,0),4),IF(INDEX('Capacity Summary'!$H$36:$BG$135,MATCH('Capacity Backing (Hide)'!B$2,'Capacity Summary'!$B$36:$B$135,0),MATCH('Capacity Backing (Hide)'!$A27,'Capacity Summary'!$H$35:$BG$35,0))&lt;&gt;0,INDEX('Capacity Summary'!$H$36:$BG$135,MATCH('Capacity Backing (Hide)'!B$2,'Capacity Summary'!$B$36:$B$135,0),MATCH('Capacity Backing (Hide)'!$A27,'Capacity Summary'!$H$35:$BG$35,0)),0)),INDEX('Capacity Summary'!$C$36:$E$135,MATCH('Capacity Backing (Hide)'!B$2,'Capacity Summary'!$B$36:$B$135,0),2)))/IF(Summary!$B$7="Minutes",1,60)/COUNTA(INDEX(Capacity!$C$10:$Q$109,MATCH('Capacity Backing (Hide)'!B$2,Capacity!$B$10:$B$109,0),1):INDEX(Capacity!$C$10:$Q$109,MATCH('Capacity Backing (Hide)'!B$2,Capacity!$B$10:$B$109,0),15))</f>
        <v>#N/A</v>
      </c>
      <c r="C2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(Hide)'!$A27,'Capacity Summary'!$H$35:$BG$35,0))="x",INDEX('Capacity Summary'!$C$36:$E$135,MATCH('Capacity Backing (Hide)'!C$2,'Capacity Summary'!$B$36:$B$135,0),4),IF(INDEX('Capacity Summary'!$H$36:$BG$135,MATCH('Capacity Backing (Hide)'!C$2,'Capacity Summary'!$B$36:$B$135,0),MATCH('Capacity Backing (Hide)'!$A27,'Capacity Summary'!$H$35:$BG$35,0))&lt;&gt;0,INDEX('Capacity Summary'!$H$36:$BG$135,MATCH('Capacity Backing (Hide)'!C$2,'Capacity Summary'!$B$36:$B$135,0),MATCH('Capacity Backing (Hide)'!$A27,'Capacity Summary'!$H$35:$BG$35,0)),0)),INDEX('Capacity Summary'!$C$36:$E$135,MATCH('Capacity Backing (Hide)'!C$2,'Capacity Summary'!$B$36:$B$135,0),2)))/IF(Summary!$B$7="Minutes",1,60)/COUNTA(INDEX(Capacity!$C$10:$Q$109,MATCH('Capacity Backing (Hide)'!C$2,Capacity!$B$10:$B$109,0),1):INDEX(Capacity!$C$10:$Q$109,MATCH('Capacity Backing (Hide)'!C$2,Capacity!$B$10:$B$109,0),15))</f>
        <v>#N/A</v>
      </c>
      <c r="D2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(Hide)'!$A27,'Capacity Summary'!$H$35:$BG$35,0))="x",INDEX('Capacity Summary'!$C$36:$E$135,MATCH('Capacity Backing (Hide)'!D$2,'Capacity Summary'!$B$36:$B$135,0),4),IF(INDEX('Capacity Summary'!$H$36:$BG$135,MATCH('Capacity Backing (Hide)'!D$2,'Capacity Summary'!$B$36:$B$135,0),MATCH('Capacity Backing (Hide)'!$A27,'Capacity Summary'!$H$35:$BG$35,0))&lt;&gt;0,INDEX('Capacity Summary'!$H$36:$BG$135,MATCH('Capacity Backing (Hide)'!D$2,'Capacity Summary'!$B$36:$B$135,0),MATCH('Capacity Backing (Hide)'!$A27,'Capacity Summary'!$H$35:$BG$35,0)),0)),INDEX('Capacity Summary'!$C$36:$E$135,MATCH('Capacity Backing (Hide)'!D$2,'Capacity Summary'!$B$36:$B$135,0),2)))/IF(Summary!$B$7="Minutes",1,60)/COUNTA(INDEX(Capacity!$C$10:$Q$109,MATCH('Capacity Backing (Hide)'!D$2,Capacity!$B$10:$B$109,0),1):INDEX(Capacity!$C$10:$Q$109,MATCH('Capacity Backing (Hide)'!D$2,Capacity!$B$10:$B$109,0),15))</f>
        <v>#N/A</v>
      </c>
      <c r="E2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(Hide)'!$A27,'Capacity Summary'!$H$35:$BG$35,0))="x",INDEX('Capacity Summary'!$C$36:$E$135,MATCH('Capacity Backing (Hide)'!E$2,'Capacity Summary'!$B$36:$B$135,0),4),IF(INDEX('Capacity Summary'!$H$36:$BG$135,MATCH('Capacity Backing (Hide)'!E$2,'Capacity Summary'!$B$36:$B$135,0),MATCH('Capacity Backing (Hide)'!$A27,'Capacity Summary'!$H$35:$BG$35,0))&lt;&gt;0,INDEX('Capacity Summary'!$H$36:$BG$135,MATCH('Capacity Backing (Hide)'!E$2,'Capacity Summary'!$B$36:$B$135,0),MATCH('Capacity Backing (Hide)'!$A27,'Capacity Summary'!$H$35:$BG$35,0)),0)),INDEX('Capacity Summary'!$C$36:$E$135,MATCH('Capacity Backing (Hide)'!E$2,'Capacity Summary'!$B$36:$B$135,0),2)))/IF(Summary!$B$7="Minutes",1,60)/COUNTA(INDEX(Capacity!$C$10:$Q$109,MATCH('Capacity Backing (Hide)'!E$2,Capacity!$B$10:$B$109,0),1):INDEX(Capacity!$C$10:$Q$109,MATCH('Capacity Backing (Hide)'!E$2,Capacity!$B$10:$B$109,0),15))</f>
        <v>#N/A</v>
      </c>
      <c r="F2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(Hide)'!$A27,'Capacity Summary'!$H$35:$BG$35,0))="x",INDEX('Capacity Summary'!$C$36:$E$135,MATCH('Capacity Backing (Hide)'!F$2,'Capacity Summary'!$B$36:$B$135,0),4),IF(INDEX('Capacity Summary'!$H$36:$BG$135,MATCH('Capacity Backing (Hide)'!F$2,'Capacity Summary'!$B$36:$B$135,0),MATCH('Capacity Backing (Hide)'!$A27,'Capacity Summary'!$H$35:$BG$35,0))&lt;&gt;0,INDEX('Capacity Summary'!$H$36:$BG$135,MATCH('Capacity Backing (Hide)'!F$2,'Capacity Summary'!$B$36:$B$135,0),MATCH('Capacity Backing (Hide)'!$A27,'Capacity Summary'!$H$35:$BG$35,0)),0)),INDEX('Capacity Summary'!$C$36:$E$135,MATCH('Capacity Backing (Hide)'!F$2,'Capacity Summary'!$B$36:$B$135,0),2)))/IF(Summary!$B$7="Minutes",1,60)/COUNTA(INDEX(Capacity!$C$10:$Q$109,MATCH('Capacity Backing (Hide)'!F$2,Capacity!$B$10:$B$109,0),1):INDEX(Capacity!$C$10:$Q$109,MATCH('Capacity Backing (Hide)'!F$2,Capacity!$B$10:$B$109,0),15))</f>
        <v>#N/A</v>
      </c>
      <c r="G2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(Hide)'!$A27,'Capacity Summary'!$H$35:$BG$35,0))="x",INDEX('Capacity Summary'!$C$36:$E$135,MATCH('Capacity Backing (Hide)'!G$2,'Capacity Summary'!$B$36:$B$135,0),4),IF(INDEX('Capacity Summary'!$H$36:$BG$135,MATCH('Capacity Backing (Hide)'!G$2,'Capacity Summary'!$B$36:$B$135,0),MATCH('Capacity Backing (Hide)'!$A27,'Capacity Summary'!$H$35:$BG$35,0))&lt;&gt;0,INDEX('Capacity Summary'!$H$36:$BG$135,MATCH('Capacity Backing (Hide)'!G$2,'Capacity Summary'!$B$36:$B$135,0),MATCH('Capacity Backing (Hide)'!$A27,'Capacity Summary'!$H$35:$BG$35,0)),0)),INDEX('Capacity Summary'!$C$36:$E$135,MATCH('Capacity Backing (Hide)'!G$2,'Capacity Summary'!$B$36:$B$135,0),2)))/IF(Summary!$B$7="Minutes",1,60)/COUNTA(INDEX(Capacity!$C$10:$Q$109,MATCH('Capacity Backing (Hide)'!G$2,Capacity!$B$10:$B$109,0),1):INDEX(Capacity!$C$10:$Q$109,MATCH('Capacity Backing (Hide)'!G$2,Capacity!$B$10:$B$109,0),15))</f>
        <v>#N/A</v>
      </c>
      <c r="H2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(Hide)'!$A27,'Capacity Summary'!$H$35:$BG$35,0))="x",INDEX('Capacity Summary'!$C$36:$E$135,MATCH('Capacity Backing (Hide)'!H$2,'Capacity Summary'!$B$36:$B$135,0),4),IF(INDEX('Capacity Summary'!$H$36:$BG$135,MATCH('Capacity Backing (Hide)'!H$2,'Capacity Summary'!$B$36:$B$135,0),MATCH('Capacity Backing (Hide)'!$A27,'Capacity Summary'!$H$35:$BG$35,0))&lt;&gt;0,INDEX('Capacity Summary'!$H$36:$BG$135,MATCH('Capacity Backing (Hide)'!H$2,'Capacity Summary'!$B$36:$B$135,0),MATCH('Capacity Backing (Hide)'!$A27,'Capacity Summary'!$H$35:$BG$35,0)),0)),INDEX('Capacity Summary'!$C$36:$E$135,MATCH('Capacity Backing (Hide)'!H$2,'Capacity Summary'!$B$36:$B$135,0),2)))/IF(Summary!$B$7="Minutes",1,60)/COUNTA(INDEX(Capacity!$C$10:$Q$109,MATCH('Capacity Backing (Hide)'!H$2,Capacity!$B$10:$B$109,0),1):INDEX(Capacity!$C$10:$Q$109,MATCH('Capacity Backing (Hide)'!H$2,Capacity!$B$10:$B$109,0),15))</f>
        <v>#N/A</v>
      </c>
      <c r="I2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(Hide)'!$A27,'Capacity Summary'!$H$35:$BG$35,0))="x",INDEX('Capacity Summary'!$C$36:$E$135,MATCH('Capacity Backing (Hide)'!I$2,'Capacity Summary'!$B$36:$B$135,0),4),IF(INDEX('Capacity Summary'!$H$36:$BG$135,MATCH('Capacity Backing (Hide)'!I$2,'Capacity Summary'!$B$36:$B$135,0),MATCH('Capacity Backing (Hide)'!$A27,'Capacity Summary'!$H$35:$BG$35,0))&lt;&gt;0,INDEX('Capacity Summary'!$H$36:$BG$135,MATCH('Capacity Backing (Hide)'!I$2,'Capacity Summary'!$B$36:$B$135,0),MATCH('Capacity Backing (Hide)'!$A27,'Capacity Summary'!$H$35:$BG$35,0)),0)),INDEX('Capacity Summary'!$C$36:$E$135,MATCH('Capacity Backing (Hide)'!I$2,'Capacity Summary'!$B$36:$B$135,0),2)))/IF(Summary!$B$7="Minutes",1,60)/COUNTA(INDEX(Capacity!$C$10:$Q$109,MATCH('Capacity Backing (Hide)'!I$2,Capacity!$B$10:$B$109,0),1):INDEX(Capacity!$C$10:$Q$109,MATCH('Capacity Backing (Hide)'!I$2,Capacity!$B$10:$B$109,0),15))</f>
        <v>#N/A</v>
      </c>
      <c r="J2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(Hide)'!$A27,'Capacity Summary'!$H$35:$BG$35,0))="x",INDEX('Capacity Summary'!$C$36:$E$135,MATCH('Capacity Backing (Hide)'!J$2,'Capacity Summary'!$B$36:$B$135,0),4),IF(INDEX('Capacity Summary'!$H$36:$BG$135,MATCH('Capacity Backing (Hide)'!J$2,'Capacity Summary'!$B$36:$B$135,0),MATCH('Capacity Backing (Hide)'!$A27,'Capacity Summary'!$H$35:$BG$35,0))&lt;&gt;0,INDEX('Capacity Summary'!$H$36:$BG$135,MATCH('Capacity Backing (Hide)'!J$2,'Capacity Summary'!$B$36:$B$135,0),MATCH('Capacity Backing (Hide)'!$A27,'Capacity Summary'!$H$35:$BG$35,0)),0)),INDEX('Capacity Summary'!$C$36:$E$135,MATCH('Capacity Backing (Hide)'!J$2,'Capacity Summary'!$B$36:$B$135,0),2)))/IF(Summary!$B$7="Minutes",1,60)/COUNTA(INDEX(Capacity!$C$10:$Q$109,MATCH('Capacity Backing (Hide)'!J$2,Capacity!$B$10:$B$109,0),1):INDEX(Capacity!$C$10:$Q$109,MATCH('Capacity Backing (Hide)'!J$2,Capacity!$B$10:$B$109,0),15))</f>
        <v>#N/A</v>
      </c>
      <c r="K2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(Hide)'!$A27,'Capacity Summary'!$H$35:$BG$35,0))="x",INDEX('Capacity Summary'!$C$36:$E$135,MATCH('Capacity Backing (Hide)'!K$2,'Capacity Summary'!$B$36:$B$135,0),4),IF(INDEX('Capacity Summary'!$H$36:$BG$135,MATCH('Capacity Backing (Hide)'!K$2,'Capacity Summary'!$B$36:$B$135,0),MATCH('Capacity Backing (Hide)'!$A27,'Capacity Summary'!$H$35:$BG$35,0))&lt;&gt;0,INDEX('Capacity Summary'!$H$36:$BG$135,MATCH('Capacity Backing (Hide)'!K$2,'Capacity Summary'!$B$36:$B$135,0),MATCH('Capacity Backing (Hide)'!$A27,'Capacity Summary'!$H$35:$BG$35,0)),0)),INDEX('Capacity Summary'!$C$36:$E$135,MATCH('Capacity Backing (Hide)'!K$2,'Capacity Summary'!$B$36:$B$135,0),2)))/IF(Summary!$B$7="Minutes",1,60)/COUNTA(INDEX(Capacity!$C$10:$Q$109,MATCH('Capacity Backing (Hide)'!K$2,Capacity!$B$10:$B$109,0),1):INDEX(Capacity!$C$10:$Q$109,MATCH('Capacity Backing (Hide)'!K$2,Capacity!$B$10:$B$109,0),15))</f>
        <v>#N/A</v>
      </c>
      <c r="L2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(Hide)'!$A27,'Capacity Summary'!$H$35:$BG$35,0))="x",INDEX('Capacity Summary'!$C$36:$E$135,MATCH('Capacity Backing (Hide)'!L$2,'Capacity Summary'!$B$36:$B$135,0),4),IF(INDEX('Capacity Summary'!$H$36:$BG$135,MATCH('Capacity Backing (Hide)'!L$2,'Capacity Summary'!$B$36:$B$135,0),MATCH('Capacity Backing (Hide)'!$A27,'Capacity Summary'!$H$35:$BG$35,0))&lt;&gt;0,INDEX('Capacity Summary'!$H$36:$BG$135,MATCH('Capacity Backing (Hide)'!L$2,'Capacity Summary'!$B$36:$B$135,0),MATCH('Capacity Backing (Hide)'!$A27,'Capacity Summary'!$H$35:$BG$35,0)),0)),INDEX('Capacity Summary'!$C$36:$E$135,MATCH('Capacity Backing (Hide)'!L$2,'Capacity Summary'!$B$36:$B$135,0),2)))/IF(Summary!$B$7="Minutes",1,60)/COUNTA(INDEX(Capacity!$C$10:$Q$109,MATCH('Capacity Backing (Hide)'!L$2,Capacity!$B$10:$B$109,0),1):INDEX(Capacity!$C$10:$Q$109,MATCH('Capacity Backing (Hide)'!L$2,Capacity!$B$10:$B$109,0),15))</f>
        <v>#N/A</v>
      </c>
      <c r="M2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(Hide)'!$A27,'Capacity Summary'!$H$35:$BG$35,0))="x",INDEX('Capacity Summary'!$C$36:$E$135,MATCH('Capacity Backing (Hide)'!M$2,'Capacity Summary'!$B$36:$B$135,0),4),IF(INDEX('Capacity Summary'!$H$36:$BG$135,MATCH('Capacity Backing (Hide)'!M$2,'Capacity Summary'!$B$36:$B$135,0),MATCH('Capacity Backing (Hide)'!$A27,'Capacity Summary'!$H$35:$BG$35,0))&lt;&gt;0,INDEX('Capacity Summary'!$H$36:$BG$135,MATCH('Capacity Backing (Hide)'!M$2,'Capacity Summary'!$B$36:$B$135,0),MATCH('Capacity Backing (Hide)'!$A27,'Capacity Summary'!$H$35:$BG$35,0)),0)),INDEX('Capacity Summary'!$C$36:$E$135,MATCH('Capacity Backing (Hide)'!M$2,'Capacity Summary'!$B$36:$B$135,0),2)))/IF(Summary!$B$7="Minutes",1,60)/COUNTA(INDEX(Capacity!$C$10:$Q$109,MATCH('Capacity Backing (Hide)'!M$2,Capacity!$B$10:$B$109,0),1):INDEX(Capacity!$C$10:$Q$109,MATCH('Capacity Backing (Hide)'!M$2,Capacity!$B$10:$B$109,0),15))</f>
        <v>#N/A</v>
      </c>
      <c r="N2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(Hide)'!$A27,'Capacity Summary'!$H$35:$BG$35,0))="x",INDEX('Capacity Summary'!$C$36:$E$135,MATCH('Capacity Backing (Hide)'!N$2,'Capacity Summary'!$B$36:$B$135,0),4),IF(INDEX('Capacity Summary'!$H$36:$BG$135,MATCH('Capacity Backing (Hide)'!N$2,'Capacity Summary'!$B$36:$B$135,0),MATCH('Capacity Backing (Hide)'!$A27,'Capacity Summary'!$H$35:$BG$35,0))&lt;&gt;0,INDEX('Capacity Summary'!$H$36:$BG$135,MATCH('Capacity Backing (Hide)'!N$2,'Capacity Summary'!$B$36:$B$135,0),MATCH('Capacity Backing (Hide)'!$A27,'Capacity Summary'!$H$35:$BG$35,0)),0)),INDEX('Capacity Summary'!$C$36:$E$135,MATCH('Capacity Backing (Hide)'!N$2,'Capacity Summary'!$B$36:$B$135,0),2)))/IF(Summary!$B$7="Minutes",1,60)/COUNTA(INDEX(Capacity!$C$10:$Q$109,MATCH('Capacity Backing (Hide)'!N$2,Capacity!$B$10:$B$109,0),1):INDEX(Capacity!$C$10:$Q$109,MATCH('Capacity Backing (Hide)'!N$2,Capacity!$B$10:$B$109,0),15))</f>
        <v>#N/A</v>
      </c>
      <c r="O2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(Hide)'!$A27,'Capacity Summary'!$H$35:$BG$35,0))="x",INDEX('Capacity Summary'!$C$36:$E$135,MATCH('Capacity Backing (Hide)'!O$2,'Capacity Summary'!$B$36:$B$135,0),4),IF(INDEX('Capacity Summary'!$H$36:$BG$135,MATCH('Capacity Backing (Hide)'!O$2,'Capacity Summary'!$B$36:$B$135,0),MATCH('Capacity Backing (Hide)'!$A27,'Capacity Summary'!$H$35:$BG$35,0))&lt;&gt;0,INDEX('Capacity Summary'!$H$36:$BG$135,MATCH('Capacity Backing (Hide)'!O$2,'Capacity Summary'!$B$36:$B$135,0),MATCH('Capacity Backing (Hide)'!$A27,'Capacity Summary'!$H$35:$BG$35,0)),0)),INDEX('Capacity Summary'!$C$36:$E$135,MATCH('Capacity Backing (Hide)'!O$2,'Capacity Summary'!$B$36:$B$135,0),2)))/IF(Summary!$B$7="Minutes",1,60)/COUNTA(INDEX(Capacity!$C$10:$Q$109,MATCH('Capacity Backing (Hide)'!O$2,Capacity!$B$10:$B$109,0),1):INDEX(Capacity!$C$10:$Q$109,MATCH('Capacity Backing (Hide)'!O$2,Capacity!$B$10:$B$109,0),15))</f>
        <v>#N/A</v>
      </c>
      <c r="P2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(Hide)'!$A27,'Capacity Summary'!$H$35:$BG$35,0))="x",INDEX('Capacity Summary'!$C$36:$E$135,MATCH('Capacity Backing (Hide)'!P$2,'Capacity Summary'!$B$36:$B$135,0),4),IF(INDEX('Capacity Summary'!$H$36:$BG$135,MATCH('Capacity Backing (Hide)'!P$2,'Capacity Summary'!$B$36:$B$135,0),MATCH('Capacity Backing (Hide)'!$A27,'Capacity Summary'!$H$35:$BG$35,0))&lt;&gt;0,INDEX('Capacity Summary'!$H$36:$BG$135,MATCH('Capacity Backing (Hide)'!P$2,'Capacity Summary'!$B$36:$B$135,0),MATCH('Capacity Backing (Hide)'!$A27,'Capacity Summary'!$H$35:$BG$35,0)),0)),INDEX('Capacity Summary'!$C$36:$E$135,MATCH('Capacity Backing (Hide)'!P$2,'Capacity Summary'!$B$36:$B$135,0),2)))/IF(Summary!$B$7="Minutes",1,60)/COUNTA(INDEX(Capacity!$C$10:$Q$109,MATCH('Capacity Backing (Hide)'!P$2,Capacity!$B$10:$B$109,0),1):INDEX(Capacity!$C$10:$Q$109,MATCH('Capacity Backing (Hide)'!P$2,Capacity!$B$10:$B$109,0),15))</f>
        <v>#N/A</v>
      </c>
      <c r="Q2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(Hide)'!$A27,'Capacity Summary'!$H$35:$BG$35,0))="x",INDEX('Capacity Summary'!$C$36:$E$135,MATCH('Capacity Backing (Hide)'!Q$2,'Capacity Summary'!$B$36:$B$135,0),4),IF(INDEX('Capacity Summary'!$H$36:$BG$135,MATCH('Capacity Backing (Hide)'!Q$2,'Capacity Summary'!$B$36:$B$135,0),MATCH('Capacity Backing (Hide)'!$A27,'Capacity Summary'!$H$35:$BG$35,0))&lt;&gt;0,INDEX('Capacity Summary'!$H$36:$BG$135,MATCH('Capacity Backing (Hide)'!Q$2,'Capacity Summary'!$B$36:$B$135,0),MATCH('Capacity Backing (Hide)'!$A27,'Capacity Summary'!$H$35:$BG$35,0)),0)),INDEX('Capacity Summary'!$C$36:$E$135,MATCH('Capacity Backing (Hide)'!Q$2,'Capacity Summary'!$B$36:$B$135,0),2)))/IF(Summary!$B$7="Minutes",1,60)/COUNTA(INDEX(Capacity!$C$10:$Q$109,MATCH('Capacity Backing (Hide)'!Q$2,Capacity!$B$10:$B$109,0),1):INDEX(Capacity!$C$10:$Q$109,MATCH('Capacity Backing (Hide)'!Q$2,Capacity!$B$10:$B$109,0),15))</f>
        <v>#N/A</v>
      </c>
      <c r="R2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(Hide)'!$A27,'Capacity Summary'!$H$35:$BG$35,0))="x",INDEX('Capacity Summary'!$C$36:$E$135,MATCH('Capacity Backing (Hide)'!R$2,'Capacity Summary'!$B$36:$B$135,0),4),IF(INDEX('Capacity Summary'!$H$36:$BG$135,MATCH('Capacity Backing (Hide)'!R$2,'Capacity Summary'!$B$36:$B$135,0),MATCH('Capacity Backing (Hide)'!$A27,'Capacity Summary'!$H$35:$BG$35,0))&lt;&gt;0,INDEX('Capacity Summary'!$H$36:$BG$135,MATCH('Capacity Backing (Hide)'!R$2,'Capacity Summary'!$B$36:$B$135,0),MATCH('Capacity Backing (Hide)'!$A27,'Capacity Summary'!$H$35:$BG$35,0)),0)),INDEX('Capacity Summary'!$C$36:$E$135,MATCH('Capacity Backing (Hide)'!R$2,'Capacity Summary'!$B$36:$B$135,0),2)))/IF(Summary!$B$7="Minutes",1,60)/COUNTA(INDEX(Capacity!$C$10:$Q$109,MATCH('Capacity Backing (Hide)'!R$2,Capacity!$B$10:$B$109,0),1):INDEX(Capacity!$C$10:$Q$109,MATCH('Capacity Backing (Hide)'!R$2,Capacity!$B$10:$B$109,0),15))</f>
        <v>#N/A</v>
      </c>
      <c r="S2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(Hide)'!$A27,'Capacity Summary'!$H$35:$BG$35,0))="x",INDEX('Capacity Summary'!$C$36:$E$135,MATCH('Capacity Backing (Hide)'!S$2,'Capacity Summary'!$B$36:$B$135,0),4),IF(INDEX('Capacity Summary'!$H$36:$BG$135,MATCH('Capacity Backing (Hide)'!S$2,'Capacity Summary'!$B$36:$B$135,0),MATCH('Capacity Backing (Hide)'!$A27,'Capacity Summary'!$H$35:$BG$35,0))&lt;&gt;0,INDEX('Capacity Summary'!$H$36:$BG$135,MATCH('Capacity Backing (Hide)'!S$2,'Capacity Summary'!$B$36:$B$135,0),MATCH('Capacity Backing (Hide)'!$A27,'Capacity Summary'!$H$35:$BG$35,0)),0)),INDEX('Capacity Summary'!$C$36:$E$135,MATCH('Capacity Backing (Hide)'!S$2,'Capacity Summary'!$B$36:$B$135,0),2)))/IF(Summary!$B$7="Minutes",1,60)/COUNTA(INDEX(Capacity!$C$10:$Q$109,MATCH('Capacity Backing (Hide)'!S$2,Capacity!$B$10:$B$109,0),1):INDEX(Capacity!$C$10:$Q$109,MATCH('Capacity Backing (Hide)'!S$2,Capacity!$B$10:$B$109,0),15))</f>
        <v>#N/A</v>
      </c>
      <c r="T2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(Hide)'!$A27,'Capacity Summary'!$H$35:$BG$35,0))="x",INDEX('Capacity Summary'!$C$36:$E$135,MATCH('Capacity Backing (Hide)'!T$2,'Capacity Summary'!$B$36:$B$135,0),4),IF(INDEX('Capacity Summary'!$H$36:$BG$135,MATCH('Capacity Backing (Hide)'!T$2,'Capacity Summary'!$B$36:$B$135,0),MATCH('Capacity Backing (Hide)'!$A27,'Capacity Summary'!$H$35:$BG$35,0))&lt;&gt;0,INDEX('Capacity Summary'!$H$36:$BG$135,MATCH('Capacity Backing (Hide)'!T$2,'Capacity Summary'!$B$36:$B$135,0),MATCH('Capacity Backing (Hide)'!$A27,'Capacity Summary'!$H$35:$BG$35,0)),0)),INDEX('Capacity Summary'!$C$36:$E$135,MATCH('Capacity Backing (Hide)'!T$2,'Capacity Summary'!$B$36:$B$135,0),2)))/IF(Summary!$B$7="Minutes",1,60)/COUNTA(INDEX(Capacity!$C$10:$Q$109,MATCH('Capacity Backing (Hide)'!T$2,Capacity!$B$10:$B$109,0),1):INDEX(Capacity!$C$10:$Q$109,MATCH('Capacity Backing (Hide)'!T$2,Capacity!$B$10:$B$109,0),15))</f>
        <v>#N/A</v>
      </c>
      <c r="U2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(Hide)'!$A27,'Capacity Summary'!$H$35:$BG$35,0))="x",INDEX('Capacity Summary'!$C$36:$E$135,MATCH('Capacity Backing (Hide)'!U$2,'Capacity Summary'!$B$36:$B$135,0),4),IF(INDEX('Capacity Summary'!$H$36:$BG$135,MATCH('Capacity Backing (Hide)'!U$2,'Capacity Summary'!$B$36:$B$135,0),MATCH('Capacity Backing (Hide)'!$A27,'Capacity Summary'!$H$35:$BG$35,0))&lt;&gt;0,INDEX('Capacity Summary'!$H$36:$BG$135,MATCH('Capacity Backing (Hide)'!U$2,'Capacity Summary'!$B$36:$B$135,0),MATCH('Capacity Backing (Hide)'!$A27,'Capacity Summary'!$H$35:$BG$35,0)),0)),INDEX('Capacity Summary'!$C$36:$E$135,MATCH('Capacity Backing (Hide)'!U$2,'Capacity Summary'!$B$36:$B$135,0),2)))/IF(Summary!$B$7="Minutes",1,60)/COUNTA(INDEX(Capacity!$C$10:$Q$109,MATCH('Capacity Backing (Hide)'!U$2,Capacity!$B$10:$B$109,0),1):INDEX(Capacity!$C$10:$Q$109,MATCH('Capacity Backing (Hide)'!U$2,Capacity!$B$10:$B$109,0),15))</f>
        <v>#N/A</v>
      </c>
      <c r="V2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(Hide)'!$A27,'Capacity Summary'!$H$35:$BG$35,0))="x",INDEX('Capacity Summary'!$C$36:$E$135,MATCH('Capacity Backing (Hide)'!V$2,'Capacity Summary'!$B$36:$B$135,0),4),IF(INDEX('Capacity Summary'!$H$36:$BG$135,MATCH('Capacity Backing (Hide)'!V$2,'Capacity Summary'!$B$36:$B$135,0),MATCH('Capacity Backing (Hide)'!$A27,'Capacity Summary'!$H$35:$BG$35,0))&lt;&gt;0,INDEX('Capacity Summary'!$H$36:$BG$135,MATCH('Capacity Backing (Hide)'!V$2,'Capacity Summary'!$B$36:$B$135,0),MATCH('Capacity Backing (Hide)'!$A27,'Capacity Summary'!$H$35:$BG$35,0)),0)),INDEX('Capacity Summary'!$C$36:$E$135,MATCH('Capacity Backing (Hide)'!V$2,'Capacity Summary'!$B$36:$B$135,0),2)))/IF(Summary!$B$7="Minutes",1,60)/COUNTA(INDEX(Capacity!$C$10:$Q$109,MATCH('Capacity Backing (Hide)'!V$2,Capacity!$B$10:$B$109,0),1):INDEX(Capacity!$C$10:$Q$109,MATCH('Capacity Backing (Hide)'!V$2,Capacity!$B$10:$B$109,0),15))</f>
        <v>#N/A</v>
      </c>
      <c r="W2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(Hide)'!$A27,'Capacity Summary'!$H$35:$BG$35,0))="x",INDEX('Capacity Summary'!$C$36:$E$135,MATCH('Capacity Backing (Hide)'!W$2,'Capacity Summary'!$B$36:$B$135,0),4),IF(INDEX('Capacity Summary'!$H$36:$BG$135,MATCH('Capacity Backing (Hide)'!W$2,'Capacity Summary'!$B$36:$B$135,0),MATCH('Capacity Backing (Hide)'!$A27,'Capacity Summary'!$H$35:$BG$35,0))&lt;&gt;0,INDEX('Capacity Summary'!$H$36:$BG$135,MATCH('Capacity Backing (Hide)'!W$2,'Capacity Summary'!$B$36:$B$135,0),MATCH('Capacity Backing (Hide)'!$A27,'Capacity Summary'!$H$35:$BG$35,0)),0)),INDEX('Capacity Summary'!$C$36:$E$135,MATCH('Capacity Backing (Hide)'!W$2,'Capacity Summary'!$B$36:$B$135,0),2)))/IF(Summary!$B$7="Minutes",1,60)/COUNTA(INDEX(Capacity!$C$10:$Q$109,MATCH('Capacity Backing (Hide)'!W$2,Capacity!$B$10:$B$109,0),1):INDEX(Capacity!$C$10:$Q$109,MATCH('Capacity Backing (Hide)'!W$2,Capacity!$B$10:$B$109,0),15))</f>
        <v>#N/A</v>
      </c>
      <c r="X2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(Hide)'!$A27,'Capacity Summary'!$H$35:$BG$35,0))="x",INDEX('Capacity Summary'!$C$36:$E$135,MATCH('Capacity Backing (Hide)'!X$2,'Capacity Summary'!$B$36:$B$135,0),4),IF(INDEX('Capacity Summary'!$H$36:$BG$135,MATCH('Capacity Backing (Hide)'!X$2,'Capacity Summary'!$B$36:$B$135,0),MATCH('Capacity Backing (Hide)'!$A27,'Capacity Summary'!$H$35:$BG$35,0))&lt;&gt;0,INDEX('Capacity Summary'!$H$36:$BG$135,MATCH('Capacity Backing (Hide)'!X$2,'Capacity Summary'!$B$36:$B$135,0),MATCH('Capacity Backing (Hide)'!$A27,'Capacity Summary'!$H$35:$BG$35,0)),0)),INDEX('Capacity Summary'!$C$36:$E$135,MATCH('Capacity Backing (Hide)'!X$2,'Capacity Summary'!$B$36:$B$135,0),2)))/IF(Summary!$B$7="Minutes",1,60)/COUNTA(INDEX(Capacity!$C$10:$Q$109,MATCH('Capacity Backing (Hide)'!X$2,Capacity!$B$10:$B$109,0),1):INDEX(Capacity!$C$10:$Q$109,MATCH('Capacity Backing (Hide)'!X$2,Capacity!$B$10:$B$109,0),15))</f>
        <v>#N/A</v>
      </c>
      <c r="Y2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(Hide)'!$A27,'Capacity Summary'!$H$35:$BG$35,0))="x",INDEX('Capacity Summary'!$C$36:$E$135,MATCH('Capacity Backing (Hide)'!Y$2,'Capacity Summary'!$B$36:$B$135,0),4),IF(INDEX('Capacity Summary'!$H$36:$BG$135,MATCH('Capacity Backing (Hide)'!Y$2,'Capacity Summary'!$B$36:$B$135,0),MATCH('Capacity Backing (Hide)'!$A27,'Capacity Summary'!$H$35:$BG$35,0))&lt;&gt;0,INDEX('Capacity Summary'!$H$36:$BG$135,MATCH('Capacity Backing (Hide)'!Y$2,'Capacity Summary'!$B$36:$B$135,0),MATCH('Capacity Backing (Hide)'!$A27,'Capacity Summary'!$H$35:$BG$35,0)),0)),INDEX('Capacity Summary'!$C$36:$E$135,MATCH('Capacity Backing (Hide)'!Y$2,'Capacity Summary'!$B$36:$B$135,0),2)))/IF(Summary!$B$7="Minutes",1,60)/COUNTA(INDEX(Capacity!$C$10:$Q$109,MATCH('Capacity Backing (Hide)'!Y$2,Capacity!$B$10:$B$109,0),1):INDEX(Capacity!$C$10:$Q$109,MATCH('Capacity Backing (Hide)'!Y$2,Capacity!$B$10:$B$109,0),15))</f>
        <v>#N/A</v>
      </c>
      <c r="Z2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(Hide)'!$A27,'Capacity Summary'!$H$35:$BG$35,0))="x",INDEX('Capacity Summary'!$C$36:$E$135,MATCH('Capacity Backing (Hide)'!Z$2,'Capacity Summary'!$B$36:$B$135,0),4),IF(INDEX('Capacity Summary'!$H$36:$BG$135,MATCH('Capacity Backing (Hide)'!Z$2,'Capacity Summary'!$B$36:$B$135,0),MATCH('Capacity Backing (Hide)'!$A27,'Capacity Summary'!$H$35:$BG$35,0))&lt;&gt;0,INDEX('Capacity Summary'!$H$36:$BG$135,MATCH('Capacity Backing (Hide)'!Z$2,'Capacity Summary'!$B$36:$B$135,0),MATCH('Capacity Backing (Hide)'!$A27,'Capacity Summary'!$H$35:$BG$35,0)),0)),INDEX('Capacity Summary'!$C$36:$E$135,MATCH('Capacity Backing (Hide)'!Z$2,'Capacity Summary'!$B$36:$B$135,0),2)))/IF(Summary!$B$7="Minutes",1,60)/COUNTA(INDEX(Capacity!$C$10:$Q$109,MATCH('Capacity Backing (Hide)'!Z$2,Capacity!$B$10:$B$109,0),1):INDEX(Capacity!$C$10:$Q$109,MATCH('Capacity Backing (Hide)'!Z$2,Capacity!$B$10:$B$109,0),15))</f>
        <v>#N/A</v>
      </c>
      <c r="AA2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(Hide)'!$A27,'Capacity Summary'!$H$35:$BG$35,0))="x",INDEX('Capacity Summary'!$C$36:$E$135,MATCH('Capacity Backing (Hide)'!AA$2,'Capacity Summary'!$B$36:$B$135,0),4),IF(INDEX('Capacity Summary'!$H$36:$BG$135,MATCH('Capacity Backing (Hide)'!AA$2,'Capacity Summary'!$B$36:$B$135,0),MATCH('Capacity Backing (Hide)'!$A27,'Capacity Summary'!$H$35:$BG$35,0))&lt;&gt;0,INDEX('Capacity Summary'!$H$36:$BG$135,MATCH('Capacity Backing (Hide)'!AA$2,'Capacity Summary'!$B$36:$B$135,0),MATCH('Capacity Backing (Hide)'!$A27,'Capacity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(Hide)'!$A27,'Capacity Summary'!$H$35:$BG$35,0))="x",INDEX('Capacity Summary'!$C$36:$E$135,MATCH('Capacity Backing (Hide)'!AB$2,'Capacity Summary'!$B$36:$B$135,0),4),IF(INDEX('Capacity Summary'!$H$36:$BG$135,MATCH('Capacity Backing (Hide)'!AB$2,'Capacity Summary'!$B$36:$B$135,0),MATCH('Capacity Backing (Hide)'!$A27,'Capacity Summary'!$H$35:$BG$35,0))&lt;&gt;0,INDEX('Capacity Summary'!$H$36:$BG$135,MATCH('Capacity Backing (Hide)'!AB$2,'Capacity Summary'!$B$36:$B$135,0),MATCH('Capacity Backing (Hide)'!$A27,'Capacity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(Hide)'!$A27,'Capacity Summary'!$H$35:$BG$35,0))="x",INDEX('Capacity Summary'!$C$36:$E$135,MATCH('Capacity Backing (Hide)'!AC$2,'Capacity Summary'!$B$36:$B$135,0),4),IF(INDEX('Capacity Summary'!$H$36:$BG$135,MATCH('Capacity Backing (Hide)'!AC$2,'Capacity Summary'!$B$36:$B$135,0),MATCH('Capacity Backing (Hide)'!$A27,'Capacity Summary'!$H$35:$BG$35,0))&lt;&gt;0,INDEX('Capacity Summary'!$H$36:$BG$135,MATCH('Capacity Backing (Hide)'!AC$2,'Capacity Summary'!$B$36:$B$135,0),MATCH('Capacity Backing (Hide)'!$A27,'Capacity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(Hide)'!$A27,'Capacity Summary'!$H$35:$BG$35,0))="x",INDEX('Capacity Summary'!$C$36:$E$135,MATCH('Capacity Backing (Hide)'!AD$2,'Capacity Summary'!$B$36:$B$135,0),4),IF(INDEX('Capacity Summary'!$H$36:$BG$135,MATCH('Capacity Backing (Hide)'!AD$2,'Capacity Summary'!$B$36:$B$135,0),MATCH('Capacity Backing (Hide)'!$A27,'Capacity Summary'!$H$35:$BG$35,0))&lt;&gt;0,INDEX('Capacity Summary'!$H$36:$BG$135,MATCH('Capacity Backing (Hide)'!AD$2,'Capacity Summary'!$B$36:$B$135,0),MATCH('Capacity Backing (Hide)'!$A27,'Capacity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(Hide)'!$A27,'Capacity Summary'!$H$35:$BG$35,0))="x",INDEX('Capacity Summary'!$C$36:$E$135,MATCH('Capacity Backing (Hide)'!AE$2,'Capacity Summary'!$B$36:$B$135,0),4),IF(INDEX('Capacity Summary'!$H$36:$BG$135,MATCH('Capacity Backing (Hide)'!AE$2,'Capacity Summary'!$B$36:$B$135,0),MATCH('Capacity Backing (Hide)'!$A27,'Capacity Summary'!$H$35:$BG$35,0))&lt;&gt;0,INDEX('Capacity Summary'!$H$36:$BG$135,MATCH('Capacity Backing (Hide)'!AE$2,'Capacity Summary'!$B$36:$B$135,0),MATCH('Capacity Backing (Hide)'!$A27,'Capacity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(Hide)'!$A27,'Capacity Summary'!$H$35:$BG$35,0))="x",INDEX('Capacity Summary'!$C$36:$E$135,MATCH('Capacity Backing (Hide)'!AF$2,'Capacity Summary'!$B$36:$B$135,0),4),IF(INDEX('Capacity Summary'!$H$36:$BG$135,MATCH('Capacity Backing (Hide)'!AF$2,'Capacity Summary'!$B$36:$B$135,0),MATCH('Capacity Backing (Hide)'!$A27,'Capacity Summary'!$H$35:$BG$35,0))&lt;&gt;0,INDEX('Capacity Summary'!$H$36:$BG$135,MATCH('Capacity Backing (Hide)'!AF$2,'Capacity Summary'!$B$36:$B$135,0),MATCH('Capacity Backing (Hide)'!$A27,'Capacity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(Hide)'!$A27,'Capacity Summary'!$H$35:$BG$35,0))="x",INDEX('Capacity Summary'!$C$36:$E$135,MATCH('Capacity Backing (Hide)'!AG$2,'Capacity Summary'!$B$36:$B$135,0),4),IF(INDEX('Capacity Summary'!$H$36:$BG$135,MATCH('Capacity Backing (Hide)'!AG$2,'Capacity Summary'!$B$36:$B$135,0),MATCH('Capacity Backing (Hide)'!$A27,'Capacity Summary'!$H$35:$BG$35,0))&lt;&gt;0,INDEX('Capacity Summary'!$H$36:$BG$135,MATCH('Capacity Backing (Hide)'!AG$2,'Capacity Summary'!$B$36:$B$135,0),MATCH('Capacity Backing (Hide)'!$A27,'Capacity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(Hide)'!$A27,'Capacity Summary'!$H$35:$BG$35,0))="x",INDEX('Capacity Summary'!$C$36:$E$135,MATCH('Capacity Backing (Hide)'!AH$2,'Capacity Summary'!$B$36:$B$135,0),4),IF(INDEX('Capacity Summary'!$H$36:$BG$135,MATCH('Capacity Backing (Hide)'!AH$2,'Capacity Summary'!$B$36:$B$135,0),MATCH('Capacity Backing (Hide)'!$A27,'Capacity Summary'!$H$35:$BG$35,0))&lt;&gt;0,INDEX('Capacity Summary'!$H$36:$BG$135,MATCH('Capacity Backing (Hide)'!AH$2,'Capacity Summary'!$B$36:$B$135,0),MATCH('Capacity Backing (Hide)'!$A27,'Capacity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(Hide)'!$A27,'Capacity Summary'!$H$35:$BG$35,0))="x",INDEX('Capacity Summary'!$C$36:$E$135,MATCH('Capacity Backing (Hide)'!AI$2,'Capacity Summary'!$B$36:$B$135,0),4),IF(INDEX('Capacity Summary'!$H$36:$BG$135,MATCH('Capacity Backing (Hide)'!AI$2,'Capacity Summary'!$B$36:$B$135,0),MATCH('Capacity Backing (Hide)'!$A27,'Capacity Summary'!$H$35:$BG$35,0))&lt;&gt;0,INDEX('Capacity Summary'!$H$36:$BG$135,MATCH('Capacity Backing (Hide)'!AI$2,'Capacity Summary'!$B$36:$B$135,0),MATCH('Capacity Backing (Hide)'!$A27,'Capacity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(Hide)'!$A27,'Capacity Summary'!$H$35:$BG$35,0))="x",INDEX('Capacity Summary'!$C$36:$E$135,MATCH('Capacity Backing (Hide)'!AJ$2,'Capacity Summary'!$B$36:$B$135,0),4),IF(INDEX('Capacity Summary'!$H$36:$BG$135,MATCH('Capacity Backing (Hide)'!AJ$2,'Capacity Summary'!$B$36:$B$135,0),MATCH('Capacity Backing (Hide)'!$A27,'Capacity Summary'!$H$35:$BG$35,0))&lt;&gt;0,INDEX('Capacity Summary'!$H$36:$BG$135,MATCH('Capacity Backing (Hide)'!AJ$2,'Capacity Summary'!$B$36:$B$135,0),MATCH('Capacity Backing (Hide)'!$A27,'Capacity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(Hide)'!$A27,'Capacity Summary'!$H$35:$BG$35,0))="x",INDEX('Capacity Summary'!$C$36:$E$135,MATCH('Capacity Backing (Hide)'!AK$2,'Capacity Summary'!$B$36:$B$135,0),4),IF(INDEX('Capacity Summary'!$H$36:$BG$135,MATCH('Capacity Backing (Hide)'!AK$2,'Capacity Summary'!$B$36:$B$135,0),MATCH('Capacity Backing (Hide)'!$A27,'Capacity Summary'!$H$35:$BG$35,0))&lt;&gt;0,INDEX('Capacity Summary'!$H$36:$BG$135,MATCH('Capacity Backing (Hide)'!AK$2,'Capacity Summary'!$B$36:$B$135,0),MATCH('Capacity Backing (Hide)'!$A27,'Capacity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(Hide)'!$A27,'Capacity Summary'!$H$35:$BG$35,0))="x",INDEX('Capacity Summary'!$C$36:$E$135,MATCH('Capacity Backing (Hide)'!AL$2,'Capacity Summary'!$B$36:$B$135,0),4),IF(INDEX('Capacity Summary'!$H$36:$BG$135,MATCH('Capacity Backing (Hide)'!AL$2,'Capacity Summary'!$B$36:$B$135,0),MATCH('Capacity Backing (Hide)'!$A27,'Capacity Summary'!$H$35:$BG$35,0))&lt;&gt;0,INDEX('Capacity Summary'!$H$36:$BG$135,MATCH('Capacity Backing (Hide)'!AL$2,'Capacity Summary'!$B$36:$B$135,0),MATCH('Capacity Backing (Hide)'!$A27,'Capacity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(Hide)'!$A27,'Capacity Summary'!$H$35:$BG$35,0))="x",INDEX('Capacity Summary'!$C$36:$E$135,MATCH('Capacity Backing (Hide)'!AM$2,'Capacity Summary'!$B$36:$B$135,0),4),IF(INDEX('Capacity Summary'!$H$36:$BG$135,MATCH('Capacity Backing (Hide)'!AM$2,'Capacity Summary'!$B$36:$B$135,0),MATCH('Capacity Backing (Hide)'!$A27,'Capacity Summary'!$H$35:$BG$35,0))&lt;&gt;0,INDEX('Capacity Summary'!$H$36:$BG$135,MATCH('Capacity Backing (Hide)'!AM$2,'Capacity Summary'!$B$36:$B$135,0),MATCH('Capacity Backing (Hide)'!$A27,'Capacity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(Hide)'!$A27,'Capacity Summary'!$H$35:$BG$35,0))="x",INDEX('Capacity Summary'!$C$36:$E$135,MATCH('Capacity Backing (Hide)'!AN$2,'Capacity Summary'!$B$36:$B$135,0),4),IF(INDEX('Capacity Summary'!$H$36:$BG$135,MATCH('Capacity Backing (Hide)'!AN$2,'Capacity Summary'!$B$36:$B$135,0),MATCH('Capacity Backing (Hide)'!$A27,'Capacity Summary'!$H$35:$BG$35,0))&lt;&gt;0,INDEX('Capacity Summary'!$H$36:$BG$135,MATCH('Capacity Backing (Hide)'!AN$2,'Capacity Summary'!$B$36:$B$135,0),MATCH('Capacity Backing (Hide)'!$A27,'Capacity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(Hide)'!$A27,'Capacity Summary'!$H$35:$BG$35,0))="x",INDEX('Capacity Summary'!$C$36:$E$135,MATCH('Capacity Backing (Hide)'!AO$2,'Capacity Summary'!$B$36:$B$135,0),4),IF(INDEX('Capacity Summary'!$H$36:$BG$135,MATCH('Capacity Backing (Hide)'!AO$2,'Capacity Summary'!$B$36:$B$135,0),MATCH('Capacity Backing (Hide)'!$A27,'Capacity Summary'!$H$35:$BG$35,0))&lt;&gt;0,INDEX('Capacity Summary'!$H$36:$BG$135,MATCH('Capacity Backing (Hide)'!AO$2,'Capacity Summary'!$B$36:$B$135,0),MATCH('Capacity Backing (Hide)'!$A27,'Capacity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(Hide)'!$A27,'Capacity Summary'!$H$35:$BG$35,0))="x",INDEX('Capacity Summary'!$C$36:$E$135,MATCH('Capacity Backing (Hide)'!AP$2,'Capacity Summary'!$B$36:$B$135,0),4),IF(INDEX('Capacity Summary'!$H$36:$BG$135,MATCH('Capacity Backing (Hide)'!AP$2,'Capacity Summary'!$B$36:$B$135,0),MATCH('Capacity Backing (Hide)'!$A27,'Capacity Summary'!$H$35:$BG$35,0))&lt;&gt;0,INDEX('Capacity Summary'!$H$36:$BG$135,MATCH('Capacity Backing (Hide)'!AP$2,'Capacity Summary'!$B$36:$B$135,0),MATCH('Capacity Backing (Hide)'!$A27,'Capacity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(Hide)'!$A27,'Capacity Summary'!$H$35:$BG$35,0))="x",INDEX('Capacity Summary'!$C$36:$E$135,MATCH('Capacity Backing (Hide)'!AQ$2,'Capacity Summary'!$B$36:$B$135,0),4),IF(INDEX('Capacity Summary'!$H$36:$BG$135,MATCH('Capacity Backing (Hide)'!AQ$2,'Capacity Summary'!$B$36:$B$135,0),MATCH('Capacity Backing (Hide)'!$A27,'Capacity Summary'!$H$35:$BG$35,0))&lt;&gt;0,INDEX('Capacity Summary'!$H$36:$BG$135,MATCH('Capacity Backing (Hide)'!AQ$2,'Capacity Summary'!$B$36:$B$135,0),MATCH('Capacity Backing (Hide)'!$A27,'Capacity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(Hide)'!$A27,'Capacity Summary'!$H$35:$BG$35,0))="x",INDEX('Capacity Summary'!$C$36:$E$135,MATCH('Capacity Backing (Hide)'!AR$2,'Capacity Summary'!$B$36:$B$135,0),4),IF(INDEX('Capacity Summary'!$H$36:$BG$135,MATCH('Capacity Backing (Hide)'!AR$2,'Capacity Summary'!$B$36:$B$135,0),MATCH('Capacity Backing (Hide)'!$A27,'Capacity Summary'!$H$35:$BG$35,0))&lt;&gt;0,INDEX('Capacity Summary'!$H$36:$BG$135,MATCH('Capacity Backing (Hide)'!AR$2,'Capacity Summary'!$B$36:$B$135,0),MATCH('Capacity Backing (Hide)'!$A27,'Capacity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(Hide)'!$A27,'Capacity Summary'!$H$35:$BG$35,0))="x",INDEX('Capacity Summary'!$C$36:$E$135,MATCH('Capacity Backing (Hide)'!AS$2,'Capacity Summary'!$B$36:$B$135,0),4),IF(INDEX('Capacity Summary'!$H$36:$BG$135,MATCH('Capacity Backing (Hide)'!AS$2,'Capacity Summary'!$B$36:$B$135,0),MATCH('Capacity Backing (Hide)'!$A27,'Capacity Summary'!$H$35:$BG$35,0))&lt;&gt;0,INDEX('Capacity Summary'!$H$36:$BG$135,MATCH('Capacity Backing (Hide)'!AS$2,'Capacity Summary'!$B$36:$B$135,0),MATCH('Capacity Backing (Hide)'!$A27,'Capacity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(Hide)'!$A27,'Capacity Summary'!$H$35:$BG$35,0))="x",INDEX('Capacity Summary'!$C$36:$E$135,MATCH('Capacity Backing (Hide)'!AT$2,'Capacity Summary'!$B$36:$B$135,0),4),IF(INDEX('Capacity Summary'!$H$36:$BG$135,MATCH('Capacity Backing (Hide)'!AT$2,'Capacity Summary'!$B$36:$B$135,0),MATCH('Capacity Backing (Hide)'!$A27,'Capacity Summary'!$H$35:$BG$35,0))&lt;&gt;0,INDEX('Capacity Summary'!$H$36:$BG$135,MATCH('Capacity Backing (Hide)'!AT$2,'Capacity Summary'!$B$36:$B$135,0),MATCH('Capacity Backing (Hide)'!$A27,'Capacity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(Hide)'!$A27,'Capacity Summary'!$H$35:$BG$35,0))="x",INDEX('Capacity Summary'!$C$36:$E$135,MATCH('Capacity Backing (Hide)'!AU$2,'Capacity Summary'!$B$36:$B$135,0),4),IF(INDEX('Capacity Summary'!$H$36:$BG$135,MATCH('Capacity Backing (Hide)'!AU$2,'Capacity Summary'!$B$36:$B$135,0),MATCH('Capacity Backing (Hide)'!$A27,'Capacity Summary'!$H$35:$BG$35,0))&lt;&gt;0,INDEX('Capacity Summary'!$H$36:$BG$135,MATCH('Capacity Backing (Hide)'!AU$2,'Capacity Summary'!$B$36:$B$135,0),MATCH('Capacity Backing (Hide)'!$A27,'Capacity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(Hide)'!$A27,'Capacity Summary'!$H$35:$BG$35,0))="x",INDEX('Capacity Summary'!$C$36:$E$135,MATCH('Capacity Backing (Hide)'!AV$2,'Capacity Summary'!$B$36:$B$135,0),4),IF(INDEX('Capacity Summary'!$H$36:$BG$135,MATCH('Capacity Backing (Hide)'!AV$2,'Capacity Summary'!$B$36:$B$135,0),MATCH('Capacity Backing (Hide)'!$A27,'Capacity Summary'!$H$35:$BG$35,0))&lt;&gt;0,INDEX('Capacity Summary'!$H$36:$BG$135,MATCH('Capacity Backing (Hide)'!AV$2,'Capacity Summary'!$B$36:$B$135,0),MATCH('Capacity Backing (Hide)'!$A27,'Capacity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(Hide)'!$A27,'Capacity Summary'!$H$35:$BG$35,0))="x",INDEX('Capacity Summary'!$C$36:$E$135,MATCH('Capacity Backing (Hide)'!AW$2,'Capacity Summary'!$B$36:$B$135,0),4),IF(INDEX('Capacity Summary'!$H$36:$BG$135,MATCH('Capacity Backing (Hide)'!AW$2,'Capacity Summary'!$B$36:$B$135,0),MATCH('Capacity Backing (Hide)'!$A27,'Capacity Summary'!$H$35:$BG$35,0))&lt;&gt;0,INDEX('Capacity Summary'!$H$36:$BG$135,MATCH('Capacity Backing (Hide)'!AW$2,'Capacity Summary'!$B$36:$B$135,0),MATCH('Capacity Backing (Hide)'!$A27,'Capacity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(Hide)'!$A27,'Capacity Summary'!$H$35:$BG$35,0))="x",INDEX('Capacity Summary'!$C$36:$E$135,MATCH('Capacity Backing (Hide)'!AX$2,'Capacity Summary'!$B$36:$B$135,0),4),IF(INDEX('Capacity Summary'!$H$36:$BG$135,MATCH('Capacity Backing (Hide)'!AX$2,'Capacity Summary'!$B$36:$B$135,0),MATCH('Capacity Backing (Hide)'!$A27,'Capacity Summary'!$H$35:$BG$35,0))&lt;&gt;0,INDEX('Capacity Summary'!$H$36:$BG$135,MATCH('Capacity Backing (Hide)'!AX$2,'Capacity Summary'!$B$36:$B$135,0),MATCH('Capacity Backing (Hide)'!$A27,'Capacity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(Hide)'!$A27,'Capacity Summary'!$H$35:$BG$35,0))="x",INDEX('Capacity Summary'!$C$36:$E$135,MATCH('Capacity Backing (Hide)'!AY$2,'Capacity Summary'!$B$36:$B$135,0),4),IF(INDEX('Capacity Summary'!$H$36:$BG$135,MATCH('Capacity Backing (Hide)'!AY$2,'Capacity Summary'!$B$36:$B$135,0),MATCH('Capacity Backing (Hide)'!$A27,'Capacity Summary'!$H$35:$BG$35,0))&lt;&gt;0,INDEX('Capacity Summary'!$H$36:$BG$135,MATCH('Capacity Backing (Hide)'!AY$2,'Capacity Summary'!$B$36:$B$135,0),MATCH('Capacity Backing (Hide)'!$A27,'Capacity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(Hide)'!$A27,'Capacity Summary'!$H$35:$BG$35,0))="x",INDEX('Capacity Summary'!$C$36:$E$135,MATCH('Capacity Backing (Hide)'!AZ$2,'Capacity Summary'!$B$36:$B$135,0),4),IF(INDEX('Capacity Summary'!$H$36:$BG$135,MATCH('Capacity Backing (Hide)'!AZ$2,'Capacity Summary'!$B$36:$B$135,0),MATCH('Capacity Backing (Hide)'!$A27,'Capacity Summary'!$H$35:$BG$35,0))&lt;&gt;0,INDEX('Capacity Summary'!$H$36:$BG$135,MATCH('Capacity Backing (Hide)'!AZ$2,'Capacity Summary'!$B$36:$B$135,0),MATCH('Capacity Backing (Hide)'!$A27,'Capacity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(Hide)'!$A27,'Capacity Summary'!$H$35:$BG$35,0))="x",INDEX('Capacity Summary'!$C$36:$E$135,MATCH('Capacity Backing (Hide)'!BA$2,'Capacity Summary'!$B$36:$B$135,0),4),IF(INDEX('Capacity Summary'!$H$36:$BG$135,MATCH('Capacity Backing (Hide)'!BA$2,'Capacity Summary'!$B$36:$B$135,0),MATCH('Capacity Backing (Hide)'!$A27,'Capacity Summary'!$H$35:$BG$35,0))&lt;&gt;0,INDEX('Capacity Summary'!$H$36:$BG$135,MATCH('Capacity Backing (Hide)'!BA$2,'Capacity Summary'!$B$36:$B$135,0),MATCH('Capacity Backing (Hide)'!$A27,'Capacity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(Hide)'!$A27,'Capacity Summary'!$H$35:$BG$35,0))="x",INDEX('Capacity Summary'!$C$36:$E$135,MATCH('Capacity Backing (Hide)'!BB$2,'Capacity Summary'!$B$36:$B$135,0),4),IF(INDEX('Capacity Summary'!$H$36:$BG$135,MATCH('Capacity Backing (Hide)'!BB$2,'Capacity Summary'!$B$36:$B$135,0),MATCH('Capacity Backing (Hide)'!$A27,'Capacity Summary'!$H$35:$BG$35,0))&lt;&gt;0,INDEX('Capacity Summary'!$H$36:$BG$135,MATCH('Capacity Backing (Hide)'!BB$2,'Capacity Summary'!$B$36:$B$135,0),MATCH('Capacity Backing (Hide)'!$A27,'Capacity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(Hide)'!$A27,'Capacity Summary'!$H$35:$BG$35,0))="x",INDEX('Capacity Summary'!$C$36:$E$135,MATCH('Capacity Backing (Hide)'!BC$2,'Capacity Summary'!$B$36:$B$135,0),4),IF(INDEX('Capacity Summary'!$H$36:$BG$135,MATCH('Capacity Backing (Hide)'!BC$2,'Capacity Summary'!$B$36:$B$135,0),MATCH('Capacity Backing (Hide)'!$A27,'Capacity Summary'!$H$35:$BG$35,0))&lt;&gt;0,INDEX('Capacity Summary'!$H$36:$BG$135,MATCH('Capacity Backing (Hide)'!BC$2,'Capacity Summary'!$B$36:$B$135,0),MATCH('Capacity Backing (Hide)'!$A27,'Capacity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(Hide)'!$A27,'Capacity Summary'!$H$35:$BG$35,0))="x",INDEX('Capacity Summary'!$C$36:$E$135,MATCH('Capacity Backing (Hide)'!BD$2,'Capacity Summary'!$B$36:$B$135,0),4),IF(INDEX('Capacity Summary'!$H$36:$BG$135,MATCH('Capacity Backing (Hide)'!BD$2,'Capacity Summary'!$B$36:$B$135,0),MATCH('Capacity Backing (Hide)'!$A27,'Capacity Summary'!$H$35:$BG$35,0))&lt;&gt;0,INDEX('Capacity Summary'!$H$36:$BG$135,MATCH('Capacity Backing (Hide)'!BD$2,'Capacity Summary'!$B$36:$B$135,0),MATCH('Capacity Backing (Hide)'!$A27,'Capacity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(Hide)'!$A27,'Capacity Summary'!$H$35:$BG$35,0))="x",INDEX('Capacity Summary'!$C$36:$E$135,MATCH('Capacity Backing (Hide)'!BE$2,'Capacity Summary'!$B$36:$B$135,0),4),IF(INDEX('Capacity Summary'!$H$36:$BG$135,MATCH('Capacity Backing (Hide)'!BE$2,'Capacity Summary'!$B$36:$B$135,0),MATCH('Capacity Backing (Hide)'!$A27,'Capacity Summary'!$H$35:$BG$35,0))&lt;&gt;0,INDEX('Capacity Summary'!$H$36:$BG$135,MATCH('Capacity Backing (Hide)'!BE$2,'Capacity Summary'!$B$36:$B$135,0),MATCH('Capacity Backing (Hide)'!$A27,'Capacity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(Hide)'!$A27,'Capacity Summary'!$H$35:$BG$35,0))="x",INDEX('Capacity Summary'!$C$36:$E$135,MATCH('Capacity Backing (Hide)'!BF$2,'Capacity Summary'!$B$36:$B$135,0),4),IF(INDEX('Capacity Summary'!$H$36:$BG$135,MATCH('Capacity Backing (Hide)'!BF$2,'Capacity Summary'!$B$36:$B$135,0),MATCH('Capacity Backing (Hide)'!$A27,'Capacity Summary'!$H$35:$BG$35,0))&lt;&gt;0,INDEX('Capacity Summary'!$H$36:$BG$135,MATCH('Capacity Backing (Hide)'!BF$2,'Capacity Summary'!$B$36:$B$135,0),MATCH('Capacity Backing (Hide)'!$A27,'Capacity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(Hide)'!$A27,'Capacity Summary'!$H$35:$BG$35,0))="x",INDEX('Capacity Summary'!$C$36:$E$135,MATCH('Capacity Backing (Hide)'!BG$2,'Capacity Summary'!$B$36:$B$135,0),4),IF(INDEX('Capacity Summary'!$H$36:$BG$135,MATCH('Capacity Backing (Hide)'!BG$2,'Capacity Summary'!$B$36:$B$135,0),MATCH('Capacity Backing (Hide)'!$A27,'Capacity Summary'!$H$35:$BG$35,0))&lt;&gt;0,INDEX('Capacity Summary'!$H$36:$BG$135,MATCH('Capacity Backing (Hide)'!BG$2,'Capacity Summary'!$B$36:$B$135,0),MATCH('Capacity Backing (Hide)'!$A27,'Capacity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(Hide)'!$A27,'Capacity Summary'!$H$35:$BG$35,0))="x",INDEX('Capacity Summary'!$C$36:$E$135,MATCH('Capacity Backing (Hide)'!BH$2,'Capacity Summary'!$B$36:$B$135,0),4),IF(INDEX('Capacity Summary'!$H$36:$BG$135,MATCH('Capacity Backing (Hide)'!BH$2,'Capacity Summary'!$B$36:$B$135,0),MATCH('Capacity Backing (Hide)'!$A27,'Capacity Summary'!$H$35:$BG$35,0))&lt;&gt;0,INDEX('Capacity Summary'!$H$36:$BG$135,MATCH('Capacity Backing (Hide)'!BH$2,'Capacity Summary'!$B$36:$B$135,0),MATCH('Capacity Backing (Hide)'!$A27,'Capacity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(Hide)'!$A27,'Capacity Summary'!$H$35:$BG$35,0))="x",INDEX('Capacity Summary'!$C$36:$E$135,MATCH('Capacity Backing (Hide)'!BI$2,'Capacity Summary'!$B$36:$B$135,0),4),IF(INDEX('Capacity Summary'!$H$36:$BG$135,MATCH('Capacity Backing (Hide)'!BI$2,'Capacity Summary'!$B$36:$B$135,0),MATCH('Capacity Backing (Hide)'!$A27,'Capacity Summary'!$H$35:$BG$35,0))&lt;&gt;0,INDEX('Capacity Summary'!$H$36:$BG$135,MATCH('Capacity Backing (Hide)'!BI$2,'Capacity Summary'!$B$36:$B$135,0),MATCH('Capacity Backing (Hide)'!$A27,'Capacity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(Hide)'!$A27,'Capacity Summary'!$H$35:$BG$35,0))="x",INDEX('Capacity Summary'!$C$36:$E$135,MATCH('Capacity Backing (Hide)'!BJ$2,'Capacity Summary'!$B$36:$B$135,0),4),IF(INDEX('Capacity Summary'!$H$36:$BG$135,MATCH('Capacity Backing (Hide)'!BJ$2,'Capacity Summary'!$B$36:$B$135,0),MATCH('Capacity Backing (Hide)'!$A27,'Capacity Summary'!$H$35:$BG$35,0))&lt;&gt;0,INDEX('Capacity Summary'!$H$36:$BG$135,MATCH('Capacity Backing (Hide)'!BJ$2,'Capacity Summary'!$B$36:$B$135,0),MATCH('Capacity Backing (Hide)'!$A27,'Capacity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(Hide)'!$A27,'Capacity Summary'!$H$35:$BG$35,0))="x",INDEX('Capacity Summary'!$C$36:$E$135,MATCH('Capacity Backing (Hide)'!BK$2,'Capacity Summary'!$B$36:$B$135,0),4),IF(INDEX('Capacity Summary'!$H$36:$BG$135,MATCH('Capacity Backing (Hide)'!BK$2,'Capacity Summary'!$B$36:$B$135,0),MATCH('Capacity Backing (Hide)'!$A27,'Capacity Summary'!$H$35:$BG$35,0))&lt;&gt;0,INDEX('Capacity Summary'!$H$36:$BG$135,MATCH('Capacity Backing (Hide)'!BK$2,'Capacity Summary'!$B$36:$B$135,0),MATCH('Capacity Backing (Hide)'!$A27,'Capacity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(Hide)'!$A27,'Capacity Summary'!$H$35:$BG$35,0))="x",INDEX('Capacity Summary'!$C$36:$E$135,MATCH('Capacity Backing (Hide)'!BL$2,'Capacity Summary'!$B$36:$B$135,0),4),IF(INDEX('Capacity Summary'!$H$36:$BG$135,MATCH('Capacity Backing (Hide)'!BL$2,'Capacity Summary'!$B$36:$B$135,0),MATCH('Capacity Backing (Hide)'!$A27,'Capacity Summary'!$H$35:$BG$35,0))&lt;&gt;0,INDEX('Capacity Summary'!$H$36:$BG$135,MATCH('Capacity Backing (Hide)'!BL$2,'Capacity Summary'!$B$36:$B$135,0),MATCH('Capacity Backing (Hide)'!$A27,'Capacity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(Hide)'!$A27,'Capacity Summary'!$H$35:$BG$35,0))="x",INDEX('Capacity Summary'!$C$36:$E$135,MATCH('Capacity Backing (Hide)'!BM$2,'Capacity Summary'!$B$36:$B$135,0),4),IF(INDEX('Capacity Summary'!$H$36:$BG$135,MATCH('Capacity Backing (Hide)'!BM$2,'Capacity Summary'!$B$36:$B$135,0),MATCH('Capacity Backing (Hide)'!$A27,'Capacity Summary'!$H$35:$BG$35,0))&lt;&gt;0,INDEX('Capacity Summary'!$H$36:$BG$135,MATCH('Capacity Backing (Hide)'!BM$2,'Capacity Summary'!$B$36:$B$135,0),MATCH('Capacity Backing (Hide)'!$A27,'Capacity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(Hide)'!$A27,'Capacity Summary'!$H$35:$BG$35,0))="x",INDEX('Capacity Summary'!$C$36:$E$135,MATCH('Capacity Backing (Hide)'!BN$2,'Capacity Summary'!$B$36:$B$135,0),4),IF(INDEX('Capacity Summary'!$H$36:$BG$135,MATCH('Capacity Backing (Hide)'!BN$2,'Capacity Summary'!$B$36:$B$135,0),MATCH('Capacity Backing (Hide)'!$A27,'Capacity Summary'!$H$35:$BG$35,0))&lt;&gt;0,INDEX('Capacity Summary'!$H$36:$BG$135,MATCH('Capacity Backing (Hide)'!BN$2,'Capacity Summary'!$B$36:$B$135,0),MATCH('Capacity Backing (Hide)'!$A27,'Capacity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(Hide)'!$A27,'Capacity Summary'!$H$35:$BG$35,0))="x",INDEX('Capacity Summary'!$C$36:$E$135,MATCH('Capacity Backing (Hide)'!BO$2,'Capacity Summary'!$B$36:$B$135,0),4),IF(INDEX('Capacity Summary'!$H$36:$BG$135,MATCH('Capacity Backing (Hide)'!BO$2,'Capacity Summary'!$B$36:$B$135,0),MATCH('Capacity Backing (Hide)'!$A27,'Capacity Summary'!$H$35:$BG$35,0))&lt;&gt;0,INDEX('Capacity Summary'!$H$36:$BG$135,MATCH('Capacity Backing (Hide)'!BO$2,'Capacity Summary'!$B$36:$B$135,0),MATCH('Capacity Backing (Hide)'!$A27,'Capacity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(Hide)'!$A27,'Capacity Summary'!$H$35:$BG$35,0))="x",INDEX('Capacity Summary'!$C$36:$E$135,MATCH('Capacity Backing (Hide)'!BP$2,'Capacity Summary'!$B$36:$B$135,0),4),IF(INDEX('Capacity Summary'!$H$36:$BG$135,MATCH('Capacity Backing (Hide)'!BP$2,'Capacity Summary'!$B$36:$B$135,0),MATCH('Capacity Backing (Hide)'!$A27,'Capacity Summary'!$H$35:$BG$35,0))&lt;&gt;0,INDEX('Capacity Summary'!$H$36:$BG$135,MATCH('Capacity Backing (Hide)'!BP$2,'Capacity Summary'!$B$36:$B$135,0),MATCH('Capacity Backing (Hide)'!$A27,'Capacity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(Hide)'!$A27,'Capacity Summary'!$H$35:$BG$35,0))="x",INDEX('Capacity Summary'!$C$36:$E$135,MATCH('Capacity Backing (Hide)'!BQ$2,'Capacity Summary'!$B$36:$B$135,0),4),IF(INDEX('Capacity Summary'!$H$36:$BG$135,MATCH('Capacity Backing (Hide)'!BQ$2,'Capacity Summary'!$B$36:$B$135,0),MATCH('Capacity Backing (Hide)'!$A27,'Capacity Summary'!$H$35:$BG$35,0))&lt;&gt;0,INDEX('Capacity Summary'!$H$36:$BG$135,MATCH('Capacity Backing (Hide)'!BQ$2,'Capacity Summary'!$B$36:$B$135,0),MATCH('Capacity Backing (Hide)'!$A27,'Capacity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(Hide)'!$A27,'Capacity Summary'!$H$35:$BG$35,0))="x",INDEX('Capacity Summary'!$C$36:$E$135,MATCH('Capacity Backing (Hide)'!BR$2,'Capacity Summary'!$B$36:$B$135,0),4),IF(INDEX('Capacity Summary'!$H$36:$BG$135,MATCH('Capacity Backing (Hide)'!BR$2,'Capacity Summary'!$B$36:$B$135,0),MATCH('Capacity Backing (Hide)'!$A27,'Capacity Summary'!$H$35:$BG$35,0))&lt;&gt;0,INDEX('Capacity Summary'!$H$36:$BG$135,MATCH('Capacity Backing (Hide)'!BR$2,'Capacity Summary'!$B$36:$B$135,0),MATCH('Capacity Backing (Hide)'!$A27,'Capacity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(Hide)'!$A27,'Capacity Summary'!$H$35:$BG$35,0))="x",INDEX('Capacity Summary'!$C$36:$E$135,MATCH('Capacity Backing (Hide)'!BS$2,'Capacity Summary'!$B$36:$B$135,0),4),IF(INDEX('Capacity Summary'!$H$36:$BG$135,MATCH('Capacity Backing (Hide)'!BS$2,'Capacity Summary'!$B$36:$B$135,0),MATCH('Capacity Backing (Hide)'!$A27,'Capacity Summary'!$H$35:$BG$35,0))&lt;&gt;0,INDEX('Capacity Summary'!$H$36:$BG$135,MATCH('Capacity Backing (Hide)'!BS$2,'Capacity Summary'!$B$36:$B$135,0),MATCH('Capacity Backing (Hide)'!$A27,'Capacity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(Hide)'!$A27,'Capacity Summary'!$H$35:$BG$35,0))="x",INDEX('Capacity Summary'!$C$36:$E$135,MATCH('Capacity Backing (Hide)'!BT$2,'Capacity Summary'!$B$36:$B$135,0),4),IF(INDEX('Capacity Summary'!$H$36:$BG$135,MATCH('Capacity Backing (Hide)'!BT$2,'Capacity Summary'!$B$36:$B$135,0),MATCH('Capacity Backing (Hide)'!$A27,'Capacity Summary'!$H$35:$BG$35,0))&lt;&gt;0,INDEX('Capacity Summary'!$H$36:$BG$135,MATCH('Capacity Backing (Hide)'!BT$2,'Capacity Summary'!$B$36:$B$135,0),MATCH('Capacity Backing (Hide)'!$A27,'Capacity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(Hide)'!$A27,'Capacity Summary'!$H$35:$BG$35,0))="x",INDEX('Capacity Summary'!$C$36:$E$135,MATCH('Capacity Backing (Hide)'!BU$2,'Capacity Summary'!$B$36:$B$135,0),4),IF(INDEX('Capacity Summary'!$H$36:$BG$135,MATCH('Capacity Backing (Hide)'!BU$2,'Capacity Summary'!$B$36:$B$135,0),MATCH('Capacity Backing (Hide)'!$A27,'Capacity Summary'!$H$35:$BG$35,0))&lt;&gt;0,INDEX('Capacity Summary'!$H$36:$BG$135,MATCH('Capacity Backing (Hide)'!BU$2,'Capacity Summary'!$B$36:$B$135,0),MATCH('Capacity Backing (Hide)'!$A27,'Capacity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(Hide)'!$A27,'Capacity Summary'!$H$35:$BG$35,0))="x",INDEX('Capacity Summary'!$C$36:$E$135,MATCH('Capacity Backing (Hide)'!BV$2,'Capacity Summary'!$B$36:$B$135,0),4),IF(INDEX('Capacity Summary'!$H$36:$BG$135,MATCH('Capacity Backing (Hide)'!BV$2,'Capacity Summary'!$B$36:$B$135,0),MATCH('Capacity Backing (Hide)'!$A27,'Capacity Summary'!$H$35:$BG$35,0))&lt;&gt;0,INDEX('Capacity Summary'!$H$36:$BG$135,MATCH('Capacity Backing (Hide)'!BV$2,'Capacity Summary'!$B$36:$B$135,0),MATCH('Capacity Backing (Hide)'!$A27,'Capacity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(Hide)'!$A27,'Capacity Summary'!$H$35:$BG$35,0))="x",INDEX('Capacity Summary'!$C$36:$E$135,MATCH('Capacity Backing (Hide)'!BW$2,'Capacity Summary'!$B$36:$B$135,0),4),IF(INDEX('Capacity Summary'!$H$36:$BG$135,MATCH('Capacity Backing (Hide)'!BW$2,'Capacity Summary'!$B$36:$B$135,0),MATCH('Capacity Backing (Hide)'!$A27,'Capacity Summary'!$H$35:$BG$35,0))&lt;&gt;0,INDEX('Capacity Summary'!$H$36:$BG$135,MATCH('Capacity Backing (Hide)'!BW$2,'Capacity Summary'!$B$36:$B$135,0),MATCH('Capacity Backing (Hide)'!$A27,'Capacity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(Hide)'!$A27,'Capacity Summary'!$H$35:$BG$35,0))="x",INDEX('Capacity Summary'!$C$36:$E$135,MATCH('Capacity Backing (Hide)'!BX$2,'Capacity Summary'!$B$36:$B$135,0),4),IF(INDEX('Capacity Summary'!$H$36:$BG$135,MATCH('Capacity Backing (Hide)'!BX$2,'Capacity Summary'!$B$36:$B$135,0),MATCH('Capacity Backing (Hide)'!$A27,'Capacity Summary'!$H$35:$BG$35,0))&lt;&gt;0,INDEX('Capacity Summary'!$H$36:$BG$135,MATCH('Capacity Backing (Hide)'!BX$2,'Capacity Summary'!$B$36:$B$135,0),MATCH('Capacity Backing (Hide)'!$A27,'Capacity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(Hide)'!$A27,'Capacity Summary'!$H$35:$BG$35,0))="x",INDEX('Capacity Summary'!$C$36:$E$135,MATCH('Capacity Backing (Hide)'!BY$2,'Capacity Summary'!$B$36:$B$135,0),4),IF(INDEX('Capacity Summary'!$H$36:$BG$135,MATCH('Capacity Backing (Hide)'!BY$2,'Capacity Summary'!$B$36:$B$135,0),MATCH('Capacity Backing (Hide)'!$A27,'Capacity Summary'!$H$35:$BG$35,0))&lt;&gt;0,INDEX('Capacity Summary'!$H$36:$BG$135,MATCH('Capacity Backing (Hide)'!BY$2,'Capacity Summary'!$B$36:$B$135,0),MATCH('Capacity Backing (Hide)'!$A27,'Capacity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(Hide)'!$A27,'Capacity Summary'!$H$35:$BG$35,0))="x",INDEX('Capacity Summary'!$C$36:$E$135,MATCH('Capacity Backing (Hide)'!BZ$2,'Capacity Summary'!$B$36:$B$135,0),4),IF(INDEX('Capacity Summary'!$H$36:$BG$135,MATCH('Capacity Backing (Hide)'!BZ$2,'Capacity Summary'!$B$36:$B$135,0),MATCH('Capacity Backing (Hide)'!$A27,'Capacity Summary'!$H$35:$BG$35,0))&lt;&gt;0,INDEX('Capacity Summary'!$H$36:$BG$135,MATCH('Capacity Backing (Hide)'!BZ$2,'Capacity Summary'!$B$36:$B$135,0),MATCH('Capacity Backing (Hide)'!$A27,'Capacity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(Hide)'!$A27,'Capacity Summary'!$H$35:$BG$35,0))="x",INDEX('Capacity Summary'!$C$36:$E$135,MATCH('Capacity Backing (Hide)'!CA$2,'Capacity Summary'!$B$36:$B$135,0),4),IF(INDEX('Capacity Summary'!$H$36:$BG$135,MATCH('Capacity Backing (Hide)'!CA$2,'Capacity Summary'!$B$36:$B$135,0),MATCH('Capacity Backing (Hide)'!$A27,'Capacity Summary'!$H$35:$BG$35,0))&lt;&gt;0,INDEX('Capacity Summary'!$H$36:$BG$135,MATCH('Capacity Backing (Hide)'!CA$2,'Capacity Summary'!$B$36:$B$135,0),MATCH('Capacity Backing (Hide)'!$A27,'Capacity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(Hide)'!$A27,'Capacity Summary'!$H$35:$BG$35,0))="x",INDEX('Capacity Summary'!$C$36:$E$135,MATCH('Capacity Backing (Hide)'!CB$2,'Capacity Summary'!$B$36:$B$135,0),4),IF(INDEX('Capacity Summary'!$H$36:$BG$135,MATCH('Capacity Backing (Hide)'!CB$2,'Capacity Summary'!$B$36:$B$135,0),MATCH('Capacity Backing (Hide)'!$A27,'Capacity Summary'!$H$35:$BG$35,0))&lt;&gt;0,INDEX('Capacity Summary'!$H$36:$BG$135,MATCH('Capacity Backing (Hide)'!CB$2,'Capacity Summary'!$B$36:$B$135,0),MATCH('Capacity Backing (Hide)'!$A27,'Capacity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(Hide)'!$A27,'Capacity Summary'!$H$35:$BG$35,0))="x",INDEX('Capacity Summary'!$C$36:$E$135,MATCH('Capacity Backing (Hide)'!CC$2,'Capacity Summary'!$B$36:$B$135,0),4),IF(INDEX('Capacity Summary'!$H$36:$BG$135,MATCH('Capacity Backing (Hide)'!CC$2,'Capacity Summary'!$B$36:$B$135,0),MATCH('Capacity Backing (Hide)'!$A27,'Capacity Summary'!$H$35:$BG$35,0))&lt;&gt;0,INDEX('Capacity Summary'!$H$36:$BG$135,MATCH('Capacity Backing (Hide)'!CC$2,'Capacity Summary'!$B$36:$B$135,0),MATCH('Capacity Backing (Hide)'!$A27,'Capacity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(Hide)'!$A27,'Capacity Summary'!$H$35:$BG$35,0))="x",INDEX('Capacity Summary'!$C$36:$E$135,MATCH('Capacity Backing (Hide)'!CD$2,'Capacity Summary'!$B$36:$B$135,0),4),IF(INDEX('Capacity Summary'!$H$36:$BG$135,MATCH('Capacity Backing (Hide)'!CD$2,'Capacity Summary'!$B$36:$B$135,0),MATCH('Capacity Backing (Hide)'!$A27,'Capacity Summary'!$H$35:$BG$35,0))&lt;&gt;0,INDEX('Capacity Summary'!$H$36:$BG$135,MATCH('Capacity Backing (Hide)'!CD$2,'Capacity Summary'!$B$36:$B$135,0),MATCH('Capacity Backing (Hide)'!$A27,'Capacity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(Hide)'!$A27,'Capacity Summary'!$H$35:$BG$35,0))="x",INDEX('Capacity Summary'!$C$36:$E$135,MATCH('Capacity Backing (Hide)'!CE$2,'Capacity Summary'!$B$36:$B$135,0),4),IF(INDEX('Capacity Summary'!$H$36:$BG$135,MATCH('Capacity Backing (Hide)'!CE$2,'Capacity Summary'!$B$36:$B$135,0),MATCH('Capacity Backing (Hide)'!$A27,'Capacity Summary'!$H$35:$BG$35,0))&lt;&gt;0,INDEX('Capacity Summary'!$H$36:$BG$135,MATCH('Capacity Backing (Hide)'!CE$2,'Capacity Summary'!$B$36:$B$135,0),MATCH('Capacity Backing (Hide)'!$A27,'Capacity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(Hide)'!$A27,'Capacity Summary'!$H$35:$BG$35,0))="x",INDEX('Capacity Summary'!$C$36:$E$135,MATCH('Capacity Backing (Hide)'!CF$2,'Capacity Summary'!$B$36:$B$135,0),4),IF(INDEX('Capacity Summary'!$H$36:$BG$135,MATCH('Capacity Backing (Hide)'!CF$2,'Capacity Summary'!$B$36:$B$135,0),MATCH('Capacity Backing (Hide)'!$A27,'Capacity Summary'!$H$35:$BG$35,0))&lt;&gt;0,INDEX('Capacity Summary'!$H$36:$BG$135,MATCH('Capacity Backing (Hide)'!CF$2,'Capacity Summary'!$B$36:$B$135,0),MATCH('Capacity Backing (Hide)'!$A27,'Capacity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(Hide)'!$A27,'Capacity Summary'!$H$35:$BG$35,0))="x",INDEX('Capacity Summary'!$C$36:$E$135,MATCH('Capacity Backing (Hide)'!CG$2,'Capacity Summary'!$B$36:$B$135,0),4),IF(INDEX('Capacity Summary'!$H$36:$BG$135,MATCH('Capacity Backing (Hide)'!CG$2,'Capacity Summary'!$B$36:$B$135,0),MATCH('Capacity Backing (Hide)'!$A27,'Capacity Summary'!$H$35:$BG$35,0))&lt;&gt;0,INDEX('Capacity Summary'!$H$36:$BG$135,MATCH('Capacity Backing (Hide)'!CG$2,'Capacity Summary'!$B$36:$B$135,0),MATCH('Capacity Backing (Hide)'!$A27,'Capacity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(Hide)'!$A27,'Capacity Summary'!$H$35:$BG$35,0))="x",INDEX('Capacity Summary'!$C$36:$E$135,MATCH('Capacity Backing (Hide)'!CH$2,'Capacity Summary'!$B$36:$B$135,0),4),IF(INDEX('Capacity Summary'!$H$36:$BG$135,MATCH('Capacity Backing (Hide)'!CH$2,'Capacity Summary'!$B$36:$B$135,0),MATCH('Capacity Backing (Hide)'!$A27,'Capacity Summary'!$H$35:$BG$35,0))&lt;&gt;0,INDEX('Capacity Summary'!$H$36:$BG$135,MATCH('Capacity Backing (Hide)'!CH$2,'Capacity Summary'!$B$36:$B$135,0),MATCH('Capacity Backing (Hide)'!$A27,'Capacity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(Hide)'!$A27,'Capacity Summary'!$H$35:$BG$35,0))="x",INDEX('Capacity Summary'!$C$36:$E$135,MATCH('Capacity Backing (Hide)'!CI$2,'Capacity Summary'!$B$36:$B$135,0),4),IF(INDEX('Capacity Summary'!$H$36:$BG$135,MATCH('Capacity Backing (Hide)'!CI$2,'Capacity Summary'!$B$36:$B$135,0),MATCH('Capacity Backing (Hide)'!$A27,'Capacity Summary'!$H$35:$BG$35,0))&lt;&gt;0,INDEX('Capacity Summary'!$H$36:$BG$135,MATCH('Capacity Backing (Hide)'!CI$2,'Capacity Summary'!$B$36:$B$135,0),MATCH('Capacity Backing (Hide)'!$A27,'Capacity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(Hide)'!$A27,'Capacity Summary'!$H$35:$BG$35,0))="x",INDEX('Capacity Summary'!$C$36:$E$135,MATCH('Capacity Backing (Hide)'!CJ$2,'Capacity Summary'!$B$36:$B$135,0),4),IF(INDEX('Capacity Summary'!$H$36:$BG$135,MATCH('Capacity Backing (Hide)'!CJ$2,'Capacity Summary'!$B$36:$B$135,0),MATCH('Capacity Backing (Hide)'!$A27,'Capacity Summary'!$H$35:$BG$35,0))&lt;&gt;0,INDEX('Capacity Summary'!$H$36:$BG$135,MATCH('Capacity Backing (Hide)'!CJ$2,'Capacity Summary'!$B$36:$B$135,0),MATCH('Capacity Backing (Hide)'!$A27,'Capacity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(Hide)'!$A27,'Capacity Summary'!$H$35:$BG$35,0))="x",INDEX('Capacity Summary'!$C$36:$E$135,MATCH('Capacity Backing (Hide)'!CK$2,'Capacity Summary'!$B$36:$B$135,0),4),IF(INDEX('Capacity Summary'!$H$36:$BG$135,MATCH('Capacity Backing (Hide)'!CK$2,'Capacity Summary'!$B$36:$B$135,0),MATCH('Capacity Backing (Hide)'!$A27,'Capacity Summary'!$H$35:$BG$35,0))&lt;&gt;0,INDEX('Capacity Summary'!$H$36:$BG$135,MATCH('Capacity Backing (Hide)'!CK$2,'Capacity Summary'!$B$36:$B$135,0),MATCH('Capacity Backing (Hide)'!$A27,'Capacity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(Hide)'!$A27,'Capacity Summary'!$H$35:$BG$35,0))="x",INDEX('Capacity Summary'!$C$36:$E$135,MATCH('Capacity Backing (Hide)'!CL$2,'Capacity Summary'!$B$36:$B$135,0),4),IF(INDEX('Capacity Summary'!$H$36:$BG$135,MATCH('Capacity Backing (Hide)'!CL$2,'Capacity Summary'!$B$36:$B$135,0),MATCH('Capacity Backing (Hide)'!$A27,'Capacity Summary'!$H$35:$BG$35,0))&lt;&gt;0,INDEX('Capacity Summary'!$H$36:$BG$135,MATCH('Capacity Backing (Hide)'!CL$2,'Capacity Summary'!$B$36:$B$135,0),MATCH('Capacity Backing (Hide)'!$A27,'Capacity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(Hide)'!$A27,'Capacity Summary'!$H$35:$BG$35,0))="x",INDEX('Capacity Summary'!$C$36:$E$135,MATCH('Capacity Backing (Hide)'!CM$2,'Capacity Summary'!$B$36:$B$135,0),4),IF(INDEX('Capacity Summary'!$H$36:$BG$135,MATCH('Capacity Backing (Hide)'!CM$2,'Capacity Summary'!$B$36:$B$135,0),MATCH('Capacity Backing (Hide)'!$A27,'Capacity Summary'!$H$35:$BG$35,0))&lt;&gt;0,INDEX('Capacity Summary'!$H$36:$BG$135,MATCH('Capacity Backing (Hide)'!CM$2,'Capacity Summary'!$B$36:$B$135,0),MATCH('Capacity Backing (Hide)'!$A27,'Capacity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(Hide)'!$A27,'Capacity Summary'!$H$35:$BG$35,0))="x",INDEX('Capacity Summary'!$C$36:$E$135,MATCH('Capacity Backing (Hide)'!CN$2,'Capacity Summary'!$B$36:$B$135,0),4),IF(INDEX('Capacity Summary'!$H$36:$BG$135,MATCH('Capacity Backing (Hide)'!CN$2,'Capacity Summary'!$B$36:$B$135,0),MATCH('Capacity Backing (Hide)'!$A27,'Capacity Summary'!$H$35:$BG$35,0))&lt;&gt;0,INDEX('Capacity Summary'!$H$36:$BG$135,MATCH('Capacity Backing (Hide)'!CN$2,'Capacity Summary'!$B$36:$B$135,0),MATCH('Capacity Backing (Hide)'!$A27,'Capacity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(Hide)'!$A27,'Capacity Summary'!$H$35:$BG$35,0))="x",INDEX('Capacity Summary'!$C$36:$E$135,MATCH('Capacity Backing (Hide)'!CO$2,'Capacity Summary'!$B$36:$B$135,0),4),IF(INDEX('Capacity Summary'!$H$36:$BG$135,MATCH('Capacity Backing (Hide)'!CO$2,'Capacity Summary'!$B$36:$B$135,0),MATCH('Capacity Backing (Hide)'!$A27,'Capacity Summary'!$H$35:$BG$35,0))&lt;&gt;0,INDEX('Capacity Summary'!$H$36:$BG$135,MATCH('Capacity Backing (Hide)'!CO$2,'Capacity Summary'!$B$36:$B$135,0),MATCH('Capacity Backing (Hide)'!$A27,'Capacity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(Hide)'!$A27,'Capacity Summary'!$H$35:$BG$35,0))="x",INDEX('Capacity Summary'!$C$36:$E$135,MATCH('Capacity Backing (Hide)'!CP$2,'Capacity Summary'!$B$36:$B$135,0),4),IF(INDEX('Capacity Summary'!$H$36:$BG$135,MATCH('Capacity Backing (Hide)'!CP$2,'Capacity Summary'!$B$36:$B$135,0),MATCH('Capacity Backing (Hide)'!$A27,'Capacity Summary'!$H$35:$BG$35,0))&lt;&gt;0,INDEX('Capacity Summary'!$H$36:$BG$135,MATCH('Capacity Backing (Hide)'!CP$2,'Capacity Summary'!$B$36:$B$135,0),MATCH('Capacity Backing (Hide)'!$A27,'Capacity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(Hide)'!$A27,'Capacity Summary'!$H$35:$BG$35,0))="x",INDEX('Capacity Summary'!$C$36:$E$135,MATCH('Capacity Backing (Hide)'!CQ$2,'Capacity Summary'!$B$36:$B$135,0),4),IF(INDEX('Capacity Summary'!$H$36:$BG$135,MATCH('Capacity Backing (Hide)'!CQ$2,'Capacity Summary'!$B$36:$B$135,0),MATCH('Capacity Backing (Hide)'!$A27,'Capacity Summary'!$H$35:$BG$35,0))&lt;&gt;0,INDEX('Capacity Summary'!$H$36:$BG$135,MATCH('Capacity Backing (Hide)'!CQ$2,'Capacity Summary'!$B$36:$B$135,0),MATCH('Capacity Backing (Hide)'!$A27,'Capacity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(Hide)'!$A27,'Capacity Summary'!$H$35:$BG$35,0))="x",INDEX('Capacity Summary'!$C$36:$E$135,MATCH('Capacity Backing (Hide)'!CR$2,'Capacity Summary'!$B$36:$B$135,0),4),IF(INDEX('Capacity Summary'!$H$36:$BG$135,MATCH('Capacity Backing (Hide)'!CR$2,'Capacity Summary'!$B$36:$B$135,0),MATCH('Capacity Backing (Hide)'!$A27,'Capacity Summary'!$H$35:$BG$35,0))&lt;&gt;0,INDEX('Capacity Summary'!$H$36:$BG$135,MATCH('Capacity Backing (Hide)'!CR$2,'Capacity Summary'!$B$36:$B$135,0),MATCH('Capacity Backing (Hide)'!$A27,'Capacity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(Hide)'!$A27,'Capacity Summary'!$H$35:$BG$35,0))="x",INDEX('Capacity Summary'!$C$36:$E$135,MATCH('Capacity Backing (Hide)'!CS$2,'Capacity Summary'!$B$36:$B$135,0),4),IF(INDEX('Capacity Summary'!$H$36:$BG$135,MATCH('Capacity Backing (Hide)'!CS$2,'Capacity Summary'!$B$36:$B$135,0),MATCH('Capacity Backing (Hide)'!$A27,'Capacity Summary'!$H$35:$BG$35,0))&lt;&gt;0,INDEX('Capacity Summary'!$H$36:$BG$135,MATCH('Capacity Backing (Hide)'!CS$2,'Capacity Summary'!$B$36:$B$135,0),MATCH('Capacity Backing (Hide)'!$A27,'Capacity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(Hide)'!$A27,'Capacity Summary'!$H$35:$BG$35,0))="x",INDEX('Capacity Summary'!$C$36:$E$135,MATCH('Capacity Backing (Hide)'!CT$2,'Capacity Summary'!$B$36:$B$135,0),4),IF(INDEX('Capacity Summary'!$H$36:$BG$135,MATCH('Capacity Backing (Hide)'!CT$2,'Capacity Summary'!$B$36:$B$135,0),MATCH('Capacity Backing (Hide)'!$A27,'Capacity Summary'!$H$35:$BG$35,0))&lt;&gt;0,INDEX('Capacity Summary'!$H$36:$BG$135,MATCH('Capacity Backing (Hide)'!CT$2,'Capacity Summary'!$B$36:$B$135,0),MATCH('Capacity Backing (Hide)'!$A27,'Capacity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(Hide)'!$A27,'Capacity Summary'!$H$35:$BG$35,0))="x",INDEX('Capacity Summary'!$C$36:$E$135,MATCH('Capacity Backing (Hide)'!CU$2,'Capacity Summary'!$B$36:$B$135,0),4),IF(INDEX('Capacity Summary'!$H$36:$BG$135,MATCH('Capacity Backing (Hide)'!CU$2,'Capacity Summary'!$B$36:$B$135,0),MATCH('Capacity Backing (Hide)'!$A27,'Capacity Summary'!$H$35:$BG$35,0))&lt;&gt;0,INDEX('Capacity Summary'!$H$36:$BG$135,MATCH('Capacity Backing (Hide)'!CU$2,'Capacity Summary'!$B$36:$B$135,0),MATCH('Capacity Backing (Hide)'!$A27,'Capacity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(Hide)'!$A27,'Capacity Summary'!$H$35:$BG$35,0))="x",INDEX('Capacity Summary'!$C$36:$E$135,MATCH('Capacity Backing (Hide)'!CV$2,'Capacity Summary'!$B$36:$B$135,0),4),IF(INDEX('Capacity Summary'!$H$36:$BG$135,MATCH('Capacity Backing (Hide)'!CV$2,'Capacity Summary'!$B$36:$B$135,0),MATCH('Capacity Backing (Hide)'!$A27,'Capacity Summary'!$H$35:$BG$35,0))&lt;&gt;0,INDEX('Capacity Summary'!$H$36:$BG$135,MATCH('Capacity Backing (Hide)'!CV$2,'Capacity Summary'!$B$36:$B$135,0),MATCH('Capacity Backing (Hide)'!$A27,'Capacity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(Hide)'!$A27,'Capacity Summary'!$H$35:$BG$35,0))="x",INDEX('Capacity Summary'!$C$36:$E$135,MATCH('Capacity Backing (Hide)'!CW$2,'Capacity Summary'!$B$36:$B$135,0),4),IF(INDEX('Capacity Summary'!$H$36:$BG$135,MATCH('Capacity Backing (Hide)'!CW$2,'Capacity Summary'!$B$36:$B$135,0),MATCH('Capacity Backing (Hide)'!$A27,'Capacity Summary'!$H$35:$BG$35,0))&lt;&gt;0,INDEX('Capacity Summary'!$H$36:$BG$135,MATCH('Capacity Backing (Hide)'!CW$2,'Capacity Summary'!$B$36:$B$135,0),MATCH('Capacity Backing (Hide)'!$A27,'Capacity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(Hide)'!$A28,'Capacity Summary'!$H$35:$BG$35,0))="x",INDEX('Capacity Summary'!$C$36:$E$135,MATCH('Capacity Backing (Hide)'!B$2,'Capacity Summary'!$B$36:$B$135,0),4),IF(INDEX('Capacity Summary'!$H$36:$BG$135,MATCH('Capacity Backing (Hide)'!B$2,'Capacity Summary'!$B$36:$B$135,0),MATCH('Capacity Backing (Hide)'!$A28,'Capacity Summary'!$H$35:$BG$35,0))&lt;&gt;0,INDEX('Capacity Summary'!$H$36:$BG$135,MATCH('Capacity Backing (Hide)'!B$2,'Capacity Summary'!$B$36:$B$135,0),MATCH('Capacity Backing (Hide)'!$A28,'Capacity Summary'!$H$35:$BG$35,0)),0)),INDEX('Capacity Summary'!$C$36:$E$135,MATCH('Capacity Backing (Hide)'!B$2,'Capacity Summary'!$B$36:$B$135,0),2)))/IF(Summary!$B$7="Minutes",1,60)/COUNTA(INDEX(Capacity!$C$10:$Q$109,MATCH('Capacity Backing (Hide)'!B$2,Capacity!$B$10:$B$109,0),1):INDEX(Capacity!$C$10:$Q$109,MATCH('Capacity Backing (Hide)'!B$2,Capacity!$B$10:$B$109,0),15))</f>
        <v>#N/A</v>
      </c>
      <c r="C2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(Hide)'!$A28,'Capacity Summary'!$H$35:$BG$35,0))="x",INDEX('Capacity Summary'!$C$36:$E$135,MATCH('Capacity Backing (Hide)'!C$2,'Capacity Summary'!$B$36:$B$135,0),4),IF(INDEX('Capacity Summary'!$H$36:$BG$135,MATCH('Capacity Backing (Hide)'!C$2,'Capacity Summary'!$B$36:$B$135,0),MATCH('Capacity Backing (Hide)'!$A28,'Capacity Summary'!$H$35:$BG$35,0))&lt;&gt;0,INDEX('Capacity Summary'!$H$36:$BG$135,MATCH('Capacity Backing (Hide)'!C$2,'Capacity Summary'!$B$36:$B$135,0),MATCH('Capacity Backing (Hide)'!$A28,'Capacity Summary'!$H$35:$BG$35,0)),0)),INDEX('Capacity Summary'!$C$36:$E$135,MATCH('Capacity Backing (Hide)'!C$2,'Capacity Summary'!$B$36:$B$135,0),2)))/IF(Summary!$B$7="Minutes",1,60)/COUNTA(INDEX(Capacity!$C$10:$Q$109,MATCH('Capacity Backing (Hide)'!C$2,Capacity!$B$10:$B$109,0),1):INDEX(Capacity!$C$10:$Q$109,MATCH('Capacity Backing (Hide)'!C$2,Capacity!$B$10:$B$109,0),15))</f>
        <v>#N/A</v>
      </c>
      <c r="D2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(Hide)'!$A28,'Capacity Summary'!$H$35:$BG$35,0))="x",INDEX('Capacity Summary'!$C$36:$E$135,MATCH('Capacity Backing (Hide)'!D$2,'Capacity Summary'!$B$36:$B$135,0),4),IF(INDEX('Capacity Summary'!$H$36:$BG$135,MATCH('Capacity Backing (Hide)'!D$2,'Capacity Summary'!$B$36:$B$135,0),MATCH('Capacity Backing (Hide)'!$A28,'Capacity Summary'!$H$35:$BG$35,0))&lt;&gt;0,INDEX('Capacity Summary'!$H$36:$BG$135,MATCH('Capacity Backing (Hide)'!D$2,'Capacity Summary'!$B$36:$B$135,0),MATCH('Capacity Backing (Hide)'!$A28,'Capacity Summary'!$H$35:$BG$35,0)),0)),INDEX('Capacity Summary'!$C$36:$E$135,MATCH('Capacity Backing (Hide)'!D$2,'Capacity Summary'!$B$36:$B$135,0),2)))/IF(Summary!$B$7="Minutes",1,60)/COUNTA(INDEX(Capacity!$C$10:$Q$109,MATCH('Capacity Backing (Hide)'!D$2,Capacity!$B$10:$B$109,0),1):INDEX(Capacity!$C$10:$Q$109,MATCH('Capacity Backing (Hide)'!D$2,Capacity!$B$10:$B$109,0),15))</f>
        <v>#N/A</v>
      </c>
      <c r="E2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(Hide)'!$A28,'Capacity Summary'!$H$35:$BG$35,0))="x",INDEX('Capacity Summary'!$C$36:$E$135,MATCH('Capacity Backing (Hide)'!E$2,'Capacity Summary'!$B$36:$B$135,0),4),IF(INDEX('Capacity Summary'!$H$36:$BG$135,MATCH('Capacity Backing (Hide)'!E$2,'Capacity Summary'!$B$36:$B$135,0),MATCH('Capacity Backing (Hide)'!$A28,'Capacity Summary'!$H$35:$BG$35,0))&lt;&gt;0,INDEX('Capacity Summary'!$H$36:$BG$135,MATCH('Capacity Backing (Hide)'!E$2,'Capacity Summary'!$B$36:$B$135,0),MATCH('Capacity Backing (Hide)'!$A28,'Capacity Summary'!$H$35:$BG$35,0)),0)),INDEX('Capacity Summary'!$C$36:$E$135,MATCH('Capacity Backing (Hide)'!E$2,'Capacity Summary'!$B$36:$B$135,0),2)))/IF(Summary!$B$7="Minutes",1,60)/COUNTA(INDEX(Capacity!$C$10:$Q$109,MATCH('Capacity Backing (Hide)'!E$2,Capacity!$B$10:$B$109,0),1):INDEX(Capacity!$C$10:$Q$109,MATCH('Capacity Backing (Hide)'!E$2,Capacity!$B$10:$B$109,0),15))</f>
        <v>#N/A</v>
      </c>
      <c r="F2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(Hide)'!$A28,'Capacity Summary'!$H$35:$BG$35,0))="x",INDEX('Capacity Summary'!$C$36:$E$135,MATCH('Capacity Backing (Hide)'!F$2,'Capacity Summary'!$B$36:$B$135,0),4),IF(INDEX('Capacity Summary'!$H$36:$BG$135,MATCH('Capacity Backing (Hide)'!F$2,'Capacity Summary'!$B$36:$B$135,0),MATCH('Capacity Backing (Hide)'!$A28,'Capacity Summary'!$H$35:$BG$35,0))&lt;&gt;0,INDEX('Capacity Summary'!$H$36:$BG$135,MATCH('Capacity Backing (Hide)'!F$2,'Capacity Summary'!$B$36:$B$135,0),MATCH('Capacity Backing (Hide)'!$A28,'Capacity Summary'!$H$35:$BG$35,0)),0)),INDEX('Capacity Summary'!$C$36:$E$135,MATCH('Capacity Backing (Hide)'!F$2,'Capacity Summary'!$B$36:$B$135,0),2)))/IF(Summary!$B$7="Minutes",1,60)/COUNTA(INDEX(Capacity!$C$10:$Q$109,MATCH('Capacity Backing (Hide)'!F$2,Capacity!$B$10:$B$109,0),1):INDEX(Capacity!$C$10:$Q$109,MATCH('Capacity Backing (Hide)'!F$2,Capacity!$B$10:$B$109,0),15))</f>
        <v>#N/A</v>
      </c>
      <c r="G2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(Hide)'!$A28,'Capacity Summary'!$H$35:$BG$35,0))="x",INDEX('Capacity Summary'!$C$36:$E$135,MATCH('Capacity Backing (Hide)'!G$2,'Capacity Summary'!$B$36:$B$135,0),4),IF(INDEX('Capacity Summary'!$H$36:$BG$135,MATCH('Capacity Backing (Hide)'!G$2,'Capacity Summary'!$B$36:$B$135,0),MATCH('Capacity Backing (Hide)'!$A28,'Capacity Summary'!$H$35:$BG$35,0))&lt;&gt;0,INDEX('Capacity Summary'!$H$36:$BG$135,MATCH('Capacity Backing (Hide)'!G$2,'Capacity Summary'!$B$36:$B$135,0),MATCH('Capacity Backing (Hide)'!$A28,'Capacity Summary'!$H$35:$BG$35,0)),0)),INDEX('Capacity Summary'!$C$36:$E$135,MATCH('Capacity Backing (Hide)'!G$2,'Capacity Summary'!$B$36:$B$135,0),2)))/IF(Summary!$B$7="Minutes",1,60)/COUNTA(INDEX(Capacity!$C$10:$Q$109,MATCH('Capacity Backing (Hide)'!G$2,Capacity!$B$10:$B$109,0),1):INDEX(Capacity!$C$10:$Q$109,MATCH('Capacity Backing (Hide)'!G$2,Capacity!$B$10:$B$109,0),15))</f>
        <v>#N/A</v>
      </c>
      <c r="H2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(Hide)'!$A28,'Capacity Summary'!$H$35:$BG$35,0))="x",INDEX('Capacity Summary'!$C$36:$E$135,MATCH('Capacity Backing (Hide)'!H$2,'Capacity Summary'!$B$36:$B$135,0),4),IF(INDEX('Capacity Summary'!$H$36:$BG$135,MATCH('Capacity Backing (Hide)'!H$2,'Capacity Summary'!$B$36:$B$135,0),MATCH('Capacity Backing (Hide)'!$A28,'Capacity Summary'!$H$35:$BG$35,0))&lt;&gt;0,INDEX('Capacity Summary'!$H$36:$BG$135,MATCH('Capacity Backing (Hide)'!H$2,'Capacity Summary'!$B$36:$B$135,0),MATCH('Capacity Backing (Hide)'!$A28,'Capacity Summary'!$H$35:$BG$35,0)),0)),INDEX('Capacity Summary'!$C$36:$E$135,MATCH('Capacity Backing (Hide)'!H$2,'Capacity Summary'!$B$36:$B$135,0),2)))/IF(Summary!$B$7="Minutes",1,60)/COUNTA(INDEX(Capacity!$C$10:$Q$109,MATCH('Capacity Backing (Hide)'!H$2,Capacity!$B$10:$B$109,0),1):INDEX(Capacity!$C$10:$Q$109,MATCH('Capacity Backing (Hide)'!H$2,Capacity!$B$10:$B$109,0),15))</f>
        <v>#N/A</v>
      </c>
      <c r="I2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(Hide)'!$A28,'Capacity Summary'!$H$35:$BG$35,0))="x",INDEX('Capacity Summary'!$C$36:$E$135,MATCH('Capacity Backing (Hide)'!I$2,'Capacity Summary'!$B$36:$B$135,0),4),IF(INDEX('Capacity Summary'!$H$36:$BG$135,MATCH('Capacity Backing (Hide)'!I$2,'Capacity Summary'!$B$36:$B$135,0),MATCH('Capacity Backing (Hide)'!$A28,'Capacity Summary'!$H$35:$BG$35,0))&lt;&gt;0,INDEX('Capacity Summary'!$H$36:$BG$135,MATCH('Capacity Backing (Hide)'!I$2,'Capacity Summary'!$B$36:$B$135,0),MATCH('Capacity Backing (Hide)'!$A28,'Capacity Summary'!$H$35:$BG$35,0)),0)),INDEX('Capacity Summary'!$C$36:$E$135,MATCH('Capacity Backing (Hide)'!I$2,'Capacity Summary'!$B$36:$B$135,0),2)))/IF(Summary!$B$7="Minutes",1,60)/COUNTA(INDEX(Capacity!$C$10:$Q$109,MATCH('Capacity Backing (Hide)'!I$2,Capacity!$B$10:$B$109,0),1):INDEX(Capacity!$C$10:$Q$109,MATCH('Capacity Backing (Hide)'!I$2,Capacity!$B$10:$B$109,0),15))</f>
        <v>#N/A</v>
      </c>
      <c r="J2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(Hide)'!$A28,'Capacity Summary'!$H$35:$BG$35,0))="x",INDEX('Capacity Summary'!$C$36:$E$135,MATCH('Capacity Backing (Hide)'!J$2,'Capacity Summary'!$B$36:$B$135,0),4),IF(INDEX('Capacity Summary'!$H$36:$BG$135,MATCH('Capacity Backing (Hide)'!J$2,'Capacity Summary'!$B$36:$B$135,0),MATCH('Capacity Backing (Hide)'!$A28,'Capacity Summary'!$H$35:$BG$35,0))&lt;&gt;0,INDEX('Capacity Summary'!$H$36:$BG$135,MATCH('Capacity Backing (Hide)'!J$2,'Capacity Summary'!$B$36:$B$135,0),MATCH('Capacity Backing (Hide)'!$A28,'Capacity Summary'!$H$35:$BG$35,0)),0)),INDEX('Capacity Summary'!$C$36:$E$135,MATCH('Capacity Backing (Hide)'!J$2,'Capacity Summary'!$B$36:$B$135,0),2)))/IF(Summary!$B$7="Minutes",1,60)/COUNTA(INDEX(Capacity!$C$10:$Q$109,MATCH('Capacity Backing (Hide)'!J$2,Capacity!$B$10:$B$109,0),1):INDEX(Capacity!$C$10:$Q$109,MATCH('Capacity Backing (Hide)'!J$2,Capacity!$B$10:$B$109,0),15))</f>
        <v>#N/A</v>
      </c>
      <c r="K2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(Hide)'!$A28,'Capacity Summary'!$H$35:$BG$35,0))="x",INDEX('Capacity Summary'!$C$36:$E$135,MATCH('Capacity Backing (Hide)'!K$2,'Capacity Summary'!$B$36:$B$135,0),4),IF(INDEX('Capacity Summary'!$H$36:$BG$135,MATCH('Capacity Backing (Hide)'!K$2,'Capacity Summary'!$B$36:$B$135,0),MATCH('Capacity Backing (Hide)'!$A28,'Capacity Summary'!$H$35:$BG$35,0))&lt;&gt;0,INDEX('Capacity Summary'!$H$36:$BG$135,MATCH('Capacity Backing (Hide)'!K$2,'Capacity Summary'!$B$36:$B$135,0),MATCH('Capacity Backing (Hide)'!$A28,'Capacity Summary'!$H$35:$BG$35,0)),0)),INDEX('Capacity Summary'!$C$36:$E$135,MATCH('Capacity Backing (Hide)'!K$2,'Capacity Summary'!$B$36:$B$135,0),2)))/IF(Summary!$B$7="Minutes",1,60)/COUNTA(INDEX(Capacity!$C$10:$Q$109,MATCH('Capacity Backing (Hide)'!K$2,Capacity!$B$10:$B$109,0),1):INDEX(Capacity!$C$10:$Q$109,MATCH('Capacity Backing (Hide)'!K$2,Capacity!$B$10:$B$109,0),15))</f>
        <v>#N/A</v>
      </c>
      <c r="L2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(Hide)'!$A28,'Capacity Summary'!$H$35:$BG$35,0))="x",INDEX('Capacity Summary'!$C$36:$E$135,MATCH('Capacity Backing (Hide)'!L$2,'Capacity Summary'!$B$36:$B$135,0),4),IF(INDEX('Capacity Summary'!$H$36:$BG$135,MATCH('Capacity Backing (Hide)'!L$2,'Capacity Summary'!$B$36:$B$135,0),MATCH('Capacity Backing (Hide)'!$A28,'Capacity Summary'!$H$35:$BG$35,0))&lt;&gt;0,INDEX('Capacity Summary'!$H$36:$BG$135,MATCH('Capacity Backing (Hide)'!L$2,'Capacity Summary'!$B$36:$B$135,0),MATCH('Capacity Backing (Hide)'!$A28,'Capacity Summary'!$H$35:$BG$35,0)),0)),INDEX('Capacity Summary'!$C$36:$E$135,MATCH('Capacity Backing (Hide)'!L$2,'Capacity Summary'!$B$36:$B$135,0),2)))/IF(Summary!$B$7="Minutes",1,60)/COUNTA(INDEX(Capacity!$C$10:$Q$109,MATCH('Capacity Backing (Hide)'!L$2,Capacity!$B$10:$B$109,0),1):INDEX(Capacity!$C$10:$Q$109,MATCH('Capacity Backing (Hide)'!L$2,Capacity!$B$10:$B$109,0),15))</f>
        <v>#N/A</v>
      </c>
      <c r="M2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(Hide)'!$A28,'Capacity Summary'!$H$35:$BG$35,0))="x",INDEX('Capacity Summary'!$C$36:$E$135,MATCH('Capacity Backing (Hide)'!M$2,'Capacity Summary'!$B$36:$B$135,0),4),IF(INDEX('Capacity Summary'!$H$36:$BG$135,MATCH('Capacity Backing (Hide)'!M$2,'Capacity Summary'!$B$36:$B$135,0),MATCH('Capacity Backing (Hide)'!$A28,'Capacity Summary'!$H$35:$BG$35,0))&lt;&gt;0,INDEX('Capacity Summary'!$H$36:$BG$135,MATCH('Capacity Backing (Hide)'!M$2,'Capacity Summary'!$B$36:$B$135,0),MATCH('Capacity Backing (Hide)'!$A28,'Capacity Summary'!$H$35:$BG$35,0)),0)),INDEX('Capacity Summary'!$C$36:$E$135,MATCH('Capacity Backing (Hide)'!M$2,'Capacity Summary'!$B$36:$B$135,0),2)))/IF(Summary!$B$7="Minutes",1,60)/COUNTA(INDEX(Capacity!$C$10:$Q$109,MATCH('Capacity Backing (Hide)'!M$2,Capacity!$B$10:$B$109,0),1):INDEX(Capacity!$C$10:$Q$109,MATCH('Capacity Backing (Hide)'!M$2,Capacity!$B$10:$B$109,0),15))</f>
        <v>#N/A</v>
      </c>
      <c r="N2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(Hide)'!$A28,'Capacity Summary'!$H$35:$BG$35,0))="x",INDEX('Capacity Summary'!$C$36:$E$135,MATCH('Capacity Backing (Hide)'!N$2,'Capacity Summary'!$B$36:$B$135,0),4),IF(INDEX('Capacity Summary'!$H$36:$BG$135,MATCH('Capacity Backing (Hide)'!N$2,'Capacity Summary'!$B$36:$B$135,0),MATCH('Capacity Backing (Hide)'!$A28,'Capacity Summary'!$H$35:$BG$35,0))&lt;&gt;0,INDEX('Capacity Summary'!$H$36:$BG$135,MATCH('Capacity Backing (Hide)'!N$2,'Capacity Summary'!$B$36:$B$135,0),MATCH('Capacity Backing (Hide)'!$A28,'Capacity Summary'!$H$35:$BG$35,0)),0)),INDEX('Capacity Summary'!$C$36:$E$135,MATCH('Capacity Backing (Hide)'!N$2,'Capacity Summary'!$B$36:$B$135,0),2)))/IF(Summary!$B$7="Minutes",1,60)/COUNTA(INDEX(Capacity!$C$10:$Q$109,MATCH('Capacity Backing (Hide)'!N$2,Capacity!$B$10:$B$109,0),1):INDEX(Capacity!$C$10:$Q$109,MATCH('Capacity Backing (Hide)'!N$2,Capacity!$B$10:$B$109,0),15))</f>
        <v>#N/A</v>
      </c>
      <c r="O2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(Hide)'!$A28,'Capacity Summary'!$H$35:$BG$35,0))="x",INDEX('Capacity Summary'!$C$36:$E$135,MATCH('Capacity Backing (Hide)'!O$2,'Capacity Summary'!$B$36:$B$135,0),4),IF(INDEX('Capacity Summary'!$H$36:$BG$135,MATCH('Capacity Backing (Hide)'!O$2,'Capacity Summary'!$B$36:$B$135,0),MATCH('Capacity Backing (Hide)'!$A28,'Capacity Summary'!$H$35:$BG$35,0))&lt;&gt;0,INDEX('Capacity Summary'!$H$36:$BG$135,MATCH('Capacity Backing (Hide)'!O$2,'Capacity Summary'!$B$36:$B$135,0),MATCH('Capacity Backing (Hide)'!$A28,'Capacity Summary'!$H$35:$BG$35,0)),0)),INDEX('Capacity Summary'!$C$36:$E$135,MATCH('Capacity Backing (Hide)'!O$2,'Capacity Summary'!$B$36:$B$135,0),2)))/IF(Summary!$B$7="Minutes",1,60)/COUNTA(INDEX(Capacity!$C$10:$Q$109,MATCH('Capacity Backing (Hide)'!O$2,Capacity!$B$10:$B$109,0),1):INDEX(Capacity!$C$10:$Q$109,MATCH('Capacity Backing (Hide)'!O$2,Capacity!$B$10:$B$109,0),15))</f>
        <v>#N/A</v>
      </c>
      <c r="P2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(Hide)'!$A28,'Capacity Summary'!$H$35:$BG$35,0))="x",INDEX('Capacity Summary'!$C$36:$E$135,MATCH('Capacity Backing (Hide)'!P$2,'Capacity Summary'!$B$36:$B$135,0),4),IF(INDEX('Capacity Summary'!$H$36:$BG$135,MATCH('Capacity Backing (Hide)'!P$2,'Capacity Summary'!$B$36:$B$135,0),MATCH('Capacity Backing (Hide)'!$A28,'Capacity Summary'!$H$35:$BG$35,0))&lt;&gt;0,INDEX('Capacity Summary'!$H$36:$BG$135,MATCH('Capacity Backing (Hide)'!P$2,'Capacity Summary'!$B$36:$B$135,0),MATCH('Capacity Backing (Hide)'!$A28,'Capacity Summary'!$H$35:$BG$35,0)),0)),INDEX('Capacity Summary'!$C$36:$E$135,MATCH('Capacity Backing (Hide)'!P$2,'Capacity Summary'!$B$36:$B$135,0),2)))/IF(Summary!$B$7="Minutes",1,60)/COUNTA(INDEX(Capacity!$C$10:$Q$109,MATCH('Capacity Backing (Hide)'!P$2,Capacity!$B$10:$B$109,0),1):INDEX(Capacity!$C$10:$Q$109,MATCH('Capacity Backing (Hide)'!P$2,Capacity!$B$10:$B$109,0),15))</f>
        <v>#N/A</v>
      </c>
      <c r="Q2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(Hide)'!$A28,'Capacity Summary'!$H$35:$BG$35,0))="x",INDEX('Capacity Summary'!$C$36:$E$135,MATCH('Capacity Backing (Hide)'!Q$2,'Capacity Summary'!$B$36:$B$135,0),4),IF(INDEX('Capacity Summary'!$H$36:$BG$135,MATCH('Capacity Backing (Hide)'!Q$2,'Capacity Summary'!$B$36:$B$135,0),MATCH('Capacity Backing (Hide)'!$A28,'Capacity Summary'!$H$35:$BG$35,0))&lt;&gt;0,INDEX('Capacity Summary'!$H$36:$BG$135,MATCH('Capacity Backing (Hide)'!Q$2,'Capacity Summary'!$B$36:$B$135,0),MATCH('Capacity Backing (Hide)'!$A28,'Capacity Summary'!$H$35:$BG$35,0)),0)),INDEX('Capacity Summary'!$C$36:$E$135,MATCH('Capacity Backing (Hide)'!Q$2,'Capacity Summary'!$B$36:$B$135,0),2)))/IF(Summary!$B$7="Minutes",1,60)/COUNTA(INDEX(Capacity!$C$10:$Q$109,MATCH('Capacity Backing (Hide)'!Q$2,Capacity!$B$10:$B$109,0),1):INDEX(Capacity!$C$10:$Q$109,MATCH('Capacity Backing (Hide)'!Q$2,Capacity!$B$10:$B$109,0),15))</f>
        <v>#N/A</v>
      </c>
      <c r="R2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(Hide)'!$A28,'Capacity Summary'!$H$35:$BG$35,0))="x",INDEX('Capacity Summary'!$C$36:$E$135,MATCH('Capacity Backing (Hide)'!R$2,'Capacity Summary'!$B$36:$B$135,0),4),IF(INDEX('Capacity Summary'!$H$36:$BG$135,MATCH('Capacity Backing (Hide)'!R$2,'Capacity Summary'!$B$36:$B$135,0),MATCH('Capacity Backing (Hide)'!$A28,'Capacity Summary'!$H$35:$BG$35,0))&lt;&gt;0,INDEX('Capacity Summary'!$H$36:$BG$135,MATCH('Capacity Backing (Hide)'!R$2,'Capacity Summary'!$B$36:$B$135,0),MATCH('Capacity Backing (Hide)'!$A28,'Capacity Summary'!$H$35:$BG$35,0)),0)),INDEX('Capacity Summary'!$C$36:$E$135,MATCH('Capacity Backing (Hide)'!R$2,'Capacity Summary'!$B$36:$B$135,0),2)))/IF(Summary!$B$7="Minutes",1,60)/COUNTA(INDEX(Capacity!$C$10:$Q$109,MATCH('Capacity Backing (Hide)'!R$2,Capacity!$B$10:$B$109,0),1):INDEX(Capacity!$C$10:$Q$109,MATCH('Capacity Backing (Hide)'!R$2,Capacity!$B$10:$B$109,0),15))</f>
        <v>#N/A</v>
      </c>
      <c r="S2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(Hide)'!$A28,'Capacity Summary'!$H$35:$BG$35,0))="x",INDEX('Capacity Summary'!$C$36:$E$135,MATCH('Capacity Backing (Hide)'!S$2,'Capacity Summary'!$B$36:$B$135,0),4),IF(INDEX('Capacity Summary'!$H$36:$BG$135,MATCH('Capacity Backing (Hide)'!S$2,'Capacity Summary'!$B$36:$B$135,0),MATCH('Capacity Backing (Hide)'!$A28,'Capacity Summary'!$H$35:$BG$35,0))&lt;&gt;0,INDEX('Capacity Summary'!$H$36:$BG$135,MATCH('Capacity Backing (Hide)'!S$2,'Capacity Summary'!$B$36:$B$135,0),MATCH('Capacity Backing (Hide)'!$A28,'Capacity Summary'!$H$35:$BG$35,0)),0)),INDEX('Capacity Summary'!$C$36:$E$135,MATCH('Capacity Backing (Hide)'!S$2,'Capacity Summary'!$B$36:$B$135,0),2)))/IF(Summary!$B$7="Minutes",1,60)/COUNTA(INDEX(Capacity!$C$10:$Q$109,MATCH('Capacity Backing (Hide)'!S$2,Capacity!$B$10:$B$109,0),1):INDEX(Capacity!$C$10:$Q$109,MATCH('Capacity Backing (Hide)'!S$2,Capacity!$B$10:$B$109,0),15))</f>
        <v>#N/A</v>
      </c>
      <c r="T2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(Hide)'!$A28,'Capacity Summary'!$H$35:$BG$35,0))="x",INDEX('Capacity Summary'!$C$36:$E$135,MATCH('Capacity Backing (Hide)'!T$2,'Capacity Summary'!$B$36:$B$135,0),4),IF(INDEX('Capacity Summary'!$H$36:$BG$135,MATCH('Capacity Backing (Hide)'!T$2,'Capacity Summary'!$B$36:$B$135,0),MATCH('Capacity Backing (Hide)'!$A28,'Capacity Summary'!$H$35:$BG$35,0))&lt;&gt;0,INDEX('Capacity Summary'!$H$36:$BG$135,MATCH('Capacity Backing (Hide)'!T$2,'Capacity Summary'!$B$36:$B$135,0),MATCH('Capacity Backing (Hide)'!$A28,'Capacity Summary'!$H$35:$BG$35,0)),0)),INDEX('Capacity Summary'!$C$36:$E$135,MATCH('Capacity Backing (Hide)'!T$2,'Capacity Summary'!$B$36:$B$135,0),2)))/IF(Summary!$B$7="Minutes",1,60)/COUNTA(INDEX(Capacity!$C$10:$Q$109,MATCH('Capacity Backing (Hide)'!T$2,Capacity!$B$10:$B$109,0),1):INDEX(Capacity!$C$10:$Q$109,MATCH('Capacity Backing (Hide)'!T$2,Capacity!$B$10:$B$109,0),15))</f>
        <v>#N/A</v>
      </c>
      <c r="U2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(Hide)'!$A28,'Capacity Summary'!$H$35:$BG$35,0))="x",INDEX('Capacity Summary'!$C$36:$E$135,MATCH('Capacity Backing (Hide)'!U$2,'Capacity Summary'!$B$36:$B$135,0),4),IF(INDEX('Capacity Summary'!$H$36:$BG$135,MATCH('Capacity Backing (Hide)'!U$2,'Capacity Summary'!$B$36:$B$135,0),MATCH('Capacity Backing (Hide)'!$A28,'Capacity Summary'!$H$35:$BG$35,0))&lt;&gt;0,INDEX('Capacity Summary'!$H$36:$BG$135,MATCH('Capacity Backing (Hide)'!U$2,'Capacity Summary'!$B$36:$B$135,0),MATCH('Capacity Backing (Hide)'!$A28,'Capacity Summary'!$H$35:$BG$35,0)),0)),INDEX('Capacity Summary'!$C$36:$E$135,MATCH('Capacity Backing (Hide)'!U$2,'Capacity Summary'!$B$36:$B$135,0),2)))/IF(Summary!$B$7="Minutes",1,60)/COUNTA(INDEX(Capacity!$C$10:$Q$109,MATCH('Capacity Backing (Hide)'!U$2,Capacity!$B$10:$B$109,0),1):INDEX(Capacity!$C$10:$Q$109,MATCH('Capacity Backing (Hide)'!U$2,Capacity!$B$10:$B$109,0),15))</f>
        <v>#N/A</v>
      </c>
      <c r="V2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(Hide)'!$A28,'Capacity Summary'!$H$35:$BG$35,0))="x",INDEX('Capacity Summary'!$C$36:$E$135,MATCH('Capacity Backing (Hide)'!V$2,'Capacity Summary'!$B$36:$B$135,0),4),IF(INDEX('Capacity Summary'!$H$36:$BG$135,MATCH('Capacity Backing (Hide)'!V$2,'Capacity Summary'!$B$36:$B$135,0),MATCH('Capacity Backing (Hide)'!$A28,'Capacity Summary'!$H$35:$BG$35,0))&lt;&gt;0,INDEX('Capacity Summary'!$H$36:$BG$135,MATCH('Capacity Backing (Hide)'!V$2,'Capacity Summary'!$B$36:$B$135,0),MATCH('Capacity Backing (Hide)'!$A28,'Capacity Summary'!$H$35:$BG$35,0)),0)),INDEX('Capacity Summary'!$C$36:$E$135,MATCH('Capacity Backing (Hide)'!V$2,'Capacity Summary'!$B$36:$B$135,0),2)))/IF(Summary!$B$7="Minutes",1,60)/COUNTA(INDEX(Capacity!$C$10:$Q$109,MATCH('Capacity Backing (Hide)'!V$2,Capacity!$B$10:$B$109,0),1):INDEX(Capacity!$C$10:$Q$109,MATCH('Capacity Backing (Hide)'!V$2,Capacity!$B$10:$B$109,0),15))</f>
        <v>#N/A</v>
      </c>
      <c r="W2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(Hide)'!$A28,'Capacity Summary'!$H$35:$BG$35,0))="x",INDEX('Capacity Summary'!$C$36:$E$135,MATCH('Capacity Backing (Hide)'!W$2,'Capacity Summary'!$B$36:$B$135,0),4),IF(INDEX('Capacity Summary'!$H$36:$BG$135,MATCH('Capacity Backing (Hide)'!W$2,'Capacity Summary'!$B$36:$B$135,0),MATCH('Capacity Backing (Hide)'!$A28,'Capacity Summary'!$H$35:$BG$35,0))&lt;&gt;0,INDEX('Capacity Summary'!$H$36:$BG$135,MATCH('Capacity Backing (Hide)'!W$2,'Capacity Summary'!$B$36:$B$135,0),MATCH('Capacity Backing (Hide)'!$A28,'Capacity Summary'!$H$35:$BG$35,0)),0)),INDEX('Capacity Summary'!$C$36:$E$135,MATCH('Capacity Backing (Hide)'!W$2,'Capacity Summary'!$B$36:$B$135,0),2)))/IF(Summary!$B$7="Minutes",1,60)/COUNTA(INDEX(Capacity!$C$10:$Q$109,MATCH('Capacity Backing (Hide)'!W$2,Capacity!$B$10:$B$109,0),1):INDEX(Capacity!$C$10:$Q$109,MATCH('Capacity Backing (Hide)'!W$2,Capacity!$B$10:$B$109,0),15))</f>
        <v>#N/A</v>
      </c>
      <c r="X2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(Hide)'!$A28,'Capacity Summary'!$H$35:$BG$35,0))="x",INDEX('Capacity Summary'!$C$36:$E$135,MATCH('Capacity Backing (Hide)'!X$2,'Capacity Summary'!$B$36:$B$135,0),4),IF(INDEX('Capacity Summary'!$H$36:$BG$135,MATCH('Capacity Backing (Hide)'!X$2,'Capacity Summary'!$B$36:$B$135,0),MATCH('Capacity Backing (Hide)'!$A28,'Capacity Summary'!$H$35:$BG$35,0))&lt;&gt;0,INDEX('Capacity Summary'!$H$36:$BG$135,MATCH('Capacity Backing (Hide)'!X$2,'Capacity Summary'!$B$36:$B$135,0),MATCH('Capacity Backing (Hide)'!$A28,'Capacity Summary'!$H$35:$BG$35,0)),0)),INDEX('Capacity Summary'!$C$36:$E$135,MATCH('Capacity Backing (Hide)'!X$2,'Capacity Summary'!$B$36:$B$135,0),2)))/IF(Summary!$B$7="Minutes",1,60)/COUNTA(INDEX(Capacity!$C$10:$Q$109,MATCH('Capacity Backing (Hide)'!X$2,Capacity!$B$10:$B$109,0),1):INDEX(Capacity!$C$10:$Q$109,MATCH('Capacity Backing (Hide)'!X$2,Capacity!$B$10:$B$109,0),15))</f>
        <v>#N/A</v>
      </c>
      <c r="Y2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(Hide)'!$A28,'Capacity Summary'!$H$35:$BG$35,0))="x",INDEX('Capacity Summary'!$C$36:$E$135,MATCH('Capacity Backing (Hide)'!Y$2,'Capacity Summary'!$B$36:$B$135,0),4),IF(INDEX('Capacity Summary'!$H$36:$BG$135,MATCH('Capacity Backing (Hide)'!Y$2,'Capacity Summary'!$B$36:$B$135,0),MATCH('Capacity Backing (Hide)'!$A28,'Capacity Summary'!$H$35:$BG$35,0))&lt;&gt;0,INDEX('Capacity Summary'!$H$36:$BG$135,MATCH('Capacity Backing (Hide)'!Y$2,'Capacity Summary'!$B$36:$B$135,0),MATCH('Capacity Backing (Hide)'!$A28,'Capacity Summary'!$H$35:$BG$35,0)),0)),INDEX('Capacity Summary'!$C$36:$E$135,MATCH('Capacity Backing (Hide)'!Y$2,'Capacity Summary'!$B$36:$B$135,0),2)))/IF(Summary!$B$7="Minutes",1,60)/COUNTA(INDEX(Capacity!$C$10:$Q$109,MATCH('Capacity Backing (Hide)'!Y$2,Capacity!$B$10:$B$109,0),1):INDEX(Capacity!$C$10:$Q$109,MATCH('Capacity Backing (Hide)'!Y$2,Capacity!$B$10:$B$109,0),15))</f>
        <v>#N/A</v>
      </c>
      <c r="Z2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(Hide)'!$A28,'Capacity Summary'!$H$35:$BG$35,0))="x",INDEX('Capacity Summary'!$C$36:$E$135,MATCH('Capacity Backing (Hide)'!Z$2,'Capacity Summary'!$B$36:$B$135,0),4),IF(INDEX('Capacity Summary'!$H$36:$BG$135,MATCH('Capacity Backing (Hide)'!Z$2,'Capacity Summary'!$B$36:$B$135,0),MATCH('Capacity Backing (Hide)'!$A28,'Capacity Summary'!$H$35:$BG$35,0))&lt;&gt;0,INDEX('Capacity Summary'!$H$36:$BG$135,MATCH('Capacity Backing (Hide)'!Z$2,'Capacity Summary'!$B$36:$B$135,0),MATCH('Capacity Backing (Hide)'!$A28,'Capacity Summary'!$H$35:$BG$35,0)),0)),INDEX('Capacity Summary'!$C$36:$E$135,MATCH('Capacity Backing (Hide)'!Z$2,'Capacity Summary'!$B$36:$B$135,0),2)))/IF(Summary!$B$7="Minutes",1,60)/COUNTA(INDEX(Capacity!$C$10:$Q$109,MATCH('Capacity Backing (Hide)'!Z$2,Capacity!$B$10:$B$109,0),1):INDEX(Capacity!$C$10:$Q$109,MATCH('Capacity Backing (Hide)'!Z$2,Capacity!$B$10:$B$109,0),15))</f>
        <v>#N/A</v>
      </c>
      <c r="AA2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(Hide)'!$A28,'Capacity Summary'!$H$35:$BG$35,0))="x",INDEX('Capacity Summary'!$C$36:$E$135,MATCH('Capacity Backing (Hide)'!AA$2,'Capacity Summary'!$B$36:$B$135,0),4),IF(INDEX('Capacity Summary'!$H$36:$BG$135,MATCH('Capacity Backing (Hide)'!AA$2,'Capacity Summary'!$B$36:$B$135,0),MATCH('Capacity Backing (Hide)'!$A28,'Capacity Summary'!$H$35:$BG$35,0))&lt;&gt;0,INDEX('Capacity Summary'!$H$36:$BG$135,MATCH('Capacity Backing (Hide)'!AA$2,'Capacity Summary'!$B$36:$B$135,0),MATCH('Capacity Backing (Hide)'!$A28,'Capacity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(Hide)'!$A28,'Capacity Summary'!$H$35:$BG$35,0))="x",INDEX('Capacity Summary'!$C$36:$E$135,MATCH('Capacity Backing (Hide)'!AB$2,'Capacity Summary'!$B$36:$B$135,0),4),IF(INDEX('Capacity Summary'!$H$36:$BG$135,MATCH('Capacity Backing (Hide)'!AB$2,'Capacity Summary'!$B$36:$B$135,0),MATCH('Capacity Backing (Hide)'!$A28,'Capacity Summary'!$H$35:$BG$35,0))&lt;&gt;0,INDEX('Capacity Summary'!$H$36:$BG$135,MATCH('Capacity Backing (Hide)'!AB$2,'Capacity Summary'!$B$36:$B$135,0),MATCH('Capacity Backing (Hide)'!$A28,'Capacity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(Hide)'!$A28,'Capacity Summary'!$H$35:$BG$35,0))="x",INDEX('Capacity Summary'!$C$36:$E$135,MATCH('Capacity Backing (Hide)'!AC$2,'Capacity Summary'!$B$36:$B$135,0),4),IF(INDEX('Capacity Summary'!$H$36:$BG$135,MATCH('Capacity Backing (Hide)'!AC$2,'Capacity Summary'!$B$36:$B$135,0),MATCH('Capacity Backing (Hide)'!$A28,'Capacity Summary'!$H$35:$BG$35,0))&lt;&gt;0,INDEX('Capacity Summary'!$H$36:$BG$135,MATCH('Capacity Backing (Hide)'!AC$2,'Capacity Summary'!$B$36:$B$135,0),MATCH('Capacity Backing (Hide)'!$A28,'Capacity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(Hide)'!$A28,'Capacity Summary'!$H$35:$BG$35,0))="x",INDEX('Capacity Summary'!$C$36:$E$135,MATCH('Capacity Backing (Hide)'!AD$2,'Capacity Summary'!$B$36:$B$135,0),4),IF(INDEX('Capacity Summary'!$H$36:$BG$135,MATCH('Capacity Backing (Hide)'!AD$2,'Capacity Summary'!$B$36:$B$135,0),MATCH('Capacity Backing (Hide)'!$A28,'Capacity Summary'!$H$35:$BG$35,0))&lt;&gt;0,INDEX('Capacity Summary'!$H$36:$BG$135,MATCH('Capacity Backing (Hide)'!AD$2,'Capacity Summary'!$B$36:$B$135,0),MATCH('Capacity Backing (Hide)'!$A28,'Capacity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(Hide)'!$A28,'Capacity Summary'!$H$35:$BG$35,0))="x",INDEX('Capacity Summary'!$C$36:$E$135,MATCH('Capacity Backing (Hide)'!AE$2,'Capacity Summary'!$B$36:$B$135,0),4),IF(INDEX('Capacity Summary'!$H$36:$BG$135,MATCH('Capacity Backing (Hide)'!AE$2,'Capacity Summary'!$B$36:$B$135,0),MATCH('Capacity Backing (Hide)'!$A28,'Capacity Summary'!$H$35:$BG$35,0))&lt;&gt;0,INDEX('Capacity Summary'!$H$36:$BG$135,MATCH('Capacity Backing (Hide)'!AE$2,'Capacity Summary'!$B$36:$B$135,0),MATCH('Capacity Backing (Hide)'!$A28,'Capacity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(Hide)'!$A28,'Capacity Summary'!$H$35:$BG$35,0))="x",INDEX('Capacity Summary'!$C$36:$E$135,MATCH('Capacity Backing (Hide)'!AF$2,'Capacity Summary'!$B$36:$B$135,0),4),IF(INDEX('Capacity Summary'!$H$36:$BG$135,MATCH('Capacity Backing (Hide)'!AF$2,'Capacity Summary'!$B$36:$B$135,0),MATCH('Capacity Backing (Hide)'!$A28,'Capacity Summary'!$H$35:$BG$35,0))&lt;&gt;0,INDEX('Capacity Summary'!$H$36:$BG$135,MATCH('Capacity Backing (Hide)'!AF$2,'Capacity Summary'!$B$36:$B$135,0),MATCH('Capacity Backing (Hide)'!$A28,'Capacity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(Hide)'!$A28,'Capacity Summary'!$H$35:$BG$35,0))="x",INDEX('Capacity Summary'!$C$36:$E$135,MATCH('Capacity Backing (Hide)'!AG$2,'Capacity Summary'!$B$36:$B$135,0),4),IF(INDEX('Capacity Summary'!$H$36:$BG$135,MATCH('Capacity Backing (Hide)'!AG$2,'Capacity Summary'!$B$36:$B$135,0),MATCH('Capacity Backing (Hide)'!$A28,'Capacity Summary'!$H$35:$BG$35,0))&lt;&gt;0,INDEX('Capacity Summary'!$H$36:$BG$135,MATCH('Capacity Backing (Hide)'!AG$2,'Capacity Summary'!$B$36:$B$135,0),MATCH('Capacity Backing (Hide)'!$A28,'Capacity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(Hide)'!$A28,'Capacity Summary'!$H$35:$BG$35,0))="x",INDEX('Capacity Summary'!$C$36:$E$135,MATCH('Capacity Backing (Hide)'!AH$2,'Capacity Summary'!$B$36:$B$135,0),4),IF(INDEX('Capacity Summary'!$H$36:$BG$135,MATCH('Capacity Backing (Hide)'!AH$2,'Capacity Summary'!$B$36:$B$135,0),MATCH('Capacity Backing (Hide)'!$A28,'Capacity Summary'!$H$35:$BG$35,0))&lt;&gt;0,INDEX('Capacity Summary'!$H$36:$BG$135,MATCH('Capacity Backing (Hide)'!AH$2,'Capacity Summary'!$B$36:$B$135,0),MATCH('Capacity Backing (Hide)'!$A28,'Capacity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(Hide)'!$A28,'Capacity Summary'!$H$35:$BG$35,0))="x",INDEX('Capacity Summary'!$C$36:$E$135,MATCH('Capacity Backing (Hide)'!AI$2,'Capacity Summary'!$B$36:$B$135,0),4),IF(INDEX('Capacity Summary'!$H$36:$BG$135,MATCH('Capacity Backing (Hide)'!AI$2,'Capacity Summary'!$B$36:$B$135,0),MATCH('Capacity Backing (Hide)'!$A28,'Capacity Summary'!$H$35:$BG$35,0))&lt;&gt;0,INDEX('Capacity Summary'!$H$36:$BG$135,MATCH('Capacity Backing (Hide)'!AI$2,'Capacity Summary'!$B$36:$B$135,0),MATCH('Capacity Backing (Hide)'!$A28,'Capacity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(Hide)'!$A28,'Capacity Summary'!$H$35:$BG$35,0))="x",INDEX('Capacity Summary'!$C$36:$E$135,MATCH('Capacity Backing (Hide)'!AJ$2,'Capacity Summary'!$B$36:$B$135,0),4),IF(INDEX('Capacity Summary'!$H$36:$BG$135,MATCH('Capacity Backing (Hide)'!AJ$2,'Capacity Summary'!$B$36:$B$135,0),MATCH('Capacity Backing (Hide)'!$A28,'Capacity Summary'!$H$35:$BG$35,0))&lt;&gt;0,INDEX('Capacity Summary'!$H$36:$BG$135,MATCH('Capacity Backing (Hide)'!AJ$2,'Capacity Summary'!$B$36:$B$135,0),MATCH('Capacity Backing (Hide)'!$A28,'Capacity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(Hide)'!$A28,'Capacity Summary'!$H$35:$BG$35,0))="x",INDEX('Capacity Summary'!$C$36:$E$135,MATCH('Capacity Backing (Hide)'!AK$2,'Capacity Summary'!$B$36:$B$135,0),4),IF(INDEX('Capacity Summary'!$H$36:$BG$135,MATCH('Capacity Backing (Hide)'!AK$2,'Capacity Summary'!$B$36:$B$135,0),MATCH('Capacity Backing (Hide)'!$A28,'Capacity Summary'!$H$35:$BG$35,0))&lt;&gt;0,INDEX('Capacity Summary'!$H$36:$BG$135,MATCH('Capacity Backing (Hide)'!AK$2,'Capacity Summary'!$B$36:$B$135,0),MATCH('Capacity Backing (Hide)'!$A28,'Capacity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(Hide)'!$A28,'Capacity Summary'!$H$35:$BG$35,0))="x",INDEX('Capacity Summary'!$C$36:$E$135,MATCH('Capacity Backing (Hide)'!AL$2,'Capacity Summary'!$B$36:$B$135,0),4),IF(INDEX('Capacity Summary'!$H$36:$BG$135,MATCH('Capacity Backing (Hide)'!AL$2,'Capacity Summary'!$B$36:$B$135,0),MATCH('Capacity Backing (Hide)'!$A28,'Capacity Summary'!$H$35:$BG$35,0))&lt;&gt;0,INDEX('Capacity Summary'!$H$36:$BG$135,MATCH('Capacity Backing (Hide)'!AL$2,'Capacity Summary'!$B$36:$B$135,0),MATCH('Capacity Backing (Hide)'!$A28,'Capacity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(Hide)'!$A28,'Capacity Summary'!$H$35:$BG$35,0))="x",INDEX('Capacity Summary'!$C$36:$E$135,MATCH('Capacity Backing (Hide)'!AM$2,'Capacity Summary'!$B$36:$B$135,0),4),IF(INDEX('Capacity Summary'!$H$36:$BG$135,MATCH('Capacity Backing (Hide)'!AM$2,'Capacity Summary'!$B$36:$B$135,0),MATCH('Capacity Backing (Hide)'!$A28,'Capacity Summary'!$H$35:$BG$35,0))&lt;&gt;0,INDEX('Capacity Summary'!$H$36:$BG$135,MATCH('Capacity Backing (Hide)'!AM$2,'Capacity Summary'!$B$36:$B$135,0),MATCH('Capacity Backing (Hide)'!$A28,'Capacity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(Hide)'!$A28,'Capacity Summary'!$H$35:$BG$35,0))="x",INDEX('Capacity Summary'!$C$36:$E$135,MATCH('Capacity Backing (Hide)'!AN$2,'Capacity Summary'!$B$36:$B$135,0),4),IF(INDEX('Capacity Summary'!$H$36:$BG$135,MATCH('Capacity Backing (Hide)'!AN$2,'Capacity Summary'!$B$36:$B$135,0),MATCH('Capacity Backing (Hide)'!$A28,'Capacity Summary'!$H$35:$BG$35,0))&lt;&gt;0,INDEX('Capacity Summary'!$H$36:$BG$135,MATCH('Capacity Backing (Hide)'!AN$2,'Capacity Summary'!$B$36:$B$135,0),MATCH('Capacity Backing (Hide)'!$A28,'Capacity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(Hide)'!$A28,'Capacity Summary'!$H$35:$BG$35,0))="x",INDEX('Capacity Summary'!$C$36:$E$135,MATCH('Capacity Backing (Hide)'!AO$2,'Capacity Summary'!$B$36:$B$135,0),4),IF(INDEX('Capacity Summary'!$H$36:$BG$135,MATCH('Capacity Backing (Hide)'!AO$2,'Capacity Summary'!$B$36:$B$135,0),MATCH('Capacity Backing (Hide)'!$A28,'Capacity Summary'!$H$35:$BG$35,0))&lt;&gt;0,INDEX('Capacity Summary'!$H$36:$BG$135,MATCH('Capacity Backing (Hide)'!AO$2,'Capacity Summary'!$B$36:$B$135,0),MATCH('Capacity Backing (Hide)'!$A28,'Capacity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(Hide)'!$A28,'Capacity Summary'!$H$35:$BG$35,0))="x",INDEX('Capacity Summary'!$C$36:$E$135,MATCH('Capacity Backing (Hide)'!AP$2,'Capacity Summary'!$B$36:$B$135,0),4),IF(INDEX('Capacity Summary'!$H$36:$BG$135,MATCH('Capacity Backing (Hide)'!AP$2,'Capacity Summary'!$B$36:$B$135,0),MATCH('Capacity Backing (Hide)'!$A28,'Capacity Summary'!$H$35:$BG$35,0))&lt;&gt;0,INDEX('Capacity Summary'!$H$36:$BG$135,MATCH('Capacity Backing (Hide)'!AP$2,'Capacity Summary'!$B$36:$B$135,0),MATCH('Capacity Backing (Hide)'!$A28,'Capacity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(Hide)'!$A28,'Capacity Summary'!$H$35:$BG$35,0))="x",INDEX('Capacity Summary'!$C$36:$E$135,MATCH('Capacity Backing (Hide)'!AQ$2,'Capacity Summary'!$B$36:$B$135,0),4),IF(INDEX('Capacity Summary'!$H$36:$BG$135,MATCH('Capacity Backing (Hide)'!AQ$2,'Capacity Summary'!$B$36:$B$135,0),MATCH('Capacity Backing (Hide)'!$A28,'Capacity Summary'!$H$35:$BG$35,0))&lt;&gt;0,INDEX('Capacity Summary'!$H$36:$BG$135,MATCH('Capacity Backing (Hide)'!AQ$2,'Capacity Summary'!$B$36:$B$135,0),MATCH('Capacity Backing (Hide)'!$A28,'Capacity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(Hide)'!$A28,'Capacity Summary'!$H$35:$BG$35,0))="x",INDEX('Capacity Summary'!$C$36:$E$135,MATCH('Capacity Backing (Hide)'!AR$2,'Capacity Summary'!$B$36:$B$135,0),4),IF(INDEX('Capacity Summary'!$H$36:$BG$135,MATCH('Capacity Backing (Hide)'!AR$2,'Capacity Summary'!$B$36:$B$135,0),MATCH('Capacity Backing (Hide)'!$A28,'Capacity Summary'!$H$35:$BG$35,0))&lt;&gt;0,INDEX('Capacity Summary'!$H$36:$BG$135,MATCH('Capacity Backing (Hide)'!AR$2,'Capacity Summary'!$B$36:$B$135,0),MATCH('Capacity Backing (Hide)'!$A28,'Capacity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(Hide)'!$A28,'Capacity Summary'!$H$35:$BG$35,0))="x",INDEX('Capacity Summary'!$C$36:$E$135,MATCH('Capacity Backing (Hide)'!AS$2,'Capacity Summary'!$B$36:$B$135,0),4),IF(INDEX('Capacity Summary'!$H$36:$BG$135,MATCH('Capacity Backing (Hide)'!AS$2,'Capacity Summary'!$B$36:$B$135,0),MATCH('Capacity Backing (Hide)'!$A28,'Capacity Summary'!$H$35:$BG$35,0))&lt;&gt;0,INDEX('Capacity Summary'!$H$36:$BG$135,MATCH('Capacity Backing (Hide)'!AS$2,'Capacity Summary'!$B$36:$B$135,0),MATCH('Capacity Backing (Hide)'!$A28,'Capacity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(Hide)'!$A28,'Capacity Summary'!$H$35:$BG$35,0))="x",INDEX('Capacity Summary'!$C$36:$E$135,MATCH('Capacity Backing (Hide)'!AT$2,'Capacity Summary'!$B$36:$B$135,0),4),IF(INDEX('Capacity Summary'!$H$36:$BG$135,MATCH('Capacity Backing (Hide)'!AT$2,'Capacity Summary'!$B$36:$B$135,0),MATCH('Capacity Backing (Hide)'!$A28,'Capacity Summary'!$H$35:$BG$35,0))&lt;&gt;0,INDEX('Capacity Summary'!$H$36:$BG$135,MATCH('Capacity Backing (Hide)'!AT$2,'Capacity Summary'!$B$36:$B$135,0),MATCH('Capacity Backing (Hide)'!$A28,'Capacity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(Hide)'!$A28,'Capacity Summary'!$H$35:$BG$35,0))="x",INDEX('Capacity Summary'!$C$36:$E$135,MATCH('Capacity Backing (Hide)'!AU$2,'Capacity Summary'!$B$36:$B$135,0),4),IF(INDEX('Capacity Summary'!$H$36:$BG$135,MATCH('Capacity Backing (Hide)'!AU$2,'Capacity Summary'!$B$36:$B$135,0),MATCH('Capacity Backing (Hide)'!$A28,'Capacity Summary'!$H$35:$BG$35,0))&lt;&gt;0,INDEX('Capacity Summary'!$H$36:$BG$135,MATCH('Capacity Backing (Hide)'!AU$2,'Capacity Summary'!$B$36:$B$135,0),MATCH('Capacity Backing (Hide)'!$A28,'Capacity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(Hide)'!$A28,'Capacity Summary'!$H$35:$BG$35,0))="x",INDEX('Capacity Summary'!$C$36:$E$135,MATCH('Capacity Backing (Hide)'!AV$2,'Capacity Summary'!$B$36:$B$135,0),4),IF(INDEX('Capacity Summary'!$H$36:$BG$135,MATCH('Capacity Backing (Hide)'!AV$2,'Capacity Summary'!$B$36:$B$135,0),MATCH('Capacity Backing (Hide)'!$A28,'Capacity Summary'!$H$35:$BG$35,0))&lt;&gt;0,INDEX('Capacity Summary'!$H$36:$BG$135,MATCH('Capacity Backing (Hide)'!AV$2,'Capacity Summary'!$B$36:$B$135,0),MATCH('Capacity Backing (Hide)'!$A28,'Capacity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(Hide)'!$A28,'Capacity Summary'!$H$35:$BG$35,0))="x",INDEX('Capacity Summary'!$C$36:$E$135,MATCH('Capacity Backing (Hide)'!AW$2,'Capacity Summary'!$B$36:$B$135,0),4),IF(INDEX('Capacity Summary'!$H$36:$BG$135,MATCH('Capacity Backing (Hide)'!AW$2,'Capacity Summary'!$B$36:$B$135,0),MATCH('Capacity Backing (Hide)'!$A28,'Capacity Summary'!$H$35:$BG$35,0))&lt;&gt;0,INDEX('Capacity Summary'!$H$36:$BG$135,MATCH('Capacity Backing (Hide)'!AW$2,'Capacity Summary'!$B$36:$B$135,0),MATCH('Capacity Backing (Hide)'!$A28,'Capacity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(Hide)'!$A28,'Capacity Summary'!$H$35:$BG$35,0))="x",INDEX('Capacity Summary'!$C$36:$E$135,MATCH('Capacity Backing (Hide)'!AX$2,'Capacity Summary'!$B$36:$B$135,0),4),IF(INDEX('Capacity Summary'!$H$36:$BG$135,MATCH('Capacity Backing (Hide)'!AX$2,'Capacity Summary'!$B$36:$B$135,0),MATCH('Capacity Backing (Hide)'!$A28,'Capacity Summary'!$H$35:$BG$35,0))&lt;&gt;0,INDEX('Capacity Summary'!$H$36:$BG$135,MATCH('Capacity Backing (Hide)'!AX$2,'Capacity Summary'!$B$36:$B$135,0),MATCH('Capacity Backing (Hide)'!$A28,'Capacity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(Hide)'!$A28,'Capacity Summary'!$H$35:$BG$35,0))="x",INDEX('Capacity Summary'!$C$36:$E$135,MATCH('Capacity Backing (Hide)'!AY$2,'Capacity Summary'!$B$36:$B$135,0),4),IF(INDEX('Capacity Summary'!$H$36:$BG$135,MATCH('Capacity Backing (Hide)'!AY$2,'Capacity Summary'!$B$36:$B$135,0),MATCH('Capacity Backing (Hide)'!$A28,'Capacity Summary'!$H$35:$BG$35,0))&lt;&gt;0,INDEX('Capacity Summary'!$H$36:$BG$135,MATCH('Capacity Backing (Hide)'!AY$2,'Capacity Summary'!$B$36:$B$135,0),MATCH('Capacity Backing (Hide)'!$A28,'Capacity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(Hide)'!$A28,'Capacity Summary'!$H$35:$BG$35,0))="x",INDEX('Capacity Summary'!$C$36:$E$135,MATCH('Capacity Backing (Hide)'!AZ$2,'Capacity Summary'!$B$36:$B$135,0),4),IF(INDEX('Capacity Summary'!$H$36:$BG$135,MATCH('Capacity Backing (Hide)'!AZ$2,'Capacity Summary'!$B$36:$B$135,0),MATCH('Capacity Backing (Hide)'!$A28,'Capacity Summary'!$H$35:$BG$35,0))&lt;&gt;0,INDEX('Capacity Summary'!$H$36:$BG$135,MATCH('Capacity Backing (Hide)'!AZ$2,'Capacity Summary'!$B$36:$B$135,0),MATCH('Capacity Backing (Hide)'!$A28,'Capacity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(Hide)'!$A28,'Capacity Summary'!$H$35:$BG$35,0))="x",INDEX('Capacity Summary'!$C$36:$E$135,MATCH('Capacity Backing (Hide)'!BA$2,'Capacity Summary'!$B$36:$B$135,0),4),IF(INDEX('Capacity Summary'!$H$36:$BG$135,MATCH('Capacity Backing (Hide)'!BA$2,'Capacity Summary'!$B$36:$B$135,0),MATCH('Capacity Backing (Hide)'!$A28,'Capacity Summary'!$H$35:$BG$35,0))&lt;&gt;0,INDEX('Capacity Summary'!$H$36:$BG$135,MATCH('Capacity Backing (Hide)'!BA$2,'Capacity Summary'!$B$36:$B$135,0),MATCH('Capacity Backing (Hide)'!$A28,'Capacity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(Hide)'!$A28,'Capacity Summary'!$H$35:$BG$35,0))="x",INDEX('Capacity Summary'!$C$36:$E$135,MATCH('Capacity Backing (Hide)'!BB$2,'Capacity Summary'!$B$36:$B$135,0),4),IF(INDEX('Capacity Summary'!$H$36:$BG$135,MATCH('Capacity Backing (Hide)'!BB$2,'Capacity Summary'!$B$36:$B$135,0),MATCH('Capacity Backing (Hide)'!$A28,'Capacity Summary'!$H$35:$BG$35,0))&lt;&gt;0,INDEX('Capacity Summary'!$H$36:$BG$135,MATCH('Capacity Backing (Hide)'!BB$2,'Capacity Summary'!$B$36:$B$135,0),MATCH('Capacity Backing (Hide)'!$A28,'Capacity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(Hide)'!$A28,'Capacity Summary'!$H$35:$BG$35,0))="x",INDEX('Capacity Summary'!$C$36:$E$135,MATCH('Capacity Backing (Hide)'!BC$2,'Capacity Summary'!$B$36:$B$135,0),4),IF(INDEX('Capacity Summary'!$H$36:$BG$135,MATCH('Capacity Backing (Hide)'!BC$2,'Capacity Summary'!$B$36:$B$135,0),MATCH('Capacity Backing (Hide)'!$A28,'Capacity Summary'!$H$35:$BG$35,0))&lt;&gt;0,INDEX('Capacity Summary'!$H$36:$BG$135,MATCH('Capacity Backing (Hide)'!BC$2,'Capacity Summary'!$B$36:$B$135,0),MATCH('Capacity Backing (Hide)'!$A28,'Capacity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(Hide)'!$A28,'Capacity Summary'!$H$35:$BG$35,0))="x",INDEX('Capacity Summary'!$C$36:$E$135,MATCH('Capacity Backing (Hide)'!BD$2,'Capacity Summary'!$B$36:$B$135,0),4),IF(INDEX('Capacity Summary'!$H$36:$BG$135,MATCH('Capacity Backing (Hide)'!BD$2,'Capacity Summary'!$B$36:$B$135,0),MATCH('Capacity Backing (Hide)'!$A28,'Capacity Summary'!$H$35:$BG$35,0))&lt;&gt;0,INDEX('Capacity Summary'!$H$36:$BG$135,MATCH('Capacity Backing (Hide)'!BD$2,'Capacity Summary'!$B$36:$B$135,0),MATCH('Capacity Backing (Hide)'!$A28,'Capacity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(Hide)'!$A28,'Capacity Summary'!$H$35:$BG$35,0))="x",INDEX('Capacity Summary'!$C$36:$E$135,MATCH('Capacity Backing (Hide)'!BE$2,'Capacity Summary'!$B$36:$B$135,0),4),IF(INDEX('Capacity Summary'!$H$36:$BG$135,MATCH('Capacity Backing (Hide)'!BE$2,'Capacity Summary'!$B$36:$B$135,0),MATCH('Capacity Backing (Hide)'!$A28,'Capacity Summary'!$H$35:$BG$35,0))&lt;&gt;0,INDEX('Capacity Summary'!$H$36:$BG$135,MATCH('Capacity Backing (Hide)'!BE$2,'Capacity Summary'!$B$36:$B$135,0),MATCH('Capacity Backing (Hide)'!$A28,'Capacity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(Hide)'!$A28,'Capacity Summary'!$H$35:$BG$35,0))="x",INDEX('Capacity Summary'!$C$36:$E$135,MATCH('Capacity Backing (Hide)'!BF$2,'Capacity Summary'!$B$36:$B$135,0),4),IF(INDEX('Capacity Summary'!$H$36:$BG$135,MATCH('Capacity Backing (Hide)'!BF$2,'Capacity Summary'!$B$36:$B$135,0),MATCH('Capacity Backing (Hide)'!$A28,'Capacity Summary'!$H$35:$BG$35,0))&lt;&gt;0,INDEX('Capacity Summary'!$H$36:$BG$135,MATCH('Capacity Backing (Hide)'!BF$2,'Capacity Summary'!$B$36:$B$135,0),MATCH('Capacity Backing (Hide)'!$A28,'Capacity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(Hide)'!$A28,'Capacity Summary'!$H$35:$BG$35,0))="x",INDEX('Capacity Summary'!$C$36:$E$135,MATCH('Capacity Backing (Hide)'!BG$2,'Capacity Summary'!$B$36:$B$135,0),4),IF(INDEX('Capacity Summary'!$H$36:$BG$135,MATCH('Capacity Backing (Hide)'!BG$2,'Capacity Summary'!$B$36:$B$135,0),MATCH('Capacity Backing (Hide)'!$A28,'Capacity Summary'!$H$35:$BG$35,0))&lt;&gt;0,INDEX('Capacity Summary'!$H$36:$BG$135,MATCH('Capacity Backing (Hide)'!BG$2,'Capacity Summary'!$B$36:$B$135,0),MATCH('Capacity Backing (Hide)'!$A28,'Capacity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(Hide)'!$A28,'Capacity Summary'!$H$35:$BG$35,0))="x",INDEX('Capacity Summary'!$C$36:$E$135,MATCH('Capacity Backing (Hide)'!BH$2,'Capacity Summary'!$B$36:$B$135,0),4),IF(INDEX('Capacity Summary'!$H$36:$BG$135,MATCH('Capacity Backing (Hide)'!BH$2,'Capacity Summary'!$B$36:$B$135,0),MATCH('Capacity Backing (Hide)'!$A28,'Capacity Summary'!$H$35:$BG$35,0))&lt;&gt;0,INDEX('Capacity Summary'!$H$36:$BG$135,MATCH('Capacity Backing (Hide)'!BH$2,'Capacity Summary'!$B$36:$B$135,0),MATCH('Capacity Backing (Hide)'!$A28,'Capacity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(Hide)'!$A28,'Capacity Summary'!$H$35:$BG$35,0))="x",INDEX('Capacity Summary'!$C$36:$E$135,MATCH('Capacity Backing (Hide)'!BI$2,'Capacity Summary'!$B$36:$B$135,0),4),IF(INDEX('Capacity Summary'!$H$36:$BG$135,MATCH('Capacity Backing (Hide)'!BI$2,'Capacity Summary'!$B$36:$B$135,0),MATCH('Capacity Backing (Hide)'!$A28,'Capacity Summary'!$H$35:$BG$35,0))&lt;&gt;0,INDEX('Capacity Summary'!$H$36:$BG$135,MATCH('Capacity Backing (Hide)'!BI$2,'Capacity Summary'!$B$36:$B$135,0),MATCH('Capacity Backing (Hide)'!$A28,'Capacity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(Hide)'!$A28,'Capacity Summary'!$H$35:$BG$35,0))="x",INDEX('Capacity Summary'!$C$36:$E$135,MATCH('Capacity Backing (Hide)'!BJ$2,'Capacity Summary'!$B$36:$B$135,0),4),IF(INDEX('Capacity Summary'!$H$36:$BG$135,MATCH('Capacity Backing (Hide)'!BJ$2,'Capacity Summary'!$B$36:$B$135,0),MATCH('Capacity Backing (Hide)'!$A28,'Capacity Summary'!$H$35:$BG$35,0))&lt;&gt;0,INDEX('Capacity Summary'!$H$36:$BG$135,MATCH('Capacity Backing (Hide)'!BJ$2,'Capacity Summary'!$B$36:$B$135,0),MATCH('Capacity Backing (Hide)'!$A28,'Capacity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(Hide)'!$A28,'Capacity Summary'!$H$35:$BG$35,0))="x",INDEX('Capacity Summary'!$C$36:$E$135,MATCH('Capacity Backing (Hide)'!BK$2,'Capacity Summary'!$B$36:$B$135,0),4),IF(INDEX('Capacity Summary'!$H$36:$BG$135,MATCH('Capacity Backing (Hide)'!BK$2,'Capacity Summary'!$B$36:$B$135,0),MATCH('Capacity Backing (Hide)'!$A28,'Capacity Summary'!$H$35:$BG$35,0))&lt;&gt;0,INDEX('Capacity Summary'!$H$36:$BG$135,MATCH('Capacity Backing (Hide)'!BK$2,'Capacity Summary'!$B$36:$B$135,0),MATCH('Capacity Backing (Hide)'!$A28,'Capacity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(Hide)'!$A28,'Capacity Summary'!$H$35:$BG$35,0))="x",INDEX('Capacity Summary'!$C$36:$E$135,MATCH('Capacity Backing (Hide)'!BL$2,'Capacity Summary'!$B$36:$B$135,0),4),IF(INDEX('Capacity Summary'!$H$36:$BG$135,MATCH('Capacity Backing (Hide)'!BL$2,'Capacity Summary'!$B$36:$B$135,0),MATCH('Capacity Backing (Hide)'!$A28,'Capacity Summary'!$H$35:$BG$35,0))&lt;&gt;0,INDEX('Capacity Summary'!$H$36:$BG$135,MATCH('Capacity Backing (Hide)'!BL$2,'Capacity Summary'!$B$36:$B$135,0),MATCH('Capacity Backing (Hide)'!$A28,'Capacity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(Hide)'!$A28,'Capacity Summary'!$H$35:$BG$35,0))="x",INDEX('Capacity Summary'!$C$36:$E$135,MATCH('Capacity Backing (Hide)'!BM$2,'Capacity Summary'!$B$36:$B$135,0),4),IF(INDEX('Capacity Summary'!$H$36:$BG$135,MATCH('Capacity Backing (Hide)'!BM$2,'Capacity Summary'!$B$36:$B$135,0),MATCH('Capacity Backing (Hide)'!$A28,'Capacity Summary'!$H$35:$BG$35,0))&lt;&gt;0,INDEX('Capacity Summary'!$H$36:$BG$135,MATCH('Capacity Backing (Hide)'!BM$2,'Capacity Summary'!$B$36:$B$135,0),MATCH('Capacity Backing (Hide)'!$A28,'Capacity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(Hide)'!$A28,'Capacity Summary'!$H$35:$BG$35,0))="x",INDEX('Capacity Summary'!$C$36:$E$135,MATCH('Capacity Backing (Hide)'!BN$2,'Capacity Summary'!$B$36:$B$135,0),4),IF(INDEX('Capacity Summary'!$H$36:$BG$135,MATCH('Capacity Backing (Hide)'!BN$2,'Capacity Summary'!$B$36:$B$135,0),MATCH('Capacity Backing (Hide)'!$A28,'Capacity Summary'!$H$35:$BG$35,0))&lt;&gt;0,INDEX('Capacity Summary'!$H$36:$BG$135,MATCH('Capacity Backing (Hide)'!BN$2,'Capacity Summary'!$B$36:$B$135,0),MATCH('Capacity Backing (Hide)'!$A28,'Capacity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(Hide)'!$A28,'Capacity Summary'!$H$35:$BG$35,0))="x",INDEX('Capacity Summary'!$C$36:$E$135,MATCH('Capacity Backing (Hide)'!BO$2,'Capacity Summary'!$B$36:$B$135,0),4),IF(INDEX('Capacity Summary'!$H$36:$BG$135,MATCH('Capacity Backing (Hide)'!BO$2,'Capacity Summary'!$B$36:$B$135,0),MATCH('Capacity Backing (Hide)'!$A28,'Capacity Summary'!$H$35:$BG$35,0))&lt;&gt;0,INDEX('Capacity Summary'!$H$36:$BG$135,MATCH('Capacity Backing (Hide)'!BO$2,'Capacity Summary'!$B$36:$B$135,0),MATCH('Capacity Backing (Hide)'!$A28,'Capacity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(Hide)'!$A28,'Capacity Summary'!$H$35:$BG$35,0))="x",INDEX('Capacity Summary'!$C$36:$E$135,MATCH('Capacity Backing (Hide)'!BP$2,'Capacity Summary'!$B$36:$B$135,0),4),IF(INDEX('Capacity Summary'!$H$36:$BG$135,MATCH('Capacity Backing (Hide)'!BP$2,'Capacity Summary'!$B$36:$B$135,0),MATCH('Capacity Backing (Hide)'!$A28,'Capacity Summary'!$H$35:$BG$35,0))&lt;&gt;0,INDEX('Capacity Summary'!$H$36:$BG$135,MATCH('Capacity Backing (Hide)'!BP$2,'Capacity Summary'!$B$36:$B$135,0),MATCH('Capacity Backing (Hide)'!$A28,'Capacity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(Hide)'!$A28,'Capacity Summary'!$H$35:$BG$35,0))="x",INDEX('Capacity Summary'!$C$36:$E$135,MATCH('Capacity Backing (Hide)'!BQ$2,'Capacity Summary'!$B$36:$B$135,0),4),IF(INDEX('Capacity Summary'!$H$36:$BG$135,MATCH('Capacity Backing (Hide)'!BQ$2,'Capacity Summary'!$B$36:$B$135,0),MATCH('Capacity Backing (Hide)'!$A28,'Capacity Summary'!$H$35:$BG$35,0))&lt;&gt;0,INDEX('Capacity Summary'!$H$36:$BG$135,MATCH('Capacity Backing (Hide)'!BQ$2,'Capacity Summary'!$B$36:$B$135,0),MATCH('Capacity Backing (Hide)'!$A28,'Capacity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(Hide)'!$A28,'Capacity Summary'!$H$35:$BG$35,0))="x",INDEX('Capacity Summary'!$C$36:$E$135,MATCH('Capacity Backing (Hide)'!BR$2,'Capacity Summary'!$B$36:$B$135,0),4),IF(INDEX('Capacity Summary'!$H$36:$BG$135,MATCH('Capacity Backing (Hide)'!BR$2,'Capacity Summary'!$B$36:$B$135,0),MATCH('Capacity Backing (Hide)'!$A28,'Capacity Summary'!$H$35:$BG$35,0))&lt;&gt;0,INDEX('Capacity Summary'!$H$36:$BG$135,MATCH('Capacity Backing (Hide)'!BR$2,'Capacity Summary'!$B$36:$B$135,0),MATCH('Capacity Backing (Hide)'!$A28,'Capacity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(Hide)'!$A28,'Capacity Summary'!$H$35:$BG$35,0))="x",INDEX('Capacity Summary'!$C$36:$E$135,MATCH('Capacity Backing (Hide)'!BS$2,'Capacity Summary'!$B$36:$B$135,0),4),IF(INDEX('Capacity Summary'!$H$36:$BG$135,MATCH('Capacity Backing (Hide)'!BS$2,'Capacity Summary'!$B$36:$B$135,0),MATCH('Capacity Backing (Hide)'!$A28,'Capacity Summary'!$H$35:$BG$35,0))&lt;&gt;0,INDEX('Capacity Summary'!$H$36:$BG$135,MATCH('Capacity Backing (Hide)'!BS$2,'Capacity Summary'!$B$36:$B$135,0),MATCH('Capacity Backing (Hide)'!$A28,'Capacity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(Hide)'!$A28,'Capacity Summary'!$H$35:$BG$35,0))="x",INDEX('Capacity Summary'!$C$36:$E$135,MATCH('Capacity Backing (Hide)'!BT$2,'Capacity Summary'!$B$36:$B$135,0),4),IF(INDEX('Capacity Summary'!$H$36:$BG$135,MATCH('Capacity Backing (Hide)'!BT$2,'Capacity Summary'!$B$36:$B$135,0),MATCH('Capacity Backing (Hide)'!$A28,'Capacity Summary'!$H$35:$BG$35,0))&lt;&gt;0,INDEX('Capacity Summary'!$H$36:$BG$135,MATCH('Capacity Backing (Hide)'!BT$2,'Capacity Summary'!$B$36:$B$135,0),MATCH('Capacity Backing (Hide)'!$A28,'Capacity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(Hide)'!$A28,'Capacity Summary'!$H$35:$BG$35,0))="x",INDEX('Capacity Summary'!$C$36:$E$135,MATCH('Capacity Backing (Hide)'!BU$2,'Capacity Summary'!$B$36:$B$135,0),4),IF(INDEX('Capacity Summary'!$H$36:$BG$135,MATCH('Capacity Backing (Hide)'!BU$2,'Capacity Summary'!$B$36:$B$135,0),MATCH('Capacity Backing (Hide)'!$A28,'Capacity Summary'!$H$35:$BG$35,0))&lt;&gt;0,INDEX('Capacity Summary'!$H$36:$BG$135,MATCH('Capacity Backing (Hide)'!BU$2,'Capacity Summary'!$B$36:$B$135,0),MATCH('Capacity Backing (Hide)'!$A28,'Capacity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(Hide)'!$A28,'Capacity Summary'!$H$35:$BG$35,0))="x",INDEX('Capacity Summary'!$C$36:$E$135,MATCH('Capacity Backing (Hide)'!BV$2,'Capacity Summary'!$B$36:$B$135,0),4),IF(INDEX('Capacity Summary'!$H$36:$BG$135,MATCH('Capacity Backing (Hide)'!BV$2,'Capacity Summary'!$B$36:$B$135,0),MATCH('Capacity Backing (Hide)'!$A28,'Capacity Summary'!$H$35:$BG$35,0))&lt;&gt;0,INDEX('Capacity Summary'!$H$36:$BG$135,MATCH('Capacity Backing (Hide)'!BV$2,'Capacity Summary'!$B$36:$B$135,0),MATCH('Capacity Backing (Hide)'!$A28,'Capacity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(Hide)'!$A28,'Capacity Summary'!$H$35:$BG$35,0))="x",INDEX('Capacity Summary'!$C$36:$E$135,MATCH('Capacity Backing (Hide)'!BW$2,'Capacity Summary'!$B$36:$B$135,0),4),IF(INDEX('Capacity Summary'!$H$36:$BG$135,MATCH('Capacity Backing (Hide)'!BW$2,'Capacity Summary'!$B$36:$B$135,0),MATCH('Capacity Backing (Hide)'!$A28,'Capacity Summary'!$H$35:$BG$35,0))&lt;&gt;0,INDEX('Capacity Summary'!$H$36:$BG$135,MATCH('Capacity Backing (Hide)'!BW$2,'Capacity Summary'!$B$36:$B$135,0),MATCH('Capacity Backing (Hide)'!$A28,'Capacity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(Hide)'!$A28,'Capacity Summary'!$H$35:$BG$35,0))="x",INDEX('Capacity Summary'!$C$36:$E$135,MATCH('Capacity Backing (Hide)'!BX$2,'Capacity Summary'!$B$36:$B$135,0),4),IF(INDEX('Capacity Summary'!$H$36:$BG$135,MATCH('Capacity Backing (Hide)'!BX$2,'Capacity Summary'!$B$36:$B$135,0),MATCH('Capacity Backing (Hide)'!$A28,'Capacity Summary'!$H$35:$BG$35,0))&lt;&gt;0,INDEX('Capacity Summary'!$H$36:$BG$135,MATCH('Capacity Backing (Hide)'!BX$2,'Capacity Summary'!$B$36:$B$135,0),MATCH('Capacity Backing (Hide)'!$A28,'Capacity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(Hide)'!$A28,'Capacity Summary'!$H$35:$BG$35,0))="x",INDEX('Capacity Summary'!$C$36:$E$135,MATCH('Capacity Backing (Hide)'!BY$2,'Capacity Summary'!$B$36:$B$135,0),4),IF(INDEX('Capacity Summary'!$H$36:$BG$135,MATCH('Capacity Backing (Hide)'!BY$2,'Capacity Summary'!$B$36:$B$135,0),MATCH('Capacity Backing (Hide)'!$A28,'Capacity Summary'!$H$35:$BG$35,0))&lt;&gt;0,INDEX('Capacity Summary'!$H$36:$BG$135,MATCH('Capacity Backing (Hide)'!BY$2,'Capacity Summary'!$B$36:$B$135,0),MATCH('Capacity Backing (Hide)'!$A28,'Capacity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(Hide)'!$A28,'Capacity Summary'!$H$35:$BG$35,0))="x",INDEX('Capacity Summary'!$C$36:$E$135,MATCH('Capacity Backing (Hide)'!BZ$2,'Capacity Summary'!$B$36:$B$135,0),4),IF(INDEX('Capacity Summary'!$H$36:$BG$135,MATCH('Capacity Backing (Hide)'!BZ$2,'Capacity Summary'!$B$36:$B$135,0),MATCH('Capacity Backing (Hide)'!$A28,'Capacity Summary'!$H$35:$BG$35,0))&lt;&gt;0,INDEX('Capacity Summary'!$H$36:$BG$135,MATCH('Capacity Backing (Hide)'!BZ$2,'Capacity Summary'!$B$36:$B$135,0),MATCH('Capacity Backing (Hide)'!$A28,'Capacity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(Hide)'!$A28,'Capacity Summary'!$H$35:$BG$35,0))="x",INDEX('Capacity Summary'!$C$36:$E$135,MATCH('Capacity Backing (Hide)'!CA$2,'Capacity Summary'!$B$36:$B$135,0),4),IF(INDEX('Capacity Summary'!$H$36:$BG$135,MATCH('Capacity Backing (Hide)'!CA$2,'Capacity Summary'!$B$36:$B$135,0),MATCH('Capacity Backing (Hide)'!$A28,'Capacity Summary'!$H$35:$BG$35,0))&lt;&gt;0,INDEX('Capacity Summary'!$H$36:$BG$135,MATCH('Capacity Backing (Hide)'!CA$2,'Capacity Summary'!$B$36:$B$135,0),MATCH('Capacity Backing (Hide)'!$A28,'Capacity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(Hide)'!$A28,'Capacity Summary'!$H$35:$BG$35,0))="x",INDEX('Capacity Summary'!$C$36:$E$135,MATCH('Capacity Backing (Hide)'!CB$2,'Capacity Summary'!$B$36:$B$135,0),4),IF(INDEX('Capacity Summary'!$H$36:$BG$135,MATCH('Capacity Backing (Hide)'!CB$2,'Capacity Summary'!$B$36:$B$135,0),MATCH('Capacity Backing (Hide)'!$A28,'Capacity Summary'!$H$35:$BG$35,0))&lt;&gt;0,INDEX('Capacity Summary'!$H$36:$BG$135,MATCH('Capacity Backing (Hide)'!CB$2,'Capacity Summary'!$B$36:$B$135,0),MATCH('Capacity Backing (Hide)'!$A28,'Capacity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(Hide)'!$A28,'Capacity Summary'!$H$35:$BG$35,0))="x",INDEX('Capacity Summary'!$C$36:$E$135,MATCH('Capacity Backing (Hide)'!CC$2,'Capacity Summary'!$B$36:$B$135,0),4),IF(INDEX('Capacity Summary'!$H$36:$BG$135,MATCH('Capacity Backing (Hide)'!CC$2,'Capacity Summary'!$B$36:$B$135,0),MATCH('Capacity Backing (Hide)'!$A28,'Capacity Summary'!$H$35:$BG$35,0))&lt;&gt;0,INDEX('Capacity Summary'!$H$36:$BG$135,MATCH('Capacity Backing (Hide)'!CC$2,'Capacity Summary'!$B$36:$B$135,0),MATCH('Capacity Backing (Hide)'!$A28,'Capacity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(Hide)'!$A28,'Capacity Summary'!$H$35:$BG$35,0))="x",INDEX('Capacity Summary'!$C$36:$E$135,MATCH('Capacity Backing (Hide)'!CD$2,'Capacity Summary'!$B$36:$B$135,0),4),IF(INDEX('Capacity Summary'!$H$36:$BG$135,MATCH('Capacity Backing (Hide)'!CD$2,'Capacity Summary'!$B$36:$B$135,0),MATCH('Capacity Backing (Hide)'!$A28,'Capacity Summary'!$H$35:$BG$35,0))&lt;&gt;0,INDEX('Capacity Summary'!$H$36:$BG$135,MATCH('Capacity Backing (Hide)'!CD$2,'Capacity Summary'!$B$36:$B$135,0),MATCH('Capacity Backing (Hide)'!$A28,'Capacity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(Hide)'!$A28,'Capacity Summary'!$H$35:$BG$35,0))="x",INDEX('Capacity Summary'!$C$36:$E$135,MATCH('Capacity Backing (Hide)'!CE$2,'Capacity Summary'!$B$36:$B$135,0),4),IF(INDEX('Capacity Summary'!$H$36:$BG$135,MATCH('Capacity Backing (Hide)'!CE$2,'Capacity Summary'!$B$36:$B$135,0),MATCH('Capacity Backing (Hide)'!$A28,'Capacity Summary'!$H$35:$BG$35,0))&lt;&gt;0,INDEX('Capacity Summary'!$H$36:$BG$135,MATCH('Capacity Backing (Hide)'!CE$2,'Capacity Summary'!$B$36:$B$135,0),MATCH('Capacity Backing (Hide)'!$A28,'Capacity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(Hide)'!$A28,'Capacity Summary'!$H$35:$BG$35,0))="x",INDEX('Capacity Summary'!$C$36:$E$135,MATCH('Capacity Backing (Hide)'!CF$2,'Capacity Summary'!$B$36:$B$135,0),4),IF(INDEX('Capacity Summary'!$H$36:$BG$135,MATCH('Capacity Backing (Hide)'!CF$2,'Capacity Summary'!$B$36:$B$135,0),MATCH('Capacity Backing (Hide)'!$A28,'Capacity Summary'!$H$35:$BG$35,0))&lt;&gt;0,INDEX('Capacity Summary'!$H$36:$BG$135,MATCH('Capacity Backing (Hide)'!CF$2,'Capacity Summary'!$B$36:$B$135,0),MATCH('Capacity Backing (Hide)'!$A28,'Capacity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(Hide)'!$A28,'Capacity Summary'!$H$35:$BG$35,0))="x",INDEX('Capacity Summary'!$C$36:$E$135,MATCH('Capacity Backing (Hide)'!CG$2,'Capacity Summary'!$B$36:$B$135,0),4),IF(INDEX('Capacity Summary'!$H$36:$BG$135,MATCH('Capacity Backing (Hide)'!CG$2,'Capacity Summary'!$B$36:$B$135,0),MATCH('Capacity Backing (Hide)'!$A28,'Capacity Summary'!$H$35:$BG$35,0))&lt;&gt;0,INDEX('Capacity Summary'!$H$36:$BG$135,MATCH('Capacity Backing (Hide)'!CG$2,'Capacity Summary'!$B$36:$B$135,0),MATCH('Capacity Backing (Hide)'!$A28,'Capacity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(Hide)'!$A28,'Capacity Summary'!$H$35:$BG$35,0))="x",INDEX('Capacity Summary'!$C$36:$E$135,MATCH('Capacity Backing (Hide)'!CH$2,'Capacity Summary'!$B$36:$B$135,0),4),IF(INDEX('Capacity Summary'!$H$36:$BG$135,MATCH('Capacity Backing (Hide)'!CH$2,'Capacity Summary'!$B$36:$B$135,0),MATCH('Capacity Backing (Hide)'!$A28,'Capacity Summary'!$H$35:$BG$35,0))&lt;&gt;0,INDEX('Capacity Summary'!$H$36:$BG$135,MATCH('Capacity Backing (Hide)'!CH$2,'Capacity Summary'!$B$36:$B$135,0),MATCH('Capacity Backing (Hide)'!$A28,'Capacity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(Hide)'!$A28,'Capacity Summary'!$H$35:$BG$35,0))="x",INDEX('Capacity Summary'!$C$36:$E$135,MATCH('Capacity Backing (Hide)'!CI$2,'Capacity Summary'!$B$36:$B$135,0),4),IF(INDEX('Capacity Summary'!$H$36:$BG$135,MATCH('Capacity Backing (Hide)'!CI$2,'Capacity Summary'!$B$36:$B$135,0),MATCH('Capacity Backing (Hide)'!$A28,'Capacity Summary'!$H$35:$BG$35,0))&lt;&gt;0,INDEX('Capacity Summary'!$H$36:$BG$135,MATCH('Capacity Backing (Hide)'!CI$2,'Capacity Summary'!$B$36:$B$135,0),MATCH('Capacity Backing (Hide)'!$A28,'Capacity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(Hide)'!$A28,'Capacity Summary'!$H$35:$BG$35,0))="x",INDEX('Capacity Summary'!$C$36:$E$135,MATCH('Capacity Backing (Hide)'!CJ$2,'Capacity Summary'!$B$36:$B$135,0),4),IF(INDEX('Capacity Summary'!$H$36:$BG$135,MATCH('Capacity Backing (Hide)'!CJ$2,'Capacity Summary'!$B$36:$B$135,0),MATCH('Capacity Backing (Hide)'!$A28,'Capacity Summary'!$H$35:$BG$35,0))&lt;&gt;0,INDEX('Capacity Summary'!$H$36:$BG$135,MATCH('Capacity Backing (Hide)'!CJ$2,'Capacity Summary'!$B$36:$B$135,0),MATCH('Capacity Backing (Hide)'!$A28,'Capacity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(Hide)'!$A28,'Capacity Summary'!$H$35:$BG$35,0))="x",INDEX('Capacity Summary'!$C$36:$E$135,MATCH('Capacity Backing (Hide)'!CK$2,'Capacity Summary'!$B$36:$B$135,0),4),IF(INDEX('Capacity Summary'!$H$36:$BG$135,MATCH('Capacity Backing (Hide)'!CK$2,'Capacity Summary'!$B$36:$B$135,0),MATCH('Capacity Backing (Hide)'!$A28,'Capacity Summary'!$H$35:$BG$35,0))&lt;&gt;0,INDEX('Capacity Summary'!$H$36:$BG$135,MATCH('Capacity Backing (Hide)'!CK$2,'Capacity Summary'!$B$36:$B$135,0),MATCH('Capacity Backing (Hide)'!$A28,'Capacity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(Hide)'!$A28,'Capacity Summary'!$H$35:$BG$35,0))="x",INDEX('Capacity Summary'!$C$36:$E$135,MATCH('Capacity Backing (Hide)'!CL$2,'Capacity Summary'!$B$36:$B$135,0),4),IF(INDEX('Capacity Summary'!$H$36:$BG$135,MATCH('Capacity Backing (Hide)'!CL$2,'Capacity Summary'!$B$36:$B$135,0),MATCH('Capacity Backing (Hide)'!$A28,'Capacity Summary'!$H$35:$BG$35,0))&lt;&gt;0,INDEX('Capacity Summary'!$H$36:$BG$135,MATCH('Capacity Backing (Hide)'!CL$2,'Capacity Summary'!$B$36:$B$135,0),MATCH('Capacity Backing (Hide)'!$A28,'Capacity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(Hide)'!$A28,'Capacity Summary'!$H$35:$BG$35,0))="x",INDEX('Capacity Summary'!$C$36:$E$135,MATCH('Capacity Backing (Hide)'!CM$2,'Capacity Summary'!$B$36:$B$135,0),4),IF(INDEX('Capacity Summary'!$H$36:$BG$135,MATCH('Capacity Backing (Hide)'!CM$2,'Capacity Summary'!$B$36:$B$135,0),MATCH('Capacity Backing (Hide)'!$A28,'Capacity Summary'!$H$35:$BG$35,0))&lt;&gt;0,INDEX('Capacity Summary'!$H$36:$BG$135,MATCH('Capacity Backing (Hide)'!CM$2,'Capacity Summary'!$B$36:$B$135,0),MATCH('Capacity Backing (Hide)'!$A28,'Capacity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(Hide)'!$A28,'Capacity Summary'!$H$35:$BG$35,0))="x",INDEX('Capacity Summary'!$C$36:$E$135,MATCH('Capacity Backing (Hide)'!CN$2,'Capacity Summary'!$B$36:$B$135,0),4),IF(INDEX('Capacity Summary'!$H$36:$BG$135,MATCH('Capacity Backing (Hide)'!CN$2,'Capacity Summary'!$B$36:$B$135,0),MATCH('Capacity Backing (Hide)'!$A28,'Capacity Summary'!$H$35:$BG$35,0))&lt;&gt;0,INDEX('Capacity Summary'!$H$36:$BG$135,MATCH('Capacity Backing (Hide)'!CN$2,'Capacity Summary'!$B$36:$B$135,0),MATCH('Capacity Backing (Hide)'!$A28,'Capacity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(Hide)'!$A28,'Capacity Summary'!$H$35:$BG$35,0))="x",INDEX('Capacity Summary'!$C$36:$E$135,MATCH('Capacity Backing (Hide)'!CO$2,'Capacity Summary'!$B$36:$B$135,0),4),IF(INDEX('Capacity Summary'!$H$36:$BG$135,MATCH('Capacity Backing (Hide)'!CO$2,'Capacity Summary'!$B$36:$B$135,0),MATCH('Capacity Backing (Hide)'!$A28,'Capacity Summary'!$H$35:$BG$35,0))&lt;&gt;0,INDEX('Capacity Summary'!$H$36:$BG$135,MATCH('Capacity Backing (Hide)'!CO$2,'Capacity Summary'!$B$36:$B$135,0),MATCH('Capacity Backing (Hide)'!$A28,'Capacity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(Hide)'!$A28,'Capacity Summary'!$H$35:$BG$35,0))="x",INDEX('Capacity Summary'!$C$36:$E$135,MATCH('Capacity Backing (Hide)'!CP$2,'Capacity Summary'!$B$36:$B$135,0),4),IF(INDEX('Capacity Summary'!$H$36:$BG$135,MATCH('Capacity Backing (Hide)'!CP$2,'Capacity Summary'!$B$36:$B$135,0),MATCH('Capacity Backing (Hide)'!$A28,'Capacity Summary'!$H$35:$BG$35,0))&lt;&gt;0,INDEX('Capacity Summary'!$H$36:$BG$135,MATCH('Capacity Backing (Hide)'!CP$2,'Capacity Summary'!$B$36:$B$135,0),MATCH('Capacity Backing (Hide)'!$A28,'Capacity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(Hide)'!$A28,'Capacity Summary'!$H$35:$BG$35,0))="x",INDEX('Capacity Summary'!$C$36:$E$135,MATCH('Capacity Backing (Hide)'!CQ$2,'Capacity Summary'!$B$36:$B$135,0),4),IF(INDEX('Capacity Summary'!$H$36:$BG$135,MATCH('Capacity Backing (Hide)'!CQ$2,'Capacity Summary'!$B$36:$B$135,0),MATCH('Capacity Backing (Hide)'!$A28,'Capacity Summary'!$H$35:$BG$35,0))&lt;&gt;0,INDEX('Capacity Summary'!$H$36:$BG$135,MATCH('Capacity Backing (Hide)'!CQ$2,'Capacity Summary'!$B$36:$B$135,0),MATCH('Capacity Backing (Hide)'!$A28,'Capacity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(Hide)'!$A28,'Capacity Summary'!$H$35:$BG$35,0))="x",INDEX('Capacity Summary'!$C$36:$E$135,MATCH('Capacity Backing (Hide)'!CR$2,'Capacity Summary'!$B$36:$B$135,0),4),IF(INDEX('Capacity Summary'!$H$36:$BG$135,MATCH('Capacity Backing (Hide)'!CR$2,'Capacity Summary'!$B$36:$B$135,0),MATCH('Capacity Backing (Hide)'!$A28,'Capacity Summary'!$H$35:$BG$35,0))&lt;&gt;0,INDEX('Capacity Summary'!$H$36:$BG$135,MATCH('Capacity Backing (Hide)'!CR$2,'Capacity Summary'!$B$36:$B$135,0),MATCH('Capacity Backing (Hide)'!$A28,'Capacity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(Hide)'!$A28,'Capacity Summary'!$H$35:$BG$35,0))="x",INDEX('Capacity Summary'!$C$36:$E$135,MATCH('Capacity Backing (Hide)'!CS$2,'Capacity Summary'!$B$36:$B$135,0),4),IF(INDEX('Capacity Summary'!$H$36:$BG$135,MATCH('Capacity Backing (Hide)'!CS$2,'Capacity Summary'!$B$36:$B$135,0),MATCH('Capacity Backing (Hide)'!$A28,'Capacity Summary'!$H$35:$BG$35,0))&lt;&gt;0,INDEX('Capacity Summary'!$H$36:$BG$135,MATCH('Capacity Backing (Hide)'!CS$2,'Capacity Summary'!$B$36:$B$135,0),MATCH('Capacity Backing (Hide)'!$A28,'Capacity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(Hide)'!$A28,'Capacity Summary'!$H$35:$BG$35,0))="x",INDEX('Capacity Summary'!$C$36:$E$135,MATCH('Capacity Backing (Hide)'!CT$2,'Capacity Summary'!$B$36:$B$135,0),4),IF(INDEX('Capacity Summary'!$H$36:$BG$135,MATCH('Capacity Backing (Hide)'!CT$2,'Capacity Summary'!$B$36:$B$135,0),MATCH('Capacity Backing (Hide)'!$A28,'Capacity Summary'!$H$35:$BG$35,0))&lt;&gt;0,INDEX('Capacity Summary'!$H$36:$BG$135,MATCH('Capacity Backing (Hide)'!CT$2,'Capacity Summary'!$B$36:$B$135,0),MATCH('Capacity Backing (Hide)'!$A28,'Capacity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(Hide)'!$A28,'Capacity Summary'!$H$35:$BG$35,0))="x",INDEX('Capacity Summary'!$C$36:$E$135,MATCH('Capacity Backing (Hide)'!CU$2,'Capacity Summary'!$B$36:$B$135,0),4),IF(INDEX('Capacity Summary'!$H$36:$BG$135,MATCH('Capacity Backing (Hide)'!CU$2,'Capacity Summary'!$B$36:$B$135,0),MATCH('Capacity Backing (Hide)'!$A28,'Capacity Summary'!$H$35:$BG$35,0))&lt;&gt;0,INDEX('Capacity Summary'!$H$36:$BG$135,MATCH('Capacity Backing (Hide)'!CU$2,'Capacity Summary'!$B$36:$B$135,0),MATCH('Capacity Backing (Hide)'!$A28,'Capacity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(Hide)'!$A28,'Capacity Summary'!$H$35:$BG$35,0))="x",INDEX('Capacity Summary'!$C$36:$E$135,MATCH('Capacity Backing (Hide)'!CV$2,'Capacity Summary'!$B$36:$B$135,0),4),IF(INDEX('Capacity Summary'!$H$36:$BG$135,MATCH('Capacity Backing (Hide)'!CV$2,'Capacity Summary'!$B$36:$B$135,0),MATCH('Capacity Backing (Hide)'!$A28,'Capacity Summary'!$H$35:$BG$35,0))&lt;&gt;0,INDEX('Capacity Summary'!$H$36:$BG$135,MATCH('Capacity Backing (Hide)'!CV$2,'Capacity Summary'!$B$36:$B$135,0),MATCH('Capacity Backing (Hide)'!$A28,'Capacity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(Hide)'!$A28,'Capacity Summary'!$H$35:$BG$35,0))="x",INDEX('Capacity Summary'!$C$36:$E$135,MATCH('Capacity Backing (Hide)'!CW$2,'Capacity Summary'!$B$36:$B$135,0),4),IF(INDEX('Capacity Summary'!$H$36:$BG$135,MATCH('Capacity Backing (Hide)'!CW$2,'Capacity Summary'!$B$36:$B$135,0),MATCH('Capacity Backing (Hide)'!$A28,'Capacity Summary'!$H$35:$BG$35,0))&lt;&gt;0,INDEX('Capacity Summary'!$H$36:$BG$135,MATCH('Capacity Backing (Hide)'!CW$2,'Capacity Summary'!$B$36:$B$135,0),MATCH('Capacity Backing (Hide)'!$A28,'Capacity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(Hide)'!$A29,'Capacity Summary'!$H$35:$BG$35,0))="x",INDEX('Capacity Summary'!$C$36:$E$135,MATCH('Capacity Backing (Hide)'!B$2,'Capacity Summary'!$B$36:$B$135,0),4),IF(INDEX('Capacity Summary'!$H$36:$BG$135,MATCH('Capacity Backing (Hide)'!B$2,'Capacity Summary'!$B$36:$B$135,0),MATCH('Capacity Backing (Hide)'!$A29,'Capacity Summary'!$H$35:$BG$35,0))&lt;&gt;0,INDEX('Capacity Summary'!$H$36:$BG$135,MATCH('Capacity Backing (Hide)'!B$2,'Capacity Summary'!$B$36:$B$135,0),MATCH('Capacity Backing (Hide)'!$A29,'Capacity Summary'!$H$35:$BG$35,0)),0)),INDEX('Capacity Summary'!$C$36:$E$135,MATCH('Capacity Backing (Hide)'!B$2,'Capacity Summary'!$B$36:$B$135,0),2)))/IF(Summary!$B$7="Minutes",1,60)/COUNTA(INDEX(Capacity!$C$10:$Q$109,MATCH('Capacity Backing (Hide)'!B$2,Capacity!$B$10:$B$109,0),1):INDEX(Capacity!$C$10:$Q$109,MATCH('Capacity Backing (Hide)'!B$2,Capacity!$B$10:$B$109,0),15))</f>
        <v>#N/A</v>
      </c>
      <c r="C2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(Hide)'!$A29,'Capacity Summary'!$H$35:$BG$35,0))="x",INDEX('Capacity Summary'!$C$36:$E$135,MATCH('Capacity Backing (Hide)'!C$2,'Capacity Summary'!$B$36:$B$135,0),4),IF(INDEX('Capacity Summary'!$H$36:$BG$135,MATCH('Capacity Backing (Hide)'!C$2,'Capacity Summary'!$B$36:$B$135,0),MATCH('Capacity Backing (Hide)'!$A29,'Capacity Summary'!$H$35:$BG$35,0))&lt;&gt;0,INDEX('Capacity Summary'!$H$36:$BG$135,MATCH('Capacity Backing (Hide)'!C$2,'Capacity Summary'!$B$36:$B$135,0),MATCH('Capacity Backing (Hide)'!$A29,'Capacity Summary'!$H$35:$BG$35,0)),0)),INDEX('Capacity Summary'!$C$36:$E$135,MATCH('Capacity Backing (Hide)'!C$2,'Capacity Summary'!$B$36:$B$135,0),2)))/IF(Summary!$B$7="Minutes",1,60)/COUNTA(INDEX(Capacity!$C$10:$Q$109,MATCH('Capacity Backing (Hide)'!C$2,Capacity!$B$10:$B$109,0),1):INDEX(Capacity!$C$10:$Q$109,MATCH('Capacity Backing (Hide)'!C$2,Capacity!$B$10:$B$109,0),15))</f>
        <v>#N/A</v>
      </c>
      <c r="D2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(Hide)'!$A29,'Capacity Summary'!$H$35:$BG$35,0))="x",INDEX('Capacity Summary'!$C$36:$E$135,MATCH('Capacity Backing (Hide)'!D$2,'Capacity Summary'!$B$36:$B$135,0),4),IF(INDEX('Capacity Summary'!$H$36:$BG$135,MATCH('Capacity Backing (Hide)'!D$2,'Capacity Summary'!$B$36:$B$135,0),MATCH('Capacity Backing (Hide)'!$A29,'Capacity Summary'!$H$35:$BG$35,0))&lt;&gt;0,INDEX('Capacity Summary'!$H$36:$BG$135,MATCH('Capacity Backing (Hide)'!D$2,'Capacity Summary'!$B$36:$B$135,0),MATCH('Capacity Backing (Hide)'!$A29,'Capacity Summary'!$H$35:$BG$35,0)),0)),INDEX('Capacity Summary'!$C$36:$E$135,MATCH('Capacity Backing (Hide)'!D$2,'Capacity Summary'!$B$36:$B$135,0),2)))/IF(Summary!$B$7="Minutes",1,60)/COUNTA(INDEX(Capacity!$C$10:$Q$109,MATCH('Capacity Backing (Hide)'!D$2,Capacity!$B$10:$B$109,0),1):INDEX(Capacity!$C$10:$Q$109,MATCH('Capacity Backing (Hide)'!D$2,Capacity!$B$10:$B$109,0),15))</f>
        <v>#N/A</v>
      </c>
      <c r="E2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(Hide)'!$A29,'Capacity Summary'!$H$35:$BG$35,0))="x",INDEX('Capacity Summary'!$C$36:$E$135,MATCH('Capacity Backing (Hide)'!E$2,'Capacity Summary'!$B$36:$B$135,0),4),IF(INDEX('Capacity Summary'!$H$36:$BG$135,MATCH('Capacity Backing (Hide)'!E$2,'Capacity Summary'!$B$36:$B$135,0),MATCH('Capacity Backing (Hide)'!$A29,'Capacity Summary'!$H$35:$BG$35,0))&lt;&gt;0,INDEX('Capacity Summary'!$H$36:$BG$135,MATCH('Capacity Backing (Hide)'!E$2,'Capacity Summary'!$B$36:$B$135,0),MATCH('Capacity Backing (Hide)'!$A29,'Capacity Summary'!$H$35:$BG$35,0)),0)),INDEX('Capacity Summary'!$C$36:$E$135,MATCH('Capacity Backing (Hide)'!E$2,'Capacity Summary'!$B$36:$B$135,0),2)))/IF(Summary!$B$7="Minutes",1,60)/COUNTA(INDEX(Capacity!$C$10:$Q$109,MATCH('Capacity Backing (Hide)'!E$2,Capacity!$B$10:$B$109,0),1):INDEX(Capacity!$C$10:$Q$109,MATCH('Capacity Backing (Hide)'!E$2,Capacity!$B$10:$B$109,0),15))</f>
        <v>#N/A</v>
      </c>
      <c r="F2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(Hide)'!$A29,'Capacity Summary'!$H$35:$BG$35,0))="x",INDEX('Capacity Summary'!$C$36:$E$135,MATCH('Capacity Backing (Hide)'!F$2,'Capacity Summary'!$B$36:$B$135,0),4),IF(INDEX('Capacity Summary'!$H$36:$BG$135,MATCH('Capacity Backing (Hide)'!F$2,'Capacity Summary'!$B$36:$B$135,0),MATCH('Capacity Backing (Hide)'!$A29,'Capacity Summary'!$H$35:$BG$35,0))&lt;&gt;0,INDEX('Capacity Summary'!$H$36:$BG$135,MATCH('Capacity Backing (Hide)'!F$2,'Capacity Summary'!$B$36:$B$135,0),MATCH('Capacity Backing (Hide)'!$A29,'Capacity Summary'!$H$35:$BG$35,0)),0)),INDEX('Capacity Summary'!$C$36:$E$135,MATCH('Capacity Backing (Hide)'!F$2,'Capacity Summary'!$B$36:$B$135,0),2)))/IF(Summary!$B$7="Minutes",1,60)/COUNTA(INDEX(Capacity!$C$10:$Q$109,MATCH('Capacity Backing (Hide)'!F$2,Capacity!$B$10:$B$109,0),1):INDEX(Capacity!$C$10:$Q$109,MATCH('Capacity Backing (Hide)'!F$2,Capacity!$B$10:$B$109,0),15))</f>
        <v>#N/A</v>
      </c>
      <c r="G2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(Hide)'!$A29,'Capacity Summary'!$H$35:$BG$35,0))="x",INDEX('Capacity Summary'!$C$36:$E$135,MATCH('Capacity Backing (Hide)'!G$2,'Capacity Summary'!$B$36:$B$135,0),4),IF(INDEX('Capacity Summary'!$H$36:$BG$135,MATCH('Capacity Backing (Hide)'!G$2,'Capacity Summary'!$B$36:$B$135,0),MATCH('Capacity Backing (Hide)'!$A29,'Capacity Summary'!$H$35:$BG$35,0))&lt;&gt;0,INDEX('Capacity Summary'!$H$36:$BG$135,MATCH('Capacity Backing (Hide)'!G$2,'Capacity Summary'!$B$36:$B$135,0),MATCH('Capacity Backing (Hide)'!$A29,'Capacity Summary'!$H$35:$BG$35,0)),0)),INDEX('Capacity Summary'!$C$36:$E$135,MATCH('Capacity Backing (Hide)'!G$2,'Capacity Summary'!$B$36:$B$135,0),2)))/IF(Summary!$B$7="Minutes",1,60)/COUNTA(INDEX(Capacity!$C$10:$Q$109,MATCH('Capacity Backing (Hide)'!G$2,Capacity!$B$10:$B$109,0),1):INDEX(Capacity!$C$10:$Q$109,MATCH('Capacity Backing (Hide)'!G$2,Capacity!$B$10:$B$109,0),15))</f>
        <v>#N/A</v>
      </c>
      <c r="H2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(Hide)'!$A29,'Capacity Summary'!$H$35:$BG$35,0))="x",INDEX('Capacity Summary'!$C$36:$E$135,MATCH('Capacity Backing (Hide)'!H$2,'Capacity Summary'!$B$36:$B$135,0),4),IF(INDEX('Capacity Summary'!$H$36:$BG$135,MATCH('Capacity Backing (Hide)'!H$2,'Capacity Summary'!$B$36:$B$135,0),MATCH('Capacity Backing (Hide)'!$A29,'Capacity Summary'!$H$35:$BG$35,0))&lt;&gt;0,INDEX('Capacity Summary'!$H$36:$BG$135,MATCH('Capacity Backing (Hide)'!H$2,'Capacity Summary'!$B$36:$B$135,0),MATCH('Capacity Backing (Hide)'!$A29,'Capacity Summary'!$H$35:$BG$35,0)),0)),INDEX('Capacity Summary'!$C$36:$E$135,MATCH('Capacity Backing (Hide)'!H$2,'Capacity Summary'!$B$36:$B$135,0),2)))/IF(Summary!$B$7="Minutes",1,60)/COUNTA(INDEX(Capacity!$C$10:$Q$109,MATCH('Capacity Backing (Hide)'!H$2,Capacity!$B$10:$B$109,0),1):INDEX(Capacity!$C$10:$Q$109,MATCH('Capacity Backing (Hide)'!H$2,Capacity!$B$10:$B$109,0),15))</f>
        <v>#N/A</v>
      </c>
      <c r="I2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(Hide)'!$A29,'Capacity Summary'!$H$35:$BG$35,0))="x",INDEX('Capacity Summary'!$C$36:$E$135,MATCH('Capacity Backing (Hide)'!I$2,'Capacity Summary'!$B$36:$B$135,0),4),IF(INDEX('Capacity Summary'!$H$36:$BG$135,MATCH('Capacity Backing (Hide)'!I$2,'Capacity Summary'!$B$36:$B$135,0),MATCH('Capacity Backing (Hide)'!$A29,'Capacity Summary'!$H$35:$BG$35,0))&lt;&gt;0,INDEX('Capacity Summary'!$H$36:$BG$135,MATCH('Capacity Backing (Hide)'!I$2,'Capacity Summary'!$B$36:$B$135,0),MATCH('Capacity Backing (Hide)'!$A29,'Capacity Summary'!$H$35:$BG$35,0)),0)),INDEX('Capacity Summary'!$C$36:$E$135,MATCH('Capacity Backing (Hide)'!I$2,'Capacity Summary'!$B$36:$B$135,0),2)))/IF(Summary!$B$7="Minutes",1,60)/COUNTA(INDEX(Capacity!$C$10:$Q$109,MATCH('Capacity Backing (Hide)'!I$2,Capacity!$B$10:$B$109,0),1):INDEX(Capacity!$C$10:$Q$109,MATCH('Capacity Backing (Hide)'!I$2,Capacity!$B$10:$B$109,0),15))</f>
        <v>#N/A</v>
      </c>
      <c r="J2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(Hide)'!$A29,'Capacity Summary'!$H$35:$BG$35,0))="x",INDEX('Capacity Summary'!$C$36:$E$135,MATCH('Capacity Backing (Hide)'!J$2,'Capacity Summary'!$B$36:$B$135,0),4),IF(INDEX('Capacity Summary'!$H$36:$BG$135,MATCH('Capacity Backing (Hide)'!J$2,'Capacity Summary'!$B$36:$B$135,0),MATCH('Capacity Backing (Hide)'!$A29,'Capacity Summary'!$H$35:$BG$35,0))&lt;&gt;0,INDEX('Capacity Summary'!$H$36:$BG$135,MATCH('Capacity Backing (Hide)'!J$2,'Capacity Summary'!$B$36:$B$135,0),MATCH('Capacity Backing (Hide)'!$A29,'Capacity Summary'!$H$35:$BG$35,0)),0)),INDEX('Capacity Summary'!$C$36:$E$135,MATCH('Capacity Backing (Hide)'!J$2,'Capacity Summary'!$B$36:$B$135,0),2)))/IF(Summary!$B$7="Minutes",1,60)/COUNTA(INDEX(Capacity!$C$10:$Q$109,MATCH('Capacity Backing (Hide)'!J$2,Capacity!$B$10:$B$109,0),1):INDEX(Capacity!$C$10:$Q$109,MATCH('Capacity Backing (Hide)'!J$2,Capacity!$B$10:$B$109,0),15))</f>
        <v>#N/A</v>
      </c>
      <c r="K2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(Hide)'!$A29,'Capacity Summary'!$H$35:$BG$35,0))="x",INDEX('Capacity Summary'!$C$36:$E$135,MATCH('Capacity Backing (Hide)'!K$2,'Capacity Summary'!$B$36:$B$135,0),4),IF(INDEX('Capacity Summary'!$H$36:$BG$135,MATCH('Capacity Backing (Hide)'!K$2,'Capacity Summary'!$B$36:$B$135,0),MATCH('Capacity Backing (Hide)'!$A29,'Capacity Summary'!$H$35:$BG$35,0))&lt;&gt;0,INDEX('Capacity Summary'!$H$36:$BG$135,MATCH('Capacity Backing (Hide)'!K$2,'Capacity Summary'!$B$36:$B$135,0),MATCH('Capacity Backing (Hide)'!$A29,'Capacity Summary'!$H$35:$BG$35,0)),0)),INDEX('Capacity Summary'!$C$36:$E$135,MATCH('Capacity Backing (Hide)'!K$2,'Capacity Summary'!$B$36:$B$135,0),2)))/IF(Summary!$B$7="Minutes",1,60)/COUNTA(INDEX(Capacity!$C$10:$Q$109,MATCH('Capacity Backing (Hide)'!K$2,Capacity!$B$10:$B$109,0),1):INDEX(Capacity!$C$10:$Q$109,MATCH('Capacity Backing (Hide)'!K$2,Capacity!$B$10:$B$109,0),15))</f>
        <v>#N/A</v>
      </c>
      <c r="L2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(Hide)'!$A29,'Capacity Summary'!$H$35:$BG$35,0))="x",INDEX('Capacity Summary'!$C$36:$E$135,MATCH('Capacity Backing (Hide)'!L$2,'Capacity Summary'!$B$36:$B$135,0),4),IF(INDEX('Capacity Summary'!$H$36:$BG$135,MATCH('Capacity Backing (Hide)'!L$2,'Capacity Summary'!$B$36:$B$135,0),MATCH('Capacity Backing (Hide)'!$A29,'Capacity Summary'!$H$35:$BG$35,0))&lt;&gt;0,INDEX('Capacity Summary'!$H$36:$BG$135,MATCH('Capacity Backing (Hide)'!L$2,'Capacity Summary'!$B$36:$B$135,0),MATCH('Capacity Backing (Hide)'!$A29,'Capacity Summary'!$H$35:$BG$35,0)),0)),INDEX('Capacity Summary'!$C$36:$E$135,MATCH('Capacity Backing (Hide)'!L$2,'Capacity Summary'!$B$36:$B$135,0),2)))/IF(Summary!$B$7="Minutes",1,60)/COUNTA(INDEX(Capacity!$C$10:$Q$109,MATCH('Capacity Backing (Hide)'!L$2,Capacity!$B$10:$B$109,0),1):INDEX(Capacity!$C$10:$Q$109,MATCH('Capacity Backing (Hide)'!L$2,Capacity!$B$10:$B$109,0),15))</f>
        <v>#N/A</v>
      </c>
      <c r="M2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(Hide)'!$A29,'Capacity Summary'!$H$35:$BG$35,0))="x",INDEX('Capacity Summary'!$C$36:$E$135,MATCH('Capacity Backing (Hide)'!M$2,'Capacity Summary'!$B$36:$B$135,0),4),IF(INDEX('Capacity Summary'!$H$36:$BG$135,MATCH('Capacity Backing (Hide)'!M$2,'Capacity Summary'!$B$36:$B$135,0),MATCH('Capacity Backing (Hide)'!$A29,'Capacity Summary'!$H$35:$BG$35,0))&lt;&gt;0,INDEX('Capacity Summary'!$H$36:$BG$135,MATCH('Capacity Backing (Hide)'!M$2,'Capacity Summary'!$B$36:$B$135,0),MATCH('Capacity Backing (Hide)'!$A29,'Capacity Summary'!$H$35:$BG$35,0)),0)),INDEX('Capacity Summary'!$C$36:$E$135,MATCH('Capacity Backing (Hide)'!M$2,'Capacity Summary'!$B$36:$B$135,0),2)))/IF(Summary!$B$7="Minutes",1,60)/COUNTA(INDEX(Capacity!$C$10:$Q$109,MATCH('Capacity Backing (Hide)'!M$2,Capacity!$B$10:$B$109,0),1):INDEX(Capacity!$C$10:$Q$109,MATCH('Capacity Backing (Hide)'!M$2,Capacity!$B$10:$B$109,0),15))</f>
        <v>#N/A</v>
      </c>
      <c r="N2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(Hide)'!$A29,'Capacity Summary'!$H$35:$BG$35,0))="x",INDEX('Capacity Summary'!$C$36:$E$135,MATCH('Capacity Backing (Hide)'!N$2,'Capacity Summary'!$B$36:$B$135,0),4),IF(INDEX('Capacity Summary'!$H$36:$BG$135,MATCH('Capacity Backing (Hide)'!N$2,'Capacity Summary'!$B$36:$B$135,0),MATCH('Capacity Backing (Hide)'!$A29,'Capacity Summary'!$H$35:$BG$35,0))&lt;&gt;0,INDEX('Capacity Summary'!$H$36:$BG$135,MATCH('Capacity Backing (Hide)'!N$2,'Capacity Summary'!$B$36:$B$135,0),MATCH('Capacity Backing (Hide)'!$A29,'Capacity Summary'!$H$35:$BG$35,0)),0)),INDEX('Capacity Summary'!$C$36:$E$135,MATCH('Capacity Backing (Hide)'!N$2,'Capacity Summary'!$B$36:$B$135,0),2)))/IF(Summary!$B$7="Minutes",1,60)/COUNTA(INDEX(Capacity!$C$10:$Q$109,MATCH('Capacity Backing (Hide)'!N$2,Capacity!$B$10:$B$109,0),1):INDEX(Capacity!$C$10:$Q$109,MATCH('Capacity Backing (Hide)'!N$2,Capacity!$B$10:$B$109,0),15))</f>
        <v>#N/A</v>
      </c>
      <c r="O2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(Hide)'!$A29,'Capacity Summary'!$H$35:$BG$35,0))="x",INDEX('Capacity Summary'!$C$36:$E$135,MATCH('Capacity Backing (Hide)'!O$2,'Capacity Summary'!$B$36:$B$135,0),4),IF(INDEX('Capacity Summary'!$H$36:$BG$135,MATCH('Capacity Backing (Hide)'!O$2,'Capacity Summary'!$B$36:$B$135,0),MATCH('Capacity Backing (Hide)'!$A29,'Capacity Summary'!$H$35:$BG$35,0))&lt;&gt;0,INDEX('Capacity Summary'!$H$36:$BG$135,MATCH('Capacity Backing (Hide)'!O$2,'Capacity Summary'!$B$36:$B$135,0),MATCH('Capacity Backing (Hide)'!$A29,'Capacity Summary'!$H$35:$BG$35,0)),0)),INDEX('Capacity Summary'!$C$36:$E$135,MATCH('Capacity Backing (Hide)'!O$2,'Capacity Summary'!$B$36:$B$135,0),2)))/IF(Summary!$B$7="Minutes",1,60)/COUNTA(INDEX(Capacity!$C$10:$Q$109,MATCH('Capacity Backing (Hide)'!O$2,Capacity!$B$10:$B$109,0),1):INDEX(Capacity!$C$10:$Q$109,MATCH('Capacity Backing (Hide)'!O$2,Capacity!$B$10:$B$109,0),15))</f>
        <v>#N/A</v>
      </c>
      <c r="P2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(Hide)'!$A29,'Capacity Summary'!$H$35:$BG$35,0))="x",INDEX('Capacity Summary'!$C$36:$E$135,MATCH('Capacity Backing (Hide)'!P$2,'Capacity Summary'!$B$36:$B$135,0),4),IF(INDEX('Capacity Summary'!$H$36:$BG$135,MATCH('Capacity Backing (Hide)'!P$2,'Capacity Summary'!$B$36:$B$135,0),MATCH('Capacity Backing (Hide)'!$A29,'Capacity Summary'!$H$35:$BG$35,0))&lt;&gt;0,INDEX('Capacity Summary'!$H$36:$BG$135,MATCH('Capacity Backing (Hide)'!P$2,'Capacity Summary'!$B$36:$B$135,0),MATCH('Capacity Backing (Hide)'!$A29,'Capacity Summary'!$H$35:$BG$35,0)),0)),INDEX('Capacity Summary'!$C$36:$E$135,MATCH('Capacity Backing (Hide)'!P$2,'Capacity Summary'!$B$36:$B$135,0),2)))/IF(Summary!$B$7="Minutes",1,60)/COUNTA(INDEX(Capacity!$C$10:$Q$109,MATCH('Capacity Backing (Hide)'!P$2,Capacity!$B$10:$B$109,0),1):INDEX(Capacity!$C$10:$Q$109,MATCH('Capacity Backing (Hide)'!P$2,Capacity!$B$10:$B$109,0),15))</f>
        <v>#N/A</v>
      </c>
      <c r="Q2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(Hide)'!$A29,'Capacity Summary'!$H$35:$BG$35,0))="x",INDEX('Capacity Summary'!$C$36:$E$135,MATCH('Capacity Backing (Hide)'!Q$2,'Capacity Summary'!$B$36:$B$135,0),4),IF(INDEX('Capacity Summary'!$H$36:$BG$135,MATCH('Capacity Backing (Hide)'!Q$2,'Capacity Summary'!$B$36:$B$135,0),MATCH('Capacity Backing (Hide)'!$A29,'Capacity Summary'!$H$35:$BG$35,0))&lt;&gt;0,INDEX('Capacity Summary'!$H$36:$BG$135,MATCH('Capacity Backing (Hide)'!Q$2,'Capacity Summary'!$B$36:$B$135,0),MATCH('Capacity Backing (Hide)'!$A29,'Capacity Summary'!$H$35:$BG$35,0)),0)),INDEX('Capacity Summary'!$C$36:$E$135,MATCH('Capacity Backing (Hide)'!Q$2,'Capacity Summary'!$B$36:$B$135,0),2)))/IF(Summary!$B$7="Minutes",1,60)/COUNTA(INDEX(Capacity!$C$10:$Q$109,MATCH('Capacity Backing (Hide)'!Q$2,Capacity!$B$10:$B$109,0),1):INDEX(Capacity!$C$10:$Q$109,MATCH('Capacity Backing (Hide)'!Q$2,Capacity!$B$10:$B$109,0),15))</f>
        <v>#N/A</v>
      </c>
      <c r="R2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(Hide)'!$A29,'Capacity Summary'!$H$35:$BG$35,0))="x",INDEX('Capacity Summary'!$C$36:$E$135,MATCH('Capacity Backing (Hide)'!R$2,'Capacity Summary'!$B$36:$B$135,0),4),IF(INDEX('Capacity Summary'!$H$36:$BG$135,MATCH('Capacity Backing (Hide)'!R$2,'Capacity Summary'!$B$36:$B$135,0),MATCH('Capacity Backing (Hide)'!$A29,'Capacity Summary'!$H$35:$BG$35,0))&lt;&gt;0,INDEX('Capacity Summary'!$H$36:$BG$135,MATCH('Capacity Backing (Hide)'!R$2,'Capacity Summary'!$B$36:$B$135,0),MATCH('Capacity Backing (Hide)'!$A29,'Capacity Summary'!$H$35:$BG$35,0)),0)),INDEX('Capacity Summary'!$C$36:$E$135,MATCH('Capacity Backing (Hide)'!R$2,'Capacity Summary'!$B$36:$B$135,0),2)))/IF(Summary!$B$7="Minutes",1,60)/COUNTA(INDEX(Capacity!$C$10:$Q$109,MATCH('Capacity Backing (Hide)'!R$2,Capacity!$B$10:$B$109,0),1):INDEX(Capacity!$C$10:$Q$109,MATCH('Capacity Backing (Hide)'!R$2,Capacity!$B$10:$B$109,0),15))</f>
        <v>#N/A</v>
      </c>
      <c r="S2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(Hide)'!$A29,'Capacity Summary'!$H$35:$BG$35,0))="x",INDEX('Capacity Summary'!$C$36:$E$135,MATCH('Capacity Backing (Hide)'!S$2,'Capacity Summary'!$B$36:$B$135,0),4),IF(INDEX('Capacity Summary'!$H$36:$BG$135,MATCH('Capacity Backing (Hide)'!S$2,'Capacity Summary'!$B$36:$B$135,0),MATCH('Capacity Backing (Hide)'!$A29,'Capacity Summary'!$H$35:$BG$35,0))&lt;&gt;0,INDEX('Capacity Summary'!$H$36:$BG$135,MATCH('Capacity Backing (Hide)'!S$2,'Capacity Summary'!$B$36:$B$135,0),MATCH('Capacity Backing (Hide)'!$A29,'Capacity Summary'!$H$35:$BG$35,0)),0)),INDEX('Capacity Summary'!$C$36:$E$135,MATCH('Capacity Backing (Hide)'!S$2,'Capacity Summary'!$B$36:$B$135,0),2)))/IF(Summary!$B$7="Minutes",1,60)/COUNTA(INDEX(Capacity!$C$10:$Q$109,MATCH('Capacity Backing (Hide)'!S$2,Capacity!$B$10:$B$109,0),1):INDEX(Capacity!$C$10:$Q$109,MATCH('Capacity Backing (Hide)'!S$2,Capacity!$B$10:$B$109,0),15))</f>
        <v>#N/A</v>
      </c>
      <c r="T2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(Hide)'!$A29,'Capacity Summary'!$H$35:$BG$35,0))="x",INDEX('Capacity Summary'!$C$36:$E$135,MATCH('Capacity Backing (Hide)'!T$2,'Capacity Summary'!$B$36:$B$135,0),4),IF(INDEX('Capacity Summary'!$H$36:$BG$135,MATCH('Capacity Backing (Hide)'!T$2,'Capacity Summary'!$B$36:$B$135,0),MATCH('Capacity Backing (Hide)'!$A29,'Capacity Summary'!$H$35:$BG$35,0))&lt;&gt;0,INDEX('Capacity Summary'!$H$36:$BG$135,MATCH('Capacity Backing (Hide)'!T$2,'Capacity Summary'!$B$36:$B$135,0),MATCH('Capacity Backing (Hide)'!$A29,'Capacity Summary'!$H$35:$BG$35,0)),0)),INDEX('Capacity Summary'!$C$36:$E$135,MATCH('Capacity Backing (Hide)'!T$2,'Capacity Summary'!$B$36:$B$135,0),2)))/IF(Summary!$B$7="Minutes",1,60)/COUNTA(INDEX(Capacity!$C$10:$Q$109,MATCH('Capacity Backing (Hide)'!T$2,Capacity!$B$10:$B$109,0),1):INDEX(Capacity!$C$10:$Q$109,MATCH('Capacity Backing (Hide)'!T$2,Capacity!$B$10:$B$109,0),15))</f>
        <v>#N/A</v>
      </c>
      <c r="U2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(Hide)'!$A29,'Capacity Summary'!$H$35:$BG$35,0))="x",INDEX('Capacity Summary'!$C$36:$E$135,MATCH('Capacity Backing (Hide)'!U$2,'Capacity Summary'!$B$36:$B$135,0),4),IF(INDEX('Capacity Summary'!$H$36:$BG$135,MATCH('Capacity Backing (Hide)'!U$2,'Capacity Summary'!$B$36:$B$135,0),MATCH('Capacity Backing (Hide)'!$A29,'Capacity Summary'!$H$35:$BG$35,0))&lt;&gt;0,INDEX('Capacity Summary'!$H$36:$BG$135,MATCH('Capacity Backing (Hide)'!U$2,'Capacity Summary'!$B$36:$B$135,0),MATCH('Capacity Backing (Hide)'!$A29,'Capacity Summary'!$H$35:$BG$35,0)),0)),INDEX('Capacity Summary'!$C$36:$E$135,MATCH('Capacity Backing (Hide)'!U$2,'Capacity Summary'!$B$36:$B$135,0),2)))/IF(Summary!$B$7="Minutes",1,60)/COUNTA(INDEX(Capacity!$C$10:$Q$109,MATCH('Capacity Backing (Hide)'!U$2,Capacity!$B$10:$B$109,0),1):INDEX(Capacity!$C$10:$Q$109,MATCH('Capacity Backing (Hide)'!U$2,Capacity!$B$10:$B$109,0),15))</f>
        <v>#N/A</v>
      </c>
      <c r="V2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(Hide)'!$A29,'Capacity Summary'!$H$35:$BG$35,0))="x",INDEX('Capacity Summary'!$C$36:$E$135,MATCH('Capacity Backing (Hide)'!V$2,'Capacity Summary'!$B$36:$B$135,0),4),IF(INDEX('Capacity Summary'!$H$36:$BG$135,MATCH('Capacity Backing (Hide)'!V$2,'Capacity Summary'!$B$36:$B$135,0),MATCH('Capacity Backing (Hide)'!$A29,'Capacity Summary'!$H$35:$BG$35,0))&lt;&gt;0,INDEX('Capacity Summary'!$H$36:$BG$135,MATCH('Capacity Backing (Hide)'!V$2,'Capacity Summary'!$B$36:$B$135,0),MATCH('Capacity Backing (Hide)'!$A29,'Capacity Summary'!$H$35:$BG$35,0)),0)),INDEX('Capacity Summary'!$C$36:$E$135,MATCH('Capacity Backing (Hide)'!V$2,'Capacity Summary'!$B$36:$B$135,0),2)))/IF(Summary!$B$7="Minutes",1,60)/COUNTA(INDEX(Capacity!$C$10:$Q$109,MATCH('Capacity Backing (Hide)'!V$2,Capacity!$B$10:$B$109,0),1):INDEX(Capacity!$C$10:$Q$109,MATCH('Capacity Backing (Hide)'!V$2,Capacity!$B$10:$B$109,0),15))</f>
        <v>#N/A</v>
      </c>
      <c r="W2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(Hide)'!$A29,'Capacity Summary'!$H$35:$BG$35,0))="x",INDEX('Capacity Summary'!$C$36:$E$135,MATCH('Capacity Backing (Hide)'!W$2,'Capacity Summary'!$B$36:$B$135,0),4),IF(INDEX('Capacity Summary'!$H$36:$BG$135,MATCH('Capacity Backing (Hide)'!W$2,'Capacity Summary'!$B$36:$B$135,0),MATCH('Capacity Backing (Hide)'!$A29,'Capacity Summary'!$H$35:$BG$35,0))&lt;&gt;0,INDEX('Capacity Summary'!$H$36:$BG$135,MATCH('Capacity Backing (Hide)'!W$2,'Capacity Summary'!$B$36:$B$135,0),MATCH('Capacity Backing (Hide)'!$A29,'Capacity Summary'!$H$35:$BG$35,0)),0)),INDEX('Capacity Summary'!$C$36:$E$135,MATCH('Capacity Backing (Hide)'!W$2,'Capacity Summary'!$B$36:$B$135,0),2)))/IF(Summary!$B$7="Minutes",1,60)/COUNTA(INDEX(Capacity!$C$10:$Q$109,MATCH('Capacity Backing (Hide)'!W$2,Capacity!$B$10:$B$109,0),1):INDEX(Capacity!$C$10:$Q$109,MATCH('Capacity Backing (Hide)'!W$2,Capacity!$B$10:$B$109,0),15))</f>
        <v>#N/A</v>
      </c>
      <c r="X2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(Hide)'!$A29,'Capacity Summary'!$H$35:$BG$35,0))="x",INDEX('Capacity Summary'!$C$36:$E$135,MATCH('Capacity Backing (Hide)'!X$2,'Capacity Summary'!$B$36:$B$135,0),4),IF(INDEX('Capacity Summary'!$H$36:$BG$135,MATCH('Capacity Backing (Hide)'!X$2,'Capacity Summary'!$B$36:$B$135,0),MATCH('Capacity Backing (Hide)'!$A29,'Capacity Summary'!$H$35:$BG$35,0))&lt;&gt;0,INDEX('Capacity Summary'!$H$36:$BG$135,MATCH('Capacity Backing (Hide)'!X$2,'Capacity Summary'!$B$36:$B$135,0),MATCH('Capacity Backing (Hide)'!$A29,'Capacity Summary'!$H$35:$BG$35,0)),0)),INDEX('Capacity Summary'!$C$36:$E$135,MATCH('Capacity Backing (Hide)'!X$2,'Capacity Summary'!$B$36:$B$135,0),2)))/IF(Summary!$B$7="Minutes",1,60)/COUNTA(INDEX(Capacity!$C$10:$Q$109,MATCH('Capacity Backing (Hide)'!X$2,Capacity!$B$10:$B$109,0),1):INDEX(Capacity!$C$10:$Q$109,MATCH('Capacity Backing (Hide)'!X$2,Capacity!$B$10:$B$109,0),15))</f>
        <v>#N/A</v>
      </c>
      <c r="Y2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(Hide)'!$A29,'Capacity Summary'!$H$35:$BG$35,0))="x",INDEX('Capacity Summary'!$C$36:$E$135,MATCH('Capacity Backing (Hide)'!Y$2,'Capacity Summary'!$B$36:$B$135,0),4),IF(INDEX('Capacity Summary'!$H$36:$BG$135,MATCH('Capacity Backing (Hide)'!Y$2,'Capacity Summary'!$B$36:$B$135,0),MATCH('Capacity Backing (Hide)'!$A29,'Capacity Summary'!$H$35:$BG$35,0))&lt;&gt;0,INDEX('Capacity Summary'!$H$36:$BG$135,MATCH('Capacity Backing (Hide)'!Y$2,'Capacity Summary'!$B$36:$B$135,0),MATCH('Capacity Backing (Hide)'!$A29,'Capacity Summary'!$H$35:$BG$35,0)),0)),INDEX('Capacity Summary'!$C$36:$E$135,MATCH('Capacity Backing (Hide)'!Y$2,'Capacity Summary'!$B$36:$B$135,0),2)))/IF(Summary!$B$7="Minutes",1,60)/COUNTA(INDEX(Capacity!$C$10:$Q$109,MATCH('Capacity Backing (Hide)'!Y$2,Capacity!$B$10:$B$109,0),1):INDEX(Capacity!$C$10:$Q$109,MATCH('Capacity Backing (Hide)'!Y$2,Capacity!$B$10:$B$109,0),15))</f>
        <v>#N/A</v>
      </c>
      <c r="Z2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(Hide)'!$A29,'Capacity Summary'!$H$35:$BG$35,0))="x",INDEX('Capacity Summary'!$C$36:$E$135,MATCH('Capacity Backing (Hide)'!Z$2,'Capacity Summary'!$B$36:$B$135,0),4),IF(INDEX('Capacity Summary'!$H$36:$BG$135,MATCH('Capacity Backing (Hide)'!Z$2,'Capacity Summary'!$B$36:$B$135,0),MATCH('Capacity Backing (Hide)'!$A29,'Capacity Summary'!$H$35:$BG$35,0))&lt;&gt;0,INDEX('Capacity Summary'!$H$36:$BG$135,MATCH('Capacity Backing (Hide)'!Z$2,'Capacity Summary'!$B$36:$B$135,0),MATCH('Capacity Backing (Hide)'!$A29,'Capacity Summary'!$H$35:$BG$35,0)),0)),INDEX('Capacity Summary'!$C$36:$E$135,MATCH('Capacity Backing (Hide)'!Z$2,'Capacity Summary'!$B$36:$B$135,0),2)))/IF(Summary!$B$7="Minutes",1,60)/COUNTA(INDEX(Capacity!$C$10:$Q$109,MATCH('Capacity Backing (Hide)'!Z$2,Capacity!$B$10:$B$109,0),1):INDEX(Capacity!$C$10:$Q$109,MATCH('Capacity Backing (Hide)'!Z$2,Capacity!$B$10:$B$109,0),15))</f>
        <v>#N/A</v>
      </c>
      <c r="AA2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(Hide)'!$A29,'Capacity Summary'!$H$35:$BG$35,0))="x",INDEX('Capacity Summary'!$C$36:$E$135,MATCH('Capacity Backing (Hide)'!AA$2,'Capacity Summary'!$B$36:$B$135,0),4),IF(INDEX('Capacity Summary'!$H$36:$BG$135,MATCH('Capacity Backing (Hide)'!AA$2,'Capacity Summary'!$B$36:$B$135,0),MATCH('Capacity Backing (Hide)'!$A29,'Capacity Summary'!$H$35:$BG$35,0))&lt;&gt;0,INDEX('Capacity Summary'!$H$36:$BG$135,MATCH('Capacity Backing (Hide)'!AA$2,'Capacity Summary'!$B$36:$B$135,0),MATCH('Capacity Backing (Hide)'!$A29,'Capacity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(Hide)'!$A29,'Capacity Summary'!$H$35:$BG$35,0))="x",INDEX('Capacity Summary'!$C$36:$E$135,MATCH('Capacity Backing (Hide)'!AB$2,'Capacity Summary'!$B$36:$B$135,0),4),IF(INDEX('Capacity Summary'!$H$36:$BG$135,MATCH('Capacity Backing (Hide)'!AB$2,'Capacity Summary'!$B$36:$B$135,0),MATCH('Capacity Backing (Hide)'!$A29,'Capacity Summary'!$H$35:$BG$35,0))&lt;&gt;0,INDEX('Capacity Summary'!$H$36:$BG$135,MATCH('Capacity Backing (Hide)'!AB$2,'Capacity Summary'!$B$36:$B$135,0),MATCH('Capacity Backing (Hide)'!$A29,'Capacity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(Hide)'!$A29,'Capacity Summary'!$H$35:$BG$35,0))="x",INDEX('Capacity Summary'!$C$36:$E$135,MATCH('Capacity Backing (Hide)'!AC$2,'Capacity Summary'!$B$36:$B$135,0),4),IF(INDEX('Capacity Summary'!$H$36:$BG$135,MATCH('Capacity Backing (Hide)'!AC$2,'Capacity Summary'!$B$36:$B$135,0),MATCH('Capacity Backing (Hide)'!$A29,'Capacity Summary'!$H$35:$BG$35,0))&lt;&gt;0,INDEX('Capacity Summary'!$H$36:$BG$135,MATCH('Capacity Backing (Hide)'!AC$2,'Capacity Summary'!$B$36:$B$135,0),MATCH('Capacity Backing (Hide)'!$A29,'Capacity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(Hide)'!$A29,'Capacity Summary'!$H$35:$BG$35,0))="x",INDEX('Capacity Summary'!$C$36:$E$135,MATCH('Capacity Backing (Hide)'!AD$2,'Capacity Summary'!$B$36:$B$135,0),4),IF(INDEX('Capacity Summary'!$H$36:$BG$135,MATCH('Capacity Backing (Hide)'!AD$2,'Capacity Summary'!$B$36:$B$135,0),MATCH('Capacity Backing (Hide)'!$A29,'Capacity Summary'!$H$35:$BG$35,0))&lt;&gt;0,INDEX('Capacity Summary'!$H$36:$BG$135,MATCH('Capacity Backing (Hide)'!AD$2,'Capacity Summary'!$B$36:$B$135,0),MATCH('Capacity Backing (Hide)'!$A29,'Capacity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(Hide)'!$A29,'Capacity Summary'!$H$35:$BG$35,0))="x",INDEX('Capacity Summary'!$C$36:$E$135,MATCH('Capacity Backing (Hide)'!AE$2,'Capacity Summary'!$B$36:$B$135,0),4),IF(INDEX('Capacity Summary'!$H$36:$BG$135,MATCH('Capacity Backing (Hide)'!AE$2,'Capacity Summary'!$B$36:$B$135,0),MATCH('Capacity Backing (Hide)'!$A29,'Capacity Summary'!$H$35:$BG$35,0))&lt;&gt;0,INDEX('Capacity Summary'!$H$36:$BG$135,MATCH('Capacity Backing (Hide)'!AE$2,'Capacity Summary'!$B$36:$B$135,0),MATCH('Capacity Backing (Hide)'!$A29,'Capacity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(Hide)'!$A29,'Capacity Summary'!$H$35:$BG$35,0))="x",INDEX('Capacity Summary'!$C$36:$E$135,MATCH('Capacity Backing (Hide)'!AF$2,'Capacity Summary'!$B$36:$B$135,0),4),IF(INDEX('Capacity Summary'!$H$36:$BG$135,MATCH('Capacity Backing (Hide)'!AF$2,'Capacity Summary'!$B$36:$B$135,0),MATCH('Capacity Backing (Hide)'!$A29,'Capacity Summary'!$H$35:$BG$35,0))&lt;&gt;0,INDEX('Capacity Summary'!$H$36:$BG$135,MATCH('Capacity Backing (Hide)'!AF$2,'Capacity Summary'!$B$36:$B$135,0),MATCH('Capacity Backing (Hide)'!$A29,'Capacity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(Hide)'!$A29,'Capacity Summary'!$H$35:$BG$35,0))="x",INDEX('Capacity Summary'!$C$36:$E$135,MATCH('Capacity Backing (Hide)'!AG$2,'Capacity Summary'!$B$36:$B$135,0),4),IF(INDEX('Capacity Summary'!$H$36:$BG$135,MATCH('Capacity Backing (Hide)'!AG$2,'Capacity Summary'!$B$36:$B$135,0),MATCH('Capacity Backing (Hide)'!$A29,'Capacity Summary'!$H$35:$BG$35,0))&lt;&gt;0,INDEX('Capacity Summary'!$H$36:$BG$135,MATCH('Capacity Backing (Hide)'!AG$2,'Capacity Summary'!$B$36:$B$135,0),MATCH('Capacity Backing (Hide)'!$A29,'Capacity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(Hide)'!$A29,'Capacity Summary'!$H$35:$BG$35,0))="x",INDEX('Capacity Summary'!$C$36:$E$135,MATCH('Capacity Backing (Hide)'!AH$2,'Capacity Summary'!$B$36:$B$135,0),4),IF(INDEX('Capacity Summary'!$H$36:$BG$135,MATCH('Capacity Backing (Hide)'!AH$2,'Capacity Summary'!$B$36:$B$135,0),MATCH('Capacity Backing (Hide)'!$A29,'Capacity Summary'!$H$35:$BG$35,0))&lt;&gt;0,INDEX('Capacity Summary'!$H$36:$BG$135,MATCH('Capacity Backing (Hide)'!AH$2,'Capacity Summary'!$B$36:$B$135,0),MATCH('Capacity Backing (Hide)'!$A29,'Capacity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(Hide)'!$A29,'Capacity Summary'!$H$35:$BG$35,0))="x",INDEX('Capacity Summary'!$C$36:$E$135,MATCH('Capacity Backing (Hide)'!AI$2,'Capacity Summary'!$B$36:$B$135,0),4),IF(INDEX('Capacity Summary'!$H$36:$BG$135,MATCH('Capacity Backing (Hide)'!AI$2,'Capacity Summary'!$B$36:$B$135,0),MATCH('Capacity Backing (Hide)'!$A29,'Capacity Summary'!$H$35:$BG$35,0))&lt;&gt;0,INDEX('Capacity Summary'!$H$36:$BG$135,MATCH('Capacity Backing (Hide)'!AI$2,'Capacity Summary'!$B$36:$B$135,0),MATCH('Capacity Backing (Hide)'!$A29,'Capacity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(Hide)'!$A29,'Capacity Summary'!$H$35:$BG$35,0))="x",INDEX('Capacity Summary'!$C$36:$E$135,MATCH('Capacity Backing (Hide)'!AJ$2,'Capacity Summary'!$B$36:$B$135,0),4),IF(INDEX('Capacity Summary'!$H$36:$BG$135,MATCH('Capacity Backing (Hide)'!AJ$2,'Capacity Summary'!$B$36:$B$135,0),MATCH('Capacity Backing (Hide)'!$A29,'Capacity Summary'!$H$35:$BG$35,0))&lt;&gt;0,INDEX('Capacity Summary'!$H$36:$BG$135,MATCH('Capacity Backing (Hide)'!AJ$2,'Capacity Summary'!$B$36:$B$135,0),MATCH('Capacity Backing (Hide)'!$A29,'Capacity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(Hide)'!$A29,'Capacity Summary'!$H$35:$BG$35,0))="x",INDEX('Capacity Summary'!$C$36:$E$135,MATCH('Capacity Backing (Hide)'!AK$2,'Capacity Summary'!$B$36:$B$135,0),4),IF(INDEX('Capacity Summary'!$H$36:$BG$135,MATCH('Capacity Backing (Hide)'!AK$2,'Capacity Summary'!$B$36:$B$135,0),MATCH('Capacity Backing (Hide)'!$A29,'Capacity Summary'!$H$35:$BG$35,0))&lt;&gt;0,INDEX('Capacity Summary'!$H$36:$BG$135,MATCH('Capacity Backing (Hide)'!AK$2,'Capacity Summary'!$B$36:$B$135,0),MATCH('Capacity Backing (Hide)'!$A29,'Capacity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(Hide)'!$A29,'Capacity Summary'!$H$35:$BG$35,0))="x",INDEX('Capacity Summary'!$C$36:$E$135,MATCH('Capacity Backing (Hide)'!AL$2,'Capacity Summary'!$B$36:$B$135,0),4),IF(INDEX('Capacity Summary'!$H$36:$BG$135,MATCH('Capacity Backing (Hide)'!AL$2,'Capacity Summary'!$B$36:$B$135,0),MATCH('Capacity Backing (Hide)'!$A29,'Capacity Summary'!$H$35:$BG$35,0))&lt;&gt;0,INDEX('Capacity Summary'!$H$36:$BG$135,MATCH('Capacity Backing (Hide)'!AL$2,'Capacity Summary'!$B$36:$B$135,0),MATCH('Capacity Backing (Hide)'!$A29,'Capacity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(Hide)'!$A29,'Capacity Summary'!$H$35:$BG$35,0))="x",INDEX('Capacity Summary'!$C$36:$E$135,MATCH('Capacity Backing (Hide)'!AM$2,'Capacity Summary'!$B$36:$B$135,0),4),IF(INDEX('Capacity Summary'!$H$36:$BG$135,MATCH('Capacity Backing (Hide)'!AM$2,'Capacity Summary'!$B$36:$B$135,0),MATCH('Capacity Backing (Hide)'!$A29,'Capacity Summary'!$H$35:$BG$35,0))&lt;&gt;0,INDEX('Capacity Summary'!$H$36:$BG$135,MATCH('Capacity Backing (Hide)'!AM$2,'Capacity Summary'!$B$36:$B$135,0),MATCH('Capacity Backing (Hide)'!$A29,'Capacity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(Hide)'!$A29,'Capacity Summary'!$H$35:$BG$35,0))="x",INDEX('Capacity Summary'!$C$36:$E$135,MATCH('Capacity Backing (Hide)'!AN$2,'Capacity Summary'!$B$36:$B$135,0),4),IF(INDEX('Capacity Summary'!$H$36:$BG$135,MATCH('Capacity Backing (Hide)'!AN$2,'Capacity Summary'!$B$36:$B$135,0),MATCH('Capacity Backing (Hide)'!$A29,'Capacity Summary'!$H$35:$BG$35,0))&lt;&gt;0,INDEX('Capacity Summary'!$H$36:$BG$135,MATCH('Capacity Backing (Hide)'!AN$2,'Capacity Summary'!$B$36:$B$135,0),MATCH('Capacity Backing (Hide)'!$A29,'Capacity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(Hide)'!$A29,'Capacity Summary'!$H$35:$BG$35,0))="x",INDEX('Capacity Summary'!$C$36:$E$135,MATCH('Capacity Backing (Hide)'!AO$2,'Capacity Summary'!$B$36:$B$135,0),4),IF(INDEX('Capacity Summary'!$H$36:$BG$135,MATCH('Capacity Backing (Hide)'!AO$2,'Capacity Summary'!$B$36:$B$135,0),MATCH('Capacity Backing (Hide)'!$A29,'Capacity Summary'!$H$35:$BG$35,0))&lt;&gt;0,INDEX('Capacity Summary'!$H$36:$BG$135,MATCH('Capacity Backing (Hide)'!AO$2,'Capacity Summary'!$B$36:$B$135,0),MATCH('Capacity Backing (Hide)'!$A29,'Capacity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(Hide)'!$A29,'Capacity Summary'!$H$35:$BG$35,0))="x",INDEX('Capacity Summary'!$C$36:$E$135,MATCH('Capacity Backing (Hide)'!AP$2,'Capacity Summary'!$B$36:$B$135,0),4),IF(INDEX('Capacity Summary'!$H$36:$BG$135,MATCH('Capacity Backing (Hide)'!AP$2,'Capacity Summary'!$B$36:$B$135,0),MATCH('Capacity Backing (Hide)'!$A29,'Capacity Summary'!$H$35:$BG$35,0))&lt;&gt;0,INDEX('Capacity Summary'!$H$36:$BG$135,MATCH('Capacity Backing (Hide)'!AP$2,'Capacity Summary'!$B$36:$B$135,0),MATCH('Capacity Backing (Hide)'!$A29,'Capacity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(Hide)'!$A29,'Capacity Summary'!$H$35:$BG$35,0))="x",INDEX('Capacity Summary'!$C$36:$E$135,MATCH('Capacity Backing (Hide)'!AQ$2,'Capacity Summary'!$B$36:$B$135,0),4),IF(INDEX('Capacity Summary'!$H$36:$BG$135,MATCH('Capacity Backing (Hide)'!AQ$2,'Capacity Summary'!$B$36:$B$135,0),MATCH('Capacity Backing (Hide)'!$A29,'Capacity Summary'!$H$35:$BG$35,0))&lt;&gt;0,INDEX('Capacity Summary'!$H$36:$BG$135,MATCH('Capacity Backing (Hide)'!AQ$2,'Capacity Summary'!$B$36:$B$135,0),MATCH('Capacity Backing (Hide)'!$A29,'Capacity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(Hide)'!$A29,'Capacity Summary'!$H$35:$BG$35,0))="x",INDEX('Capacity Summary'!$C$36:$E$135,MATCH('Capacity Backing (Hide)'!AR$2,'Capacity Summary'!$B$36:$B$135,0),4),IF(INDEX('Capacity Summary'!$H$36:$BG$135,MATCH('Capacity Backing (Hide)'!AR$2,'Capacity Summary'!$B$36:$B$135,0),MATCH('Capacity Backing (Hide)'!$A29,'Capacity Summary'!$H$35:$BG$35,0))&lt;&gt;0,INDEX('Capacity Summary'!$H$36:$BG$135,MATCH('Capacity Backing (Hide)'!AR$2,'Capacity Summary'!$B$36:$B$135,0),MATCH('Capacity Backing (Hide)'!$A29,'Capacity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(Hide)'!$A29,'Capacity Summary'!$H$35:$BG$35,0))="x",INDEX('Capacity Summary'!$C$36:$E$135,MATCH('Capacity Backing (Hide)'!AS$2,'Capacity Summary'!$B$36:$B$135,0),4),IF(INDEX('Capacity Summary'!$H$36:$BG$135,MATCH('Capacity Backing (Hide)'!AS$2,'Capacity Summary'!$B$36:$B$135,0),MATCH('Capacity Backing (Hide)'!$A29,'Capacity Summary'!$H$35:$BG$35,0))&lt;&gt;0,INDEX('Capacity Summary'!$H$36:$BG$135,MATCH('Capacity Backing (Hide)'!AS$2,'Capacity Summary'!$B$36:$B$135,0),MATCH('Capacity Backing (Hide)'!$A29,'Capacity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(Hide)'!$A29,'Capacity Summary'!$H$35:$BG$35,0))="x",INDEX('Capacity Summary'!$C$36:$E$135,MATCH('Capacity Backing (Hide)'!AT$2,'Capacity Summary'!$B$36:$B$135,0),4),IF(INDEX('Capacity Summary'!$H$36:$BG$135,MATCH('Capacity Backing (Hide)'!AT$2,'Capacity Summary'!$B$36:$B$135,0),MATCH('Capacity Backing (Hide)'!$A29,'Capacity Summary'!$H$35:$BG$35,0))&lt;&gt;0,INDEX('Capacity Summary'!$H$36:$BG$135,MATCH('Capacity Backing (Hide)'!AT$2,'Capacity Summary'!$B$36:$B$135,0),MATCH('Capacity Backing (Hide)'!$A29,'Capacity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(Hide)'!$A29,'Capacity Summary'!$H$35:$BG$35,0))="x",INDEX('Capacity Summary'!$C$36:$E$135,MATCH('Capacity Backing (Hide)'!AU$2,'Capacity Summary'!$B$36:$B$135,0),4),IF(INDEX('Capacity Summary'!$H$36:$BG$135,MATCH('Capacity Backing (Hide)'!AU$2,'Capacity Summary'!$B$36:$B$135,0),MATCH('Capacity Backing (Hide)'!$A29,'Capacity Summary'!$H$35:$BG$35,0))&lt;&gt;0,INDEX('Capacity Summary'!$H$36:$BG$135,MATCH('Capacity Backing (Hide)'!AU$2,'Capacity Summary'!$B$36:$B$135,0),MATCH('Capacity Backing (Hide)'!$A29,'Capacity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(Hide)'!$A29,'Capacity Summary'!$H$35:$BG$35,0))="x",INDEX('Capacity Summary'!$C$36:$E$135,MATCH('Capacity Backing (Hide)'!AV$2,'Capacity Summary'!$B$36:$B$135,0),4),IF(INDEX('Capacity Summary'!$H$36:$BG$135,MATCH('Capacity Backing (Hide)'!AV$2,'Capacity Summary'!$B$36:$B$135,0),MATCH('Capacity Backing (Hide)'!$A29,'Capacity Summary'!$H$35:$BG$35,0))&lt;&gt;0,INDEX('Capacity Summary'!$H$36:$BG$135,MATCH('Capacity Backing (Hide)'!AV$2,'Capacity Summary'!$B$36:$B$135,0),MATCH('Capacity Backing (Hide)'!$A29,'Capacity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(Hide)'!$A29,'Capacity Summary'!$H$35:$BG$35,0))="x",INDEX('Capacity Summary'!$C$36:$E$135,MATCH('Capacity Backing (Hide)'!AW$2,'Capacity Summary'!$B$36:$B$135,0),4),IF(INDEX('Capacity Summary'!$H$36:$BG$135,MATCH('Capacity Backing (Hide)'!AW$2,'Capacity Summary'!$B$36:$B$135,0),MATCH('Capacity Backing (Hide)'!$A29,'Capacity Summary'!$H$35:$BG$35,0))&lt;&gt;0,INDEX('Capacity Summary'!$H$36:$BG$135,MATCH('Capacity Backing (Hide)'!AW$2,'Capacity Summary'!$B$36:$B$135,0),MATCH('Capacity Backing (Hide)'!$A29,'Capacity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(Hide)'!$A29,'Capacity Summary'!$H$35:$BG$35,0))="x",INDEX('Capacity Summary'!$C$36:$E$135,MATCH('Capacity Backing (Hide)'!AX$2,'Capacity Summary'!$B$36:$B$135,0),4),IF(INDEX('Capacity Summary'!$H$36:$BG$135,MATCH('Capacity Backing (Hide)'!AX$2,'Capacity Summary'!$B$36:$B$135,0),MATCH('Capacity Backing (Hide)'!$A29,'Capacity Summary'!$H$35:$BG$35,0))&lt;&gt;0,INDEX('Capacity Summary'!$H$36:$BG$135,MATCH('Capacity Backing (Hide)'!AX$2,'Capacity Summary'!$B$36:$B$135,0),MATCH('Capacity Backing (Hide)'!$A29,'Capacity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(Hide)'!$A29,'Capacity Summary'!$H$35:$BG$35,0))="x",INDEX('Capacity Summary'!$C$36:$E$135,MATCH('Capacity Backing (Hide)'!AY$2,'Capacity Summary'!$B$36:$B$135,0),4),IF(INDEX('Capacity Summary'!$H$36:$BG$135,MATCH('Capacity Backing (Hide)'!AY$2,'Capacity Summary'!$B$36:$B$135,0),MATCH('Capacity Backing (Hide)'!$A29,'Capacity Summary'!$H$35:$BG$35,0))&lt;&gt;0,INDEX('Capacity Summary'!$H$36:$BG$135,MATCH('Capacity Backing (Hide)'!AY$2,'Capacity Summary'!$B$36:$B$135,0),MATCH('Capacity Backing (Hide)'!$A29,'Capacity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(Hide)'!$A29,'Capacity Summary'!$H$35:$BG$35,0))="x",INDEX('Capacity Summary'!$C$36:$E$135,MATCH('Capacity Backing (Hide)'!AZ$2,'Capacity Summary'!$B$36:$B$135,0),4),IF(INDEX('Capacity Summary'!$H$36:$BG$135,MATCH('Capacity Backing (Hide)'!AZ$2,'Capacity Summary'!$B$36:$B$135,0),MATCH('Capacity Backing (Hide)'!$A29,'Capacity Summary'!$H$35:$BG$35,0))&lt;&gt;0,INDEX('Capacity Summary'!$H$36:$BG$135,MATCH('Capacity Backing (Hide)'!AZ$2,'Capacity Summary'!$B$36:$B$135,0),MATCH('Capacity Backing (Hide)'!$A29,'Capacity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(Hide)'!$A29,'Capacity Summary'!$H$35:$BG$35,0))="x",INDEX('Capacity Summary'!$C$36:$E$135,MATCH('Capacity Backing (Hide)'!BA$2,'Capacity Summary'!$B$36:$B$135,0),4),IF(INDEX('Capacity Summary'!$H$36:$BG$135,MATCH('Capacity Backing (Hide)'!BA$2,'Capacity Summary'!$B$36:$B$135,0),MATCH('Capacity Backing (Hide)'!$A29,'Capacity Summary'!$H$35:$BG$35,0))&lt;&gt;0,INDEX('Capacity Summary'!$H$36:$BG$135,MATCH('Capacity Backing (Hide)'!BA$2,'Capacity Summary'!$B$36:$B$135,0),MATCH('Capacity Backing (Hide)'!$A29,'Capacity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(Hide)'!$A29,'Capacity Summary'!$H$35:$BG$35,0))="x",INDEX('Capacity Summary'!$C$36:$E$135,MATCH('Capacity Backing (Hide)'!BB$2,'Capacity Summary'!$B$36:$B$135,0),4),IF(INDEX('Capacity Summary'!$H$36:$BG$135,MATCH('Capacity Backing (Hide)'!BB$2,'Capacity Summary'!$B$36:$B$135,0),MATCH('Capacity Backing (Hide)'!$A29,'Capacity Summary'!$H$35:$BG$35,0))&lt;&gt;0,INDEX('Capacity Summary'!$H$36:$BG$135,MATCH('Capacity Backing (Hide)'!BB$2,'Capacity Summary'!$B$36:$B$135,0),MATCH('Capacity Backing (Hide)'!$A29,'Capacity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(Hide)'!$A29,'Capacity Summary'!$H$35:$BG$35,0))="x",INDEX('Capacity Summary'!$C$36:$E$135,MATCH('Capacity Backing (Hide)'!BC$2,'Capacity Summary'!$B$36:$B$135,0),4),IF(INDEX('Capacity Summary'!$H$36:$BG$135,MATCH('Capacity Backing (Hide)'!BC$2,'Capacity Summary'!$B$36:$B$135,0),MATCH('Capacity Backing (Hide)'!$A29,'Capacity Summary'!$H$35:$BG$35,0))&lt;&gt;0,INDEX('Capacity Summary'!$H$36:$BG$135,MATCH('Capacity Backing (Hide)'!BC$2,'Capacity Summary'!$B$36:$B$135,0),MATCH('Capacity Backing (Hide)'!$A29,'Capacity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(Hide)'!$A29,'Capacity Summary'!$H$35:$BG$35,0))="x",INDEX('Capacity Summary'!$C$36:$E$135,MATCH('Capacity Backing (Hide)'!BD$2,'Capacity Summary'!$B$36:$B$135,0),4),IF(INDEX('Capacity Summary'!$H$36:$BG$135,MATCH('Capacity Backing (Hide)'!BD$2,'Capacity Summary'!$B$36:$B$135,0),MATCH('Capacity Backing (Hide)'!$A29,'Capacity Summary'!$H$35:$BG$35,0))&lt;&gt;0,INDEX('Capacity Summary'!$H$36:$BG$135,MATCH('Capacity Backing (Hide)'!BD$2,'Capacity Summary'!$B$36:$B$135,0),MATCH('Capacity Backing (Hide)'!$A29,'Capacity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(Hide)'!$A29,'Capacity Summary'!$H$35:$BG$35,0))="x",INDEX('Capacity Summary'!$C$36:$E$135,MATCH('Capacity Backing (Hide)'!BE$2,'Capacity Summary'!$B$36:$B$135,0),4),IF(INDEX('Capacity Summary'!$H$36:$BG$135,MATCH('Capacity Backing (Hide)'!BE$2,'Capacity Summary'!$B$36:$B$135,0),MATCH('Capacity Backing (Hide)'!$A29,'Capacity Summary'!$H$35:$BG$35,0))&lt;&gt;0,INDEX('Capacity Summary'!$H$36:$BG$135,MATCH('Capacity Backing (Hide)'!BE$2,'Capacity Summary'!$B$36:$B$135,0),MATCH('Capacity Backing (Hide)'!$A29,'Capacity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(Hide)'!$A29,'Capacity Summary'!$H$35:$BG$35,0))="x",INDEX('Capacity Summary'!$C$36:$E$135,MATCH('Capacity Backing (Hide)'!BF$2,'Capacity Summary'!$B$36:$B$135,0),4),IF(INDEX('Capacity Summary'!$H$36:$BG$135,MATCH('Capacity Backing (Hide)'!BF$2,'Capacity Summary'!$B$36:$B$135,0),MATCH('Capacity Backing (Hide)'!$A29,'Capacity Summary'!$H$35:$BG$35,0))&lt;&gt;0,INDEX('Capacity Summary'!$H$36:$BG$135,MATCH('Capacity Backing (Hide)'!BF$2,'Capacity Summary'!$B$36:$B$135,0),MATCH('Capacity Backing (Hide)'!$A29,'Capacity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(Hide)'!$A29,'Capacity Summary'!$H$35:$BG$35,0))="x",INDEX('Capacity Summary'!$C$36:$E$135,MATCH('Capacity Backing (Hide)'!BG$2,'Capacity Summary'!$B$36:$B$135,0),4),IF(INDEX('Capacity Summary'!$H$36:$BG$135,MATCH('Capacity Backing (Hide)'!BG$2,'Capacity Summary'!$B$36:$B$135,0),MATCH('Capacity Backing (Hide)'!$A29,'Capacity Summary'!$H$35:$BG$35,0))&lt;&gt;0,INDEX('Capacity Summary'!$H$36:$BG$135,MATCH('Capacity Backing (Hide)'!BG$2,'Capacity Summary'!$B$36:$B$135,0),MATCH('Capacity Backing (Hide)'!$A29,'Capacity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(Hide)'!$A29,'Capacity Summary'!$H$35:$BG$35,0))="x",INDEX('Capacity Summary'!$C$36:$E$135,MATCH('Capacity Backing (Hide)'!BH$2,'Capacity Summary'!$B$36:$B$135,0),4),IF(INDEX('Capacity Summary'!$H$36:$BG$135,MATCH('Capacity Backing (Hide)'!BH$2,'Capacity Summary'!$B$36:$B$135,0),MATCH('Capacity Backing (Hide)'!$A29,'Capacity Summary'!$H$35:$BG$35,0))&lt;&gt;0,INDEX('Capacity Summary'!$H$36:$BG$135,MATCH('Capacity Backing (Hide)'!BH$2,'Capacity Summary'!$B$36:$B$135,0),MATCH('Capacity Backing (Hide)'!$A29,'Capacity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(Hide)'!$A29,'Capacity Summary'!$H$35:$BG$35,0))="x",INDEX('Capacity Summary'!$C$36:$E$135,MATCH('Capacity Backing (Hide)'!BI$2,'Capacity Summary'!$B$36:$B$135,0),4),IF(INDEX('Capacity Summary'!$H$36:$BG$135,MATCH('Capacity Backing (Hide)'!BI$2,'Capacity Summary'!$B$36:$B$135,0),MATCH('Capacity Backing (Hide)'!$A29,'Capacity Summary'!$H$35:$BG$35,0))&lt;&gt;0,INDEX('Capacity Summary'!$H$36:$BG$135,MATCH('Capacity Backing (Hide)'!BI$2,'Capacity Summary'!$B$36:$B$135,0),MATCH('Capacity Backing (Hide)'!$A29,'Capacity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(Hide)'!$A29,'Capacity Summary'!$H$35:$BG$35,0))="x",INDEX('Capacity Summary'!$C$36:$E$135,MATCH('Capacity Backing (Hide)'!BJ$2,'Capacity Summary'!$B$36:$B$135,0),4),IF(INDEX('Capacity Summary'!$H$36:$BG$135,MATCH('Capacity Backing (Hide)'!BJ$2,'Capacity Summary'!$B$36:$B$135,0),MATCH('Capacity Backing (Hide)'!$A29,'Capacity Summary'!$H$35:$BG$35,0))&lt;&gt;0,INDEX('Capacity Summary'!$H$36:$BG$135,MATCH('Capacity Backing (Hide)'!BJ$2,'Capacity Summary'!$B$36:$B$135,0),MATCH('Capacity Backing (Hide)'!$A29,'Capacity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(Hide)'!$A29,'Capacity Summary'!$H$35:$BG$35,0))="x",INDEX('Capacity Summary'!$C$36:$E$135,MATCH('Capacity Backing (Hide)'!BK$2,'Capacity Summary'!$B$36:$B$135,0),4),IF(INDEX('Capacity Summary'!$H$36:$BG$135,MATCH('Capacity Backing (Hide)'!BK$2,'Capacity Summary'!$B$36:$B$135,0),MATCH('Capacity Backing (Hide)'!$A29,'Capacity Summary'!$H$35:$BG$35,0))&lt;&gt;0,INDEX('Capacity Summary'!$H$36:$BG$135,MATCH('Capacity Backing (Hide)'!BK$2,'Capacity Summary'!$B$36:$B$135,0),MATCH('Capacity Backing (Hide)'!$A29,'Capacity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(Hide)'!$A29,'Capacity Summary'!$H$35:$BG$35,0))="x",INDEX('Capacity Summary'!$C$36:$E$135,MATCH('Capacity Backing (Hide)'!BL$2,'Capacity Summary'!$B$36:$B$135,0),4),IF(INDEX('Capacity Summary'!$H$36:$BG$135,MATCH('Capacity Backing (Hide)'!BL$2,'Capacity Summary'!$B$36:$B$135,0),MATCH('Capacity Backing (Hide)'!$A29,'Capacity Summary'!$H$35:$BG$35,0))&lt;&gt;0,INDEX('Capacity Summary'!$H$36:$BG$135,MATCH('Capacity Backing (Hide)'!BL$2,'Capacity Summary'!$B$36:$B$135,0),MATCH('Capacity Backing (Hide)'!$A29,'Capacity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(Hide)'!$A29,'Capacity Summary'!$H$35:$BG$35,0))="x",INDEX('Capacity Summary'!$C$36:$E$135,MATCH('Capacity Backing (Hide)'!BM$2,'Capacity Summary'!$B$36:$B$135,0),4),IF(INDEX('Capacity Summary'!$H$36:$BG$135,MATCH('Capacity Backing (Hide)'!BM$2,'Capacity Summary'!$B$36:$B$135,0),MATCH('Capacity Backing (Hide)'!$A29,'Capacity Summary'!$H$35:$BG$35,0))&lt;&gt;0,INDEX('Capacity Summary'!$H$36:$BG$135,MATCH('Capacity Backing (Hide)'!BM$2,'Capacity Summary'!$B$36:$B$135,0),MATCH('Capacity Backing (Hide)'!$A29,'Capacity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(Hide)'!$A29,'Capacity Summary'!$H$35:$BG$35,0))="x",INDEX('Capacity Summary'!$C$36:$E$135,MATCH('Capacity Backing (Hide)'!BN$2,'Capacity Summary'!$B$36:$B$135,0),4),IF(INDEX('Capacity Summary'!$H$36:$BG$135,MATCH('Capacity Backing (Hide)'!BN$2,'Capacity Summary'!$B$36:$B$135,0),MATCH('Capacity Backing (Hide)'!$A29,'Capacity Summary'!$H$35:$BG$35,0))&lt;&gt;0,INDEX('Capacity Summary'!$H$36:$BG$135,MATCH('Capacity Backing (Hide)'!BN$2,'Capacity Summary'!$B$36:$B$135,0),MATCH('Capacity Backing (Hide)'!$A29,'Capacity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(Hide)'!$A29,'Capacity Summary'!$H$35:$BG$35,0))="x",INDEX('Capacity Summary'!$C$36:$E$135,MATCH('Capacity Backing (Hide)'!BO$2,'Capacity Summary'!$B$36:$B$135,0),4),IF(INDEX('Capacity Summary'!$H$36:$BG$135,MATCH('Capacity Backing (Hide)'!BO$2,'Capacity Summary'!$B$36:$B$135,0),MATCH('Capacity Backing (Hide)'!$A29,'Capacity Summary'!$H$35:$BG$35,0))&lt;&gt;0,INDEX('Capacity Summary'!$H$36:$BG$135,MATCH('Capacity Backing (Hide)'!BO$2,'Capacity Summary'!$B$36:$B$135,0),MATCH('Capacity Backing (Hide)'!$A29,'Capacity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(Hide)'!$A29,'Capacity Summary'!$H$35:$BG$35,0))="x",INDEX('Capacity Summary'!$C$36:$E$135,MATCH('Capacity Backing (Hide)'!BP$2,'Capacity Summary'!$B$36:$B$135,0),4),IF(INDEX('Capacity Summary'!$H$36:$BG$135,MATCH('Capacity Backing (Hide)'!BP$2,'Capacity Summary'!$B$36:$B$135,0),MATCH('Capacity Backing (Hide)'!$A29,'Capacity Summary'!$H$35:$BG$35,0))&lt;&gt;0,INDEX('Capacity Summary'!$H$36:$BG$135,MATCH('Capacity Backing (Hide)'!BP$2,'Capacity Summary'!$B$36:$B$135,0),MATCH('Capacity Backing (Hide)'!$A29,'Capacity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(Hide)'!$A29,'Capacity Summary'!$H$35:$BG$35,0))="x",INDEX('Capacity Summary'!$C$36:$E$135,MATCH('Capacity Backing (Hide)'!BQ$2,'Capacity Summary'!$B$36:$B$135,0),4),IF(INDEX('Capacity Summary'!$H$36:$BG$135,MATCH('Capacity Backing (Hide)'!BQ$2,'Capacity Summary'!$B$36:$B$135,0),MATCH('Capacity Backing (Hide)'!$A29,'Capacity Summary'!$H$35:$BG$35,0))&lt;&gt;0,INDEX('Capacity Summary'!$H$36:$BG$135,MATCH('Capacity Backing (Hide)'!BQ$2,'Capacity Summary'!$B$36:$B$135,0),MATCH('Capacity Backing (Hide)'!$A29,'Capacity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(Hide)'!$A29,'Capacity Summary'!$H$35:$BG$35,0))="x",INDEX('Capacity Summary'!$C$36:$E$135,MATCH('Capacity Backing (Hide)'!BR$2,'Capacity Summary'!$B$36:$B$135,0),4),IF(INDEX('Capacity Summary'!$H$36:$BG$135,MATCH('Capacity Backing (Hide)'!BR$2,'Capacity Summary'!$B$36:$B$135,0),MATCH('Capacity Backing (Hide)'!$A29,'Capacity Summary'!$H$35:$BG$35,0))&lt;&gt;0,INDEX('Capacity Summary'!$H$36:$BG$135,MATCH('Capacity Backing (Hide)'!BR$2,'Capacity Summary'!$B$36:$B$135,0),MATCH('Capacity Backing (Hide)'!$A29,'Capacity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(Hide)'!$A29,'Capacity Summary'!$H$35:$BG$35,0))="x",INDEX('Capacity Summary'!$C$36:$E$135,MATCH('Capacity Backing (Hide)'!BS$2,'Capacity Summary'!$B$36:$B$135,0),4),IF(INDEX('Capacity Summary'!$H$36:$BG$135,MATCH('Capacity Backing (Hide)'!BS$2,'Capacity Summary'!$B$36:$B$135,0),MATCH('Capacity Backing (Hide)'!$A29,'Capacity Summary'!$H$35:$BG$35,0))&lt;&gt;0,INDEX('Capacity Summary'!$H$36:$BG$135,MATCH('Capacity Backing (Hide)'!BS$2,'Capacity Summary'!$B$36:$B$135,0),MATCH('Capacity Backing (Hide)'!$A29,'Capacity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(Hide)'!$A29,'Capacity Summary'!$H$35:$BG$35,0))="x",INDEX('Capacity Summary'!$C$36:$E$135,MATCH('Capacity Backing (Hide)'!BT$2,'Capacity Summary'!$B$36:$B$135,0),4),IF(INDEX('Capacity Summary'!$H$36:$BG$135,MATCH('Capacity Backing (Hide)'!BT$2,'Capacity Summary'!$B$36:$B$135,0),MATCH('Capacity Backing (Hide)'!$A29,'Capacity Summary'!$H$35:$BG$35,0))&lt;&gt;0,INDEX('Capacity Summary'!$H$36:$BG$135,MATCH('Capacity Backing (Hide)'!BT$2,'Capacity Summary'!$B$36:$B$135,0),MATCH('Capacity Backing (Hide)'!$A29,'Capacity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(Hide)'!$A29,'Capacity Summary'!$H$35:$BG$35,0))="x",INDEX('Capacity Summary'!$C$36:$E$135,MATCH('Capacity Backing (Hide)'!BU$2,'Capacity Summary'!$B$36:$B$135,0),4),IF(INDEX('Capacity Summary'!$H$36:$BG$135,MATCH('Capacity Backing (Hide)'!BU$2,'Capacity Summary'!$B$36:$B$135,0),MATCH('Capacity Backing (Hide)'!$A29,'Capacity Summary'!$H$35:$BG$35,0))&lt;&gt;0,INDEX('Capacity Summary'!$H$36:$BG$135,MATCH('Capacity Backing (Hide)'!BU$2,'Capacity Summary'!$B$36:$B$135,0),MATCH('Capacity Backing (Hide)'!$A29,'Capacity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(Hide)'!$A29,'Capacity Summary'!$H$35:$BG$35,0))="x",INDEX('Capacity Summary'!$C$36:$E$135,MATCH('Capacity Backing (Hide)'!BV$2,'Capacity Summary'!$B$36:$B$135,0),4),IF(INDEX('Capacity Summary'!$H$36:$BG$135,MATCH('Capacity Backing (Hide)'!BV$2,'Capacity Summary'!$B$36:$B$135,0),MATCH('Capacity Backing (Hide)'!$A29,'Capacity Summary'!$H$35:$BG$35,0))&lt;&gt;0,INDEX('Capacity Summary'!$H$36:$BG$135,MATCH('Capacity Backing (Hide)'!BV$2,'Capacity Summary'!$B$36:$B$135,0),MATCH('Capacity Backing (Hide)'!$A29,'Capacity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(Hide)'!$A29,'Capacity Summary'!$H$35:$BG$35,0))="x",INDEX('Capacity Summary'!$C$36:$E$135,MATCH('Capacity Backing (Hide)'!BW$2,'Capacity Summary'!$B$36:$B$135,0),4),IF(INDEX('Capacity Summary'!$H$36:$BG$135,MATCH('Capacity Backing (Hide)'!BW$2,'Capacity Summary'!$B$36:$B$135,0),MATCH('Capacity Backing (Hide)'!$A29,'Capacity Summary'!$H$35:$BG$35,0))&lt;&gt;0,INDEX('Capacity Summary'!$H$36:$BG$135,MATCH('Capacity Backing (Hide)'!BW$2,'Capacity Summary'!$B$36:$B$135,0),MATCH('Capacity Backing (Hide)'!$A29,'Capacity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(Hide)'!$A29,'Capacity Summary'!$H$35:$BG$35,0))="x",INDEX('Capacity Summary'!$C$36:$E$135,MATCH('Capacity Backing (Hide)'!BX$2,'Capacity Summary'!$B$36:$B$135,0),4),IF(INDEX('Capacity Summary'!$H$36:$BG$135,MATCH('Capacity Backing (Hide)'!BX$2,'Capacity Summary'!$B$36:$B$135,0),MATCH('Capacity Backing (Hide)'!$A29,'Capacity Summary'!$H$35:$BG$35,0))&lt;&gt;0,INDEX('Capacity Summary'!$H$36:$BG$135,MATCH('Capacity Backing (Hide)'!BX$2,'Capacity Summary'!$B$36:$B$135,0),MATCH('Capacity Backing (Hide)'!$A29,'Capacity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(Hide)'!$A29,'Capacity Summary'!$H$35:$BG$35,0))="x",INDEX('Capacity Summary'!$C$36:$E$135,MATCH('Capacity Backing (Hide)'!BY$2,'Capacity Summary'!$B$36:$B$135,0),4),IF(INDEX('Capacity Summary'!$H$36:$BG$135,MATCH('Capacity Backing (Hide)'!BY$2,'Capacity Summary'!$B$36:$B$135,0),MATCH('Capacity Backing (Hide)'!$A29,'Capacity Summary'!$H$35:$BG$35,0))&lt;&gt;0,INDEX('Capacity Summary'!$H$36:$BG$135,MATCH('Capacity Backing (Hide)'!BY$2,'Capacity Summary'!$B$36:$B$135,0),MATCH('Capacity Backing (Hide)'!$A29,'Capacity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(Hide)'!$A29,'Capacity Summary'!$H$35:$BG$35,0))="x",INDEX('Capacity Summary'!$C$36:$E$135,MATCH('Capacity Backing (Hide)'!BZ$2,'Capacity Summary'!$B$36:$B$135,0),4),IF(INDEX('Capacity Summary'!$H$36:$BG$135,MATCH('Capacity Backing (Hide)'!BZ$2,'Capacity Summary'!$B$36:$B$135,0),MATCH('Capacity Backing (Hide)'!$A29,'Capacity Summary'!$H$35:$BG$35,0))&lt;&gt;0,INDEX('Capacity Summary'!$H$36:$BG$135,MATCH('Capacity Backing (Hide)'!BZ$2,'Capacity Summary'!$B$36:$B$135,0),MATCH('Capacity Backing (Hide)'!$A29,'Capacity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(Hide)'!$A29,'Capacity Summary'!$H$35:$BG$35,0))="x",INDEX('Capacity Summary'!$C$36:$E$135,MATCH('Capacity Backing (Hide)'!CA$2,'Capacity Summary'!$B$36:$B$135,0),4),IF(INDEX('Capacity Summary'!$H$36:$BG$135,MATCH('Capacity Backing (Hide)'!CA$2,'Capacity Summary'!$B$36:$B$135,0),MATCH('Capacity Backing (Hide)'!$A29,'Capacity Summary'!$H$35:$BG$35,0))&lt;&gt;0,INDEX('Capacity Summary'!$H$36:$BG$135,MATCH('Capacity Backing (Hide)'!CA$2,'Capacity Summary'!$B$36:$B$135,0),MATCH('Capacity Backing (Hide)'!$A29,'Capacity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(Hide)'!$A29,'Capacity Summary'!$H$35:$BG$35,0))="x",INDEX('Capacity Summary'!$C$36:$E$135,MATCH('Capacity Backing (Hide)'!CB$2,'Capacity Summary'!$B$36:$B$135,0),4),IF(INDEX('Capacity Summary'!$H$36:$BG$135,MATCH('Capacity Backing (Hide)'!CB$2,'Capacity Summary'!$B$36:$B$135,0),MATCH('Capacity Backing (Hide)'!$A29,'Capacity Summary'!$H$35:$BG$35,0))&lt;&gt;0,INDEX('Capacity Summary'!$H$36:$BG$135,MATCH('Capacity Backing (Hide)'!CB$2,'Capacity Summary'!$B$36:$B$135,0),MATCH('Capacity Backing (Hide)'!$A29,'Capacity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(Hide)'!$A29,'Capacity Summary'!$H$35:$BG$35,0))="x",INDEX('Capacity Summary'!$C$36:$E$135,MATCH('Capacity Backing (Hide)'!CC$2,'Capacity Summary'!$B$36:$B$135,0),4),IF(INDEX('Capacity Summary'!$H$36:$BG$135,MATCH('Capacity Backing (Hide)'!CC$2,'Capacity Summary'!$B$36:$B$135,0),MATCH('Capacity Backing (Hide)'!$A29,'Capacity Summary'!$H$35:$BG$35,0))&lt;&gt;0,INDEX('Capacity Summary'!$H$36:$BG$135,MATCH('Capacity Backing (Hide)'!CC$2,'Capacity Summary'!$B$36:$B$135,0),MATCH('Capacity Backing (Hide)'!$A29,'Capacity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(Hide)'!$A29,'Capacity Summary'!$H$35:$BG$35,0))="x",INDEX('Capacity Summary'!$C$36:$E$135,MATCH('Capacity Backing (Hide)'!CD$2,'Capacity Summary'!$B$36:$B$135,0),4),IF(INDEX('Capacity Summary'!$H$36:$BG$135,MATCH('Capacity Backing (Hide)'!CD$2,'Capacity Summary'!$B$36:$B$135,0),MATCH('Capacity Backing (Hide)'!$A29,'Capacity Summary'!$H$35:$BG$35,0))&lt;&gt;0,INDEX('Capacity Summary'!$H$36:$BG$135,MATCH('Capacity Backing (Hide)'!CD$2,'Capacity Summary'!$B$36:$B$135,0),MATCH('Capacity Backing (Hide)'!$A29,'Capacity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(Hide)'!$A29,'Capacity Summary'!$H$35:$BG$35,0))="x",INDEX('Capacity Summary'!$C$36:$E$135,MATCH('Capacity Backing (Hide)'!CE$2,'Capacity Summary'!$B$36:$B$135,0),4),IF(INDEX('Capacity Summary'!$H$36:$BG$135,MATCH('Capacity Backing (Hide)'!CE$2,'Capacity Summary'!$B$36:$B$135,0),MATCH('Capacity Backing (Hide)'!$A29,'Capacity Summary'!$H$35:$BG$35,0))&lt;&gt;0,INDEX('Capacity Summary'!$H$36:$BG$135,MATCH('Capacity Backing (Hide)'!CE$2,'Capacity Summary'!$B$36:$B$135,0),MATCH('Capacity Backing (Hide)'!$A29,'Capacity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(Hide)'!$A29,'Capacity Summary'!$H$35:$BG$35,0))="x",INDEX('Capacity Summary'!$C$36:$E$135,MATCH('Capacity Backing (Hide)'!CF$2,'Capacity Summary'!$B$36:$B$135,0),4),IF(INDEX('Capacity Summary'!$H$36:$BG$135,MATCH('Capacity Backing (Hide)'!CF$2,'Capacity Summary'!$B$36:$B$135,0),MATCH('Capacity Backing (Hide)'!$A29,'Capacity Summary'!$H$35:$BG$35,0))&lt;&gt;0,INDEX('Capacity Summary'!$H$36:$BG$135,MATCH('Capacity Backing (Hide)'!CF$2,'Capacity Summary'!$B$36:$B$135,0),MATCH('Capacity Backing (Hide)'!$A29,'Capacity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(Hide)'!$A29,'Capacity Summary'!$H$35:$BG$35,0))="x",INDEX('Capacity Summary'!$C$36:$E$135,MATCH('Capacity Backing (Hide)'!CG$2,'Capacity Summary'!$B$36:$B$135,0),4),IF(INDEX('Capacity Summary'!$H$36:$BG$135,MATCH('Capacity Backing (Hide)'!CG$2,'Capacity Summary'!$B$36:$B$135,0),MATCH('Capacity Backing (Hide)'!$A29,'Capacity Summary'!$H$35:$BG$35,0))&lt;&gt;0,INDEX('Capacity Summary'!$H$36:$BG$135,MATCH('Capacity Backing (Hide)'!CG$2,'Capacity Summary'!$B$36:$B$135,0),MATCH('Capacity Backing (Hide)'!$A29,'Capacity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(Hide)'!$A29,'Capacity Summary'!$H$35:$BG$35,0))="x",INDEX('Capacity Summary'!$C$36:$E$135,MATCH('Capacity Backing (Hide)'!CH$2,'Capacity Summary'!$B$36:$B$135,0),4),IF(INDEX('Capacity Summary'!$H$36:$BG$135,MATCH('Capacity Backing (Hide)'!CH$2,'Capacity Summary'!$B$36:$B$135,0),MATCH('Capacity Backing (Hide)'!$A29,'Capacity Summary'!$H$35:$BG$35,0))&lt;&gt;0,INDEX('Capacity Summary'!$H$36:$BG$135,MATCH('Capacity Backing (Hide)'!CH$2,'Capacity Summary'!$B$36:$B$135,0),MATCH('Capacity Backing (Hide)'!$A29,'Capacity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(Hide)'!$A29,'Capacity Summary'!$H$35:$BG$35,0))="x",INDEX('Capacity Summary'!$C$36:$E$135,MATCH('Capacity Backing (Hide)'!CI$2,'Capacity Summary'!$B$36:$B$135,0),4),IF(INDEX('Capacity Summary'!$H$36:$BG$135,MATCH('Capacity Backing (Hide)'!CI$2,'Capacity Summary'!$B$36:$B$135,0),MATCH('Capacity Backing (Hide)'!$A29,'Capacity Summary'!$H$35:$BG$35,0))&lt;&gt;0,INDEX('Capacity Summary'!$H$36:$BG$135,MATCH('Capacity Backing (Hide)'!CI$2,'Capacity Summary'!$B$36:$B$135,0),MATCH('Capacity Backing (Hide)'!$A29,'Capacity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(Hide)'!$A29,'Capacity Summary'!$H$35:$BG$35,0))="x",INDEX('Capacity Summary'!$C$36:$E$135,MATCH('Capacity Backing (Hide)'!CJ$2,'Capacity Summary'!$B$36:$B$135,0),4),IF(INDEX('Capacity Summary'!$H$36:$BG$135,MATCH('Capacity Backing (Hide)'!CJ$2,'Capacity Summary'!$B$36:$B$135,0),MATCH('Capacity Backing (Hide)'!$A29,'Capacity Summary'!$H$35:$BG$35,0))&lt;&gt;0,INDEX('Capacity Summary'!$H$36:$BG$135,MATCH('Capacity Backing (Hide)'!CJ$2,'Capacity Summary'!$B$36:$B$135,0),MATCH('Capacity Backing (Hide)'!$A29,'Capacity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(Hide)'!$A29,'Capacity Summary'!$H$35:$BG$35,0))="x",INDEX('Capacity Summary'!$C$36:$E$135,MATCH('Capacity Backing (Hide)'!CK$2,'Capacity Summary'!$B$36:$B$135,0),4),IF(INDEX('Capacity Summary'!$H$36:$BG$135,MATCH('Capacity Backing (Hide)'!CK$2,'Capacity Summary'!$B$36:$B$135,0),MATCH('Capacity Backing (Hide)'!$A29,'Capacity Summary'!$H$35:$BG$35,0))&lt;&gt;0,INDEX('Capacity Summary'!$H$36:$BG$135,MATCH('Capacity Backing (Hide)'!CK$2,'Capacity Summary'!$B$36:$B$135,0),MATCH('Capacity Backing (Hide)'!$A29,'Capacity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(Hide)'!$A29,'Capacity Summary'!$H$35:$BG$35,0))="x",INDEX('Capacity Summary'!$C$36:$E$135,MATCH('Capacity Backing (Hide)'!CL$2,'Capacity Summary'!$B$36:$B$135,0),4),IF(INDEX('Capacity Summary'!$H$36:$BG$135,MATCH('Capacity Backing (Hide)'!CL$2,'Capacity Summary'!$B$36:$B$135,0),MATCH('Capacity Backing (Hide)'!$A29,'Capacity Summary'!$H$35:$BG$35,0))&lt;&gt;0,INDEX('Capacity Summary'!$H$36:$BG$135,MATCH('Capacity Backing (Hide)'!CL$2,'Capacity Summary'!$B$36:$B$135,0),MATCH('Capacity Backing (Hide)'!$A29,'Capacity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(Hide)'!$A29,'Capacity Summary'!$H$35:$BG$35,0))="x",INDEX('Capacity Summary'!$C$36:$E$135,MATCH('Capacity Backing (Hide)'!CM$2,'Capacity Summary'!$B$36:$B$135,0),4),IF(INDEX('Capacity Summary'!$H$36:$BG$135,MATCH('Capacity Backing (Hide)'!CM$2,'Capacity Summary'!$B$36:$B$135,0),MATCH('Capacity Backing (Hide)'!$A29,'Capacity Summary'!$H$35:$BG$35,0))&lt;&gt;0,INDEX('Capacity Summary'!$H$36:$BG$135,MATCH('Capacity Backing (Hide)'!CM$2,'Capacity Summary'!$B$36:$B$135,0),MATCH('Capacity Backing (Hide)'!$A29,'Capacity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(Hide)'!$A29,'Capacity Summary'!$H$35:$BG$35,0))="x",INDEX('Capacity Summary'!$C$36:$E$135,MATCH('Capacity Backing (Hide)'!CN$2,'Capacity Summary'!$B$36:$B$135,0),4),IF(INDEX('Capacity Summary'!$H$36:$BG$135,MATCH('Capacity Backing (Hide)'!CN$2,'Capacity Summary'!$B$36:$B$135,0),MATCH('Capacity Backing (Hide)'!$A29,'Capacity Summary'!$H$35:$BG$35,0))&lt;&gt;0,INDEX('Capacity Summary'!$H$36:$BG$135,MATCH('Capacity Backing (Hide)'!CN$2,'Capacity Summary'!$B$36:$B$135,0),MATCH('Capacity Backing (Hide)'!$A29,'Capacity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(Hide)'!$A29,'Capacity Summary'!$H$35:$BG$35,0))="x",INDEX('Capacity Summary'!$C$36:$E$135,MATCH('Capacity Backing (Hide)'!CO$2,'Capacity Summary'!$B$36:$B$135,0),4),IF(INDEX('Capacity Summary'!$H$36:$BG$135,MATCH('Capacity Backing (Hide)'!CO$2,'Capacity Summary'!$B$36:$B$135,0),MATCH('Capacity Backing (Hide)'!$A29,'Capacity Summary'!$H$35:$BG$35,0))&lt;&gt;0,INDEX('Capacity Summary'!$H$36:$BG$135,MATCH('Capacity Backing (Hide)'!CO$2,'Capacity Summary'!$B$36:$B$135,0),MATCH('Capacity Backing (Hide)'!$A29,'Capacity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(Hide)'!$A29,'Capacity Summary'!$H$35:$BG$35,0))="x",INDEX('Capacity Summary'!$C$36:$E$135,MATCH('Capacity Backing (Hide)'!CP$2,'Capacity Summary'!$B$36:$B$135,0),4),IF(INDEX('Capacity Summary'!$H$36:$BG$135,MATCH('Capacity Backing (Hide)'!CP$2,'Capacity Summary'!$B$36:$B$135,0),MATCH('Capacity Backing (Hide)'!$A29,'Capacity Summary'!$H$35:$BG$35,0))&lt;&gt;0,INDEX('Capacity Summary'!$H$36:$BG$135,MATCH('Capacity Backing (Hide)'!CP$2,'Capacity Summary'!$B$36:$B$135,0),MATCH('Capacity Backing (Hide)'!$A29,'Capacity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(Hide)'!$A29,'Capacity Summary'!$H$35:$BG$35,0))="x",INDEX('Capacity Summary'!$C$36:$E$135,MATCH('Capacity Backing (Hide)'!CQ$2,'Capacity Summary'!$B$36:$B$135,0),4),IF(INDEX('Capacity Summary'!$H$36:$BG$135,MATCH('Capacity Backing (Hide)'!CQ$2,'Capacity Summary'!$B$36:$B$135,0),MATCH('Capacity Backing (Hide)'!$A29,'Capacity Summary'!$H$35:$BG$35,0))&lt;&gt;0,INDEX('Capacity Summary'!$H$36:$BG$135,MATCH('Capacity Backing (Hide)'!CQ$2,'Capacity Summary'!$B$36:$B$135,0),MATCH('Capacity Backing (Hide)'!$A29,'Capacity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(Hide)'!$A29,'Capacity Summary'!$H$35:$BG$35,0))="x",INDEX('Capacity Summary'!$C$36:$E$135,MATCH('Capacity Backing (Hide)'!CR$2,'Capacity Summary'!$B$36:$B$135,0),4),IF(INDEX('Capacity Summary'!$H$36:$BG$135,MATCH('Capacity Backing (Hide)'!CR$2,'Capacity Summary'!$B$36:$B$135,0),MATCH('Capacity Backing (Hide)'!$A29,'Capacity Summary'!$H$35:$BG$35,0))&lt;&gt;0,INDEX('Capacity Summary'!$H$36:$BG$135,MATCH('Capacity Backing (Hide)'!CR$2,'Capacity Summary'!$B$36:$B$135,0),MATCH('Capacity Backing (Hide)'!$A29,'Capacity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(Hide)'!$A29,'Capacity Summary'!$H$35:$BG$35,0))="x",INDEX('Capacity Summary'!$C$36:$E$135,MATCH('Capacity Backing (Hide)'!CS$2,'Capacity Summary'!$B$36:$B$135,0),4),IF(INDEX('Capacity Summary'!$H$36:$BG$135,MATCH('Capacity Backing (Hide)'!CS$2,'Capacity Summary'!$B$36:$B$135,0),MATCH('Capacity Backing (Hide)'!$A29,'Capacity Summary'!$H$35:$BG$35,0))&lt;&gt;0,INDEX('Capacity Summary'!$H$36:$BG$135,MATCH('Capacity Backing (Hide)'!CS$2,'Capacity Summary'!$B$36:$B$135,0),MATCH('Capacity Backing (Hide)'!$A29,'Capacity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(Hide)'!$A29,'Capacity Summary'!$H$35:$BG$35,0))="x",INDEX('Capacity Summary'!$C$36:$E$135,MATCH('Capacity Backing (Hide)'!CT$2,'Capacity Summary'!$B$36:$B$135,0),4),IF(INDEX('Capacity Summary'!$H$36:$BG$135,MATCH('Capacity Backing (Hide)'!CT$2,'Capacity Summary'!$B$36:$B$135,0),MATCH('Capacity Backing (Hide)'!$A29,'Capacity Summary'!$H$35:$BG$35,0))&lt;&gt;0,INDEX('Capacity Summary'!$H$36:$BG$135,MATCH('Capacity Backing (Hide)'!CT$2,'Capacity Summary'!$B$36:$B$135,0),MATCH('Capacity Backing (Hide)'!$A29,'Capacity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(Hide)'!$A29,'Capacity Summary'!$H$35:$BG$35,0))="x",INDEX('Capacity Summary'!$C$36:$E$135,MATCH('Capacity Backing (Hide)'!CU$2,'Capacity Summary'!$B$36:$B$135,0),4),IF(INDEX('Capacity Summary'!$H$36:$BG$135,MATCH('Capacity Backing (Hide)'!CU$2,'Capacity Summary'!$B$36:$B$135,0),MATCH('Capacity Backing (Hide)'!$A29,'Capacity Summary'!$H$35:$BG$35,0))&lt;&gt;0,INDEX('Capacity Summary'!$H$36:$BG$135,MATCH('Capacity Backing (Hide)'!CU$2,'Capacity Summary'!$B$36:$B$135,0),MATCH('Capacity Backing (Hide)'!$A29,'Capacity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(Hide)'!$A29,'Capacity Summary'!$H$35:$BG$35,0))="x",INDEX('Capacity Summary'!$C$36:$E$135,MATCH('Capacity Backing (Hide)'!CV$2,'Capacity Summary'!$B$36:$B$135,0),4),IF(INDEX('Capacity Summary'!$H$36:$BG$135,MATCH('Capacity Backing (Hide)'!CV$2,'Capacity Summary'!$B$36:$B$135,0),MATCH('Capacity Backing (Hide)'!$A29,'Capacity Summary'!$H$35:$BG$35,0))&lt;&gt;0,INDEX('Capacity Summary'!$H$36:$BG$135,MATCH('Capacity Backing (Hide)'!CV$2,'Capacity Summary'!$B$36:$B$135,0),MATCH('Capacity Backing (Hide)'!$A29,'Capacity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(Hide)'!$A29,'Capacity Summary'!$H$35:$BG$35,0))="x",INDEX('Capacity Summary'!$C$36:$E$135,MATCH('Capacity Backing (Hide)'!CW$2,'Capacity Summary'!$B$36:$B$135,0),4),IF(INDEX('Capacity Summary'!$H$36:$BG$135,MATCH('Capacity Backing (Hide)'!CW$2,'Capacity Summary'!$B$36:$B$135,0),MATCH('Capacity Backing (Hide)'!$A29,'Capacity Summary'!$H$35:$BG$35,0))&lt;&gt;0,INDEX('Capacity Summary'!$H$36:$BG$135,MATCH('Capacity Backing (Hide)'!CW$2,'Capacity Summary'!$B$36:$B$135,0),MATCH('Capacity Backing (Hide)'!$A29,'Capacity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(Hide)'!$A30,'Capacity Summary'!$H$35:$BG$35,0))="x",INDEX('Capacity Summary'!$C$36:$E$135,MATCH('Capacity Backing (Hide)'!B$2,'Capacity Summary'!$B$36:$B$135,0),4),IF(INDEX('Capacity Summary'!$H$36:$BG$135,MATCH('Capacity Backing (Hide)'!B$2,'Capacity Summary'!$B$36:$B$135,0),MATCH('Capacity Backing (Hide)'!$A30,'Capacity Summary'!$H$35:$BG$35,0))&lt;&gt;0,INDEX('Capacity Summary'!$H$36:$BG$135,MATCH('Capacity Backing (Hide)'!B$2,'Capacity Summary'!$B$36:$B$135,0),MATCH('Capacity Backing (Hide)'!$A30,'Capacity Summary'!$H$35:$BG$35,0)),0)),INDEX('Capacity Summary'!$C$36:$E$135,MATCH('Capacity Backing (Hide)'!B$2,'Capacity Summary'!$B$36:$B$135,0),2)))/IF(Summary!$B$7="Minutes",1,60)/COUNTA(INDEX(Capacity!$C$10:$Q$109,MATCH('Capacity Backing (Hide)'!B$2,Capacity!$B$10:$B$109,0),1):INDEX(Capacity!$C$10:$Q$109,MATCH('Capacity Backing (Hide)'!B$2,Capacity!$B$10:$B$109,0),15))</f>
        <v>#N/A</v>
      </c>
      <c r="C3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(Hide)'!$A30,'Capacity Summary'!$H$35:$BG$35,0))="x",INDEX('Capacity Summary'!$C$36:$E$135,MATCH('Capacity Backing (Hide)'!C$2,'Capacity Summary'!$B$36:$B$135,0),4),IF(INDEX('Capacity Summary'!$H$36:$BG$135,MATCH('Capacity Backing (Hide)'!C$2,'Capacity Summary'!$B$36:$B$135,0),MATCH('Capacity Backing (Hide)'!$A30,'Capacity Summary'!$H$35:$BG$35,0))&lt;&gt;0,INDEX('Capacity Summary'!$H$36:$BG$135,MATCH('Capacity Backing (Hide)'!C$2,'Capacity Summary'!$B$36:$B$135,0),MATCH('Capacity Backing (Hide)'!$A30,'Capacity Summary'!$H$35:$BG$35,0)),0)),INDEX('Capacity Summary'!$C$36:$E$135,MATCH('Capacity Backing (Hide)'!C$2,'Capacity Summary'!$B$36:$B$135,0),2)))/IF(Summary!$B$7="Minutes",1,60)/COUNTA(INDEX(Capacity!$C$10:$Q$109,MATCH('Capacity Backing (Hide)'!C$2,Capacity!$B$10:$B$109,0),1):INDEX(Capacity!$C$10:$Q$109,MATCH('Capacity Backing (Hide)'!C$2,Capacity!$B$10:$B$109,0),15))</f>
        <v>#N/A</v>
      </c>
      <c r="D3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(Hide)'!$A30,'Capacity Summary'!$H$35:$BG$35,0))="x",INDEX('Capacity Summary'!$C$36:$E$135,MATCH('Capacity Backing (Hide)'!D$2,'Capacity Summary'!$B$36:$B$135,0),4),IF(INDEX('Capacity Summary'!$H$36:$BG$135,MATCH('Capacity Backing (Hide)'!D$2,'Capacity Summary'!$B$36:$B$135,0),MATCH('Capacity Backing (Hide)'!$A30,'Capacity Summary'!$H$35:$BG$35,0))&lt;&gt;0,INDEX('Capacity Summary'!$H$36:$BG$135,MATCH('Capacity Backing (Hide)'!D$2,'Capacity Summary'!$B$36:$B$135,0),MATCH('Capacity Backing (Hide)'!$A30,'Capacity Summary'!$H$35:$BG$35,0)),0)),INDEX('Capacity Summary'!$C$36:$E$135,MATCH('Capacity Backing (Hide)'!D$2,'Capacity Summary'!$B$36:$B$135,0),2)))/IF(Summary!$B$7="Minutes",1,60)/COUNTA(INDEX(Capacity!$C$10:$Q$109,MATCH('Capacity Backing (Hide)'!D$2,Capacity!$B$10:$B$109,0),1):INDEX(Capacity!$C$10:$Q$109,MATCH('Capacity Backing (Hide)'!D$2,Capacity!$B$10:$B$109,0),15))</f>
        <v>#N/A</v>
      </c>
      <c r="E3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(Hide)'!$A30,'Capacity Summary'!$H$35:$BG$35,0))="x",INDEX('Capacity Summary'!$C$36:$E$135,MATCH('Capacity Backing (Hide)'!E$2,'Capacity Summary'!$B$36:$B$135,0),4),IF(INDEX('Capacity Summary'!$H$36:$BG$135,MATCH('Capacity Backing (Hide)'!E$2,'Capacity Summary'!$B$36:$B$135,0),MATCH('Capacity Backing (Hide)'!$A30,'Capacity Summary'!$H$35:$BG$35,0))&lt;&gt;0,INDEX('Capacity Summary'!$H$36:$BG$135,MATCH('Capacity Backing (Hide)'!E$2,'Capacity Summary'!$B$36:$B$135,0),MATCH('Capacity Backing (Hide)'!$A30,'Capacity Summary'!$H$35:$BG$35,0)),0)),INDEX('Capacity Summary'!$C$36:$E$135,MATCH('Capacity Backing (Hide)'!E$2,'Capacity Summary'!$B$36:$B$135,0),2)))/IF(Summary!$B$7="Minutes",1,60)/COUNTA(INDEX(Capacity!$C$10:$Q$109,MATCH('Capacity Backing (Hide)'!E$2,Capacity!$B$10:$B$109,0),1):INDEX(Capacity!$C$10:$Q$109,MATCH('Capacity Backing (Hide)'!E$2,Capacity!$B$10:$B$109,0),15))</f>
        <v>#N/A</v>
      </c>
      <c r="F3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(Hide)'!$A30,'Capacity Summary'!$H$35:$BG$35,0))="x",INDEX('Capacity Summary'!$C$36:$E$135,MATCH('Capacity Backing (Hide)'!F$2,'Capacity Summary'!$B$36:$B$135,0),4),IF(INDEX('Capacity Summary'!$H$36:$BG$135,MATCH('Capacity Backing (Hide)'!F$2,'Capacity Summary'!$B$36:$B$135,0),MATCH('Capacity Backing (Hide)'!$A30,'Capacity Summary'!$H$35:$BG$35,0))&lt;&gt;0,INDEX('Capacity Summary'!$H$36:$BG$135,MATCH('Capacity Backing (Hide)'!F$2,'Capacity Summary'!$B$36:$B$135,0),MATCH('Capacity Backing (Hide)'!$A30,'Capacity Summary'!$H$35:$BG$35,0)),0)),INDEX('Capacity Summary'!$C$36:$E$135,MATCH('Capacity Backing (Hide)'!F$2,'Capacity Summary'!$B$36:$B$135,0),2)))/IF(Summary!$B$7="Minutes",1,60)/COUNTA(INDEX(Capacity!$C$10:$Q$109,MATCH('Capacity Backing (Hide)'!F$2,Capacity!$B$10:$B$109,0),1):INDEX(Capacity!$C$10:$Q$109,MATCH('Capacity Backing (Hide)'!F$2,Capacity!$B$10:$B$109,0),15))</f>
        <v>#N/A</v>
      </c>
      <c r="G3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(Hide)'!$A30,'Capacity Summary'!$H$35:$BG$35,0))="x",INDEX('Capacity Summary'!$C$36:$E$135,MATCH('Capacity Backing (Hide)'!G$2,'Capacity Summary'!$B$36:$B$135,0),4),IF(INDEX('Capacity Summary'!$H$36:$BG$135,MATCH('Capacity Backing (Hide)'!G$2,'Capacity Summary'!$B$36:$B$135,0),MATCH('Capacity Backing (Hide)'!$A30,'Capacity Summary'!$H$35:$BG$35,0))&lt;&gt;0,INDEX('Capacity Summary'!$H$36:$BG$135,MATCH('Capacity Backing (Hide)'!G$2,'Capacity Summary'!$B$36:$B$135,0),MATCH('Capacity Backing (Hide)'!$A30,'Capacity Summary'!$H$35:$BG$35,0)),0)),INDEX('Capacity Summary'!$C$36:$E$135,MATCH('Capacity Backing (Hide)'!G$2,'Capacity Summary'!$B$36:$B$135,0),2)))/IF(Summary!$B$7="Minutes",1,60)/COUNTA(INDEX(Capacity!$C$10:$Q$109,MATCH('Capacity Backing (Hide)'!G$2,Capacity!$B$10:$B$109,0),1):INDEX(Capacity!$C$10:$Q$109,MATCH('Capacity Backing (Hide)'!G$2,Capacity!$B$10:$B$109,0),15))</f>
        <v>#N/A</v>
      </c>
      <c r="H3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(Hide)'!$A30,'Capacity Summary'!$H$35:$BG$35,0))="x",INDEX('Capacity Summary'!$C$36:$E$135,MATCH('Capacity Backing (Hide)'!H$2,'Capacity Summary'!$B$36:$B$135,0),4),IF(INDEX('Capacity Summary'!$H$36:$BG$135,MATCH('Capacity Backing (Hide)'!H$2,'Capacity Summary'!$B$36:$B$135,0),MATCH('Capacity Backing (Hide)'!$A30,'Capacity Summary'!$H$35:$BG$35,0))&lt;&gt;0,INDEX('Capacity Summary'!$H$36:$BG$135,MATCH('Capacity Backing (Hide)'!H$2,'Capacity Summary'!$B$36:$B$135,0),MATCH('Capacity Backing (Hide)'!$A30,'Capacity Summary'!$H$35:$BG$35,0)),0)),INDEX('Capacity Summary'!$C$36:$E$135,MATCH('Capacity Backing (Hide)'!H$2,'Capacity Summary'!$B$36:$B$135,0),2)))/IF(Summary!$B$7="Minutes",1,60)/COUNTA(INDEX(Capacity!$C$10:$Q$109,MATCH('Capacity Backing (Hide)'!H$2,Capacity!$B$10:$B$109,0),1):INDEX(Capacity!$C$10:$Q$109,MATCH('Capacity Backing (Hide)'!H$2,Capacity!$B$10:$B$109,0),15))</f>
        <v>#N/A</v>
      </c>
      <c r="I3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(Hide)'!$A30,'Capacity Summary'!$H$35:$BG$35,0))="x",INDEX('Capacity Summary'!$C$36:$E$135,MATCH('Capacity Backing (Hide)'!I$2,'Capacity Summary'!$B$36:$B$135,0),4),IF(INDEX('Capacity Summary'!$H$36:$BG$135,MATCH('Capacity Backing (Hide)'!I$2,'Capacity Summary'!$B$36:$B$135,0),MATCH('Capacity Backing (Hide)'!$A30,'Capacity Summary'!$H$35:$BG$35,0))&lt;&gt;0,INDEX('Capacity Summary'!$H$36:$BG$135,MATCH('Capacity Backing (Hide)'!I$2,'Capacity Summary'!$B$36:$B$135,0),MATCH('Capacity Backing (Hide)'!$A30,'Capacity Summary'!$H$35:$BG$35,0)),0)),INDEX('Capacity Summary'!$C$36:$E$135,MATCH('Capacity Backing (Hide)'!I$2,'Capacity Summary'!$B$36:$B$135,0),2)))/IF(Summary!$B$7="Minutes",1,60)/COUNTA(INDEX(Capacity!$C$10:$Q$109,MATCH('Capacity Backing (Hide)'!I$2,Capacity!$B$10:$B$109,0),1):INDEX(Capacity!$C$10:$Q$109,MATCH('Capacity Backing (Hide)'!I$2,Capacity!$B$10:$B$109,0),15))</f>
        <v>#N/A</v>
      </c>
      <c r="J3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(Hide)'!$A30,'Capacity Summary'!$H$35:$BG$35,0))="x",INDEX('Capacity Summary'!$C$36:$E$135,MATCH('Capacity Backing (Hide)'!J$2,'Capacity Summary'!$B$36:$B$135,0),4),IF(INDEX('Capacity Summary'!$H$36:$BG$135,MATCH('Capacity Backing (Hide)'!J$2,'Capacity Summary'!$B$36:$B$135,0),MATCH('Capacity Backing (Hide)'!$A30,'Capacity Summary'!$H$35:$BG$35,0))&lt;&gt;0,INDEX('Capacity Summary'!$H$36:$BG$135,MATCH('Capacity Backing (Hide)'!J$2,'Capacity Summary'!$B$36:$B$135,0),MATCH('Capacity Backing (Hide)'!$A30,'Capacity Summary'!$H$35:$BG$35,0)),0)),INDEX('Capacity Summary'!$C$36:$E$135,MATCH('Capacity Backing (Hide)'!J$2,'Capacity Summary'!$B$36:$B$135,0),2)))/IF(Summary!$B$7="Minutes",1,60)/COUNTA(INDEX(Capacity!$C$10:$Q$109,MATCH('Capacity Backing (Hide)'!J$2,Capacity!$B$10:$B$109,0),1):INDEX(Capacity!$C$10:$Q$109,MATCH('Capacity Backing (Hide)'!J$2,Capacity!$B$10:$B$109,0),15))</f>
        <v>#N/A</v>
      </c>
      <c r="K3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(Hide)'!$A30,'Capacity Summary'!$H$35:$BG$35,0))="x",INDEX('Capacity Summary'!$C$36:$E$135,MATCH('Capacity Backing (Hide)'!K$2,'Capacity Summary'!$B$36:$B$135,0),4),IF(INDEX('Capacity Summary'!$H$36:$BG$135,MATCH('Capacity Backing (Hide)'!K$2,'Capacity Summary'!$B$36:$B$135,0),MATCH('Capacity Backing (Hide)'!$A30,'Capacity Summary'!$H$35:$BG$35,0))&lt;&gt;0,INDEX('Capacity Summary'!$H$36:$BG$135,MATCH('Capacity Backing (Hide)'!K$2,'Capacity Summary'!$B$36:$B$135,0),MATCH('Capacity Backing (Hide)'!$A30,'Capacity Summary'!$H$35:$BG$35,0)),0)),INDEX('Capacity Summary'!$C$36:$E$135,MATCH('Capacity Backing (Hide)'!K$2,'Capacity Summary'!$B$36:$B$135,0),2)))/IF(Summary!$B$7="Minutes",1,60)/COUNTA(INDEX(Capacity!$C$10:$Q$109,MATCH('Capacity Backing (Hide)'!K$2,Capacity!$B$10:$B$109,0),1):INDEX(Capacity!$C$10:$Q$109,MATCH('Capacity Backing (Hide)'!K$2,Capacity!$B$10:$B$109,0),15))</f>
        <v>#N/A</v>
      </c>
      <c r="L3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(Hide)'!$A30,'Capacity Summary'!$H$35:$BG$35,0))="x",INDEX('Capacity Summary'!$C$36:$E$135,MATCH('Capacity Backing (Hide)'!L$2,'Capacity Summary'!$B$36:$B$135,0),4),IF(INDEX('Capacity Summary'!$H$36:$BG$135,MATCH('Capacity Backing (Hide)'!L$2,'Capacity Summary'!$B$36:$B$135,0),MATCH('Capacity Backing (Hide)'!$A30,'Capacity Summary'!$H$35:$BG$35,0))&lt;&gt;0,INDEX('Capacity Summary'!$H$36:$BG$135,MATCH('Capacity Backing (Hide)'!L$2,'Capacity Summary'!$B$36:$B$135,0),MATCH('Capacity Backing (Hide)'!$A30,'Capacity Summary'!$H$35:$BG$35,0)),0)),INDEX('Capacity Summary'!$C$36:$E$135,MATCH('Capacity Backing (Hide)'!L$2,'Capacity Summary'!$B$36:$B$135,0),2)))/IF(Summary!$B$7="Minutes",1,60)/COUNTA(INDEX(Capacity!$C$10:$Q$109,MATCH('Capacity Backing (Hide)'!L$2,Capacity!$B$10:$B$109,0),1):INDEX(Capacity!$C$10:$Q$109,MATCH('Capacity Backing (Hide)'!L$2,Capacity!$B$10:$B$109,0),15))</f>
        <v>#N/A</v>
      </c>
      <c r="M3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(Hide)'!$A30,'Capacity Summary'!$H$35:$BG$35,0))="x",INDEX('Capacity Summary'!$C$36:$E$135,MATCH('Capacity Backing (Hide)'!M$2,'Capacity Summary'!$B$36:$B$135,0),4),IF(INDEX('Capacity Summary'!$H$36:$BG$135,MATCH('Capacity Backing (Hide)'!M$2,'Capacity Summary'!$B$36:$B$135,0),MATCH('Capacity Backing (Hide)'!$A30,'Capacity Summary'!$H$35:$BG$35,0))&lt;&gt;0,INDEX('Capacity Summary'!$H$36:$BG$135,MATCH('Capacity Backing (Hide)'!M$2,'Capacity Summary'!$B$36:$B$135,0),MATCH('Capacity Backing (Hide)'!$A30,'Capacity Summary'!$H$35:$BG$35,0)),0)),INDEX('Capacity Summary'!$C$36:$E$135,MATCH('Capacity Backing (Hide)'!M$2,'Capacity Summary'!$B$36:$B$135,0),2)))/IF(Summary!$B$7="Minutes",1,60)/COUNTA(INDEX(Capacity!$C$10:$Q$109,MATCH('Capacity Backing (Hide)'!M$2,Capacity!$B$10:$B$109,0),1):INDEX(Capacity!$C$10:$Q$109,MATCH('Capacity Backing (Hide)'!M$2,Capacity!$B$10:$B$109,0),15))</f>
        <v>#N/A</v>
      </c>
      <c r="N3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(Hide)'!$A30,'Capacity Summary'!$H$35:$BG$35,0))="x",INDEX('Capacity Summary'!$C$36:$E$135,MATCH('Capacity Backing (Hide)'!N$2,'Capacity Summary'!$B$36:$B$135,0),4),IF(INDEX('Capacity Summary'!$H$36:$BG$135,MATCH('Capacity Backing (Hide)'!N$2,'Capacity Summary'!$B$36:$B$135,0),MATCH('Capacity Backing (Hide)'!$A30,'Capacity Summary'!$H$35:$BG$35,0))&lt;&gt;0,INDEX('Capacity Summary'!$H$36:$BG$135,MATCH('Capacity Backing (Hide)'!N$2,'Capacity Summary'!$B$36:$B$135,0),MATCH('Capacity Backing (Hide)'!$A30,'Capacity Summary'!$H$35:$BG$35,0)),0)),INDEX('Capacity Summary'!$C$36:$E$135,MATCH('Capacity Backing (Hide)'!N$2,'Capacity Summary'!$B$36:$B$135,0),2)))/IF(Summary!$B$7="Minutes",1,60)/COUNTA(INDEX(Capacity!$C$10:$Q$109,MATCH('Capacity Backing (Hide)'!N$2,Capacity!$B$10:$B$109,0),1):INDEX(Capacity!$C$10:$Q$109,MATCH('Capacity Backing (Hide)'!N$2,Capacity!$B$10:$B$109,0),15))</f>
        <v>#N/A</v>
      </c>
      <c r="O3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(Hide)'!$A30,'Capacity Summary'!$H$35:$BG$35,0))="x",INDEX('Capacity Summary'!$C$36:$E$135,MATCH('Capacity Backing (Hide)'!O$2,'Capacity Summary'!$B$36:$B$135,0),4),IF(INDEX('Capacity Summary'!$H$36:$BG$135,MATCH('Capacity Backing (Hide)'!O$2,'Capacity Summary'!$B$36:$B$135,0),MATCH('Capacity Backing (Hide)'!$A30,'Capacity Summary'!$H$35:$BG$35,0))&lt;&gt;0,INDEX('Capacity Summary'!$H$36:$BG$135,MATCH('Capacity Backing (Hide)'!O$2,'Capacity Summary'!$B$36:$B$135,0),MATCH('Capacity Backing (Hide)'!$A30,'Capacity Summary'!$H$35:$BG$35,0)),0)),INDEX('Capacity Summary'!$C$36:$E$135,MATCH('Capacity Backing (Hide)'!O$2,'Capacity Summary'!$B$36:$B$135,0),2)))/IF(Summary!$B$7="Minutes",1,60)/COUNTA(INDEX(Capacity!$C$10:$Q$109,MATCH('Capacity Backing (Hide)'!O$2,Capacity!$B$10:$B$109,0),1):INDEX(Capacity!$C$10:$Q$109,MATCH('Capacity Backing (Hide)'!O$2,Capacity!$B$10:$B$109,0),15))</f>
        <v>#N/A</v>
      </c>
      <c r="P3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(Hide)'!$A30,'Capacity Summary'!$H$35:$BG$35,0))="x",INDEX('Capacity Summary'!$C$36:$E$135,MATCH('Capacity Backing (Hide)'!P$2,'Capacity Summary'!$B$36:$B$135,0),4),IF(INDEX('Capacity Summary'!$H$36:$BG$135,MATCH('Capacity Backing (Hide)'!P$2,'Capacity Summary'!$B$36:$B$135,0),MATCH('Capacity Backing (Hide)'!$A30,'Capacity Summary'!$H$35:$BG$35,0))&lt;&gt;0,INDEX('Capacity Summary'!$H$36:$BG$135,MATCH('Capacity Backing (Hide)'!P$2,'Capacity Summary'!$B$36:$B$135,0),MATCH('Capacity Backing (Hide)'!$A30,'Capacity Summary'!$H$35:$BG$35,0)),0)),INDEX('Capacity Summary'!$C$36:$E$135,MATCH('Capacity Backing (Hide)'!P$2,'Capacity Summary'!$B$36:$B$135,0),2)))/IF(Summary!$B$7="Minutes",1,60)/COUNTA(INDEX(Capacity!$C$10:$Q$109,MATCH('Capacity Backing (Hide)'!P$2,Capacity!$B$10:$B$109,0),1):INDEX(Capacity!$C$10:$Q$109,MATCH('Capacity Backing (Hide)'!P$2,Capacity!$B$10:$B$109,0),15))</f>
        <v>#N/A</v>
      </c>
      <c r="Q3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(Hide)'!$A30,'Capacity Summary'!$H$35:$BG$35,0))="x",INDEX('Capacity Summary'!$C$36:$E$135,MATCH('Capacity Backing (Hide)'!Q$2,'Capacity Summary'!$B$36:$B$135,0),4),IF(INDEX('Capacity Summary'!$H$36:$BG$135,MATCH('Capacity Backing (Hide)'!Q$2,'Capacity Summary'!$B$36:$B$135,0),MATCH('Capacity Backing (Hide)'!$A30,'Capacity Summary'!$H$35:$BG$35,0))&lt;&gt;0,INDEX('Capacity Summary'!$H$36:$BG$135,MATCH('Capacity Backing (Hide)'!Q$2,'Capacity Summary'!$B$36:$B$135,0),MATCH('Capacity Backing (Hide)'!$A30,'Capacity Summary'!$H$35:$BG$35,0)),0)),INDEX('Capacity Summary'!$C$36:$E$135,MATCH('Capacity Backing (Hide)'!Q$2,'Capacity Summary'!$B$36:$B$135,0),2)))/IF(Summary!$B$7="Minutes",1,60)/COUNTA(INDEX(Capacity!$C$10:$Q$109,MATCH('Capacity Backing (Hide)'!Q$2,Capacity!$B$10:$B$109,0),1):INDEX(Capacity!$C$10:$Q$109,MATCH('Capacity Backing (Hide)'!Q$2,Capacity!$B$10:$B$109,0),15))</f>
        <v>#N/A</v>
      </c>
      <c r="R3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(Hide)'!$A30,'Capacity Summary'!$H$35:$BG$35,0))="x",INDEX('Capacity Summary'!$C$36:$E$135,MATCH('Capacity Backing (Hide)'!R$2,'Capacity Summary'!$B$36:$B$135,0),4),IF(INDEX('Capacity Summary'!$H$36:$BG$135,MATCH('Capacity Backing (Hide)'!R$2,'Capacity Summary'!$B$36:$B$135,0),MATCH('Capacity Backing (Hide)'!$A30,'Capacity Summary'!$H$35:$BG$35,0))&lt;&gt;0,INDEX('Capacity Summary'!$H$36:$BG$135,MATCH('Capacity Backing (Hide)'!R$2,'Capacity Summary'!$B$36:$B$135,0),MATCH('Capacity Backing (Hide)'!$A30,'Capacity Summary'!$H$35:$BG$35,0)),0)),INDEX('Capacity Summary'!$C$36:$E$135,MATCH('Capacity Backing (Hide)'!R$2,'Capacity Summary'!$B$36:$B$135,0),2)))/IF(Summary!$B$7="Minutes",1,60)/COUNTA(INDEX(Capacity!$C$10:$Q$109,MATCH('Capacity Backing (Hide)'!R$2,Capacity!$B$10:$B$109,0),1):INDEX(Capacity!$C$10:$Q$109,MATCH('Capacity Backing (Hide)'!R$2,Capacity!$B$10:$B$109,0),15))</f>
        <v>#N/A</v>
      </c>
      <c r="S3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(Hide)'!$A30,'Capacity Summary'!$H$35:$BG$35,0))="x",INDEX('Capacity Summary'!$C$36:$E$135,MATCH('Capacity Backing (Hide)'!S$2,'Capacity Summary'!$B$36:$B$135,0),4),IF(INDEX('Capacity Summary'!$H$36:$BG$135,MATCH('Capacity Backing (Hide)'!S$2,'Capacity Summary'!$B$36:$B$135,0),MATCH('Capacity Backing (Hide)'!$A30,'Capacity Summary'!$H$35:$BG$35,0))&lt;&gt;0,INDEX('Capacity Summary'!$H$36:$BG$135,MATCH('Capacity Backing (Hide)'!S$2,'Capacity Summary'!$B$36:$B$135,0),MATCH('Capacity Backing (Hide)'!$A30,'Capacity Summary'!$H$35:$BG$35,0)),0)),INDEX('Capacity Summary'!$C$36:$E$135,MATCH('Capacity Backing (Hide)'!S$2,'Capacity Summary'!$B$36:$B$135,0),2)))/IF(Summary!$B$7="Minutes",1,60)/COUNTA(INDEX(Capacity!$C$10:$Q$109,MATCH('Capacity Backing (Hide)'!S$2,Capacity!$B$10:$B$109,0),1):INDEX(Capacity!$C$10:$Q$109,MATCH('Capacity Backing (Hide)'!S$2,Capacity!$B$10:$B$109,0),15))</f>
        <v>#N/A</v>
      </c>
      <c r="T3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(Hide)'!$A30,'Capacity Summary'!$H$35:$BG$35,0))="x",INDEX('Capacity Summary'!$C$36:$E$135,MATCH('Capacity Backing (Hide)'!T$2,'Capacity Summary'!$B$36:$B$135,0),4),IF(INDEX('Capacity Summary'!$H$36:$BG$135,MATCH('Capacity Backing (Hide)'!T$2,'Capacity Summary'!$B$36:$B$135,0),MATCH('Capacity Backing (Hide)'!$A30,'Capacity Summary'!$H$35:$BG$35,0))&lt;&gt;0,INDEX('Capacity Summary'!$H$36:$BG$135,MATCH('Capacity Backing (Hide)'!T$2,'Capacity Summary'!$B$36:$B$135,0),MATCH('Capacity Backing (Hide)'!$A30,'Capacity Summary'!$H$35:$BG$35,0)),0)),INDEX('Capacity Summary'!$C$36:$E$135,MATCH('Capacity Backing (Hide)'!T$2,'Capacity Summary'!$B$36:$B$135,0),2)))/IF(Summary!$B$7="Minutes",1,60)/COUNTA(INDEX(Capacity!$C$10:$Q$109,MATCH('Capacity Backing (Hide)'!T$2,Capacity!$B$10:$B$109,0),1):INDEX(Capacity!$C$10:$Q$109,MATCH('Capacity Backing (Hide)'!T$2,Capacity!$B$10:$B$109,0),15))</f>
        <v>#N/A</v>
      </c>
      <c r="U3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(Hide)'!$A30,'Capacity Summary'!$H$35:$BG$35,0))="x",INDEX('Capacity Summary'!$C$36:$E$135,MATCH('Capacity Backing (Hide)'!U$2,'Capacity Summary'!$B$36:$B$135,0),4),IF(INDEX('Capacity Summary'!$H$36:$BG$135,MATCH('Capacity Backing (Hide)'!U$2,'Capacity Summary'!$B$36:$B$135,0),MATCH('Capacity Backing (Hide)'!$A30,'Capacity Summary'!$H$35:$BG$35,0))&lt;&gt;0,INDEX('Capacity Summary'!$H$36:$BG$135,MATCH('Capacity Backing (Hide)'!U$2,'Capacity Summary'!$B$36:$B$135,0),MATCH('Capacity Backing (Hide)'!$A30,'Capacity Summary'!$H$35:$BG$35,0)),0)),INDEX('Capacity Summary'!$C$36:$E$135,MATCH('Capacity Backing (Hide)'!U$2,'Capacity Summary'!$B$36:$B$135,0),2)))/IF(Summary!$B$7="Minutes",1,60)/COUNTA(INDEX(Capacity!$C$10:$Q$109,MATCH('Capacity Backing (Hide)'!U$2,Capacity!$B$10:$B$109,0),1):INDEX(Capacity!$C$10:$Q$109,MATCH('Capacity Backing (Hide)'!U$2,Capacity!$B$10:$B$109,0),15))</f>
        <v>#N/A</v>
      </c>
      <c r="V3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(Hide)'!$A30,'Capacity Summary'!$H$35:$BG$35,0))="x",INDEX('Capacity Summary'!$C$36:$E$135,MATCH('Capacity Backing (Hide)'!V$2,'Capacity Summary'!$B$36:$B$135,0),4),IF(INDEX('Capacity Summary'!$H$36:$BG$135,MATCH('Capacity Backing (Hide)'!V$2,'Capacity Summary'!$B$36:$B$135,0),MATCH('Capacity Backing (Hide)'!$A30,'Capacity Summary'!$H$35:$BG$35,0))&lt;&gt;0,INDEX('Capacity Summary'!$H$36:$BG$135,MATCH('Capacity Backing (Hide)'!V$2,'Capacity Summary'!$B$36:$B$135,0),MATCH('Capacity Backing (Hide)'!$A30,'Capacity Summary'!$H$35:$BG$35,0)),0)),INDEX('Capacity Summary'!$C$36:$E$135,MATCH('Capacity Backing (Hide)'!V$2,'Capacity Summary'!$B$36:$B$135,0),2)))/IF(Summary!$B$7="Minutes",1,60)/COUNTA(INDEX(Capacity!$C$10:$Q$109,MATCH('Capacity Backing (Hide)'!V$2,Capacity!$B$10:$B$109,0),1):INDEX(Capacity!$C$10:$Q$109,MATCH('Capacity Backing (Hide)'!V$2,Capacity!$B$10:$B$109,0),15))</f>
        <v>#N/A</v>
      </c>
      <c r="W3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(Hide)'!$A30,'Capacity Summary'!$H$35:$BG$35,0))="x",INDEX('Capacity Summary'!$C$36:$E$135,MATCH('Capacity Backing (Hide)'!W$2,'Capacity Summary'!$B$36:$B$135,0),4),IF(INDEX('Capacity Summary'!$H$36:$BG$135,MATCH('Capacity Backing (Hide)'!W$2,'Capacity Summary'!$B$36:$B$135,0),MATCH('Capacity Backing (Hide)'!$A30,'Capacity Summary'!$H$35:$BG$35,0))&lt;&gt;0,INDEX('Capacity Summary'!$H$36:$BG$135,MATCH('Capacity Backing (Hide)'!W$2,'Capacity Summary'!$B$36:$B$135,0),MATCH('Capacity Backing (Hide)'!$A30,'Capacity Summary'!$H$35:$BG$35,0)),0)),INDEX('Capacity Summary'!$C$36:$E$135,MATCH('Capacity Backing (Hide)'!W$2,'Capacity Summary'!$B$36:$B$135,0),2)))/IF(Summary!$B$7="Minutes",1,60)/COUNTA(INDEX(Capacity!$C$10:$Q$109,MATCH('Capacity Backing (Hide)'!W$2,Capacity!$B$10:$B$109,0),1):INDEX(Capacity!$C$10:$Q$109,MATCH('Capacity Backing (Hide)'!W$2,Capacity!$B$10:$B$109,0),15))</f>
        <v>#N/A</v>
      </c>
      <c r="X3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(Hide)'!$A30,'Capacity Summary'!$H$35:$BG$35,0))="x",INDEX('Capacity Summary'!$C$36:$E$135,MATCH('Capacity Backing (Hide)'!X$2,'Capacity Summary'!$B$36:$B$135,0),4),IF(INDEX('Capacity Summary'!$H$36:$BG$135,MATCH('Capacity Backing (Hide)'!X$2,'Capacity Summary'!$B$36:$B$135,0),MATCH('Capacity Backing (Hide)'!$A30,'Capacity Summary'!$H$35:$BG$35,0))&lt;&gt;0,INDEX('Capacity Summary'!$H$36:$BG$135,MATCH('Capacity Backing (Hide)'!X$2,'Capacity Summary'!$B$36:$B$135,0),MATCH('Capacity Backing (Hide)'!$A30,'Capacity Summary'!$H$35:$BG$35,0)),0)),INDEX('Capacity Summary'!$C$36:$E$135,MATCH('Capacity Backing (Hide)'!X$2,'Capacity Summary'!$B$36:$B$135,0),2)))/IF(Summary!$B$7="Minutes",1,60)/COUNTA(INDEX(Capacity!$C$10:$Q$109,MATCH('Capacity Backing (Hide)'!X$2,Capacity!$B$10:$B$109,0),1):INDEX(Capacity!$C$10:$Q$109,MATCH('Capacity Backing (Hide)'!X$2,Capacity!$B$10:$B$109,0),15))</f>
        <v>#N/A</v>
      </c>
      <c r="Y3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(Hide)'!$A30,'Capacity Summary'!$H$35:$BG$35,0))="x",INDEX('Capacity Summary'!$C$36:$E$135,MATCH('Capacity Backing (Hide)'!Y$2,'Capacity Summary'!$B$36:$B$135,0),4),IF(INDEX('Capacity Summary'!$H$36:$BG$135,MATCH('Capacity Backing (Hide)'!Y$2,'Capacity Summary'!$B$36:$B$135,0),MATCH('Capacity Backing (Hide)'!$A30,'Capacity Summary'!$H$35:$BG$35,0))&lt;&gt;0,INDEX('Capacity Summary'!$H$36:$BG$135,MATCH('Capacity Backing (Hide)'!Y$2,'Capacity Summary'!$B$36:$B$135,0),MATCH('Capacity Backing (Hide)'!$A30,'Capacity Summary'!$H$35:$BG$35,0)),0)),INDEX('Capacity Summary'!$C$36:$E$135,MATCH('Capacity Backing (Hide)'!Y$2,'Capacity Summary'!$B$36:$B$135,0),2)))/IF(Summary!$B$7="Minutes",1,60)/COUNTA(INDEX(Capacity!$C$10:$Q$109,MATCH('Capacity Backing (Hide)'!Y$2,Capacity!$B$10:$B$109,0),1):INDEX(Capacity!$C$10:$Q$109,MATCH('Capacity Backing (Hide)'!Y$2,Capacity!$B$10:$B$109,0),15))</f>
        <v>#N/A</v>
      </c>
      <c r="Z3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(Hide)'!$A30,'Capacity Summary'!$H$35:$BG$35,0))="x",INDEX('Capacity Summary'!$C$36:$E$135,MATCH('Capacity Backing (Hide)'!Z$2,'Capacity Summary'!$B$36:$B$135,0),4),IF(INDEX('Capacity Summary'!$H$36:$BG$135,MATCH('Capacity Backing (Hide)'!Z$2,'Capacity Summary'!$B$36:$B$135,0),MATCH('Capacity Backing (Hide)'!$A30,'Capacity Summary'!$H$35:$BG$35,0))&lt;&gt;0,INDEX('Capacity Summary'!$H$36:$BG$135,MATCH('Capacity Backing (Hide)'!Z$2,'Capacity Summary'!$B$36:$B$135,0),MATCH('Capacity Backing (Hide)'!$A30,'Capacity Summary'!$H$35:$BG$35,0)),0)),INDEX('Capacity Summary'!$C$36:$E$135,MATCH('Capacity Backing (Hide)'!Z$2,'Capacity Summary'!$B$36:$B$135,0),2)))/IF(Summary!$B$7="Minutes",1,60)/COUNTA(INDEX(Capacity!$C$10:$Q$109,MATCH('Capacity Backing (Hide)'!Z$2,Capacity!$B$10:$B$109,0),1):INDEX(Capacity!$C$10:$Q$109,MATCH('Capacity Backing (Hide)'!Z$2,Capacity!$B$10:$B$109,0),15))</f>
        <v>#N/A</v>
      </c>
      <c r="AA3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(Hide)'!$A30,'Capacity Summary'!$H$35:$BG$35,0))="x",INDEX('Capacity Summary'!$C$36:$E$135,MATCH('Capacity Backing (Hide)'!AA$2,'Capacity Summary'!$B$36:$B$135,0),4),IF(INDEX('Capacity Summary'!$H$36:$BG$135,MATCH('Capacity Backing (Hide)'!AA$2,'Capacity Summary'!$B$36:$B$135,0),MATCH('Capacity Backing (Hide)'!$A30,'Capacity Summary'!$H$35:$BG$35,0))&lt;&gt;0,INDEX('Capacity Summary'!$H$36:$BG$135,MATCH('Capacity Backing (Hide)'!AA$2,'Capacity Summary'!$B$36:$B$135,0),MATCH('Capacity Backing (Hide)'!$A30,'Capacity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(Hide)'!$A30,'Capacity Summary'!$H$35:$BG$35,0))="x",INDEX('Capacity Summary'!$C$36:$E$135,MATCH('Capacity Backing (Hide)'!AB$2,'Capacity Summary'!$B$36:$B$135,0),4),IF(INDEX('Capacity Summary'!$H$36:$BG$135,MATCH('Capacity Backing (Hide)'!AB$2,'Capacity Summary'!$B$36:$B$135,0),MATCH('Capacity Backing (Hide)'!$A30,'Capacity Summary'!$H$35:$BG$35,0))&lt;&gt;0,INDEX('Capacity Summary'!$H$36:$BG$135,MATCH('Capacity Backing (Hide)'!AB$2,'Capacity Summary'!$B$36:$B$135,0),MATCH('Capacity Backing (Hide)'!$A30,'Capacity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(Hide)'!$A30,'Capacity Summary'!$H$35:$BG$35,0))="x",INDEX('Capacity Summary'!$C$36:$E$135,MATCH('Capacity Backing (Hide)'!AC$2,'Capacity Summary'!$B$36:$B$135,0),4),IF(INDEX('Capacity Summary'!$H$36:$BG$135,MATCH('Capacity Backing (Hide)'!AC$2,'Capacity Summary'!$B$36:$B$135,0),MATCH('Capacity Backing (Hide)'!$A30,'Capacity Summary'!$H$35:$BG$35,0))&lt;&gt;0,INDEX('Capacity Summary'!$H$36:$BG$135,MATCH('Capacity Backing (Hide)'!AC$2,'Capacity Summary'!$B$36:$B$135,0),MATCH('Capacity Backing (Hide)'!$A30,'Capacity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(Hide)'!$A30,'Capacity Summary'!$H$35:$BG$35,0))="x",INDEX('Capacity Summary'!$C$36:$E$135,MATCH('Capacity Backing (Hide)'!AD$2,'Capacity Summary'!$B$36:$B$135,0),4),IF(INDEX('Capacity Summary'!$H$36:$BG$135,MATCH('Capacity Backing (Hide)'!AD$2,'Capacity Summary'!$B$36:$B$135,0),MATCH('Capacity Backing (Hide)'!$A30,'Capacity Summary'!$H$35:$BG$35,0))&lt;&gt;0,INDEX('Capacity Summary'!$H$36:$BG$135,MATCH('Capacity Backing (Hide)'!AD$2,'Capacity Summary'!$B$36:$B$135,0),MATCH('Capacity Backing (Hide)'!$A30,'Capacity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(Hide)'!$A30,'Capacity Summary'!$H$35:$BG$35,0))="x",INDEX('Capacity Summary'!$C$36:$E$135,MATCH('Capacity Backing (Hide)'!AE$2,'Capacity Summary'!$B$36:$B$135,0),4),IF(INDEX('Capacity Summary'!$H$36:$BG$135,MATCH('Capacity Backing (Hide)'!AE$2,'Capacity Summary'!$B$36:$B$135,0),MATCH('Capacity Backing (Hide)'!$A30,'Capacity Summary'!$H$35:$BG$35,0))&lt;&gt;0,INDEX('Capacity Summary'!$H$36:$BG$135,MATCH('Capacity Backing (Hide)'!AE$2,'Capacity Summary'!$B$36:$B$135,0),MATCH('Capacity Backing (Hide)'!$A30,'Capacity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(Hide)'!$A30,'Capacity Summary'!$H$35:$BG$35,0))="x",INDEX('Capacity Summary'!$C$36:$E$135,MATCH('Capacity Backing (Hide)'!AF$2,'Capacity Summary'!$B$36:$B$135,0),4),IF(INDEX('Capacity Summary'!$H$36:$BG$135,MATCH('Capacity Backing (Hide)'!AF$2,'Capacity Summary'!$B$36:$B$135,0),MATCH('Capacity Backing (Hide)'!$A30,'Capacity Summary'!$H$35:$BG$35,0))&lt;&gt;0,INDEX('Capacity Summary'!$H$36:$BG$135,MATCH('Capacity Backing (Hide)'!AF$2,'Capacity Summary'!$B$36:$B$135,0),MATCH('Capacity Backing (Hide)'!$A30,'Capacity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(Hide)'!$A30,'Capacity Summary'!$H$35:$BG$35,0))="x",INDEX('Capacity Summary'!$C$36:$E$135,MATCH('Capacity Backing (Hide)'!AG$2,'Capacity Summary'!$B$36:$B$135,0),4),IF(INDEX('Capacity Summary'!$H$36:$BG$135,MATCH('Capacity Backing (Hide)'!AG$2,'Capacity Summary'!$B$36:$B$135,0),MATCH('Capacity Backing (Hide)'!$A30,'Capacity Summary'!$H$35:$BG$35,0))&lt;&gt;0,INDEX('Capacity Summary'!$H$36:$BG$135,MATCH('Capacity Backing (Hide)'!AG$2,'Capacity Summary'!$B$36:$B$135,0),MATCH('Capacity Backing (Hide)'!$A30,'Capacity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(Hide)'!$A30,'Capacity Summary'!$H$35:$BG$35,0))="x",INDEX('Capacity Summary'!$C$36:$E$135,MATCH('Capacity Backing (Hide)'!AH$2,'Capacity Summary'!$B$36:$B$135,0),4),IF(INDEX('Capacity Summary'!$H$36:$BG$135,MATCH('Capacity Backing (Hide)'!AH$2,'Capacity Summary'!$B$36:$B$135,0),MATCH('Capacity Backing (Hide)'!$A30,'Capacity Summary'!$H$35:$BG$35,0))&lt;&gt;0,INDEX('Capacity Summary'!$H$36:$BG$135,MATCH('Capacity Backing (Hide)'!AH$2,'Capacity Summary'!$B$36:$B$135,0),MATCH('Capacity Backing (Hide)'!$A30,'Capacity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(Hide)'!$A30,'Capacity Summary'!$H$35:$BG$35,0))="x",INDEX('Capacity Summary'!$C$36:$E$135,MATCH('Capacity Backing (Hide)'!AI$2,'Capacity Summary'!$B$36:$B$135,0),4),IF(INDEX('Capacity Summary'!$H$36:$BG$135,MATCH('Capacity Backing (Hide)'!AI$2,'Capacity Summary'!$B$36:$B$135,0),MATCH('Capacity Backing (Hide)'!$A30,'Capacity Summary'!$H$35:$BG$35,0))&lt;&gt;0,INDEX('Capacity Summary'!$H$36:$BG$135,MATCH('Capacity Backing (Hide)'!AI$2,'Capacity Summary'!$B$36:$B$135,0),MATCH('Capacity Backing (Hide)'!$A30,'Capacity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(Hide)'!$A30,'Capacity Summary'!$H$35:$BG$35,0))="x",INDEX('Capacity Summary'!$C$36:$E$135,MATCH('Capacity Backing (Hide)'!AJ$2,'Capacity Summary'!$B$36:$B$135,0),4),IF(INDEX('Capacity Summary'!$H$36:$BG$135,MATCH('Capacity Backing (Hide)'!AJ$2,'Capacity Summary'!$B$36:$B$135,0),MATCH('Capacity Backing (Hide)'!$A30,'Capacity Summary'!$H$35:$BG$35,0))&lt;&gt;0,INDEX('Capacity Summary'!$H$36:$BG$135,MATCH('Capacity Backing (Hide)'!AJ$2,'Capacity Summary'!$B$36:$B$135,0),MATCH('Capacity Backing (Hide)'!$A30,'Capacity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(Hide)'!$A30,'Capacity Summary'!$H$35:$BG$35,0))="x",INDEX('Capacity Summary'!$C$36:$E$135,MATCH('Capacity Backing (Hide)'!AK$2,'Capacity Summary'!$B$36:$B$135,0),4),IF(INDEX('Capacity Summary'!$H$36:$BG$135,MATCH('Capacity Backing (Hide)'!AK$2,'Capacity Summary'!$B$36:$B$135,0),MATCH('Capacity Backing (Hide)'!$A30,'Capacity Summary'!$H$35:$BG$35,0))&lt;&gt;0,INDEX('Capacity Summary'!$H$36:$BG$135,MATCH('Capacity Backing (Hide)'!AK$2,'Capacity Summary'!$B$36:$B$135,0),MATCH('Capacity Backing (Hide)'!$A30,'Capacity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(Hide)'!$A30,'Capacity Summary'!$H$35:$BG$35,0))="x",INDEX('Capacity Summary'!$C$36:$E$135,MATCH('Capacity Backing (Hide)'!AL$2,'Capacity Summary'!$B$36:$B$135,0),4),IF(INDEX('Capacity Summary'!$H$36:$BG$135,MATCH('Capacity Backing (Hide)'!AL$2,'Capacity Summary'!$B$36:$B$135,0),MATCH('Capacity Backing (Hide)'!$A30,'Capacity Summary'!$H$35:$BG$35,0))&lt;&gt;0,INDEX('Capacity Summary'!$H$36:$BG$135,MATCH('Capacity Backing (Hide)'!AL$2,'Capacity Summary'!$B$36:$B$135,0),MATCH('Capacity Backing (Hide)'!$A30,'Capacity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(Hide)'!$A30,'Capacity Summary'!$H$35:$BG$35,0))="x",INDEX('Capacity Summary'!$C$36:$E$135,MATCH('Capacity Backing (Hide)'!AM$2,'Capacity Summary'!$B$36:$B$135,0),4),IF(INDEX('Capacity Summary'!$H$36:$BG$135,MATCH('Capacity Backing (Hide)'!AM$2,'Capacity Summary'!$B$36:$B$135,0),MATCH('Capacity Backing (Hide)'!$A30,'Capacity Summary'!$H$35:$BG$35,0))&lt;&gt;0,INDEX('Capacity Summary'!$H$36:$BG$135,MATCH('Capacity Backing (Hide)'!AM$2,'Capacity Summary'!$B$36:$B$135,0),MATCH('Capacity Backing (Hide)'!$A30,'Capacity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(Hide)'!$A30,'Capacity Summary'!$H$35:$BG$35,0))="x",INDEX('Capacity Summary'!$C$36:$E$135,MATCH('Capacity Backing (Hide)'!AN$2,'Capacity Summary'!$B$36:$B$135,0),4),IF(INDEX('Capacity Summary'!$H$36:$BG$135,MATCH('Capacity Backing (Hide)'!AN$2,'Capacity Summary'!$B$36:$B$135,0),MATCH('Capacity Backing (Hide)'!$A30,'Capacity Summary'!$H$35:$BG$35,0))&lt;&gt;0,INDEX('Capacity Summary'!$H$36:$BG$135,MATCH('Capacity Backing (Hide)'!AN$2,'Capacity Summary'!$B$36:$B$135,0),MATCH('Capacity Backing (Hide)'!$A30,'Capacity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(Hide)'!$A30,'Capacity Summary'!$H$35:$BG$35,0))="x",INDEX('Capacity Summary'!$C$36:$E$135,MATCH('Capacity Backing (Hide)'!AO$2,'Capacity Summary'!$B$36:$B$135,0),4),IF(INDEX('Capacity Summary'!$H$36:$BG$135,MATCH('Capacity Backing (Hide)'!AO$2,'Capacity Summary'!$B$36:$B$135,0),MATCH('Capacity Backing (Hide)'!$A30,'Capacity Summary'!$H$35:$BG$35,0))&lt;&gt;0,INDEX('Capacity Summary'!$H$36:$BG$135,MATCH('Capacity Backing (Hide)'!AO$2,'Capacity Summary'!$B$36:$B$135,0),MATCH('Capacity Backing (Hide)'!$A30,'Capacity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(Hide)'!$A30,'Capacity Summary'!$H$35:$BG$35,0))="x",INDEX('Capacity Summary'!$C$36:$E$135,MATCH('Capacity Backing (Hide)'!AP$2,'Capacity Summary'!$B$36:$B$135,0),4),IF(INDEX('Capacity Summary'!$H$36:$BG$135,MATCH('Capacity Backing (Hide)'!AP$2,'Capacity Summary'!$B$36:$B$135,0),MATCH('Capacity Backing (Hide)'!$A30,'Capacity Summary'!$H$35:$BG$35,0))&lt;&gt;0,INDEX('Capacity Summary'!$H$36:$BG$135,MATCH('Capacity Backing (Hide)'!AP$2,'Capacity Summary'!$B$36:$B$135,0),MATCH('Capacity Backing (Hide)'!$A30,'Capacity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(Hide)'!$A30,'Capacity Summary'!$H$35:$BG$35,0))="x",INDEX('Capacity Summary'!$C$36:$E$135,MATCH('Capacity Backing (Hide)'!AQ$2,'Capacity Summary'!$B$36:$B$135,0),4),IF(INDEX('Capacity Summary'!$H$36:$BG$135,MATCH('Capacity Backing (Hide)'!AQ$2,'Capacity Summary'!$B$36:$B$135,0),MATCH('Capacity Backing (Hide)'!$A30,'Capacity Summary'!$H$35:$BG$35,0))&lt;&gt;0,INDEX('Capacity Summary'!$H$36:$BG$135,MATCH('Capacity Backing (Hide)'!AQ$2,'Capacity Summary'!$B$36:$B$135,0),MATCH('Capacity Backing (Hide)'!$A30,'Capacity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(Hide)'!$A30,'Capacity Summary'!$H$35:$BG$35,0))="x",INDEX('Capacity Summary'!$C$36:$E$135,MATCH('Capacity Backing (Hide)'!AR$2,'Capacity Summary'!$B$36:$B$135,0),4),IF(INDEX('Capacity Summary'!$H$36:$BG$135,MATCH('Capacity Backing (Hide)'!AR$2,'Capacity Summary'!$B$36:$B$135,0),MATCH('Capacity Backing (Hide)'!$A30,'Capacity Summary'!$H$35:$BG$35,0))&lt;&gt;0,INDEX('Capacity Summary'!$H$36:$BG$135,MATCH('Capacity Backing (Hide)'!AR$2,'Capacity Summary'!$B$36:$B$135,0),MATCH('Capacity Backing (Hide)'!$A30,'Capacity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(Hide)'!$A30,'Capacity Summary'!$H$35:$BG$35,0))="x",INDEX('Capacity Summary'!$C$36:$E$135,MATCH('Capacity Backing (Hide)'!AS$2,'Capacity Summary'!$B$36:$B$135,0),4),IF(INDEX('Capacity Summary'!$H$36:$BG$135,MATCH('Capacity Backing (Hide)'!AS$2,'Capacity Summary'!$B$36:$B$135,0),MATCH('Capacity Backing (Hide)'!$A30,'Capacity Summary'!$H$35:$BG$35,0))&lt;&gt;0,INDEX('Capacity Summary'!$H$36:$BG$135,MATCH('Capacity Backing (Hide)'!AS$2,'Capacity Summary'!$B$36:$B$135,0),MATCH('Capacity Backing (Hide)'!$A30,'Capacity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(Hide)'!$A30,'Capacity Summary'!$H$35:$BG$35,0))="x",INDEX('Capacity Summary'!$C$36:$E$135,MATCH('Capacity Backing (Hide)'!AT$2,'Capacity Summary'!$B$36:$B$135,0),4),IF(INDEX('Capacity Summary'!$H$36:$BG$135,MATCH('Capacity Backing (Hide)'!AT$2,'Capacity Summary'!$B$36:$B$135,0),MATCH('Capacity Backing (Hide)'!$A30,'Capacity Summary'!$H$35:$BG$35,0))&lt;&gt;0,INDEX('Capacity Summary'!$H$36:$BG$135,MATCH('Capacity Backing (Hide)'!AT$2,'Capacity Summary'!$B$36:$B$135,0),MATCH('Capacity Backing (Hide)'!$A30,'Capacity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(Hide)'!$A30,'Capacity Summary'!$H$35:$BG$35,0))="x",INDEX('Capacity Summary'!$C$36:$E$135,MATCH('Capacity Backing (Hide)'!AU$2,'Capacity Summary'!$B$36:$B$135,0),4),IF(INDEX('Capacity Summary'!$H$36:$BG$135,MATCH('Capacity Backing (Hide)'!AU$2,'Capacity Summary'!$B$36:$B$135,0),MATCH('Capacity Backing (Hide)'!$A30,'Capacity Summary'!$H$35:$BG$35,0))&lt;&gt;0,INDEX('Capacity Summary'!$H$36:$BG$135,MATCH('Capacity Backing (Hide)'!AU$2,'Capacity Summary'!$B$36:$B$135,0),MATCH('Capacity Backing (Hide)'!$A30,'Capacity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(Hide)'!$A30,'Capacity Summary'!$H$35:$BG$35,0))="x",INDEX('Capacity Summary'!$C$36:$E$135,MATCH('Capacity Backing (Hide)'!AV$2,'Capacity Summary'!$B$36:$B$135,0),4),IF(INDEX('Capacity Summary'!$H$36:$BG$135,MATCH('Capacity Backing (Hide)'!AV$2,'Capacity Summary'!$B$36:$B$135,0),MATCH('Capacity Backing (Hide)'!$A30,'Capacity Summary'!$H$35:$BG$35,0))&lt;&gt;0,INDEX('Capacity Summary'!$H$36:$BG$135,MATCH('Capacity Backing (Hide)'!AV$2,'Capacity Summary'!$B$36:$B$135,0),MATCH('Capacity Backing (Hide)'!$A30,'Capacity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(Hide)'!$A30,'Capacity Summary'!$H$35:$BG$35,0))="x",INDEX('Capacity Summary'!$C$36:$E$135,MATCH('Capacity Backing (Hide)'!AW$2,'Capacity Summary'!$B$36:$B$135,0),4),IF(INDEX('Capacity Summary'!$H$36:$BG$135,MATCH('Capacity Backing (Hide)'!AW$2,'Capacity Summary'!$B$36:$B$135,0),MATCH('Capacity Backing (Hide)'!$A30,'Capacity Summary'!$H$35:$BG$35,0))&lt;&gt;0,INDEX('Capacity Summary'!$H$36:$BG$135,MATCH('Capacity Backing (Hide)'!AW$2,'Capacity Summary'!$B$36:$B$135,0),MATCH('Capacity Backing (Hide)'!$A30,'Capacity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(Hide)'!$A30,'Capacity Summary'!$H$35:$BG$35,0))="x",INDEX('Capacity Summary'!$C$36:$E$135,MATCH('Capacity Backing (Hide)'!AX$2,'Capacity Summary'!$B$36:$B$135,0),4),IF(INDEX('Capacity Summary'!$H$36:$BG$135,MATCH('Capacity Backing (Hide)'!AX$2,'Capacity Summary'!$B$36:$B$135,0),MATCH('Capacity Backing (Hide)'!$A30,'Capacity Summary'!$H$35:$BG$35,0))&lt;&gt;0,INDEX('Capacity Summary'!$H$36:$BG$135,MATCH('Capacity Backing (Hide)'!AX$2,'Capacity Summary'!$B$36:$B$135,0),MATCH('Capacity Backing (Hide)'!$A30,'Capacity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(Hide)'!$A30,'Capacity Summary'!$H$35:$BG$35,0))="x",INDEX('Capacity Summary'!$C$36:$E$135,MATCH('Capacity Backing (Hide)'!AY$2,'Capacity Summary'!$B$36:$B$135,0),4),IF(INDEX('Capacity Summary'!$H$36:$BG$135,MATCH('Capacity Backing (Hide)'!AY$2,'Capacity Summary'!$B$36:$B$135,0),MATCH('Capacity Backing (Hide)'!$A30,'Capacity Summary'!$H$35:$BG$35,0))&lt;&gt;0,INDEX('Capacity Summary'!$H$36:$BG$135,MATCH('Capacity Backing (Hide)'!AY$2,'Capacity Summary'!$B$36:$B$135,0),MATCH('Capacity Backing (Hide)'!$A30,'Capacity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(Hide)'!$A30,'Capacity Summary'!$H$35:$BG$35,0))="x",INDEX('Capacity Summary'!$C$36:$E$135,MATCH('Capacity Backing (Hide)'!AZ$2,'Capacity Summary'!$B$36:$B$135,0),4),IF(INDEX('Capacity Summary'!$H$36:$BG$135,MATCH('Capacity Backing (Hide)'!AZ$2,'Capacity Summary'!$B$36:$B$135,0),MATCH('Capacity Backing (Hide)'!$A30,'Capacity Summary'!$H$35:$BG$35,0))&lt;&gt;0,INDEX('Capacity Summary'!$H$36:$BG$135,MATCH('Capacity Backing (Hide)'!AZ$2,'Capacity Summary'!$B$36:$B$135,0),MATCH('Capacity Backing (Hide)'!$A30,'Capacity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(Hide)'!$A30,'Capacity Summary'!$H$35:$BG$35,0))="x",INDEX('Capacity Summary'!$C$36:$E$135,MATCH('Capacity Backing (Hide)'!BA$2,'Capacity Summary'!$B$36:$B$135,0),4),IF(INDEX('Capacity Summary'!$H$36:$BG$135,MATCH('Capacity Backing (Hide)'!BA$2,'Capacity Summary'!$B$36:$B$135,0),MATCH('Capacity Backing (Hide)'!$A30,'Capacity Summary'!$H$35:$BG$35,0))&lt;&gt;0,INDEX('Capacity Summary'!$H$36:$BG$135,MATCH('Capacity Backing (Hide)'!BA$2,'Capacity Summary'!$B$36:$B$135,0),MATCH('Capacity Backing (Hide)'!$A30,'Capacity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(Hide)'!$A30,'Capacity Summary'!$H$35:$BG$35,0))="x",INDEX('Capacity Summary'!$C$36:$E$135,MATCH('Capacity Backing (Hide)'!BB$2,'Capacity Summary'!$B$36:$B$135,0),4),IF(INDEX('Capacity Summary'!$H$36:$BG$135,MATCH('Capacity Backing (Hide)'!BB$2,'Capacity Summary'!$B$36:$B$135,0),MATCH('Capacity Backing (Hide)'!$A30,'Capacity Summary'!$H$35:$BG$35,0))&lt;&gt;0,INDEX('Capacity Summary'!$H$36:$BG$135,MATCH('Capacity Backing (Hide)'!BB$2,'Capacity Summary'!$B$36:$B$135,0),MATCH('Capacity Backing (Hide)'!$A30,'Capacity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(Hide)'!$A30,'Capacity Summary'!$H$35:$BG$35,0))="x",INDEX('Capacity Summary'!$C$36:$E$135,MATCH('Capacity Backing (Hide)'!BC$2,'Capacity Summary'!$B$36:$B$135,0),4),IF(INDEX('Capacity Summary'!$H$36:$BG$135,MATCH('Capacity Backing (Hide)'!BC$2,'Capacity Summary'!$B$36:$B$135,0),MATCH('Capacity Backing (Hide)'!$A30,'Capacity Summary'!$H$35:$BG$35,0))&lt;&gt;0,INDEX('Capacity Summary'!$H$36:$BG$135,MATCH('Capacity Backing (Hide)'!BC$2,'Capacity Summary'!$B$36:$B$135,0),MATCH('Capacity Backing (Hide)'!$A30,'Capacity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(Hide)'!$A30,'Capacity Summary'!$H$35:$BG$35,0))="x",INDEX('Capacity Summary'!$C$36:$E$135,MATCH('Capacity Backing (Hide)'!BD$2,'Capacity Summary'!$B$36:$B$135,0),4),IF(INDEX('Capacity Summary'!$H$36:$BG$135,MATCH('Capacity Backing (Hide)'!BD$2,'Capacity Summary'!$B$36:$B$135,0),MATCH('Capacity Backing (Hide)'!$A30,'Capacity Summary'!$H$35:$BG$35,0))&lt;&gt;0,INDEX('Capacity Summary'!$H$36:$BG$135,MATCH('Capacity Backing (Hide)'!BD$2,'Capacity Summary'!$B$36:$B$135,0),MATCH('Capacity Backing (Hide)'!$A30,'Capacity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(Hide)'!$A30,'Capacity Summary'!$H$35:$BG$35,0))="x",INDEX('Capacity Summary'!$C$36:$E$135,MATCH('Capacity Backing (Hide)'!BE$2,'Capacity Summary'!$B$36:$B$135,0),4),IF(INDEX('Capacity Summary'!$H$36:$BG$135,MATCH('Capacity Backing (Hide)'!BE$2,'Capacity Summary'!$B$36:$B$135,0),MATCH('Capacity Backing (Hide)'!$A30,'Capacity Summary'!$H$35:$BG$35,0))&lt;&gt;0,INDEX('Capacity Summary'!$H$36:$BG$135,MATCH('Capacity Backing (Hide)'!BE$2,'Capacity Summary'!$B$36:$B$135,0),MATCH('Capacity Backing (Hide)'!$A30,'Capacity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(Hide)'!$A30,'Capacity Summary'!$H$35:$BG$35,0))="x",INDEX('Capacity Summary'!$C$36:$E$135,MATCH('Capacity Backing (Hide)'!BF$2,'Capacity Summary'!$B$36:$B$135,0),4),IF(INDEX('Capacity Summary'!$H$36:$BG$135,MATCH('Capacity Backing (Hide)'!BF$2,'Capacity Summary'!$B$36:$B$135,0),MATCH('Capacity Backing (Hide)'!$A30,'Capacity Summary'!$H$35:$BG$35,0))&lt;&gt;0,INDEX('Capacity Summary'!$H$36:$BG$135,MATCH('Capacity Backing (Hide)'!BF$2,'Capacity Summary'!$B$36:$B$135,0),MATCH('Capacity Backing (Hide)'!$A30,'Capacity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(Hide)'!$A30,'Capacity Summary'!$H$35:$BG$35,0))="x",INDEX('Capacity Summary'!$C$36:$E$135,MATCH('Capacity Backing (Hide)'!BG$2,'Capacity Summary'!$B$36:$B$135,0),4),IF(INDEX('Capacity Summary'!$H$36:$BG$135,MATCH('Capacity Backing (Hide)'!BG$2,'Capacity Summary'!$B$36:$B$135,0),MATCH('Capacity Backing (Hide)'!$A30,'Capacity Summary'!$H$35:$BG$35,0))&lt;&gt;0,INDEX('Capacity Summary'!$H$36:$BG$135,MATCH('Capacity Backing (Hide)'!BG$2,'Capacity Summary'!$B$36:$B$135,0),MATCH('Capacity Backing (Hide)'!$A30,'Capacity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(Hide)'!$A30,'Capacity Summary'!$H$35:$BG$35,0))="x",INDEX('Capacity Summary'!$C$36:$E$135,MATCH('Capacity Backing (Hide)'!BH$2,'Capacity Summary'!$B$36:$B$135,0),4),IF(INDEX('Capacity Summary'!$H$36:$BG$135,MATCH('Capacity Backing (Hide)'!BH$2,'Capacity Summary'!$B$36:$B$135,0),MATCH('Capacity Backing (Hide)'!$A30,'Capacity Summary'!$H$35:$BG$35,0))&lt;&gt;0,INDEX('Capacity Summary'!$H$36:$BG$135,MATCH('Capacity Backing (Hide)'!BH$2,'Capacity Summary'!$B$36:$B$135,0),MATCH('Capacity Backing (Hide)'!$A30,'Capacity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(Hide)'!$A30,'Capacity Summary'!$H$35:$BG$35,0))="x",INDEX('Capacity Summary'!$C$36:$E$135,MATCH('Capacity Backing (Hide)'!BI$2,'Capacity Summary'!$B$36:$B$135,0),4),IF(INDEX('Capacity Summary'!$H$36:$BG$135,MATCH('Capacity Backing (Hide)'!BI$2,'Capacity Summary'!$B$36:$B$135,0),MATCH('Capacity Backing (Hide)'!$A30,'Capacity Summary'!$H$35:$BG$35,0))&lt;&gt;0,INDEX('Capacity Summary'!$H$36:$BG$135,MATCH('Capacity Backing (Hide)'!BI$2,'Capacity Summary'!$B$36:$B$135,0),MATCH('Capacity Backing (Hide)'!$A30,'Capacity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(Hide)'!$A30,'Capacity Summary'!$H$35:$BG$35,0))="x",INDEX('Capacity Summary'!$C$36:$E$135,MATCH('Capacity Backing (Hide)'!BJ$2,'Capacity Summary'!$B$36:$B$135,0),4),IF(INDEX('Capacity Summary'!$H$36:$BG$135,MATCH('Capacity Backing (Hide)'!BJ$2,'Capacity Summary'!$B$36:$B$135,0),MATCH('Capacity Backing (Hide)'!$A30,'Capacity Summary'!$H$35:$BG$35,0))&lt;&gt;0,INDEX('Capacity Summary'!$H$36:$BG$135,MATCH('Capacity Backing (Hide)'!BJ$2,'Capacity Summary'!$B$36:$B$135,0),MATCH('Capacity Backing (Hide)'!$A30,'Capacity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(Hide)'!$A30,'Capacity Summary'!$H$35:$BG$35,0))="x",INDEX('Capacity Summary'!$C$36:$E$135,MATCH('Capacity Backing (Hide)'!BK$2,'Capacity Summary'!$B$36:$B$135,0),4),IF(INDEX('Capacity Summary'!$H$36:$BG$135,MATCH('Capacity Backing (Hide)'!BK$2,'Capacity Summary'!$B$36:$B$135,0),MATCH('Capacity Backing (Hide)'!$A30,'Capacity Summary'!$H$35:$BG$35,0))&lt;&gt;0,INDEX('Capacity Summary'!$H$36:$BG$135,MATCH('Capacity Backing (Hide)'!BK$2,'Capacity Summary'!$B$36:$B$135,0),MATCH('Capacity Backing (Hide)'!$A30,'Capacity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(Hide)'!$A30,'Capacity Summary'!$H$35:$BG$35,0))="x",INDEX('Capacity Summary'!$C$36:$E$135,MATCH('Capacity Backing (Hide)'!BL$2,'Capacity Summary'!$B$36:$B$135,0),4),IF(INDEX('Capacity Summary'!$H$36:$BG$135,MATCH('Capacity Backing (Hide)'!BL$2,'Capacity Summary'!$B$36:$B$135,0),MATCH('Capacity Backing (Hide)'!$A30,'Capacity Summary'!$H$35:$BG$35,0))&lt;&gt;0,INDEX('Capacity Summary'!$H$36:$BG$135,MATCH('Capacity Backing (Hide)'!BL$2,'Capacity Summary'!$B$36:$B$135,0),MATCH('Capacity Backing (Hide)'!$A30,'Capacity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(Hide)'!$A30,'Capacity Summary'!$H$35:$BG$35,0))="x",INDEX('Capacity Summary'!$C$36:$E$135,MATCH('Capacity Backing (Hide)'!BM$2,'Capacity Summary'!$B$36:$B$135,0),4),IF(INDEX('Capacity Summary'!$H$36:$BG$135,MATCH('Capacity Backing (Hide)'!BM$2,'Capacity Summary'!$B$36:$B$135,0),MATCH('Capacity Backing (Hide)'!$A30,'Capacity Summary'!$H$35:$BG$35,0))&lt;&gt;0,INDEX('Capacity Summary'!$H$36:$BG$135,MATCH('Capacity Backing (Hide)'!BM$2,'Capacity Summary'!$B$36:$B$135,0),MATCH('Capacity Backing (Hide)'!$A30,'Capacity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(Hide)'!$A30,'Capacity Summary'!$H$35:$BG$35,0))="x",INDEX('Capacity Summary'!$C$36:$E$135,MATCH('Capacity Backing (Hide)'!BN$2,'Capacity Summary'!$B$36:$B$135,0),4),IF(INDEX('Capacity Summary'!$H$36:$BG$135,MATCH('Capacity Backing (Hide)'!BN$2,'Capacity Summary'!$B$36:$B$135,0),MATCH('Capacity Backing (Hide)'!$A30,'Capacity Summary'!$H$35:$BG$35,0))&lt;&gt;0,INDEX('Capacity Summary'!$H$36:$BG$135,MATCH('Capacity Backing (Hide)'!BN$2,'Capacity Summary'!$B$36:$B$135,0),MATCH('Capacity Backing (Hide)'!$A30,'Capacity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(Hide)'!$A30,'Capacity Summary'!$H$35:$BG$35,0))="x",INDEX('Capacity Summary'!$C$36:$E$135,MATCH('Capacity Backing (Hide)'!BO$2,'Capacity Summary'!$B$36:$B$135,0),4),IF(INDEX('Capacity Summary'!$H$36:$BG$135,MATCH('Capacity Backing (Hide)'!BO$2,'Capacity Summary'!$B$36:$B$135,0),MATCH('Capacity Backing (Hide)'!$A30,'Capacity Summary'!$H$35:$BG$35,0))&lt;&gt;0,INDEX('Capacity Summary'!$H$36:$BG$135,MATCH('Capacity Backing (Hide)'!BO$2,'Capacity Summary'!$B$36:$B$135,0),MATCH('Capacity Backing (Hide)'!$A30,'Capacity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(Hide)'!$A30,'Capacity Summary'!$H$35:$BG$35,0))="x",INDEX('Capacity Summary'!$C$36:$E$135,MATCH('Capacity Backing (Hide)'!BP$2,'Capacity Summary'!$B$36:$B$135,0),4),IF(INDEX('Capacity Summary'!$H$36:$BG$135,MATCH('Capacity Backing (Hide)'!BP$2,'Capacity Summary'!$B$36:$B$135,0),MATCH('Capacity Backing (Hide)'!$A30,'Capacity Summary'!$H$35:$BG$35,0))&lt;&gt;0,INDEX('Capacity Summary'!$H$36:$BG$135,MATCH('Capacity Backing (Hide)'!BP$2,'Capacity Summary'!$B$36:$B$135,0),MATCH('Capacity Backing (Hide)'!$A30,'Capacity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(Hide)'!$A30,'Capacity Summary'!$H$35:$BG$35,0))="x",INDEX('Capacity Summary'!$C$36:$E$135,MATCH('Capacity Backing (Hide)'!BQ$2,'Capacity Summary'!$B$36:$B$135,0),4),IF(INDEX('Capacity Summary'!$H$36:$BG$135,MATCH('Capacity Backing (Hide)'!BQ$2,'Capacity Summary'!$B$36:$B$135,0),MATCH('Capacity Backing (Hide)'!$A30,'Capacity Summary'!$H$35:$BG$35,0))&lt;&gt;0,INDEX('Capacity Summary'!$H$36:$BG$135,MATCH('Capacity Backing (Hide)'!BQ$2,'Capacity Summary'!$B$36:$B$135,0),MATCH('Capacity Backing (Hide)'!$A30,'Capacity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(Hide)'!$A30,'Capacity Summary'!$H$35:$BG$35,0))="x",INDEX('Capacity Summary'!$C$36:$E$135,MATCH('Capacity Backing (Hide)'!BR$2,'Capacity Summary'!$B$36:$B$135,0),4),IF(INDEX('Capacity Summary'!$H$36:$BG$135,MATCH('Capacity Backing (Hide)'!BR$2,'Capacity Summary'!$B$36:$B$135,0),MATCH('Capacity Backing (Hide)'!$A30,'Capacity Summary'!$H$35:$BG$35,0))&lt;&gt;0,INDEX('Capacity Summary'!$H$36:$BG$135,MATCH('Capacity Backing (Hide)'!BR$2,'Capacity Summary'!$B$36:$B$135,0),MATCH('Capacity Backing (Hide)'!$A30,'Capacity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(Hide)'!$A30,'Capacity Summary'!$H$35:$BG$35,0))="x",INDEX('Capacity Summary'!$C$36:$E$135,MATCH('Capacity Backing (Hide)'!BS$2,'Capacity Summary'!$B$36:$B$135,0),4),IF(INDEX('Capacity Summary'!$H$36:$BG$135,MATCH('Capacity Backing (Hide)'!BS$2,'Capacity Summary'!$B$36:$B$135,0),MATCH('Capacity Backing (Hide)'!$A30,'Capacity Summary'!$H$35:$BG$35,0))&lt;&gt;0,INDEX('Capacity Summary'!$H$36:$BG$135,MATCH('Capacity Backing (Hide)'!BS$2,'Capacity Summary'!$B$36:$B$135,0),MATCH('Capacity Backing (Hide)'!$A30,'Capacity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(Hide)'!$A30,'Capacity Summary'!$H$35:$BG$35,0))="x",INDEX('Capacity Summary'!$C$36:$E$135,MATCH('Capacity Backing (Hide)'!BT$2,'Capacity Summary'!$B$36:$B$135,0),4),IF(INDEX('Capacity Summary'!$H$36:$BG$135,MATCH('Capacity Backing (Hide)'!BT$2,'Capacity Summary'!$B$36:$B$135,0),MATCH('Capacity Backing (Hide)'!$A30,'Capacity Summary'!$H$35:$BG$35,0))&lt;&gt;0,INDEX('Capacity Summary'!$H$36:$BG$135,MATCH('Capacity Backing (Hide)'!BT$2,'Capacity Summary'!$B$36:$B$135,0),MATCH('Capacity Backing (Hide)'!$A30,'Capacity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(Hide)'!$A30,'Capacity Summary'!$H$35:$BG$35,0))="x",INDEX('Capacity Summary'!$C$36:$E$135,MATCH('Capacity Backing (Hide)'!BU$2,'Capacity Summary'!$B$36:$B$135,0),4),IF(INDEX('Capacity Summary'!$H$36:$BG$135,MATCH('Capacity Backing (Hide)'!BU$2,'Capacity Summary'!$B$36:$B$135,0),MATCH('Capacity Backing (Hide)'!$A30,'Capacity Summary'!$H$35:$BG$35,0))&lt;&gt;0,INDEX('Capacity Summary'!$H$36:$BG$135,MATCH('Capacity Backing (Hide)'!BU$2,'Capacity Summary'!$B$36:$B$135,0),MATCH('Capacity Backing (Hide)'!$A30,'Capacity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(Hide)'!$A30,'Capacity Summary'!$H$35:$BG$35,0))="x",INDEX('Capacity Summary'!$C$36:$E$135,MATCH('Capacity Backing (Hide)'!BV$2,'Capacity Summary'!$B$36:$B$135,0),4),IF(INDEX('Capacity Summary'!$H$36:$BG$135,MATCH('Capacity Backing (Hide)'!BV$2,'Capacity Summary'!$B$36:$B$135,0),MATCH('Capacity Backing (Hide)'!$A30,'Capacity Summary'!$H$35:$BG$35,0))&lt;&gt;0,INDEX('Capacity Summary'!$H$36:$BG$135,MATCH('Capacity Backing (Hide)'!BV$2,'Capacity Summary'!$B$36:$B$135,0),MATCH('Capacity Backing (Hide)'!$A30,'Capacity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(Hide)'!$A30,'Capacity Summary'!$H$35:$BG$35,0))="x",INDEX('Capacity Summary'!$C$36:$E$135,MATCH('Capacity Backing (Hide)'!BW$2,'Capacity Summary'!$B$36:$B$135,0),4),IF(INDEX('Capacity Summary'!$H$36:$BG$135,MATCH('Capacity Backing (Hide)'!BW$2,'Capacity Summary'!$B$36:$B$135,0),MATCH('Capacity Backing (Hide)'!$A30,'Capacity Summary'!$H$35:$BG$35,0))&lt;&gt;0,INDEX('Capacity Summary'!$H$36:$BG$135,MATCH('Capacity Backing (Hide)'!BW$2,'Capacity Summary'!$B$36:$B$135,0),MATCH('Capacity Backing (Hide)'!$A30,'Capacity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(Hide)'!$A30,'Capacity Summary'!$H$35:$BG$35,0))="x",INDEX('Capacity Summary'!$C$36:$E$135,MATCH('Capacity Backing (Hide)'!BX$2,'Capacity Summary'!$B$36:$B$135,0),4),IF(INDEX('Capacity Summary'!$H$36:$BG$135,MATCH('Capacity Backing (Hide)'!BX$2,'Capacity Summary'!$B$36:$B$135,0),MATCH('Capacity Backing (Hide)'!$A30,'Capacity Summary'!$H$35:$BG$35,0))&lt;&gt;0,INDEX('Capacity Summary'!$H$36:$BG$135,MATCH('Capacity Backing (Hide)'!BX$2,'Capacity Summary'!$B$36:$B$135,0),MATCH('Capacity Backing (Hide)'!$A30,'Capacity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(Hide)'!$A30,'Capacity Summary'!$H$35:$BG$35,0))="x",INDEX('Capacity Summary'!$C$36:$E$135,MATCH('Capacity Backing (Hide)'!BY$2,'Capacity Summary'!$B$36:$B$135,0),4),IF(INDEX('Capacity Summary'!$H$36:$BG$135,MATCH('Capacity Backing (Hide)'!BY$2,'Capacity Summary'!$B$36:$B$135,0),MATCH('Capacity Backing (Hide)'!$A30,'Capacity Summary'!$H$35:$BG$35,0))&lt;&gt;0,INDEX('Capacity Summary'!$H$36:$BG$135,MATCH('Capacity Backing (Hide)'!BY$2,'Capacity Summary'!$B$36:$B$135,0),MATCH('Capacity Backing (Hide)'!$A30,'Capacity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(Hide)'!$A30,'Capacity Summary'!$H$35:$BG$35,0))="x",INDEX('Capacity Summary'!$C$36:$E$135,MATCH('Capacity Backing (Hide)'!BZ$2,'Capacity Summary'!$B$36:$B$135,0),4),IF(INDEX('Capacity Summary'!$H$36:$BG$135,MATCH('Capacity Backing (Hide)'!BZ$2,'Capacity Summary'!$B$36:$B$135,0),MATCH('Capacity Backing (Hide)'!$A30,'Capacity Summary'!$H$35:$BG$35,0))&lt;&gt;0,INDEX('Capacity Summary'!$H$36:$BG$135,MATCH('Capacity Backing (Hide)'!BZ$2,'Capacity Summary'!$B$36:$B$135,0),MATCH('Capacity Backing (Hide)'!$A30,'Capacity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(Hide)'!$A30,'Capacity Summary'!$H$35:$BG$35,0))="x",INDEX('Capacity Summary'!$C$36:$E$135,MATCH('Capacity Backing (Hide)'!CA$2,'Capacity Summary'!$B$36:$B$135,0),4),IF(INDEX('Capacity Summary'!$H$36:$BG$135,MATCH('Capacity Backing (Hide)'!CA$2,'Capacity Summary'!$B$36:$B$135,0),MATCH('Capacity Backing (Hide)'!$A30,'Capacity Summary'!$H$35:$BG$35,0))&lt;&gt;0,INDEX('Capacity Summary'!$H$36:$BG$135,MATCH('Capacity Backing (Hide)'!CA$2,'Capacity Summary'!$B$36:$B$135,0),MATCH('Capacity Backing (Hide)'!$A30,'Capacity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(Hide)'!$A30,'Capacity Summary'!$H$35:$BG$35,0))="x",INDEX('Capacity Summary'!$C$36:$E$135,MATCH('Capacity Backing (Hide)'!CB$2,'Capacity Summary'!$B$36:$B$135,0),4),IF(INDEX('Capacity Summary'!$H$36:$BG$135,MATCH('Capacity Backing (Hide)'!CB$2,'Capacity Summary'!$B$36:$B$135,0),MATCH('Capacity Backing (Hide)'!$A30,'Capacity Summary'!$H$35:$BG$35,0))&lt;&gt;0,INDEX('Capacity Summary'!$H$36:$BG$135,MATCH('Capacity Backing (Hide)'!CB$2,'Capacity Summary'!$B$36:$B$135,0),MATCH('Capacity Backing (Hide)'!$A30,'Capacity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(Hide)'!$A30,'Capacity Summary'!$H$35:$BG$35,0))="x",INDEX('Capacity Summary'!$C$36:$E$135,MATCH('Capacity Backing (Hide)'!CC$2,'Capacity Summary'!$B$36:$B$135,0),4),IF(INDEX('Capacity Summary'!$H$36:$BG$135,MATCH('Capacity Backing (Hide)'!CC$2,'Capacity Summary'!$B$36:$B$135,0),MATCH('Capacity Backing (Hide)'!$A30,'Capacity Summary'!$H$35:$BG$35,0))&lt;&gt;0,INDEX('Capacity Summary'!$H$36:$BG$135,MATCH('Capacity Backing (Hide)'!CC$2,'Capacity Summary'!$B$36:$B$135,0),MATCH('Capacity Backing (Hide)'!$A30,'Capacity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(Hide)'!$A30,'Capacity Summary'!$H$35:$BG$35,0))="x",INDEX('Capacity Summary'!$C$36:$E$135,MATCH('Capacity Backing (Hide)'!CD$2,'Capacity Summary'!$B$36:$B$135,0),4),IF(INDEX('Capacity Summary'!$H$36:$BG$135,MATCH('Capacity Backing (Hide)'!CD$2,'Capacity Summary'!$B$36:$B$135,0),MATCH('Capacity Backing (Hide)'!$A30,'Capacity Summary'!$H$35:$BG$35,0))&lt;&gt;0,INDEX('Capacity Summary'!$H$36:$BG$135,MATCH('Capacity Backing (Hide)'!CD$2,'Capacity Summary'!$B$36:$B$135,0),MATCH('Capacity Backing (Hide)'!$A30,'Capacity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(Hide)'!$A30,'Capacity Summary'!$H$35:$BG$35,0))="x",INDEX('Capacity Summary'!$C$36:$E$135,MATCH('Capacity Backing (Hide)'!CE$2,'Capacity Summary'!$B$36:$B$135,0),4),IF(INDEX('Capacity Summary'!$H$36:$BG$135,MATCH('Capacity Backing (Hide)'!CE$2,'Capacity Summary'!$B$36:$B$135,0),MATCH('Capacity Backing (Hide)'!$A30,'Capacity Summary'!$H$35:$BG$35,0))&lt;&gt;0,INDEX('Capacity Summary'!$H$36:$BG$135,MATCH('Capacity Backing (Hide)'!CE$2,'Capacity Summary'!$B$36:$B$135,0),MATCH('Capacity Backing (Hide)'!$A30,'Capacity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(Hide)'!$A30,'Capacity Summary'!$H$35:$BG$35,0))="x",INDEX('Capacity Summary'!$C$36:$E$135,MATCH('Capacity Backing (Hide)'!CF$2,'Capacity Summary'!$B$36:$B$135,0),4),IF(INDEX('Capacity Summary'!$H$36:$BG$135,MATCH('Capacity Backing (Hide)'!CF$2,'Capacity Summary'!$B$36:$B$135,0),MATCH('Capacity Backing (Hide)'!$A30,'Capacity Summary'!$H$35:$BG$35,0))&lt;&gt;0,INDEX('Capacity Summary'!$H$36:$BG$135,MATCH('Capacity Backing (Hide)'!CF$2,'Capacity Summary'!$B$36:$B$135,0),MATCH('Capacity Backing (Hide)'!$A30,'Capacity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(Hide)'!$A30,'Capacity Summary'!$H$35:$BG$35,0))="x",INDEX('Capacity Summary'!$C$36:$E$135,MATCH('Capacity Backing (Hide)'!CG$2,'Capacity Summary'!$B$36:$B$135,0),4),IF(INDEX('Capacity Summary'!$H$36:$BG$135,MATCH('Capacity Backing (Hide)'!CG$2,'Capacity Summary'!$B$36:$B$135,0),MATCH('Capacity Backing (Hide)'!$A30,'Capacity Summary'!$H$35:$BG$35,0))&lt;&gt;0,INDEX('Capacity Summary'!$H$36:$BG$135,MATCH('Capacity Backing (Hide)'!CG$2,'Capacity Summary'!$B$36:$B$135,0),MATCH('Capacity Backing (Hide)'!$A30,'Capacity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(Hide)'!$A30,'Capacity Summary'!$H$35:$BG$35,0))="x",INDEX('Capacity Summary'!$C$36:$E$135,MATCH('Capacity Backing (Hide)'!CH$2,'Capacity Summary'!$B$36:$B$135,0),4),IF(INDEX('Capacity Summary'!$H$36:$BG$135,MATCH('Capacity Backing (Hide)'!CH$2,'Capacity Summary'!$B$36:$B$135,0),MATCH('Capacity Backing (Hide)'!$A30,'Capacity Summary'!$H$35:$BG$35,0))&lt;&gt;0,INDEX('Capacity Summary'!$H$36:$BG$135,MATCH('Capacity Backing (Hide)'!CH$2,'Capacity Summary'!$B$36:$B$135,0),MATCH('Capacity Backing (Hide)'!$A30,'Capacity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(Hide)'!$A30,'Capacity Summary'!$H$35:$BG$35,0))="x",INDEX('Capacity Summary'!$C$36:$E$135,MATCH('Capacity Backing (Hide)'!CI$2,'Capacity Summary'!$B$36:$B$135,0),4),IF(INDEX('Capacity Summary'!$H$36:$BG$135,MATCH('Capacity Backing (Hide)'!CI$2,'Capacity Summary'!$B$36:$B$135,0),MATCH('Capacity Backing (Hide)'!$A30,'Capacity Summary'!$H$35:$BG$35,0))&lt;&gt;0,INDEX('Capacity Summary'!$H$36:$BG$135,MATCH('Capacity Backing (Hide)'!CI$2,'Capacity Summary'!$B$36:$B$135,0),MATCH('Capacity Backing (Hide)'!$A30,'Capacity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(Hide)'!$A30,'Capacity Summary'!$H$35:$BG$35,0))="x",INDEX('Capacity Summary'!$C$36:$E$135,MATCH('Capacity Backing (Hide)'!CJ$2,'Capacity Summary'!$B$36:$B$135,0),4),IF(INDEX('Capacity Summary'!$H$36:$BG$135,MATCH('Capacity Backing (Hide)'!CJ$2,'Capacity Summary'!$B$36:$B$135,0),MATCH('Capacity Backing (Hide)'!$A30,'Capacity Summary'!$H$35:$BG$35,0))&lt;&gt;0,INDEX('Capacity Summary'!$H$36:$BG$135,MATCH('Capacity Backing (Hide)'!CJ$2,'Capacity Summary'!$B$36:$B$135,0),MATCH('Capacity Backing (Hide)'!$A30,'Capacity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(Hide)'!$A30,'Capacity Summary'!$H$35:$BG$35,0))="x",INDEX('Capacity Summary'!$C$36:$E$135,MATCH('Capacity Backing (Hide)'!CK$2,'Capacity Summary'!$B$36:$B$135,0),4),IF(INDEX('Capacity Summary'!$H$36:$BG$135,MATCH('Capacity Backing (Hide)'!CK$2,'Capacity Summary'!$B$36:$B$135,0),MATCH('Capacity Backing (Hide)'!$A30,'Capacity Summary'!$H$35:$BG$35,0))&lt;&gt;0,INDEX('Capacity Summary'!$H$36:$BG$135,MATCH('Capacity Backing (Hide)'!CK$2,'Capacity Summary'!$B$36:$B$135,0),MATCH('Capacity Backing (Hide)'!$A30,'Capacity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(Hide)'!$A30,'Capacity Summary'!$H$35:$BG$35,0))="x",INDEX('Capacity Summary'!$C$36:$E$135,MATCH('Capacity Backing (Hide)'!CL$2,'Capacity Summary'!$B$36:$B$135,0),4),IF(INDEX('Capacity Summary'!$H$36:$BG$135,MATCH('Capacity Backing (Hide)'!CL$2,'Capacity Summary'!$B$36:$B$135,0),MATCH('Capacity Backing (Hide)'!$A30,'Capacity Summary'!$H$35:$BG$35,0))&lt;&gt;0,INDEX('Capacity Summary'!$H$36:$BG$135,MATCH('Capacity Backing (Hide)'!CL$2,'Capacity Summary'!$B$36:$B$135,0),MATCH('Capacity Backing (Hide)'!$A30,'Capacity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(Hide)'!$A30,'Capacity Summary'!$H$35:$BG$35,0))="x",INDEX('Capacity Summary'!$C$36:$E$135,MATCH('Capacity Backing (Hide)'!CM$2,'Capacity Summary'!$B$36:$B$135,0),4),IF(INDEX('Capacity Summary'!$H$36:$BG$135,MATCH('Capacity Backing (Hide)'!CM$2,'Capacity Summary'!$B$36:$B$135,0),MATCH('Capacity Backing (Hide)'!$A30,'Capacity Summary'!$H$35:$BG$35,0))&lt;&gt;0,INDEX('Capacity Summary'!$H$36:$BG$135,MATCH('Capacity Backing (Hide)'!CM$2,'Capacity Summary'!$B$36:$B$135,0),MATCH('Capacity Backing (Hide)'!$A30,'Capacity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(Hide)'!$A30,'Capacity Summary'!$H$35:$BG$35,0))="x",INDEX('Capacity Summary'!$C$36:$E$135,MATCH('Capacity Backing (Hide)'!CN$2,'Capacity Summary'!$B$36:$B$135,0),4),IF(INDEX('Capacity Summary'!$H$36:$BG$135,MATCH('Capacity Backing (Hide)'!CN$2,'Capacity Summary'!$B$36:$B$135,0),MATCH('Capacity Backing (Hide)'!$A30,'Capacity Summary'!$H$35:$BG$35,0))&lt;&gt;0,INDEX('Capacity Summary'!$H$36:$BG$135,MATCH('Capacity Backing (Hide)'!CN$2,'Capacity Summary'!$B$36:$B$135,0),MATCH('Capacity Backing (Hide)'!$A30,'Capacity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(Hide)'!$A30,'Capacity Summary'!$H$35:$BG$35,0))="x",INDEX('Capacity Summary'!$C$36:$E$135,MATCH('Capacity Backing (Hide)'!CO$2,'Capacity Summary'!$B$36:$B$135,0),4),IF(INDEX('Capacity Summary'!$H$36:$BG$135,MATCH('Capacity Backing (Hide)'!CO$2,'Capacity Summary'!$B$36:$B$135,0),MATCH('Capacity Backing (Hide)'!$A30,'Capacity Summary'!$H$35:$BG$35,0))&lt;&gt;0,INDEX('Capacity Summary'!$H$36:$BG$135,MATCH('Capacity Backing (Hide)'!CO$2,'Capacity Summary'!$B$36:$B$135,0),MATCH('Capacity Backing (Hide)'!$A30,'Capacity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(Hide)'!$A30,'Capacity Summary'!$H$35:$BG$35,0))="x",INDEX('Capacity Summary'!$C$36:$E$135,MATCH('Capacity Backing (Hide)'!CP$2,'Capacity Summary'!$B$36:$B$135,0),4),IF(INDEX('Capacity Summary'!$H$36:$BG$135,MATCH('Capacity Backing (Hide)'!CP$2,'Capacity Summary'!$B$36:$B$135,0),MATCH('Capacity Backing (Hide)'!$A30,'Capacity Summary'!$H$35:$BG$35,0))&lt;&gt;0,INDEX('Capacity Summary'!$H$36:$BG$135,MATCH('Capacity Backing (Hide)'!CP$2,'Capacity Summary'!$B$36:$B$135,0),MATCH('Capacity Backing (Hide)'!$A30,'Capacity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(Hide)'!$A30,'Capacity Summary'!$H$35:$BG$35,0))="x",INDEX('Capacity Summary'!$C$36:$E$135,MATCH('Capacity Backing (Hide)'!CQ$2,'Capacity Summary'!$B$36:$B$135,0),4),IF(INDEX('Capacity Summary'!$H$36:$BG$135,MATCH('Capacity Backing (Hide)'!CQ$2,'Capacity Summary'!$B$36:$B$135,0),MATCH('Capacity Backing (Hide)'!$A30,'Capacity Summary'!$H$35:$BG$35,0))&lt;&gt;0,INDEX('Capacity Summary'!$H$36:$BG$135,MATCH('Capacity Backing (Hide)'!CQ$2,'Capacity Summary'!$B$36:$B$135,0),MATCH('Capacity Backing (Hide)'!$A30,'Capacity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(Hide)'!$A30,'Capacity Summary'!$H$35:$BG$35,0))="x",INDEX('Capacity Summary'!$C$36:$E$135,MATCH('Capacity Backing (Hide)'!CR$2,'Capacity Summary'!$B$36:$B$135,0),4),IF(INDEX('Capacity Summary'!$H$36:$BG$135,MATCH('Capacity Backing (Hide)'!CR$2,'Capacity Summary'!$B$36:$B$135,0),MATCH('Capacity Backing (Hide)'!$A30,'Capacity Summary'!$H$35:$BG$35,0))&lt;&gt;0,INDEX('Capacity Summary'!$H$36:$BG$135,MATCH('Capacity Backing (Hide)'!CR$2,'Capacity Summary'!$B$36:$B$135,0),MATCH('Capacity Backing (Hide)'!$A30,'Capacity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(Hide)'!$A30,'Capacity Summary'!$H$35:$BG$35,0))="x",INDEX('Capacity Summary'!$C$36:$E$135,MATCH('Capacity Backing (Hide)'!CS$2,'Capacity Summary'!$B$36:$B$135,0),4),IF(INDEX('Capacity Summary'!$H$36:$BG$135,MATCH('Capacity Backing (Hide)'!CS$2,'Capacity Summary'!$B$36:$B$135,0),MATCH('Capacity Backing (Hide)'!$A30,'Capacity Summary'!$H$35:$BG$35,0))&lt;&gt;0,INDEX('Capacity Summary'!$H$36:$BG$135,MATCH('Capacity Backing (Hide)'!CS$2,'Capacity Summary'!$B$36:$B$135,0),MATCH('Capacity Backing (Hide)'!$A30,'Capacity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(Hide)'!$A30,'Capacity Summary'!$H$35:$BG$35,0))="x",INDEX('Capacity Summary'!$C$36:$E$135,MATCH('Capacity Backing (Hide)'!CT$2,'Capacity Summary'!$B$36:$B$135,0),4),IF(INDEX('Capacity Summary'!$H$36:$BG$135,MATCH('Capacity Backing (Hide)'!CT$2,'Capacity Summary'!$B$36:$B$135,0),MATCH('Capacity Backing (Hide)'!$A30,'Capacity Summary'!$H$35:$BG$35,0))&lt;&gt;0,INDEX('Capacity Summary'!$H$36:$BG$135,MATCH('Capacity Backing (Hide)'!CT$2,'Capacity Summary'!$B$36:$B$135,0),MATCH('Capacity Backing (Hide)'!$A30,'Capacity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(Hide)'!$A30,'Capacity Summary'!$H$35:$BG$35,0))="x",INDEX('Capacity Summary'!$C$36:$E$135,MATCH('Capacity Backing (Hide)'!CU$2,'Capacity Summary'!$B$36:$B$135,0),4),IF(INDEX('Capacity Summary'!$H$36:$BG$135,MATCH('Capacity Backing (Hide)'!CU$2,'Capacity Summary'!$B$36:$B$135,0),MATCH('Capacity Backing (Hide)'!$A30,'Capacity Summary'!$H$35:$BG$35,0))&lt;&gt;0,INDEX('Capacity Summary'!$H$36:$BG$135,MATCH('Capacity Backing (Hide)'!CU$2,'Capacity Summary'!$B$36:$B$135,0),MATCH('Capacity Backing (Hide)'!$A30,'Capacity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(Hide)'!$A30,'Capacity Summary'!$H$35:$BG$35,0))="x",INDEX('Capacity Summary'!$C$36:$E$135,MATCH('Capacity Backing (Hide)'!CV$2,'Capacity Summary'!$B$36:$B$135,0),4),IF(INDEX('Capacity Summary'!$H$36:$BG$135,MATCH('Capacity Backing (Hide)'!CV$2,'Capacity Summary'!$B$36:$B$135,0),MATCH('Capacity Backing (Hide)'!$A30,'Capacity Summary'!$H$35:$BG$35,0))&lt;&gt;0,INDEX('Capacity Summary'!$H$36:$BG$135,MATCH('Capacity Backing (Hide)'!CV$2,'Capacity Summary'!$B$36:$B$135,0),MATCH('Capacity Backing (Hide)'!$A30,'Capacity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(Hide)'!$A30,'Capacity Summary'!$H$35:$BG$35,0))="x",INDEX('Capacity Summary'!$C$36:$E$135,MATCH('Capacity Backing (Hide)'!CW$2,'Capacity Summary'!$B$36:$B$135,0),4),IF(INDEX('Capacity Summary'!$H$36:$BG$135,MATCH('Capacity Backing (Hide)'!CW$2,'Capacity Summary'!$B$36:$B$135,0),MATCH('Capacity Backing (Hide)'!$A30,'Capacity Summary'!$H$35:$BG$35,0))&lt;&gt;0,INDEX('Capacity Summary'!$H$36:$BG$135,MATCH('Capacity Backing (Hide)'!CW$2,'Capacity Summary'!$B$36:$B$135,0),MATCH('Capacity Backing (Hide)'!$A30,'Capacity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(Hide)'!$A31,'Capacity Summary'!$H$35:$BG$35,0))="x",INDEX('Capacity Summary'!$C$36:$E$135,MATCH('Capacity Backing (Hide)'!B$2,'Capacity Summary'!$B$36:$B$135,0),4),IF(INDEX('Capacity Summary'!$H$36:$BG$135,MATCH('Capacity Backing (Hide)'!B$2,'Capacity Summary'!$B$36:$B$135,0),MATCH('Capacity Backing (Hide)'!$A31,'Capacity Summary'!$H$35:$BG$35,0))&lt;&gt;0,INDEX('Capacity Summary'!$H$36:$BG$135,MATCH('Capacity Backing (Hide)'!B$2,'Capacity Summary'!$B$36:$B$135,0),MATCH('Capacity Backing (Hide)'!$A31,'Capacity Summary'!$H$35:$BG$35,0)),0)),INDEX('Capacity Summary'!$C$36:$E$135,MATCH('Capacity Backing (Hide)'!B$2,'Capacity Summary'!$B$36:$B$135,0),2)))/IF(Summary!$B$7="Minutes",1,60)/COUNTA(INDEX(Capacity!$C$10:$Q$109,MATCH('Capacity Backing (Hide)'!B$2,Capacity!$B$10:$B$109,0),1):INDEX(Capacity!$C$10:$Q$109,MATCH('Capacity Backing (Hide)'!B$2,Capacity!$B$10:$B$109,0),15))</f>
        <v>#N/A</v>
      </c>
      <c r="C3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(Hide)'!$A31,'Capacity Summary'!$H$35:$BG$35,0))="x",INDEX('Capacity Summary'!$C$36:$E$135,MATCH('Capacity Backing (Hide)'!C$2,'Capacity Summary'!$B$36:$B$135,0),4),IF(INDEX('Capacity Summary'!$H$36:$BG$135,MATCH('Capacity Backing (Hide)'!C$2,'Capacity Summary'!$B$36:$B$135,0),MATCH('Capacity Backing (Hide)'!$A31,'Capacity Summary'!$H$35:$BG$35,0))&lt;&gt;0,INDEX('Capacity Summary'!$H$36:$BG$135,MATCH('Capacity Backing (Hide)'!C$2,'Capacity Summary'!$B$36:$B$135,0),MATCH('Capacity Backing (Hide)'!$A31,'Capacity Summary'!$H$35:$BG$35,0)),0)),INDEX('Capacity Summary'!$C$36:$E$135,MATCH('Capacity Backing (Hide)'!C$2,'Capacity Summary'!$B$36:$B$135,0),2)))/IF(Summary!$B$7="Minutes",1,60)/COUNTA(INDEX(Capacity!$C$10:$Q$109,MATCH('Capacity Backing (Hide)'!C$2,Capacity!$B$10:$B$109,0),1):INDEX(Capacity!$C$10:$Q$109,MATCH('Capacity Backing (Hide)'!C$2,Capacity!$B$10:$B$109,0),15))</f>
        <v>#N/A</v>
      </c>
      <c r="D3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(Hide)'!$A31,'Capacity Summary'!$H$35:$BG$35,0))="x",INDEX('Capacity Summary'!$C$36:$E$135,MATCH('Capacity Backing (Hide)'!D$2,'Capacity Summary'!$B$36:$B$135,0),4),IF(INDEX('Capacity Summary'!$H$36:$BG$135,MATCH('Capacity Backing (Hide)'!D$2,'Capacity Summary'!$B$36:$B$135,0),MATCH('Capacity Backing (Hide)'!$A31,'Capacity Summary'!$H$35:$BG$35,0))&lt;&gt;0,INDEX('Capacity Summary'!$H$36:$BG$135,MATCH('Capacity Backing (Hide)'!D$2,'Capacity Summary'!$B$36:$B$135,0),MATCH('Capacity Backing (Hide)'!$A31,'Capacity Summary'!$H$35:$BG$35,0)),0)),INDEX('Capacity Summary'!$C$36:$E$135,MATCH('Capacity Backing (Hide)'!D$2,'Capacity Summary'!$B$36:$B$135,0),2)))/IF(Summary!$B$7="Minutes",1,60)/COUNTA(INDEX(Capacity!$C$10:$Q$109,MATCH('Capacity Backing (Hide)'!D$2,Capacity!$B$10:$B$109,0),1):INDEX(Capacity!$C$10:$Q$109,MATCH('Capacity Backing (Hide)'!D$2,Capacity!$B$10:$B$109,0),15))</f>
        <v>#N/A</v>
      </c>
      <c r="E3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(Hide)'!$A31,'Capacity Summary'!$H$35:$BG$35,0))="x",INDEX('Capacity Summary'!$C$36:$E$135,MATCH('Capacity Backing (Hide)'!E$2,'Capacity Summary'!$B$36:$B$135,0),4),IF(INDEX('Capacity Summary'!$H$36:$BG$135,MATCH('Capacity Backing (Hide)'!E$2,'Capacity Summary'!$B$36:$B$135,0),MATCH('Capacity Backing (Hide)'!$A31,'Capacity Summary'!$H$35:$BG$35,0))&lt;&gt;0,INDEX('Capacity Summary'!$H$36:$BG$135,MATCH('Capacity Backing (Hide)'!E$2,'Capacity Summary'!$B$36:$B$135,0),MATCH('Capacity Backing (Hide)'!$A31,'Capacity Summary'!$H$35:$BG$35,0)),0)),INDEX('Capacity Summary'!$C$36:$E$135,MATCH('Capacity Backing (Hide)'!E$2,'Capacity Summary'!$B$36:$B$135,0),2)))/IF(Summary!$B$7="Minutes",1,60)/COUNTA(INDEX(Capacity!$C$10:$Q$109,MATCH('Capacity Backing (Hide)'!E$2,Capacity!$B$10:$B$109,0),1):INDEX(Capacity!$C$10:$Q$109,MATCH('Capacity Backing (Hide)'!E$2,Capacity!$B$10:$B$109,0),15))</f>
        <v>#N/A</v>
      </c>
      <c r="F3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(Hide)'!$A31,'Capacity Summary'!$H$35:$BG$35,0))="x",INDEX('Capacity Summary'!$C$36:$E$135,MATCH('Capacity Backing (Hide)'!F$2,'Capacity Summary'!$B$36:$B$135,0),4),IF(INDEX('Capacity Summary'!$H$36:$BG$135,MATCH('Capacity Backing (Hide)'!F$2,'Capacity Summary'!$B$36:$B$135,0),MATCH('Capacity Backing (Hide)'!$A31,'Capacity Summary'!$H$35:$BG$35,0))&lt;&gt;0,INDEX('Capacity Summary'!$H$36:$BG$135,MATCH('Capacity Backing (Hide)'!F$2,'Capacity Summary'!$B$36:$B$135,0),MATCH('Capacity Backing (Hide)'!$A31,'Capacity Summary'!$H$35:$BG$35,0)),0)),INDEX('Capacity Summary'!$C$36:$E$135,MATCH('Capacity Backing (Hide)'!F$2,'Capacity Summary'!$B$36:$B$135,0),2)))/IF(Summary!$B$7="Minutes",1,60)/COUNTA(INDEX(Capacity!$C$10:$Q$109,MATCH('Capacity Backing (Hide)'!F$2,Capacity!$B$10:$B$109,0),1):INDEX(Capacity!$C$10:$Q$109,MATCH('Capacity Backing (Hide)'!F$2,Capacity!$B$10:$B$109,0),15))</f>
        <v>#N/A</v>
      </c>
      <c r="G3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(Hide)'!$A31,'Capacity Summary'!$H$35:$BG$35,0))="x",INDEX('Capacity Summary'!$C$36:$E$135,MATCH('Capacity Backing (Hide)'!G$2,'Capacity Summary'!$B$36:$B$135,0),4),IF(INDEX('Capacity Summary'!$H$36:$BG$135,MATCH('Capacity Backing (Hide)'!G$2,'Capacity Summary'!$B$36:$B$135,0),MATCH('Capacity Backing (Hide)'!$A31,'Capacity Summary'!$H$35:$BG$35,0))&lt;&gt;0,INDEX('Capacity Summary'!$H$36:$BG$135,MATCH('Capacity Backing (Hide)'!G$2,'Capacity Summary'!$B$36:$B$135,0),MATCH('Capacity Backing (Hide)'!$A31,'Capacity Summary'!$H$35:$BG$35,0)),0)),INDEX('Capacity Summary'!$C$36:$E$135,MATCH('Capacity Backing (Hide)'!G$2,'Capacity Summary'!$B$36:$B$135,0),2)))/IF(Summary!$B$7="Minutes",1,60)/COUNTA(INDEX(Capacity!$C$10:$Q$109,MATCH('Capacity Backing (Hide)'!G$2,Capacity!$B$10:$B$109,0),1):INDEX(Capacity!$C$10:$Q$109,MATCH('Capacity Backing (Hide)'!G$2,Capacity!$B$10:$B$109,0),15))</f>
        <v>#N/A</v>
      </c>
      <c r="H3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(Hide)'!$A31,'Capacity Summary'!$H$35:$BG$35,0))="x",INDEX('Capacity Summary'!$C$36:$E$135,MATCH('Capacity Backing (Hide)'!H$2,'Capacity Summary'!$B$36:$B$135,0),4),IF(INDEX('Capacity Summary'!$H$36:$BG$135,MATCH('Capacity Backing (Hide)'!H$2,'Capacity Summary'!$B$36:$B$135,0),MATCH('Capacity Backing (Hide)'!$A31,'Capacity Summary'!$H$35:$BG$35,0))&lt;&gt;0,INDEX('Capacity Summary'!$H$36:$BG$135,MATCH('Capacity Backing (Hide)'!H$2,'Capacity Summary'!$B$36:$B$135,0),MATCH('Capacity Backing (Hide)'!$A31,'Capacity Summary'!$H$35:$BG$35,0)),0)),INDEX('Capacity Summary'!$C$36:$E$135,MATCH('Capacity Backing (Hide)'!H$2,'Capacity Summary'!$B$36:$B$135,0),2)))/IF(Summary!$B$7="Minutes",1,60)/COUNTA(INDEX(Capacity!$C$10:$Q$109,MATCH('Capacity Backing (Hide)'!H$2,Capacity!$B$10:$B$109,0),1):INDEX(Capacity!$C$10:$Q$109,MATCH('Capacity Backing (Hide)'!H$2,Capacity!$B$10:$B$109,0),15))</f>
        <v>#N/A</v>
      </c>
      <c r="I3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(Hide)'!$A31,'Capacity Summary'!$H$35:$BG$35,0))="x",INDEX('Capacity Summary'!$C$36:$E$135,MATCH('Capacity Backing (Hide)'!I$2,'Capacity Summary'!$B$36:$B$135,0),4),IF(INDEX('Capacity Summary'!$H$36:$BG$135,MATCH('Capacity Backing (Hide)'!I$2,'Capacity Summary'!$B$36:$B$135,0),MATCH('Capacity Backing (Hide)'!$A31,'Capacity Summary'!$H$35:$BG$35,0))&lt;&gt;0,INDEX('Capacity Summary'!$H$36:$BG$135,MATCH('Capacity Backing (Hide)'!I$2,'Capacity Summary'!$B$36:$B$135,0),MATCH('Capacity Backing (Hide)'!$A31,'Capacity Summary'!$H$35:$BG$35,0)),0)),INDEX('Capacity Summary'!$C$36:$E$135,MATCH('Capacity Backing (Hide)'!I$2,'Capacity Summary'!$B$36:$B$135,0),2)))/IF(Summary!$B$7="Minutes",1,60)/COUNTA(INDEX(Capacity!$C$10:$Q$109,MATCH('Capacity Backing (Hide)'!I$2,Capacity!$B$10:$B$109,0),1):INDEX(Capacity!$C$10:$Q$109,MATCH('Capacity Backing (Hide)'!I$2,Capacity!$B$10:$B$109,0),15))</f>
        <v>#N/A</v>
      </c>
      <c r="J3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(Hide)'!$A31,'Capacity Summary'!$H$35:$BG$35,0))="x",INDEX('Capacity Summary'!$C$36:$E$135,MATCH('Capacity Backing (Hide)'!J$2,'Capacity Summary'!$B$36:$B$135,0),4),IF(INDEX('Capacity Summary'!$H$36:$BG$135,MATCH('Capacity Backing (Hide)'!J$2,'Capacity Summary'!$B$36:$B$135,0),MATCH('Capacity Backing (Hide)'!$A31,'Capacity Summary'!$H$35:$BG$35,0))&lt;&gt;0,INDEX('Capacity Summary'!$H$36:$BG$135,MATCH('Capacity Backing (Hide)'!J$2,'Capacity Summary'!$B$36:$B$135,0),MATCH('Capacity Backing (Hide)'!$A31,'Capacity Summary'!$H$35:$BG$35,0)),0)),INDEX('Capacity Summary'!$C$36:$E$135,MATCH('Capacity Backing (Hide)'!J$2,'Capacity Summary'!$B$36:$B$135,0),2)))/IF(Summary!$B$7="Minutes",1,60)/COUNTA(INDEX(Capacity!$C$10:$Q$109,MATCH('Capacity Backing (Hide)'!J$2,Capacity!$B$10:$B$109,0),1):INDEX(Capacity!$C$10:$Q$109,MATCH('Capacity Backing (Hide)'!J$2,Capacity!$B$10:$B$109,0),15))</f>
        <v>#N/A</v>
      </c>
      <c r="K3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(Hide)'!$A31,'Capacity Summary'!$H$35:$BG$35,0))="x",INDEX('Capacity Summary'!$C$36:$E$135,MATCH('Capacity Backing (Hide)'!K$2,'Capacity Summary'!$B$36:$B$135,0),4),IF(INDEX('Capacity Summary'!$H$36:$BG$135,MATCH('Capacity Backing (Hide)'!K$2,'Capacity Summary'!$B$36:$B$135,0),MATCH('Capacity Backing (Hide)'!$A31,'Capacity Summary'!$H$35:$BG$35,0))&lt;&gt;0,INDEX('Capacity Summary'!$H$36:$BG$135,MATCH('Capacity Backing (Hide)'!K$2,'Capacity Summary'!$B$36:$B$135,0),MATCH('Capacity Backing (Hide)'!$A31,'Capacity Summary'!$H$35:$BG$35,0)),0)),INDEX('Capacity Summary'!$C$36:$E$135,MATCH('Capacity Backing (Hide)'!K$2,'Capacity Summary'!$B$36:$B$135,0),2)))/IF(Summary!$B$7="Minutes",1,60)/COUNTA(INDEX(Capacity!$C$10:$Q$109,MATCH('Capacity Backing (Hide)'!K$2,Capacity!$B$10:$B$109,0),1):INDEX(Capacity!$C$10:$Q$109,MATCH('Capacity Backing (Hide)'!K$2,Capacity!$B$10:$B$109,0),15))</f>
        <v>#N/A</v>
      </c>
      <c r="L3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(Hide)'!$A31,'Capacity Summary'!$H$35:$BG$35,0))="x",INDEX('Capacity Summary'!$C$36:$E$135,MATCH('Capacity Backing (Hide)'!L$2,'Capacity Summary'!$B$36:$B$135,0),4),IF(INDEX('Capacity Summary'!$H$36:$BG$135,MATCH('Capacity Backing (Hide)'!L$2,'Capacity Summary'!$B$36:$B$135,0),MATCH('Capacity Backing (Hide)'!$A31,'Capacity Summary'!$H$35:$BG$35,0))&lt;&gt;0,INDEX('Capacity Summary'!$H$36:$BG$135,MATCH('Capacity Backing (Hide)'!L$2,'Capacity Summary'!$B$36:$B$135,0),MATCH('Capacity Backing (Hide)'!$A31,'Capacity Summary'!$H$35:$BG$35,0)),0)),INDEX('Capacity Summary'!$C$36:$E$135,MATCH('Capacity Backing (Hide)'!L$2,'Capacity Summary'!$B$36:$B$135,0),2)))/IF(Summary!$B$7="Minutes",1,60)/COUNTA(INDEX(Capacity!$C$10:$Q$109,MATCH('Capacity Backing (Hide)'!L$2,Capacity!$B$10:$B$109,0),1):INDEX(Capacity!$C$10:$Q$109,MATCH('Capacity Backing (Hide)'!L$2,Capacity!$B$10:$B$109,0),15))</f>
        <v>#N/A</v>
      </c>
      <c r="M3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(Hide)'!$A31,'Capacity Summary'!$H$35:$BG$35,0))="x",INDEX('Capacity Summary'!$C$36:$E$135,MATCH('Capacity Backing (Hide)'!M$2,'Capacity Summary'!$B$36:$B$135,0),4),IF(INDEX('Capacity Summary'!$H$36:$BG$135,MATCH('Capacity Backing (Hide)'!M$2,'Capacity Summary'!$B$36:$B$135,0),MATCH('Capacity Backing (Hide)'!$A31,'Capacity Summary'!$H$35:$BG$35,0))&lt;&gt;0,INDEX('Capacity Summary'!$H$36:$BG$135,MATCH('Capacity Backing (Hide)'!M$2,'Capacity Summary'!$B$36:$B$135,0),MATCH('Capacity Backing (Hide)'!$A31,'Capacity Summary'!$H$35:$BG$35,0)),0)),INDEX('Capacity Summary'!$C$36:$E$135,MATCH('Capacity Backing (Hide)'!M$2,'Capacity Summary'!$B$36:$B$135,0),2)))/IF(Summary!$B$7="Minutes",1,60)/COUNTA(INDEX(Capacity!$C$10:$Q$109,MATCH('Capacity Backing (Hide)'!M$2,Capacity!$B$10:$B$109,0),1):INDEX(Capacity!$C$10:$Q$109,MATCH('Capacity Backing (Hide)'!M$2,Capacity!$B$10:$B$109,0),15))</f>
        <v>#N/A</v>
      </c>
      <c r="N3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(Hide)'!$A31,'Capacity Summary'!$H$35:$BG$35,0))="x",INDEX('Capacity Summary'!$C$36:$E$135,MATCH('Capacity Backing (Hide)'!N$2,'Capacity Summary'!$B$36:$B$135,0),4),IF(INDEX('Capacity Summary'!$H$36:$BG$135,MATCH('Capacity Backing (Hide)'!N$2,'Capacity Summary'!$B$36:$B$135,0),MATCH('Capacity Backing (Hide)'!$A31,'Capacity Summary'!$H$35:$BG$35,0))&lt;&gt;0,INDEX('Capacity Summary'!$H$36:$BG$135,MATCH('Capacity Backing (Hide)'!N$2,'Capacity Summary'!$B$36:$B$135,0),MATCH('Capacity Backing (Hide)'!$A31,'Capacity Summary'!$H$35:$BG$35,0)),0)),INDEX('Capacity Summary'!$C$36:$E$135,MATCH('Capacity Backing (Hide)'!N$2,'Capacity Summary'!$B$36:$B$135,0),2)))/IF(Summary!$B$7="Minutes",1,60)/COUNTA(INDEX(Capacity!$C$10:$Q$109,MATCH('Capacity Backing (Hide)'!N$2,Capacity!$B$10:$B$109,0),1):INDEX(Capacity!$C$10:$Q$109,MATCH('Capacity Backing (Hide)'!N$2,Capacity!$B$10:$B$109,0),15))</f>
        <v>#N/A</v>
      </c>
      <c r="O3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(Hide)'!$A31,'Capacity Summary'!$H$35:$BG$35,0))="x",INDEX('Capacity Summary'!$C$36:$E$135,MATCH('Capacity Backing (Hide)'!O$2,'Capacity Summary'!$B$36:$B$135,0),4),IF(INDEX('Capacity Summary'!$H$36:$BG$135,MATCH('Capacity Backing (Hide)'!O$2,'Capacity Summary'!$B$36:$B$135,0),MATCH('Capacity Backing (Hide)'!$A31,'Capacity Summary'!$H$35:$BG$35,0))&lt;&gt;0,INDEX('Capacity Summary'!$H$36:$BG$135,MATCH('Capacity Backing (Hide)'!O$2,'Capacity Summary'!$B$36:$B$135,0),MATCH('Capacity Backing (Hide)'!$A31,'Capacity Summary'!$H$35:$BG$35,0)),0)),INDEX('Capacity Summary'!$C$36:$E$135,MATCH('Capacity Backing (Hide)'!O$2,'Capacity Summary'!$B$36:$B$135,0),2)))/IF(Summary!$B$7="Minutes",1,60)/COUNTA(INDEX(Capacity!$C$10:$Q$109,MATCH('Capacity Backing (Hide)'!O$2,Capacity!$B$10:$B$109,0),1):INDEX(Capacity!$C$10:$Q$109,MATCH('Capacity Backing (Hide)'!O$2,Capacity!$B$10:$B$109,0),15))</f>
        <v>#N/A</v>
      </c>
      <c r="P3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(Hide)'!$A31,'Capacity Summary'!$H$35:$BG$35,0))="x",INDEX('Capacity Summary'!$C$36:$E$135,MATCH('Capacity Backing (Hide)'!P$2,'Capacity Summary'!$B$36:$B$135,0),4),IF(INDEX('Capacity Summary'!$H$36:$BG$135,MATCH('Capacity Backing (Hide)'!P$2,'Capacity Summary'!$B$36:$B$135,0),MATCH('Capacity Backing (Hide)'!$A31,'Capacity Summary'!$H$35:$BG$35,0))&lt;&gt;0,INDEX('Capacity Summary'!$H$36:$BG$135,MATCH('Capacity Backing (Hide)'!P$2,'Capacity Summary'!$B$36:$B$135,0),MATCH('Capacity Backing (Hide)'!$A31,'Capacity Summary'!$H$35:$BG$35,0)),0)),INDEX('Capacity Summary'!$C$36:$E$135,MATCH('Capacity Backing (Hide)'!P$2,'Capacity Summary'!$B$36:$B$135,0),2)))/IF(Summary!$B$7="Minutes",1,60)/COUNTA(INDEX(Capacity!$C$10:$Q$109,MATCH('Capacity Backing (Hide)'!P$2,Capacity!$B$10:$B$109,0),1):INDEX(Capacity!$C$10:$Q$109,MATCH('Capacity Backing (Hide)'!P$2,Capacity!$B$10:$B$109,0),15))</f>
        <v>#N/A</v>
      </c>
      <c r="Q3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(Hide)'!$A31,'Capacity Summary'!$H$35:$BG$35,0))="x",INDEX('Capacity Summary'!$C$36:$E$135,MATCH('Capacity Backing (Hide)'!Q$2,'Capacity Summary'!$B$36:$B$135,0),4),IF(INDEX('Capacity Summary'!$H$36:$BG$135,MATCH('Capacity Backing (Hide)'!Q$2,'Capacity Summary'!$B$36:$B$135,0),MATCH('Capacity Backing (Hide)'!$A31,'Capacity Summary'!$H$35:$BG$35,0))&lt;&gt;0,INDEX('Capacity Summary'!$H$36:$BG$135,MATCH('Capacity Backing (Hide)'!Q$2,'Capacity Summary'!$B$36:$B$135,0),MATCH('Capacity Backing (Hide)'!$A31,'Capacity Summary'!$H$35:$BG$35,0)),0)),INDEX('Capacity Summary'!$C$36:$E$135,MATCH('Capacity Backing (Hide)'!Q$2,'Capacity Summary'!$B$36:$B$135,0),2)))/IF(Summary!$B$7="Minutes",1,60)/COUNTA(INDEX(Capacity!$C$10:$Q$109,MATCH('Capacity Backing (Hide)'!Q$2,Capacity!$B$10:$B$109,0),1):INDEX(Capacity!$C$10:$Q$109,MATCH('Capacity Backing (Hide)'!Q$2,Capacity!$B$10:$B$109,0),15))</f>
        <v>#N/A</v>
      </c>
      <c r="R3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(Hide)'!$A31,'Capacity Summary'!$H$35:$BG$35,0))="x",INDEX('Capacity Summary'!$C$36:$E$135,MATCH('Capacity Backing (Hide)'!R$2,'Capacity Summary'!$B$36:$B$135,0),4),IF(INDEX('Capacity Summary'!$H$36:$BG$135,MATCH('Capacity Backing (Hide)'!R$2,'Capacity Summary'!$B$36:$B$135,0),MATCH('Capacity Backing (Hide)'!$A31,'Capacity Summary'!$H$35:$BG$35,0))&lt;&gt;0,INDEX('Capacity Summary'!$H$36:$BG$135,MATCH('Capacity Backing (Hide)'!R$2,'Capacity Summary'!$B$36:$B$135,0),MATCH('Capacity Backing (Hide)'!$A31,'Capacity Summary'!$H$35:$BG$35,0)),0)),INDEX('Capacity Summary'!$C$36:$E$135,MATCH('Capacity Backing (Hide)'!R$2,'Capacity Summary'!$B$36:$B$135,0),2)))/IF(Summary!$B$7="Minutes",1,60)/COUNTA(INDEX(Capacity!$C$10:$Q$109,MATCH('Capacity Backing (Hide)'!R$2,Capacity!$B$10:$B$109,0),1):INDEX(Capacity!$C$10:$Q$109,MATCH('Capacity Backing (Hide)'!R$2,Capacity!$B$10:$B$109,0),15))</f>
        <v>#N/A</v>
      </c>
      <c r="S3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(Hide)'!$A31,'Capacity Summary'!$H$35:$BG$35,0))="x",INDEX('Capacity Summary'!$C$36:$E$135,MATCH('Capacity Backing (Hide)'!S$2,'Capacity Summary'!$B$36:$B$135,0),4),IF(INDEX('Capacity Summary'!$H$36:$BG$135,MATCH('Capacity Backing (Hide)'!S$2,'Capacity Summary'!$B$36:$B$135,0),MATCH('Capacity Backing (Hide)'!$A31,'Capacity Summary'!$H$35:$BG$35,0))&lt;&gt;0,INDEX('Capacity Summary'!$H$36:$BG$135,MATCH('Capacity Backing (Hide)'!S$2,'Capacity Summary'!$B$36:$B$135,0),MATCH('Capacity Backing (Hide)'!$A31,'Capacity Summary'!$H$35:$BG$35,0)),0)),INDEX('Capacity Summary'!$C$36:$E$135,MATCH('Capacity Backing (Hide)'!S$2,'Capacity Summary'!$B$36:$B$135,0),2)))/IF(Summary!$B$7="Minutes",1,60)/COUNTA(INDEX(Capacity!$C$10:$Q$109,MATCH('Capacity Backing (Hide)'!S$2,Capacity!$B$10:$B$109,0),1):INDEX(Capacity!$C$10:$Q$109,MATCH('Capacity Backing (Hide)'!S$2,Capacity!$B$10:$B$109,0),15))</f>
        <v>#N/A</v>
      </c>
      <c r="T3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(Hide)'!$A31,'Capacity Summary'!$H$35:$BG$35,0))="x",INDEX('Capacity Summary'!$C$36:$E$135,MATCH('Capacity Backing (Hide)'!T$2,'Capacity Summary'!$B$36:$B$135,0),4),IF(INDEX('Capacity Summary'!$H$36:$BG$135,MATCH('Capacity Backing (Hide)'!T$2,'Capacity Summary'!$B$36:$B$135,0),MATCH('Capacity Backing (Hide)'!$A31,'Capacity Summary'!$H$35:$BG$35,0))&lt;&gt;0,INDEX('Capacity Summary'!$H$36:$BG$135,MATCH('Capacity Backing (Hide)'!T$2,'Capacity Summary'!$B$36:$B$135,0),MATCH('Capacity Backing (Hide)'!$A31,'Capacity Summary'!$H$35:$BG$35,0)),0)),INDEX('Capacity Summary'!$C$36:$E$135,MATCH('Capacity Backing (Hide)'!T$2,'Capacity Summary'!$B$36:$B$135,0),2)))/IF(Summary!$B$7="Minutes",1,60)/COUNTA(INDEX(Capacity!$C$10:$Q$109,MATCH('Capacity Backing (Hide)'!T$2,Capacity!$B$10:$B$109,0),1):INDEX(Capacity!$C$10:$Q$109,MATCH('Capacity Backing (Hide)'!T$2,Capacity!$B$10:$B$109,0),15))</f>
        <v>#N/A</v>
      </c>
      <c r="U3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(Hide)'!$A31,'Capacity Summary'!$H$35:$BG$35,0))="x",INDEX('Capacity Summary'!$C$36:$E$135,MATCH('Capacity Backing (Hide)'!U$2,'Capacity Summary'!$B$36:$B$135,0),4),IF(INDEX('Capacity Summary'!$H$36:$BG$135,MATCH('Capacity Backing (Hide)'!U$2,'Capacity Summary'!$B$36:$B$135,0),MATCH('Capacity Backing (Hide)'!$A31,'Capacity Summary'!$H$35:$BG$35,0))&lt;&gt;0,INDEX('Capacity Summary'!$H$36:$BG$135,MATCH('Capacity Backing (Hide)'!U$2,'Capacity Summary'!$B$36:$B$135,0),MATCH('Capacity Backing (Hide)'!$A31,'Capacity Summary'!$H$35:$BG$35,0)),0)),INDEX('Capacity Summary'!$C$36:$E$135,MATCH('Capacity Backing (Hide)'!U$2,'Capacity Summary'!$B$36:$B$135,0),2)))/IF(Summary!$B$7="Minutes",1,60)/COUNTA(INDEX(Capacity!$C$10:$Q$109,MATCH('Capacity Backing (Hide)'!U$2,Capacity!$B$10:$B$109,0),1):INDEX(Capacity!$C$10:$Q$109,MATCH('Capacity Backing (Hide)'!U$2,Capacity!$B$10:$B$109,0),15))</f>
        <v>#N/A</v>
      </c>
      <c r="V3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(Hide)'!$A31,'Capacity Summary'!$H$35:$BG$35,0))="x",INDEX('Capacity Summary'!$C$36:$E$135,MATCH('Capacity Backing (Hide)'!V$2,'Capacity Summary'!$B$36:$B$135,0),4),IF(INDEX('Capacity Summary'!$H$36:$BG$135,MATCH('Capacity Backing (Hide)'!V$2,'Capacity Summary'!$B$36:$B$135,0),MATCH('Capacity Backing (Hide)'!$A31,'Capacity Summary'!$H$35:$BG$35,0))&lt;&gt;0,INDEX('Capacity Summary'!$H$36:$BG$135,MATCH('Capacity Backing (Hide)'!V$2,'Capacity Summary'!$B$36:$B$135,0),MATCH('Capacity Backing (Hide)'!$A31,'Capacity Summary'!$H$35:$BG$35,0)),0)),INDEX('Capacity Summary'!$C$36:$E$135,MATCH('Capacity Backing (Hide)'!V$2,'Capacity Summary'!$B$36:$B$135,0),2)))/IF(Summary!$B$7="Minutes",1,60)/COUNTA(INDEX(Capacity!$C$10:$Q$109,MATCH('Capacity Backing (Hide)'!V$2,Capacity!$B$10:$B$109,0),1):INDEX(Capacity!$C$10:$Q$109,MATCH('Capacity Backing (Hide)'!V$2,Capacity!$B$10:$B$109,0),15))</f>
        <v>#N/A</v>
      </c>
      <c r="W3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(Hide)'!$A31,'Capacity Summary'!$H$35:$BG$35,0))="x",INDEX('Capacity Summary'!$C$36:$E$135,MATCH('Capacity Backing (Hide)'!W$2,'Capacity Summary'!$B$36:$B$135,0),4),IF(INDEX('Capacity Summary'!$H$36:$BG$135,MATCH('Capacity Backing (Hide)'!W$2,'Capacity Summary'!$B$36:$B$135,0),MATCH('Capacity Backing (Hide)'!$A31,'Capacity Summary'!$H$35:$BG$35,0))&lt;&gt;0,INDEX('Capacity Summary'!$H$36:$BG$135,MATCH('Capacity Backing (Hide)'!W$2,'Capacity Summary'!$B$36:$B$135,0),MATCH('Capacity Backing (Hide)'!$A31,'Capacity Summary'!$H$35:$BG$35,0)),0)),INDEX('Capacity Summary'!$C$36:$E$135,MATCH('Capacity Backing (Hide)'!W$2,'Capacity Summary'!$B$36:$B$135,0),2)))/IF(Summary!$B$7="Minutes",1,60)/COUNTA(INDEX(Capacity!$C$10:$Q$109,MATCH('Capacity Backing (Hide)'!W$2,Capacity!$B$10:$B$109,0),1):INDEX(Capacity!$C$10:$Q$109,MATCH('Capacity Backing (Hide)'!W$2,Capacity!$B$10:$B$109,0),15))</f>
        <v>#N/A</v>
      </c>
      <c r="X3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(Hide)'!$A31,'Capacity Summary'!$H$35:$BG$35,0))="x",INDEX('Capacity Summary'!$C$36:$E$135,MATCH('Capacity Backing (Hide)'!X$2,'Capacity Summary'!$B$36:$B$135,0),4),IF(INDEX('Capacity Summary'!$H$36:$BG$135,MATCH('Capacity Backing (Hide)'!X$2,'Capacity Summary'!$B$36:$B$135,0),MATCH('Capacity Backing (Hide)'!$A31,'Capacity Summary'!$H$35:$BG$35,0))&lt;&gt;0,INDEX('Capacity Summary'!$H$36:$BG$135,MATCH('Capacity Backing (Hide)'!X$2,'Capacity Summary'!$B$36:$B$135,0),MATCH('Capacity Backing (Hide)'!$A31,'Capacity Summary'!$H$35:$BG$35,0)),0)),INDEX('Capacity Summary'!$C$36:$E$135,MATCH('Capacity Backing (Hide)'!X$2,'Capacity Summary'!$B$36:$B$135,0),2)))/IF(Summary!$B$7="Minutes",1,60)/COUNTA(INDEX(Capacity!$C$10:$Q$109,MATCH('Capacity Backing (Hide)'!X$2,Capacity!$B$10:$B$109,0),1):INDEX(Capacity!$C$10:$Q$109,MATCH('Capacity Backing (Hide)'!X$2,Capacity!$B$10:$B$109,0),15))</f>
        <v>#N/A</v>
      </c>
      <c r="Y3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(Hide)'!$A31,'Capacity Summary'!$H$35:$BG$35,0))="x",INDEX('Capacity Summary'!$C$36:$E$135,MATCH('Capacity Backing (Hide)'!Y$2,'Capacity Summary'!$B$36:$B$135,0),4),IF(INDEX('Capacity Summary'!$H$36:$BG$135,MATCH('Capacity Backing (Hide)'!Y$2,'Capacity Summary'!$B$36:$B$135,0),MATCH('Capacity Backing (Hide)'!$A31,'Capacity Summary'!$H$35:$BG$35,0))&lt;&gt;0,INDEX('Capacity Summary'!$H$36:$BG$135,MATCH('Capacity Backing (Hide)'!Y$2,'Capacity Summary'!$B$36:$B$135,0),MATCH('Capacity Backing (Hide)'!$A31,'Capacity Summary'!$H$35:$BG$35,0)),0)),INDEX('Capacity Summary'!$C$36:$E$135,MATCH('Capacity Backing (Hide)'!Y$2,'Capacity Summary'!$B$36:$B$135,0),2)))/IF(Summary!$B$7="Minutes",1,60)/COUNTA(INDEX(Capacity!$C$10:$Q$109,MATCH('Capacity Backing (Hide)'!Y$2,Capacity!$B$10:$B$109,0),1):INDEX(Capacity!$C$10:$Q$109,MATCH('Capacity Backing (Hide)'!Y$2,Capacity!$B$10:$B$109,0),15))</f>
        <v>#N/A</v>
      </c>
      <c r="Z3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(Hide)'!$A31,'Capacity Summary'!$H$35:$BG$35,0))="x",INDEX('Capacity Summary'!$C$36:$E$135,MATCH('Capacity Backing (Hide)'!Z$2,'Capacity Summary'!$B$36:$B$135,0),4),IF(INDEX('Capacity Summary'!$H$36:$BG$135,MATCH('Capacity Backing (Hide)'!Z$2,'Capacity Summary'!$B$36:$B$135,0),MATCH('Capacity Backing (Hide)'!$A31,'Capacity Summary'!$H$35:$BG$35,0))&lt;&gt;0,INDEX('Capacity Summary'!$H$36:$BG$135,MATCH('Capacity Backing (Hide)'!Z$2,'Capacity Summary'!$B$36:$B$135,0),MATCH('Capacity Backing (Hide)'!$A31,'Capacity Summary'!$H$35:$BG$35,0)),0)),INDEX('Capacity Summary'!$C$36:$E$135,MATCH('Capacity Backing (Hide)'!Z$2,'Capacity Summary'!$B$36:$B$135,0),2)))/IF(Summary!$B$7="Minutes",1,60)/COUNTA(INDEX(Capacity!$C$10:$Q$109,MATCH('Capacity Backing (Hide)'!Z$2,Capacity!$B$10:$B$109,0),1):INDEX(Capacity!$C$10:$Q$109,MATCH('Capacity Backing (Hide)'!Z$2,Capacity!$B$10:$B$109,0),15))</f>
        <v>#N/A</v>
      </c>
      <c r="AA3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(Hide)'!$A31,'Capacity Summary'!$H$35:$BG$35,0))="x",INDEX('Capacity Summary'!$C$36:$E$135,MATCH('Capacity Backing (Hide)'!AA$2,'Capacity Summary'!$B$36:$B$135,0),4),IF(INDEX('Capacity Summary'!$H$36:$BG$135,MATCH('Capacity Backing (Hide)'!AA$2,'Capacity Summary'!$B$36:$B$135,0),MATCH('Capacity Backing (Hide)'!$A31,'Capacity Summary'!$H$35:$BG$35,0))&lt;&gt;0,INDEX('Capacity Summary'!$H$36:$BG$135,MATCH('Capacity Backing (Hide)'!AA$2,'Capacity Summary'!$B$36:$B$135,0),MATCH('Capacity Backing (Hide)'!$A31,'Capacity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(Hide)'!$A31,'Capacity Summary'!$H$35:$BG$35,0))="x",INDEX('Capacity Summary'!$C$36:$E$135,MATCH('Capacity Backing (Hide)'!AB$2,'Capacity Summary'!$B$36:$B$135,0),4),IF(INDEX('Capacity Summary'!$H$36:$BG$135,MATCH('Capacity Backing (Hide)'!AB$2,'Capacity Summary'!$B$36:$B$135,0),MATCH('Capacity Backing (Hide)'!$A31,'Capacity Summary'!$H$35:$BG$35,0))&lt;&gt;0,INDEX('Capacity Summary'!$H$36:$BG$135,MATCH('Capacity Backing (Hide)'!AB$2,'Capacity Summary'!$B$36:$B$135,0),MATCH('Capacity Backing (Hide)'!$A31,'Capacity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(Hide)'!$A31,'Capacity Summary'!$H$35:$BG$35,0))="x",INDEX('Capacity Summary'!$C$36:$E$135,MATCH('Capacity Backing (Hide)'!AC$2,'Capacity Summary'!$B$36:$B$135,0),4),IF(INDEX('Capacity Summary'!$H$36:$BG$135,MATCH('Capacity Backing (Hide)'!AC$2,'Capacity Summary'!$B$36:$B$135,0),MATCH('Capacity Backing (Hide)'!$A31,'Capacity Summary'!$H$35:$BG$35,0))&lt;&gt;0,INDEX('Capacity Summary'!$H$36:$BG$135,MATCH('Capacity Backing (Hide)'!AC$2,'Capacity Summary'!$B$36:$B$135,0),MATCH('Capacity Backing (Hide)'!$A31,'Capacity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(Hide)'!$A31,'Capacity Summary'!$H$35:$BG$35,0))="x",INDEX('Capacity Summary'!$C$36:$E$135,MATCH('Capacity Backing (Hide)'!AD$2,'Capacity Summary'!$B$36:$B$135,0),4),IF(INDEX('Capacity Summary'!$H$36:$BG$135,MATCH('Capacity Backing (Hide)'!AD$2,'Capacity Summary'!$B$36:$B$135,0),MATCH('Capacity Backing (Hide)'!$A31,'Capacity Summary'!$H$35:$BG$35,0))&lt;&gt;0,INDEX('Capacity Summary'!$H$36:$BG$135,MATCH('Capacity Backing (Hide)'!AD$2,'Capacity Summary'!$B$36:$B$135,0),MATCH('Capacity Backing (Hide)'!$A31,'Capacity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(Hide)'!$A31,'Capacity Summary'!$H$35:$BG$35,0))="x",INDEX('Capacity Summary'!$C$36:$E$135,MATCH('Capacity Backing (Hide)'!AE$2,'Capacity Summary'!$B$36:$B$135,0),4),IF(INDEX('Capacity Summary'!$H$36:$BG$135,MATCH('Capacity Backing (Hide)'!AE$2,'Capacity Summary'!$B$36:$B$135,0),MATCH('Capacity Backing (Hide)'!$A31,'Capacity Summary'!$H$35:$BG$35,0))&lt;&gt;0,INDEX('Capacity Summary'!$H$36:$BG$135,MATCH('Capacity Backing (Hide)'!AE$2,'Capacity Summary'!$B$36:$B$135,0),MATCH('Capacity Backing (Hide)'!$A31,'Capacity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(Hide)'!$A31,'Capacity Summary'!$H$35:$BG$35,0))="x",INDEX('Capacity Summary'!$C$36:$E$135,MATCH('Capacity Backing (Hide)'!AF$2,'Capacity Summary'!$B$36:$B$135,0),4),IF(INDEX('Capacity Summary'!$H$36:$BG$135,MATCH('Capacity Backing (Hide)'!AF$2,'Capacity Summary'!$B$36:$B$135,0),MATCH('Capacity Backing (Hide)'!$A31,'Capacity Summary'!$H$35:$BG$35,0))&lt;&gt;0,INDEX('Capacity Summary'!$H$36:$BG$135,MATCH('Capacity Backing (Hide)'!AF$2,'Capacity Summary'!$B$36:$B$135,0),MATCH('Capacity Backing (Hide)'!$A31,'Capacity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(Hide)'!$A31,'Capacity Summary'!$H$35:$BG$35,0))="x",INDEX('Capacity Summary'!$C$36:$E$135,MATCH('Capacity Backing (Hide)'!AG$2,'Capacity Summary'!$B$36:$B$135,0),4),IF(INDEX('Capacity Summary'!$H$36:$BG$135,MATCH('Capacity Backing (Hide)'!AG$2,'Capacity Summary'!$B$36:$B$135,0),MATCH('Capacity Backing (Hide)'!$A31,'Capacity Summary'!$H$35:$BG$35,0))&lt;&gt;0,INDEX('Capacity Summary'!$H$36:$BG$135,MATCH('Capacity Backing (Hide)'!AG$2,'Capacity Summary'!$B$36:$B$135,0),MATCH('Capacity Backing (Hide)'!$A31,'Capacity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(Hide)'!$A31,'Capacity Summary'!$H$35:$BG$35,0))="x",INDEX('Capacity Summary'!$C$36:$E$135,MATCH('Capacity Backing (Hide)'!AH$2,'Capacity Summary'!$B$36:$B$135,0),4),IF(INDEX('Capacity Summary'!$H$36:$BG$135,MATCH('Capacity Backing (Hide)'!AH$2,'Capacity Summary'!$B$36:$B$135,0),MATCH('Capacity Backing (Hide)'!$A31,'Capacity Summary'!$H$35:$BG$35,0))&lt;&gt;0,INDEX('Capacity Summary'!$H$36:$BG$135,MATCH('Capacity Backing (Hide)'!AH$2,'Capacity Summary'!$B$36:$B$135,0),MATCH('Capacity Backing (Hide)'!$A31,'Capacity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(Hide)'!$A31,'Capacity Summary'!$H$35:$BG$35,0))="x",INDEX('Capacity Summary'!$C$36:$E$135,MATCH('Capacity Backing (Hide)'!AI$2,'Capacity Summary'!$B$36:$B$135,0),4),IF(INDEX('Capacity Summary'!$H$36:$BG$135,MATCH('Capacity Backing (Hide)'!AI$2,'Capacity Summary'!$B$36:$B$135,0),MATCH('Capacity Backing (Hide)'!$A31,'Capacity Summary'!$H$35:$BG$35,0))&lt;&gt;0,INDEX('Capacity Summary'!$H$36:$BG$135,MATCH('Capacity Backing (Hide)'!AI$2,'Capacity Summary'!$B$36:$B$135,0),MATCH('Capacity Backing (Hide)'!$A31,'Capacity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(Hide)'!$A31,'Capacity Summary'!$H$35:$BG$35,0))="x",INDEX('Capacity Summary'!$C$36:$E$135,MATCH('Capacity Backing (Hide)'!AJ$2,'Capacity Summary'!$B$36:$B$135,0),4),IF(INDEX('Capacity Summary'!$H$36:$BG$135,MATCH('Capacity Backing (Hide)'!AJ$2,'Capacity Summary'!$B$36:$B$135,0),MATCH('Capacity Backing (Hide)'!$A31,'Capacity Summary'!$H$35:$BG$35,0))&lt;&gt;0,INDEX('Capacity Summary'!$H$36:$BG$135,MATCH('Capacity Backing (Hide)'!AJ$2,'Capacity Summary'!$B$36:$B$135,0),MATCH('Capacity Backing (Hide)'!$A31,'Capacity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(Hide)'!$A31,'Capacity Summary'!$H$35:$BG$35,0))="x",INDEX('Capacity Summary'!$C$36:$E$135,MATCH('Capacity Backing (Hide)'!AK$2,'Capacity Summary'!$B$36:$B$135,0),4),IF(INDEX('Capacity Summary'!$H$36:$BG$135,MATCH('Capacity Backing (Hide)'!AK$2,'Capacity Summary'!$B$36:$B$135,0),MATCH('Capacity Backing (Hide)'!$A31,'Capacity Summary'!$H$35:$BG$35,0))&lt;&gt;0,INDEX('Capacity Summary'!$H$36:$BG$135,MATCH('Capacity Backing (Hide)'!AK$2,'Capacity Summary'!$B$36:$B$135,0),MATCH('Capacity Backing (Hide)'!$A31,'Capacity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(Hide)'!$A31,'Capacity Summary'!$H$35:$BG$35,0))="x",INDEX('Capacity Summary'!$C$36:$E$135,MATCH('Capacity Backing (Hide)'!AL$2,'Capacity Summary'!$B$36:$B$135,0),4),IF(INDEX('Capacity Summary'!$H$36:$BG$135,MATCH('Capacity Backing (Hide)'!AL$2,'Capacity Summary'!$B$36:$B$135,0),MATCH('Capacity Backing (Hide)'!$A31,'Capacity Summary'!$H$35:$BG$35,0))&lt;&gt;0,INDEX('Capacity Summary'!$H$36:$BG$135,MATCH('Capacity Backing (Hide)'!AL$2,'Capacity Summary'!$B$36:$B$135,0),MATCH('Capacity Backing (Hide)'!$A31,'Capacity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(Hide)'!$A31,'Capacity Summary'!$H$35:$BG$35,0))="x",INDEX('Capacity Summary'!$C$36:$E$135,MATCH('Capacity Backing (Hide)'!AM$2,'Capacity Summary'!$B$36:$B$135,0),4),IF(INDEX('Capacity Summary'!$H$36:$BG$135,MATCH('Capacity Backing (Hide)'!AM$2,'Capacity Summary'!$B$36:$B$135,0),MATCH('Capacity Backing (Hide)'!$A31,'Capacity Summary'!$H$35:$BG$35,0))&lt;&gt;0,INDEX('Capacity Summary'!$H$36:$BG$135,MATCH('Capacity Backing (Hide)'!AM$2,'Capacity Summary'!$B$36:$B$135,0),MATCH('Capacity Backing (Hide)'!$A31,'Capacity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(Hide)'!$A31,'Capacity Summary'!$H$35:$BG$35,0))="x",INDEX('Capacity Summary'!$C$36:$E$135,MATCH('Capacity Backing (Hide)'!AN$2,'Capacity Summary'!$B$36:$B$135,0),4),IF(INDEX('Capacity Summary'!$H$36:$BG$135,MATCH('Capacity Backing (Hide)'!AN$2,'Capacity Summary'!$B$36:$B$135,0),MATCH('Capacity Backing (Hide)'!$A31,'Capacity Summary'!$H$35:$BG$35,0))&lt;&gt;0,INDEX('Capacity Summary'!$H$36:$BG$135,MATCH('Capacity Backing (Hide)'!AN$2,'Capacity Summary'!$B$36:$B$135,0),MATCH('Capacity Backing (Hide)'!$A31,'Capacity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(Hide)'!$A31,'Capacity Summary'!$H$35:$BG$35,0))="x",INDEX('Capacity Summary'!$C$36:$E$135,MATCH('Capacity Backing (Hide)'!AO$2,'Capacity Summary'!$B$36:$B$135,0),4),IF(INDEX('Capacity Summary'!$H$36:$BG$135,MATCH('Capacity Backing (Hide)'!AO$2,'Capacity Summary'!$B$36:$B$135,0),MATCH('Capacity Backing (Hide)'!$A31,'Capacity Summary'!$H$35:$BG$35,0))&lt;&gt;0,INDEX('Capacity Summary'!$H$36:$BG$135,MATCH('Capacity Backing (Hide)'!AO$2,'Capacity Summary'!$B$36:$B$135,0),MATCH('Capacity Backing (Hide)'!$A31,'Capacity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(Hide)'!$A31,'Capacity Summary'!$H$35:$BG$35,0))="x",INDEX('Capacity Summary'!$C$36:$E$135,MATCH('Capacity Backing (Hide)'!AP$2,'Capacity Summary'!$B$36:$B$135,0),4),IF(INDEX('Capacity Summary'!$H$36:$BG$135,MATCH('Capacity Backing (Hide)'!AP$2,'Capacity Summary'!$B$36:$B$135,0),MATCH('Capacity Backing (Hide)'!$A31,'Capacity Summary'!$H$35:$BG$35,0))&lt;&gt;0,INDEX('Capacity Summary'!$H$36:$BG$135,MATCH('Capacity Backing (Hide)'!AP$2,'Capacity Summary'!$B$36:$B$135,0),MATCH('Capacity Backing (Hide)'!$A31,'Capacity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(Hide)'!$A31,'Capacity Summary'!$H$35:$BG$35,0))="x",INDEX('Capacity Summary'!$C$36:$E$135,MATCH('Capacity Backing (Hide)'!AQ$2,'Capacity Summary'!$B$36:$B$135,0),4),IF(INDEX('Capacity Summary'!$H$36:$BG$135,MATCH('Capacity Backing (Hide)'!AQ$2,'Capacity Summary'!$B$36:$B$135,0),MATCH('Capacity Backing (Hide)'!$A31,'Capacity Summary'!$H$35:$BG$35,0))&lt;&gt;0,INDEX('Capacity Summary'!$H$36:$BG$135,MATCH('Capacity Backing (Hide)'!AQ$2,'Capacity Summary'!$B$36:$B$135,0),MATCH('Capacity Backing (Hide)'!$A31,'Capacity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(Hide)'!$A31,'Capacity Summary'!$H$35:$BG$35,0))="x",INDEX('Capacity Summary'!$C$36:$E$135,MATCH('Capacity Backing (Hide)'!AR$2,'Capacity Summary'!$B$36:$B$135,0),4),IF(INDEX('Capacity Summary'!$H$36:$BG$135,MATCH('Capacity Backing (Hide)'!AR$2,'Capacity Summary'!$B$36:$B$135,0),MATCH('Capacity Backing (Hide)'!$A31,'Capacity Summary'!$H$35:$BG$35,0))&lt;&gt;0,INDEX('Capacity Summary'!$H$36:$BG$135,MATCH('Capacity Backing (Hide)'!AR$2,'Capacity Summary'!$B$36:$B$135,0),MATCH('Capacity Backing (Hide)'!$A31,'Capacity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(Hide)'!$A31,'Capacity Summary'!$H$35:$BG$35,0))="x",INDEX('Capacity Summary'!$C$36:$E$135,MATCH('Capacity Backing (Hide)'!AS$2,'Capacity Summary'!$B$36:$B$135,0),4),IF(INDEX('Capacity Summary'!$H$36:$BG$135,MATCH('Capacity Backing (Hide)'!AS$2,'Capacity Summary'!$B$36:$B$135,0),MATCH('Capacity Backing (Hide)'!$A31,'Capacity Summary'!$H$35:$BG$35,0))&lt;&gt;0,INDEX('Capacity Summary'!$H$36:$BG$135,MATCH('Capacity Backing (Hide)'!AS$2,'Capacity Summary'!$B$36:$B$135,0),MATCH('Capacity Backing (Hide)'!$A31,'Capacity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(Hide)'!$A31,'Capacity Summary'!$H$35:$BG$35,0))="x",INDEX('Capacity Summary'!$C$36:$E$135,MATCH('Capacity Backing (Hide)'!AT$2,'Capacity Summary'!$B$36:$B$135,0),4),IF(INDEX('Capacity Summary'!$H$36:$BG$135,MATCH('Capacity Backing (Hide)'!AT$2,'Capacity Summary'!$B$36:$B$135,0),MATCH('Capacity Backing (Hide)'!$A31,'Capacity Summary'!$H$35:$BG$35,0))&lt;&gt;0,INDEX('Capacity Summary'!$H$36:$BG$135,MATCH('Capacity Backing (Hide)'!AT$2,'Capacity Summary'!$B$36:$B$135,0),MATCH('Capacity Backing (Hide)'!$A31,'Capacity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(Hide)'!$A31,'Capacity Summary'!$H$35:$BG$35,0))="x",INDEX('Capacity Summary'!$C$36:$E$135,MATCH('Capacity Backing (Hide)'!AU$2,'Capacity Summary'!$B$36:$B$135,0),4),IF(INDEX('Capacity Summary'!$H$36:$BG$135,MATCH('Capacity Backing (Hide)'!AU$2,'Capacity Summary'!$B$36:$B$135,0),MATCH('Capacity Backing (Hide)'!$A31,'Capacity Summary'!$H$35:$BG$35,0))&lt;&gt;0,INDEX('Capacity Summary'!$H$36:$BG$135,MATCH('Capacity Backing (Hide)'!AU$2,'Capacity Summary'!$B$36:$B$135,0),MATCH('Capacity Backing (Hide)'!$A31,'Capacity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(Hide)'!$A31,'Capacity Summary'!$H$35:$BG$35,0))="x",INDEX('Capacity Summary'!$C$36:$E$135,MATCH('Capacity Backing (Hide)'!AV$2,'Capacity Summary'!$B$36:$B$135,0),4),IF(INDEX('Capacity Summary'!$H$36:$BG$135,MATCH('Capacity Backing (Hide)'!AV$2,'Capacity Summary'!$B$36:$B$135,0),MATCH('Capacity Backing (Hide)'!$A31,'Capacity Summary'!$H$35:$BG$35,0))&lt;&gt;0,INDEX('Capacity Summary'!$H$36:$BG$135,MATCH('Capacity Backing (Hide)'!AV$2,'Capacity Summary'!$B$36:$B$135,0),MATCH('Capacity Backing (Hide)'!$A31,'Capacity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(Hide)'!$A31,'Capacity Summary'!$H$35:$BG$35,0))="x",INDEX('Capacity Summary'!$C$36:$E$135,MATCH('Capacity Backing (Hide)'!AW$2,'Capacity Summary'!$B$36:$B$135,0),4),IF(INDEX('Capacity Summary'!$H$36:$BG$135,MATCH('Capacity Backing (Hide)'!AW$2,'Capacity Summary'!$B$36:$B$135,0),MATCH('Capacity Backing (Hide)'!$A31,'Capacity Summary'!$H$35:$BG$35,0))&lt;&gt;0,INDEX('Capacity Summary'!$H$36:$BG$135,MATCH('Capacity Backing (Hide)'!AW$2,'Capacity Summary'!$B$36:$B$135,0),MATCH('Capacity Backing (Hide)'!$A31,'Capacity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(Hide)'!$A31,'Capacity Summary'!$H$35:$BG$35,0))="x",INDEX('Capacity Summary'!$C$36:$E$135,MATCH('Capacity Backing (Hide)'!AX$2,'Capacity Summary'!$B$36:$B$135,0),4),IF(INDEX('Capacity Summary'!$H$36:$BG$135,MATCH('Capacity Backing (Hide)'!AX$2,'Capacity Summary'!$B$36:$B$135,0),MATCH('Capacity Backing (Hide)'!$A31,'Capacity Summary'!$H$35:$BG$35,0))&lt;&gt;0,INDEX('Capacity Summary'!$H$36:$BG$135,MATCH('Capacity Backing (Hide)'!AX$2,'Capacity Summary'!$B$36:$B$135,0),MATCH('Capacity Backing (Hide)'!$A31,'Capacity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(Hide)'!$A31,'Capacity Summary'!$H$35:$BG$35,0))="x",INDEX('Capacity Summary'!$C$36:$E$135,MATCH('Capacity Backing (Hide)'!AY$2,'Capacity Summary'!$B$36:$B$135,0),4),IF(INDEX('Capacity Summary'!$H$36:$BG$135,MATCH('Capacity Backing (Hide)'!AY$2,'Capacity Summary'!$B$36:$B$135,0),MATCH('Capacity Backing (Hide)'!$A31,'Capacity Summary'!$H$35:$BG$35,0))&lt;&gt;0,INDEX('Capacity Summary'!$H$36:$BG$135,MATCH('Capacity Backing (Hide)'!AY$2,'Capacity Summary'!$B$36:$B$135,0),MATCH('Capacity Backing (Hide)'!$A31,'Capacity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(Hide)'!$A31,'Capacity Summary'!$H$35:$BG$35,0))="x",INDEX('Capacity Summary'!$C$36:$E$135,MATCH('Capacity Backing (Hide)'!AZ$2,'Capacity Summary'!$B$36:$B$135,0),4),IF(INDEX('Capacity Summary'!$H$36:$BG$135,MATCH('Capacity Backing (Hide)'!AZ$2,'Capacity Summary'!$B$36:$B$135,0),MATCH('Capacity Backing (Hide)'!$A31,'Capacity Summary'!$H$35:$BG$35,0))&lt;&gt;0,INDEX('Capacity Summary'!$H$36:$BG$135,MATCH('Capacity Backing (Hide)'!AZ$2,'Capacity Summary'!$B$36:$B$135,0),MATCH('Capacity Backing (Hide)'!$A31,'Capacity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(Hide)'!$A31,'Capacity Summary'!$H$35:$BG$35,0))="x",INDEX('Capacity Summary'!$C$36:$E$135,MATCH('Capacity Backing (Hide)'!BA$2,'Capacity Summary'!$B$36:$B$135,0),4),IF(INDEX('Capacity Summary'!$H$36:$BG$135,MATCH('Capacity Backing (Hide)'!BA$2,'Capacity Summary'!$B$36:$B$135,0),MATCH('Capacity Backing (Hide)'!$A31,'Capacity Summary'!$H$35:$BG$35,0))&lt;&gt;0,INDEX('Capacity Summary'!$H$36:$BG$135,MATCH('Capacity Backing (Hide)'!BA$2,'Capacity Summary'!$B$36:$B$135,0),MATCH('Capacity Backing (Hide)'!$A31,'Capacity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(Hide)'!$A31,'Capacity Summary'!$H$35:$BG$35,0))="x",INDEX('Capacity Summary'!$C$36:$E$135,MATCH('Capacity Backing (Hide)'!BB$2,'Capacity Summary'!$B$36:$B$135,0),4),IF(INDEX('Capacity Summary'!$H$36:$BG$135,MATCH('Capacity Backing (Hide)'!BB$2,'Capacity Summary'!$B$36:$B$135,0),MATCH('Capacity Backing (Hide)'!$A31,'Capacity Summary'!$H$35:$BG$35,0))&lt;&gt;0,INDEX('Capacity Summary'!$H$36:$BG$135,MATCH('Capacity Backing (Hide)'!BB$2,'Capacity Summary'!$B$36:$B$135,0),MATCH('Capacity Backing (Hide)'!$A31,'Capacity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(Hide)'!$A31,'Capacity Summary'!$H$35:$BG$35,0))="x",INDEX('Capacity Summary'!$C$36:$E$135,MATCH('Capacity Backing (Hide)'!BC$2,'Capacity Summary'!$B$36:$B$135,0),4),IF(INDEX('Capacity Summary'!$H$36:$BG$135,MATCH('Capacity Backing (Hide)'!BC$2,'Capacity Summary'!$B$36:$B$135,0),MATCH('Capacity Backing (Hide)'!$A31,'Capacity Summary'!$H$35:$BG$35,0))&lt;&gt;0,INDEX('Capacity Summary'!$H$36:$BG$135,MATCH('Capacity Backing (Hide)'!BC$2,'Capacity Summary'!$B$36:$B$135,0),MATCH('Capacity Backing (Hide)'!$A31,'Capacity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(Hide)'!$A31,'Capacity Summary'!$H$35:$BG$35,0))="x",INDEX('Capacity Summary'!$C$36:$E$135,MATCH('Capacity Backing (Hide)'!BD$2,'Capacity Summary'!$B$36:$B$135,0),4),IF(INDEX('Capacity Summary'!$H$36:$BG$135,MATCH('Capacity Backing (Hide)'!BD$2,'Capacity Summary'!$B$36:$B$135,0),MATCH('Capacity Backing (Hide)'!$A31,'Capacity Summary'!$H$35:$BG$35,0))&lt;&gt;0,INDEX('Capacity Summary'!$H$36:$BG$135,MATCH('Capacity Backing (Hide)'!BD$2,'Capacity Summary'!$B$36:$B$135,0),MATCH('Capacity Backing (Hide)'!$A31,'Capacity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(Hide)'!$A31,'Capacity Summary'!$H$35:$BG$35,0))="x",INDEX('Capacity Summary'!$C$36:$E$135,MATCH('Capacity Backing (Hide)'!BE$2,'Capacity Summary'!$B$36:$B$135,0),4),IF(INDEX('Capacity Summary'!$H$36:$BG$135,MATCH('Capacity Backing (Hide)'!BE$2,'Capacity Summary'!$B$36:$B$135,0),MATCH('Capacity Backing (Hide)'!$A31,'Capacity Summary'!$H$35:$BG$35,0))&lt;&gt;0,INDEX('Capacity Summary'!$H$36:$BG$135,MATCH('Capacity Backing (Hide)'!BE$2,'Capacity Summary'!$B$36:$B$135,0),MATCH('Capacity Backing (Hide)'!$A31,'Capacity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(Hide)'!$A31,'Capacity Summary'!$H$35:$BG$35,0))="x",INDEX('Capacity Summary'!$C$36:$E$135,MATCH('Capacity Backing (Hide)'!BF$2,'Capacity Summary'!$B$36:$B$135,0),4),IF(INDEX('Capacity Summary'!$H$36:$BG$135,MATCH('Capacity Backing (Hide)'!BF$2,'Capacity Summary'!$B$36:$B$135,0),MATCH('Capacity Backing (Hide)'!$A31,'Capacity Summary'!$H$35:$BG$35,0))&lt;&gt;0,INDEX('Capacity Summary'!$H$36:$BG$135,MATCH('Capacity Backing (Hide)'!BF$2,'Capacity Summary'!$B$36:$B$135,0),MATCH('Capacity Backing (Hide)'!$A31,'Capacity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(Hide)'!$A31,'Capacity Summary'!$H$35:$BG$35,0))="x",INDEX('Capacity Summary'!$C$36:$E$135,MATCH('Capacity Backing (Hide)'!BG$2,'Capacity Summary'!$B$36:$B$135,0),4),IF(INDEX('Capacity Summary'!$H$36:$BG$135,MATCH('Capacity Backing (Hide)'!BG$2,'Capacity Summary'!$B$36:$B$135,0),MATCH('Capacity Backing (Hide)'!$A31,'Capacity Summary'!$H$35:$BG$35,0))&lt;&gt;0,INDEX('Capacity Summary'!$H$36:$BG$135,MATCH('Capacity Backing (Hide)'!BG$2,'Capacity Summary'!$B$36:$B$135,0),MATCH('Capacity Backing (Hide)'!$A31,'Capacity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(Hide)'!$A31,'Capacity Summary'!$H$35:$BG$35,0))="x",INDEX('Capacity Summary'!$C$36:$E$135,MATCH('Capacity Backing (Hide)'!BH$2,'Capacity Summary'!$B$36:$B$135,0),4),IF(INDEX('Capacity Summary'!$H$36:$BG$135,MATCH('Capacity Backing (Hide)'!BH$2,'Capacity Summary'!$B$36:$B$135,0),MATCH('Capacity Backing (Hide)'!$A31,'Capacity Summary'!$H$35:$BG$35,0))&lt;&gt;0,INDEX('Capacity Summary'!$H$36:$BG$135,MATCH('Capacity Backing (Hide)'!BH$2,'Capacity Summary'!$B$36:$B$135,0),MATCH('Capacity Backing (Hide)'!$A31,'Capacity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(Hide)'!$A31,'Capacity Summary'!$H$35:$BG$35,0))="x",INDEX('Capacity Summary'!$C$36:$E$135,MATCH('Capacity Backing (Hide)'!BI$2,'Capacity Summary'!$B$36:$B$135,0),4),IF(INDEX('Capacity Summary'!$H$36:$BG$135,MATCH('Capacity Backing (Hide)'!BI$2,'Capacity Summary'!$B$36:$B$135,0),MATCH('Capacity Backing (Hide)'!$A31,'Capacity Summary'!$H$35:$BG$35,0))&lt;&gt;0,INDEX('Capacity Summary'!$H$36:$BG$135,MATCH('Capacity Backing (Hide)'!BI$2,'Capacity Summary'!$B$36:$B$135,0),MATCH('Capacity Backing (Hide)'!$A31,'Capacity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(Hide)'!$A31,'Capacity Summary'!$H$35:$BG$35,0))="x",INDEX('Capacity Summary'!$C$36:$E$135,MATCH('Capacity Backing (Hide)'!BJ$2,'Capacity Summary'!$B$36:$B$135,0),4),IF(INDEX('Capacity Summary'!$H$36:$BG$135,MATCH('Capacity Backing (Hide)'!BJ$2,'Capacity Summary'!$B$36:$B$135,0),MATCH('Capacity Backing (Hide)'!$A31,'Capacity Summary'!$H$35:$BG$35,0))&lt;&gt;0,INDEX('Capacity Summary'!$H$36:$BG$135,MATCH('Capacity Backing (Hide)'!BJ$2,'Capacity Summary'!$B$36:$B$135,0),MATCH('Capacity Backing (Hide)'!$A31,'Capacity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(Hide)'!$A31,'Capacity Summary'!$H$35:$BG$35,0))="x",INDEX('Capacity Summary'!$C$36:$E$135,MATCH('Capacity Backing (Hide)'!BK$2,'Capacity Summary'!$B$36:$B$135,0),4),IF(INDEX('Capacity Summary'!$H$36:$BG$135,MATCH('Capacity Backing (Hide)'!BK$2,'Capacity Summary'!$B$36:$B$135,0),MATCH('Capacity Backing (Hide)'!$A31,'Capacity Summary'!$H$35:$BG$35,0))&lt;&gt;0,INDEX('Capacity Summary'!$H$36:$BG$135,MATCH('Capacity Backing (Hide)'!BK$2,'Capacity Summary'!$B$36:$B$135,0),MATCH('Capacity Backing (Hide)'!$A31,'Capacity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(Hide)'!$A31,'Capacity Summary'!$H$35:$BG$35,0))="x",INDEX('Capacity Summary'!$C$36:$E$135,MATCH('Capacity Backing (Hide)'!BL$2,'Capacity Summary'!$B$36:$B$135,0),4),IF(INDEX('Capacity Summary'!$H$36:$BG$135,MATCH('Capacity Backing (Hide)'!BL$2,'Capacity Summary'!$B$36:$B$135,0),MATCH('Capacity Backing (Hide)'!$A31,'Capacity Summary'!$H$35:$BG$35,0))&lt;&gt;0,INDEX('Capacity Summary'!$H$36:$BG$135,MATCH('Capacity Backing (Hide)'!BL$2,'Capacity Summary'!$B$36:$B$135,0),MATCH('Capacity Backing (Hide)'!$A31,'Capacity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(Hide)'!$A31,'Capacity Summary'!$H$35:$BG$35,0))="x",INDEX('Capacity Summary'!$C$36:$E$135,MATCH('Capacity Backing (Hide)'!BM$2,'Capacity Summary'!$B$36:$B$135,0),4),IF(INDEX('Capacity Summary'!$H$36:$BG$135,MATCH('Capacity Backing (Hide)'!BM$2,'Capacity Summary'!$B$36:$B$135,0),MATCH('Capacity Backing (Hide)'!$A31,'Capacity Summary'!$H$35:$BG$35,0))&lt;&gt;0,INDEX('Capacity Summary'!$H$36:$BG$135,MATCH('Capacity Backing (Hide)'!BM$2,'Capacity Summary'!$B$36:$B$135,0),MATCH('Capacity Backing (Hide)'!$A31,'Capacity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(Hide)'!$A31,'Capacity Summary'!$H$35:$BG$35,0))="x",INDEX('Capacity Summary'!$C$36:$E$135,MATCH('Capacity Backing (Hide)'!BN$2,'Capacity Summary'!$B$36:$B$135,0),4),IF(INDEX('Capacity Summary'!$H$36:$BG$135,MATCH('Capacity Backing (Hide)'!BN$2,'Capacity Summary'!$B$36:$B$135,0),MATCH('Capacity Backing (Hide)'!$A31,'Capacity Summary'!$H$35:$BG$35,0))&lt;&gt;0,INDEX('Capacity Summary'!$H$36:$BG$135,MATCH('Capacity Backing (Hide)'!BN$2,'Capacity Summary'!$B$36:$B$135,0),MATCH('Capacity Backing (Hide)'!$A31,'Capacity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(Hide)'!$A31,'Capacity Summary'!$H$35:$BG$35,0))="x",INDEX('Capacity Summary'!$C$36:$E$135,MATCH('Capacity Backing (Hide)'!BO$2,'Capacity Summary'!$B$36:$B$135,0),4),IF(INDEX('Capacity Summary'!$H$36:$BG$135,MATCH('Capacity Backing (Hide)'!BO$2,'Capacity Summary'!$B$36:$B$135,0),MATCH('Capacity Backing (Hide)'!$A31,'Capacity Summary'!$H$35:$BG$35,0))&lt;&gt;0,INDEX('Capacity Summary'!$H$36:$BG$135,MATCH('Capacity Backing (Hide)'!BO$2,'Capacity Summary'!$B$36:$B$135,0),MATCH('Capacity Backing (Hide)'!$A31,'Capacity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(Hide)'!$A31,'Capacity Summary'!$H$35:$BG$35,0))="x",INDEX('Capacity Summary'!$C$36:$E$135,MATCH('Capacity Backing (Hide)'!BP$2,'Capacity Summary'!$B$36:$B$135,0),4),IF(INDEX('Capacity Summary'!$H$36:$BG$135,MATCH('Capacity Backing (Hide)'!BP$2,'Capacity Summary'!$B$36:$B$135,0),MATCH('Capacity Backing (Hide)'!$A31,'Capacity Summary'!$H$35:$BG$35,0))&lt;&gt;0,INDEX('Capacity Summary'!$H$36:$BG$135,MATCH('Capacity Backing (Hide)'!BP$2,'Capacity Summary'!$B$36:$B$135,0),MATCH('Capacity Backing (Hide)'!$A31,'Capacity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(Hide)'!$A31,'Capacity Summary'!$H$35:$BG$35,0))="x",INDEX('Capacity Summary'!$C$36:$E$135,MATCH('Capacity Backing (Hide)'!BQ$2,'Capacity Summary'!$B$36:$B$135,0),4),IF(INDEX('Capacity Summary'!$H$36:$BG$135,MATCH('Capacity Backing (Hide)'!BQ$2,'Capacity Summary'!$B$36:$B$135,0),MATCH('Capacity Backing (Hide)'!$A31,'Capacity Summary'!$H$35:$BG$35,0))&lt;&gt;0,INDEX('Capacity Summary'!$H$36:$BG$135,MATCH('Capacity Backing (Hide)'!BQ$2,'Capacity Summary'!$B$36:$B$135,0),MATCH('Capacity Backing (Hide)'!$A31,'Capacity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(Hide)'!$A31,'Capacity Summary'!$H$35:$BG$35,0))="x",INDEX('Capacity Summary'!$C$36:$E$135,MATCH('Capacity Backing (Hide)'!BR$2,'Capacity Summary'!$B$36:$B$135,0),4),IF(INDEX('Capacity Summary'!$H$36:$BG$135,MATCH('Capacity Backing (Hide)'!BR$2,'Capacity Summary'!$B$36:$B$135,0),MATCH('Capacity Backing (Hide)'!$A31,'Capacity Summary'!$H$35:$BG$35,0))&lt;&gt;0,INDEX('Capacity Summary'!$H$36:$BG$135,MATCH('Capacity Backing (Hide)'!BR$2,'Capacity Summary'!$B$36:$B$135,0),MATCH('Capacity Backing (Hide)'!$A31,'Capacity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(Hide)'!$A31,'Capacity Summary'!$H$35:$BG$35,0))="x",INDEX('Capacity Summary'!$C$36:$E$135,MATCH('Capacity Backing (Hide)'!BS$2,'Capacity Summary'!$B$36:$B$135,0),4),IF(INDEX('Capacity Summary'!$H$36:$BG$135,MATCH('Capacity Backing (Hide)'!BS$2,'Capacity Summary'!$B$36:$B$135,0),MATCH('Capacity Backing (Hide)'!$A31,'Capacity Summary'!$H$35:$BG$35,0))&lt;&gt;0,INDEX('Capacity Summary'!$H$36:$BG$135,MATCH('Capacity Backing (Hide)'!BS$2,'Capacity Summary'!$B$36:$B$135,0),MATCH('Capacity Backing (Hide)'!$A31,'Capacity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(Hide)'!$A31,'Capacity Summary'!$H$35:$BG$35,0))="x",INDEX('Capacity Summary'!$C$36:$E$135,MATCH('Capacity Backing (Hide)'!BT$2,'Capacity Summary'!$B$36:$B$135,0),4),IF(INDEX('Capacity Summary'!$H$36:$BG$135,MATCH('Capacity Backing (Hide)'!BT$2,'Capacity Summary'!$B$36:$B$135,0),MATCH('Capacity Backing (Hide)'!$A31,'Capacity Summary'!$H$35:$BG$35,0))&lt;&gt;0,INDEX('Capacity Summary'!$H$36:$BG$135,MATCH('Capacity Backing (Hide)'!BT$2,'Capacity Summary'!$B$36:$B$135,0),MATCH('Capacity Backing (Hide)'!$A31,'Capacity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(Hide)'!$A31,'Capacity Summary'!$H$35:$BG$35,0))="x",INDEX('Capacity Summary'!$C$36:$E$135,MATCH('Capacity Backing (Hide)'!BU$2,'Capacity Summary'!$B$36:$B$135,0),4),IF(INDEX('Capacity Summary'!$H$36:$BG$135,MATCH('Capacity Backing (Hide)'!BU$2,'Capacity Summary'!$B$36:$B$135,0),MATCH('Capacity Backing (Hide)'!$A31,'Capacity Summary'!$H$35:$BG$35,0))&lt;&gt;0,INDEX('Capacity Summary'!$H$36:$BG$135,MATCH('Capacity Backing (Hide)'!BU$2,'Capacity Summary'!$B$36:$B$135,0),MATCH('Capacity Backing (Hide)'!$A31,'Capacity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(Hide)'!$A31,'Capacity Summary'!$H$35:$BG$35,0))="x",INDEX('Capacity Summary'!$C$36:$E$135,MATCH('Capacity Backing (Hide)'!BV$2,'Capacity Summary'!$B$36:$B$135,0),4),IF(INDEX('Capacity Summary'!$H$36:$BG$135,MATCH('Capacity Backing (Hide)'!BV$2,'Capacity Summary'!$B$36:$B$135,0),MATCH('Capacity Backing (Hide)'!$A31,'Capacity Summary'!$H$35:$BG$35,0))&lt;&gt;0,INDEX('Capacity Summary'!$H$36:$BG$135,MATCH('Capacity Backing (Hide)'!BV$2,'Capacity Summary'!$B$36:$B$135,0),MATCH('Capacity Backing (Hide)'!$A31,'Capacity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(Hide)'!$A31,'Capacity Summary'!$H$35:$BG$35,0))="x",INDEX('Capacity Summary'!$C$36:$E$135,MATCH('Capacity Backing (Hide)'!BW$2,'Capacity Summary'!$B$36:$B$135,0),4),IF(INDEX('Capacity Summary'!$H$36:$BG$135,MATCH('Capacity Backing (Hide)'!BW$2,'Capacity Summary'!$B$36:$B$135,0),MATCH('Capacity Backing (Hide)'!$A31,'Capacity Summary'!$H$35:$BG$35,0))&lt;&gt;0,INDEX('Capacity Summary'!$H$36:$BG$135,MATCH('Capacity Backing (Hide)'!BW$2,'Capacity Summary'!$B$36:$B$135,0),MATCH('Capacity Backing (Hide)'!$A31,'Capacity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(Hide)'!$A31,'Capacity Summary'!$H$35:$BG$35,0))="x",INDEX('Capacity Summary'!$C$36:$E$135,MATCH('Capacity Backing (Hide)'!BX$2,'Capacity Summary'!$B$36:$B$135,0),4),IF(INDEX('Capacity Summary'!$H$36:$BG$135,MATCH('Capacity Backing (Hide)'!BX$2,'Capacity Summary'!$B$36:$B$135,0),MATCH('Capacity Backing (Hide)'!$A31,'Capacity Summary'!$H$35:$BG$35,0))&lt;&gt;0,INDEX('Capacity Summary'!$H$36:$BG$135,MATCH('Capacity Backing (Hide)'!BX$2,'Capacity Summary'!$B$36:$B$135,0),MATCH('Capacity Backing (Hide)'!$A31,'Capacity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(Hide)'!$A31,'Capacity Summary'!$H$35:$BG$35,0))="x",INDEX('Capacity Summary'!$C$36:$E$135,MATCH('Capacity Backing (Hide)'!BY$2,'Capacity Summary'!$B$36:$B$135,0),4),IF(INDEX('Capacity Summary'!$H$36:$BG$135,MATCH('Capacity Backing (Hide)'!BY$2,'Capacity Summary'!$B$36:$B$135,0),MATCH('Capacity Backing (Hide)'!$A31,'Capacity Summary'!$H$35:$BG$35,0))&lt;&gt;0,INDEX('Capacity Summary'!$H$36:$BG$135,MATCH('Capacity Backing (Hide)'!BY$2,'Capacity Summary'!$B$36:$B$135,0),MATCH('Capacity Backing (Hide)'!$A31,'Capacity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(Hide)'!$A31,'Capacity Summary'!$H$35:$BG$35,0))="x",INDEX('Capacity Summary'!$C$36:$E$135,MATCH('Capacity Backing (Hide)'!BZ$2,'Capacity Summary'!$B$36:$B$135,0),4),IF(INDEX('Capacity Summary'!$H$36:$BG$135,MATCH('Capacity Backing (Hide)'!BZ$2,'Capacity Summary'!$B$36:$B$135,0),MATCH('Capacity Backing (Hide)'!$A31,'Capacity Summary'!$H$35:$BG$35,0))&lt;&gt;0,INDEX('Capacity Summary'!$H$36:$BG$135,MATCH('Capacity Backing (Hide)'!BZ$2,'Capacity Summary'!$B$36:$B$135,0),MATCH('Capacity Backing (Hide)'!$A31,'Capacity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(Hide)'!$A31,'Capacity Summary'!$H$35:$BG$35,0))="x",INDEX('Capacity Summary'!$C$36:$E$135,MATCH('Capacity Backing (Hide)'!CA$2,'Capacity Summary'!$B$36:$B$135,0),4),IF(INDEX('Capacity Summary'!$H$36:$BG$135,MATCH('Capacity Backing (Hide)'!CA$2,'Capacity Summary'!$B$36:$B$135,0),MATCH('Capacity Backing (Hide)'!$A31,'Capacity Summary'!$H$35:$BG$35,0))&lt;&gt;0,INDEX('Capacity Summary'!$H$36:$BG$135,MATCH('Capacity Backing (Hide)'!CA$2,'Capacity Summary'!$B$36:$B$135,0),MATCH('Capacity Backing (Hide)'!$A31,'Capacity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(Hide)'!$A31,'Capacity Summary'!$H$35:$BG$35,0))="x",INDEX('Capacity Summary'!$C$36:$E$135,MATCH('Capacity Backing (Hide)'!CB$2,'Capacity Summary'!$B$36:$B$135,0),4),IF(INDEX('Capacity Summary'!$H$36:$BG$135,MATCH('Capacity Backing (Hide)'!CB$2,'Capacity Summary'!$B$36:$B$135,0),MATCH('Capacity Backing (Hide)'!$A31,'Capacity Summary'!$H$35:$BG$35,0))&lt;&gt;0,INDEX('Capacity Summary'!$H$36:$BG$135,MATCH('Capacity Backing (Hide)'!CB$2,'Capacity Summary'!$B$36:$B$135,0),MATCH('Capacity Backing (Hide)'!$A31,'Capacity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(Hide)'!$A31,'Capacity Summary'!$H$35:$BG$35,0))="x",INDEX('Capacity Summary'!$C$36:$E$135,MATCH('Capacity Backing (Hide)'!CC$2,'Capacity Summary'!$B$36:$B$135,0),4),IF(INDEX('Capacity Summary'!$H$36:$BG$135,MATCH('Capacity Backing (Hide)'!CC$2,'Capacity Summary'!$B$36:$B$135,0),MATCH('Capacity Backing (Hide)'!$A31,'Capacity Summary'!$H$35:$BG$35,0))&lt;&gt;0,INDEX('Capacity Summary'!$H$36:$BG$135,MATCH('Capacity Backing (Hide)'!CC$2,'Capacity Summary'!$B$36:$B$135,0),MATCH('Capacity Backing (Hide)'!$A31,'Capacity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(Hide)'!$A31,'Capacity Summary'!$H$35:$BG$35,0))="x",INDEX('Capacity Summary'!$C$36:$E$135,MATCH('Capacity Backing (Hide)'!CD$2,'Capacity Summary'!$B$36:$B$135,0),4),IF(INDEX('Capacity Summary'!$H$36:$BG$135,MATCH('Capacity Backing (Hide)'!CD$2,'Capacity Summary'!$B$36:$B$135,0),MATCH('Capacity Backing (Hide)'!$A31,'Capacity Summary'!$H$35:$BG$35,0))&lt;&gt;0,INDEX('Capacity Summary'!$H$36:$BG$135,MATCH('Capacity Backing (Hide)'!CD$2,'Capacity Summary'!$B$36:$B$135,0),MATCH('Capacity Backing (Hide)'!$A31,'Capacity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(Hide)'!$A31,'Capacity Summary'!$H$35:$BG$35,0))="x",INDEX('Capacity Summary'!$C$36:$E$135,MATCH('Capacity Backing (Hide)'!CE$2,'Capacity Summary'!$B$36:$B$135,0),4),IF(INDEX('Capacity Summary'!$H$36:$BG$135,MATCH('Capacity Backing (Hide)'!CE$2,'Capacity Summary'!$B$36:$B$135,0),MATCH('Capacity Backing (Hide)'!$A31,'Capacity Summary'!$H$35:$BG$35,0))&lt;&gt;0,INDEX('Capacity Summary'!$H$36:$BG$135,MATCH('Capacity Backing (Hide)'!CE$2,'Capacity Summary'!$B$36:$B$135,0),MATCH('Capacity Backing (Hide)'!$A31,'Capacity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(Hide)'!$A31,'Capacity Summary'!$H$35:$BG$35,0))="x",INDEX('Capacity Summary'!$C$36:$E$135,MATCH('Capacity Backing (Hide)'!CF$2,'Capacity Summary'!$B$36:$B$135,0),4),IF(INDEX('Capacity Summary'!$H$36:$BG$135,MATCH('Capacity Backing (Hide)'!CF$2,'Capacity Summary'!$B$36:$B$135,0),MATCH('Capacity Backing (Hide)'!$A31,'Capacity Summary'!$H$35:$BG$35,0))&lt;&gt;0,INDEX('Capacity Summary'!$H$36:$BG$135,MATCH('Capacity Backing (Hide)'!CF$2,'Capacity Summary'!$B$36:$B$135,0),MATCH('Capacity Backing (Hide)'!$A31,'Capacity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(Hide)'!$A31,'Capacity Summary'!$H$35:$BG$35,0))="x",INDEX('Capacity Summary'!$C$36:$E$135,MATCH('Capacity Backing (Hide)'!CG$2,'Capacity Summary'!$B$36:$B$135,0),4),IF(INDEX('Capacity Summary'!$H$36:$BG$135,MATCH('Capacity Backing (Hide)'!CG$2,'Capacity Summary'!$B$36:$B$135,0),MATCH('Capacity Backing (Hide)'!$A31,'Capacity Summary'!$H$35:$BG$35,0))&lt;&gt;0,INDEX('Capacity Summary'!$H$36:$BG$135,MATCH('Capacity Backing (Hide)'!CG$2,'Capacity Summary'!$B$36:$B$135,0),MATCH('Capacity Backing (Hide)'!$A31,'Capacity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(Hide)'!$A31,'Capacity Summary'!$H$35:$BG$35,0))="x",INDEX('Capacity Summary'!$C$36:$E$135,MATCH('Capacity Backing (Hide)'!CH$2,'Capacity Summary'!$B$36:$B$135,0),4),IF(INDEX('Capacity Summary'!$H$36:$BG$135,MATCH('Capacity Backing (Hide)'!CH$2,'Capacity Summary'!$B$36:$B$135,0),MATCH('Capacity Backing (Hide)'!$A31,'Capacity Summary'!$H$35:$BG$35,0))&lt;&gt;0,INDEX('Capacity Summary'!$H$36:$BG$135,MATCH('Capacity Backing (Hide)'!CH$2,'Capacity Summary'!$B$36:$B$135,0),MATCH('Capacity Backing (Hide)'!$A31,'Capacity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(Hide)'!$A31,'Capacity Summary'!$H$35:$BG$35,0))="x",INDEX('Capacity Summary'!$C$36:$E$135,MATCH('Capacity Backing (Hide)'!CI$2,'Capacity Summary'!$B$36:$B$135,0),4),IF(INDEX('Capacity Summary'!$H$36:$BG$135,MATCH('Capacity Backing (Hide)'!CI$2,'Capacity Summary'!$B$36:$B$135,0),MATCH('Capacity Backing (Hide)'!$A31,'Capacity Summary'!$H$35:$BG$35,0))&lt;&gt;0,INDEX('Capacity Summary'!$H$36:$BG$135,MATCH('Capacity Backing (Hide)'!CI$2,'Capacity Summary'!$B$36:$B$135,0),MATCH('Capacity Backing (Hide)'!$A31,'Capacity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(Hide)'!$A31,'Capacity Summary'!$H$35:$BG$35,0))="x",INDEX('Capacity Summary'!$C$36:$E$135,MATCH('Capacity Backing (Hide)'!CJ$2,'Capacity Summary'!$B$36:$B$135,0),4),IF(INDEX('Capacity Summary'!$H$36:$BG$135,MATCH('Capacity Backing (Hide)'!CJ$2,'Capacity Summary'!$B$36:$B$135,0),MATCH('Capacity Backing (Hide)'!$A31,'Capacity Summary'!$H$35:$BG$35,0))&lt;&gt;0,INDEX('Capacity Summary'!$H$36:$BG$135,MATCH('Capacity Backing (Hide)'!CJ$2,'Capacity Summary'!$B$36:$B$135,0),MATCH('Capacity Backing (Hide)'!$A31,'Capacity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(Hide)'!$A31,'Capacity Summary'!$H$35:$BG$35,0))="x",INDEX('Capacity Summary'!$C$36:$E$135,MATCH('Capacity Backing (Hide)'!CK$2,'Capacity Summary'!$B$36:$B$135,0),4),IF(INDEX('Capacity Summary'!$H$36:$BG$135,MATCH('Capacity Backing (Hide)'!CK$2,'Capacity Summary'!$B$36:$B$135,0),MATCH('Capacity Backing (Hide)'!$A31,'Capacity Summary'!$H$35:$BG$35,0))&lt;&gt;0,INDEX('Capacity Summary'!$H$36:$BG$135,MATCH('Capacity Backing (Hide)'!CK$2,'Capacity Summary'!$B$36:$B$135,0),MATCH('Capacity Backing (Hide)'!$A31,'Capacity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(Hide)'!$A31,'Capacity Summary'!$H$35:$BG$35,0))="x",INDEX('Capacity Summary'!$C$36:$E$135,MATCH('Capacity Backing (Hide)'!CL$2,'Capacity Summary'!$B$36:$B$135,0),4),IF(INDEX('Capacity Summary'!$H$36:$BG$135,MATCH('Capacity Backing (Hide)'!CL$2,'Capacity Summary'!$B$36:$B$135,0),MATCH('Capacity Backing (Hide)'!$A31,'Capacity Summary'!$H$35:$BG$35,0))&lt;&gt;0,INDEX('Capacity Summary'!$H$36:$BG$135,MATCH('Capacity Backing (Hide)'!CL$2,'Capacity Summary'!$B$36:$B$135,0),MATCH('Capacity Backing (Hide)'!$A31,'Capacity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(Hide)'!$A31,'Capacity Summary'!$H$35:$BG$35,0))="x",INDEX('Capacity Summary'!$C$36:$E$135,MATCH('Capacity Backing (Hide)'!CM$2,'Capacity Summary'!$B$36:$B$135,0),4),IF(INDEX('Capacity Summary'!$H$36:$BG$135,MATCH('Capacity Backing (Hide)'!CM$2,'Capacity Summary'!$B$36:$B$135,0),MATCH('Capacity Backing (Hide)'!$A31,'Capacity Summary'!$H$35:$BG$35,0))&lt;&gt;0,INDEX('Capacity Summary'!$H$36:$BG$135,MATCH('Capacity Backing (Hide)'!CM$2,'Capacity Summary'!$B$36:$B$135,0),MATCH('Capacity Backing (Hide)'!$A31,'Capacity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(Hide)'!$A31,'Capacity Summary'!$H$35:$BG$35,0))="x",INDEX('Capacity Summary'!$C$36:$E$135,MATCH('Capacity Backing (Hide)'!CN$2,'Capacity Summary'!$B$36:$B$135,0),4),IF(INDEX('Capacity Summary'!$H$36:$BG$135,MATCH('Capacity Backing (Hide)'!CN$2,'Capacity Summary'!$B$36:$B$135,0),MATCH('Capacity Backing (Hide)'!$A31,'Capacity Summary'!$H$35:$BG$35,0))&lt;&gt;0,INDEX('Capacity Summary'!$H$36:$BG$135,MATCH('Capacity Backing (Hide)'!CN$2,'Capacity Summary'!$B$36:$B$135,0),MATCH('Capacity Backing (Hide)'!$A31,'Capacity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(Hide)'!$A31,'Capacity Summary'!$H$35:$BG$35,0))="x",INDEX('Capacity Summary'!$C$36:$E$135,MATCH('Capacity Backing (Hide)'!CO$2,'Capacity Summary'!$B$36:$B$135,0),4),IF(INDEX('Capacity Summary'!$H$36:$BG$135,MATCH('Capacity Backing (Hide)'!CO$2,'Capacity Summary'!$B$36:$B$135,0),MATCH('Capacity Backing (Hide)'!$A31,'Capacity Summary'!$H$35:$BG$35,0))&lt;&gt;0,INDEX('Capacity Summary'!$H$36:$BG$135,MATCH('Capacity Backing (Hide)'!CO$2,'Capacity Summary'!$B$36:$B$135,0),MATCH('Capacity Backing (Hide)'!$A31,'Capacity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(Hide)'!$A31,'Capacity Summary'!$H$35:$BG$35,0))="x",INDEX('Capacity Summary'!$C$36:$E$135,MATCH('Capacity Backing (Hide)'!CP$2,'Capacity Summary'!$B$36:$B$135,0),4),IF(INDEX('Capacity Summary'!$H$36:$BG$135,MATCH('Capacity Backing (Hide)'!CP$2,'Capacity Summary'!$B$36:$B$135,0),MATCH('Capacity Backing (Hide)'!$A31,'Capacity Summary'!$H$35:$BG$35,0))&lt;&gt;0,INDEX('Capacity Summary'!$H$36:$BG$135,MATCH('Capacity Backing (Hide)'!CP$2,'Capacity Summary'!$B$36:$B$135,0),MATCH('Capacity Backing (Hide)'!$A31,'Capacity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(Hide)'!$A31,'Capacity Summary'!$H$35:$BG$35,0))="x",INDEX('Capacity Summary'!$C$36:$E$135,MATCH('Capacity Backing (Hide)'!CQ$2,'Capacity Summary'!$B$36:$B$135,0),4),IF(INDEX('Capacity Summary'!$H$36:$BG$135,MATCH('Capacity Backing (Hide)'!CQ$2,'Capacity Summary'!$B$36:$B$135,0),MATCH('Capacity Backing (Hide)'!$A31,'Capacity Summary'!$H$35:$BG$35,0))&lt;&gt;0,INDEX('Capacity Summary'!$H$36:$BG$135,MATCH('Capacity Backing (Hide)'!CQ$2,'Capacity Summary'!$B$36:$B$135,0),MATCH('Capacity Backing (Hide)'!$A31,'Capacity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(Hide)'!$A31,'Capacity Summary'!$H$35:$BG$35,0))="x",INDEX('Capacity Summary'!$C$36:$E$135,MATCH('Capacity Backing (Hide)'!CR$2,'Capacity Summary'!$B$36:$B$135,0),4),IF(INDEX('Capacity Summary'!$H$36:$BG$135,MATCH('Capacity Backing (Hide)'!CR$2,'Capacity Summary'!$B$36:$B$135,0),MATCH('Capacity Backing (Hide)'!$A31,'Capacity Summary'!$H$35:$BG$35,0))&lt;&gt;0,INDEX('Capacity Summary'!$H$36:$BG$135,MATCH('Capacity Backing (Hide)'!CR$2,'Capacity Summary'!$B$36:$B$135,0),MATCH('Capacity Backing (Hide)'!$A31,'Capacity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(Hide)'!$A31,'Capacity Summary'!$H$35:$BG$35,0))="x",INDEX('Capacity Summary'!$C$36:$E$135,MATCH('Capacity Backing (Hide)'!CS$2,'Capacity Summary'!$B$36:$B$135,0),4),IF(INDEX('Capacity Summary'!$H$36:$BG$135,MATCH('Capacity Backing (Hide)'!CS$2,'Capacity Summary'!$B$36:$B$135,0),MATCH('Capacity Backing (Hide)'!$A31,'Capacity Summary'!$H$35:$BG$35,0))&lt;&gt;0,INDEX('Capacity Summary'!$H$36:$BG$135,MATCH('Capacity Backing (Hide)'!CS$2,'Capacity Summary'!$B$36:$B$135,0),MATCH('Capacity Backing (Hide)'!$A31,'Capacity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(Hide)'!$A31,'Capacity Summary'!$H$35:$BG$35,0))="x",INDEX('Capacity Summary'!$C$36:$E$135,MATCH('Capacity Backing (Hide)'!CT$2,'Capacity Summary'!$B$36:$B$135,0),4),IF(INDEX('Capacity Summary'!$H$36:$BG$135,MATCH('Capacity Backing (Hide)'!CT$2,'Capacity Summary'!$B$36:$B$135,0),MATCH('Capacity Backing (Hide)'!$A31,'Capacity Summary'!$H$35:$BG$35,0))&lt;&gt;0,INDEX('Capacity Summary'!$H$36:$BG$135,MATCH('Capacity Backing (Hide)'!CT$2,'Capacity Summary'!$B$36:$B$135,0),MATCH('Capacity Backing (Hide)'!$A31,'Capacity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(Hide)'!$A31,'Capacity Summary'!$H$35:$BG$35,0))="x",INDEX('Capacity Summary'!$C$36:$E$135,MATCH('Capacity Backing (Hide)'!CU$2,'Capacity Summary'!$B$36:$B$135,0),4),IF(INDEX('Capacity Summary'!$H$36:$BG$135,MATCH('Capacity Backing (Hide)'!CU$2,'Capacity Summary'!$B$36:$B$135,0),MATCH('Capacity Backing (Hide)'!$A31,'Capacity Summary'!$H$35:$BG$35,0))&lt;&gt;0,INDEX('Capacity Summary'!$H$36:$BG$135,MATCH('Capacity Backing (Hide)'!CU$2,'Capacity Summary'!$B$36:$B$135,0),MATCH('Capacity Backing (Hide)'!$A31,'Capacity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(Hide)'!$A31,'Capacity Summary'!$H$35:$BG$35,0))="x",INDEX('Capacity Summary'!$C$36:$E$135,MATCH('Capacity Backing (Hide)'!CV$2,'Capacity Summary'!$B$36:$B$135,0),4),IF(INDEX('Capacity Summary'!$H$36:$BG$135,MATCH('Capacity Backing (Hide)'!CV$2,'Capacity Summary'!$B$36:$B$135,0),MATCH('Capacity Backing (Hide)'!$A31,'Capacity Summary'!$H$35:$BG$35,0))&lt;&gt;0,INDEX('Capacity Summary'!$H$36:$BG$135,MATCH('Capacity Backing (Hide)'!CV$2,'Capacity Summary'!$B$36:$B$135,0),MATCH('Capacity Backing (Hide)'!$A31,'Capacity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(Hide)'!$A31,'Capacity Summary'!$H$35:$BG$35,0))="x",INDEX('Capacity Summary'!$C$36:$E$135,MATCH('Capacity Backing (Hide)'!CW$2,'Capacity Summary'!$B$36:$B$135,0),4),IF(INDEX('Capacity Summary'!$H$36:$BG$135,MATCH('Capacity Backing (Hide)'!CW$2,'Capacity Summary'!$B$36:$B$135,0),MATCH('Capacity Backing (Hide)'!$A31,'Capacity Summary'!$H$35:$BG$35,0))&lt;&gt;0,INDEX('Capacity Summary'!$H$36:$BG$135,MATCH('Capacity Backing (Hide)'!CW$2,'Capacity Summary'!$B$36:$B$135,0),MATCH('Capacity Backing (Hide)'!$A31,'Capacity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(Hide)'!$A32,'Capacity Summary'!$H$35:$BG$35,0))="x",INDEX('Capacity Summary'!$C$36:$E$135,MATCH('Capacity Backing (Hide)'!B$2,'Capacity Summary'!$B$36:$B$135,0),4),IF(INDEX('Capacity Summary'!$H$36:$BG$135,MATCH('Capacity Backing (Hide)'!B$2,'Capacity Summary'!$B$36:$B$135,0),MATCH('Capacity Backing (Hide)'!$A32,'Capacity Summary'!$H$35:$BG$35,0))&lt;&gt;0,INDEX('Capacity Summary'!$H$36:$BG$135,MATCH('Capacity Backing (Hide)'!B$2,'Capacity Summary'!$B$36:$B$135,0),MATCH('Capacity Backing (Hide)'!$A32,'Capacity Summary'!$H$35:$BG$35,0)),0)),INDEX('Capacity Summary'!$C$36:$E$135,MATCH('Capacity Backing (Hide)'!B$2,'Capacity Summary'!$B$36:$B$135,0),2)))/IF(Summary!$B$7="Minutes",1,60)/COUNTA(INDEX(Capacity!$C$10:$Q$109,MATCH('Capacity Backing (Hide)'!B$2,Capacity!$B$10:$B$109,0),1):INDEX(Capacity!$C$10:$Q$109,MATCH('Capacity Backing (Hide)'!B$2,Capacity!$B$10:$B$109,0),15))</f>
        <v>#N/A</v>
      </c>
      <c r="C3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(Hide)'!$A32,'Capacity Summary'!$H$35:$BG$35,0))="x",INDEX('Capacity Summary'!$C$36:$E$135,MATCH('Capacity Backing (Hide)'!C$2,'Capacity Summary'!$B$36:$B$135,0),4),IF(INDEX('Capacity Summary'!$H$36:$BG$135,MATCH('Capacity Backing (Hide)'!C$2,'Capacity Summary'!$B$36:$B$135,0),MATCH('Capacity Backing (Hide)'!$A32,'Capacity Summary'!$H$35:$BG$35,0))&lt;&gt;0,INDEX('Capacity Summary'!$H$36:$BG$135,MATCH('Capacity Backing (Hide)'!C$2,'Capacity Summary'!$B$36:$B$135,0),MATCH('Capacity Backing (Hide)'!$A32,'Capacity Summary'!$H$35:$BG$35,0)),0)),INDEX('Capacity Summary'!$C$36:$E$135,MATCH('Capacity Backing (Hide)'!C$2,'Capacity Summary'!$B$36:$B$135,0),2)))/IF(Summary!$B$7="Minutes",1,60)/COUNTA(INDEX(Capacity!$C$10:$Q$109,MATCH('Capacity Backing (Hide)'!C$2,Capacity!$B$10:$B$109,0),1):INDEX(Capacity!$C$10:$Q$109,MATCH('Capacity Backing (Hide)'!C$2,Capacity!$B$10:$B$109,0),15))</f>
        <v>#N/A</v>
      </c>
      <c r="D3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(Hide)'!$A32,'Capacity Summary'!$H$35:$BG$35,0))="x",INDEX('Capacity Summary'!$C$36:$E$135,MATCH('Capacity Backing (Hide)'!D$2,'Capacity Summary'!$B$36:$B$135,0),4),IF(INDEX('Capacity Summary'!$H$36:$BG$135,MATCH('Capacity Backing (Hide)'!D$2,'Capacity Summary'!$B$36:$B$135,0),MATCH('Capacity Backing (Hide)'!$A32,'Capacity Summary'!$H$35:$BG$35,0))&lt;&gt;0,INDEX('Capacity Summary'!$H$36:$BG$135,MATCH('Capacity Backing (Hide)'!D$2,'Capacity Summary'!$B$36:$B$135,0),MATCH('Capacity Backing (Hide)'!$A32,'Capacity Summary'!$H$35:$BG$35,0)),0)),INDEX('Capacity Summary'!$C$36:$E$135,MATCH('Capacity Backing (Hide)'!D$2,'Capacity Summary'!$B$36:$B$135,0),2)))/IF(Summary!$B$7="Minutes",1,60)/COUNTA(INDEX(Capacity!$C$10:$Q$109,MATCH('Capacity Backing (Hide)'!D$2,Capacity!$B$10:$B$109,0),1):INDEX(Capacity!$C$10:$Q$109,MATCH('Capacity Backing (Hide)'!D$2,Capacity!$B$10:$B$109,0),15))</f>
        <v>#N/A</v>
      </c>
      <c r="E3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(Hide)'!$A32,'Capacity Summary'!$H$35:$BG$35,0))="x",INDEX('Capacity Summary'!$C$36:$E$135,MATCH('Capacity Backing (Hide)'!E$2,'Capacity Summary'!$B$36:$B$135,0),4),IF(INDEX('Capacity Summary'!$H$36:$BG$135,MATCH('Capacity Backing (Hide)'!E$2,'Capacity Summary'!$B$36:$B$135,0),MATCH('Capacity Backing (Hide)'!$A32,'Capacity Summary'!$H$35:$BG$35,0))&lt;&gt;0,INDEX('Capacity Summary'!$H$36:$BG$135,MATCH('Capacity Backing (Hide)'!E$2,'Capacity Summary'!$B$36:$B$135,0),MATCH('Capacity Backing (Hide)'!$A32,'Capacity Summary'!$H$35:$BG$35,0)),0)),INDEX('Capacity Summary'!$C$36:$E$135,MATCH('Capacity Backing (Hide)'!E$2,'Capacity Summary'!$B$36:$B$135,0),2)))/IF(Summary!$B$7="Minutes",1,60)/COUNTA(INDEX(Capacity!$C$10:$Q$109,MATCH('Capacity Backing (Hide)'!E$2,Capacity!$B$10:$B$109,0),1):INDEX(Capacity!$C$10:$Q$109,MATCH('Capacity Backing (Hide)'!E$2,Capacity!$B$10:$B$109,0),15))</f>
        <v>#N/A</v>
      </c>
      <c r="F3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(Hide)'!$A32,'Capacity Summary'!$H$35:$BG$35,0))="x",INDEX('Capacity Summary'!$C$36:$E$135,MATCH('Capacity Backing (Hide)'!F$2,'Capacity Summary'!$B$36:$B$135,0),4),IF(INDEX('Capacity Summary'!$H$36:$BG$135,MATCH('Capacity Backing (Hide)'!F$2,'Capacity Summary'!$B$36:$B$135,0),MATCH('Capacity Backing (Hide)'!$A32,'Capacity Summary'!$H$35:$BG$35,0))&lt;&gt;0,INDEX('Capacity Summary'!$H$36:$BG$135,MATCH('Capacity Backing (Hide)'!F$2,'Capacity Summary'!$B$36:$B$135,0),MATCH('Capacity Backing (Hide)'!$A32,'Capacity Summary'!$H$35:$BG$35,0)),0)),INDEX('Capacity Summary'!$C$36:$E$135,MATCH('Capacity Backing (Hide)'!F$2,'Capacity Summary'!$B$36:$B$135,0),2)))/IF(Summary!$B$7="Minutes",1,60)/COUNTA(INDEX(Capacity!$C$10:$Q$109,MATCH('Capacity Backing (Hide)'!F$2,Capacity!$B$10:$B$109,0),1):INDEX(Capacity!$C$10:$Q$109,MATCH('Capacity Backing (Hide)'!F$2,Capacity!$B$10:$B$109,0),15))</f>
        <v>#N/A</v>
      </c>
      <c r="G3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(Hide)'!$A32,'Capacity Summary'!$H$35:$BG$35,0))="x",INDEX('Capacity Summary'!$C$36:$E$135,MATCH('Capacity Backing (Hide)'!G$2,'Capacity Summary'!$B$36:$B$135,0),4),IF(INDEX('Capacity Summary'!$H$36:$BG$135,MATCH('Capacity Backing (Hide)'!G$2,'Capacity Summary'!$B$36:$B$135,0),MATCH('Capacity Backing (Hide)'!$A32,'Capacity Summary'!$H$35:$BG$35,0))&lt;&gt;0,INDEX('Capacity Summary'!$H$36:$BG$135,MATCH('Capacity Backing (Hide)'!G$2,'Capacity Summary'!$B$36:$B$135,0),MATCH('Capacity Backing (Hide)'!$A32,'Capacity Summary'!$H$35:$BG$35,0)),0)),INDEX('Capacity Summary'!$C$36:$E$135,MATCH('Capacity Backing (Hide)'!G$2,'Capacity Summary'!$B$36:$B$135,0),2)))/IF(Summary!$B$7="Minutes",1,60)/COUNTA(INDEX(Capacity!$C$10:$Q$109,MATCH('Capacity Backing (Hide)'!G$2,Capacity!$B$10:$B$109,0),1):INDEX(Capacity!$C$10:$Q$109,MATCH('Capacity Backing (Hide)'!G$2,Capacity!$B$10:$B$109,0),15))</f>
        <v>#N/A</v>
      </c>
      <c r="H3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(Hide)'!$A32,'Capacity Summary'!$H$35:$BG$35,0))="x",INDEX('Capacity Summary'!$C$36:$E$135,MATCH('Capacity Backing (Hide)'!H$2,'Capacity Summary'!$B$36:$B$135,0),4),IF(INDEX('Capacity Summary'!$H$36:$BG$135,MATCH('Capacity Backing (Hide)'!H$2,'Capacity Summary'!$B$36:$B$135,0),MATCH('Capacity Backing (Hide)'!$A32,'Capacity Summary'!$H$35:$BG$35,0))&lt;&gt;0,INDEX('Capacity Summary'!$H$36:$BG$135,MATCH('Capacity Backing (Hide)'!H$2,'Capacity Summary'!$B$36:$B$135,0),MATCH('Capacity Backing (Hide)'!$A32,'Capacity Summary'!$H$35:$BG$35,0)),0)),INDEX('Capacity Summary'!$C$36:$E$135,MATCH('Capacity Backing (Hide)'!H$2,'Capacity Summary'!$B$36:$B$135,0),2)))/IF(Summary!$B$7="Minutes",1,60)/COUNTA(INDEX(Capacity!$C$10:$Q$109,MATCH('Capacity Backing (Hide)'!H$2,Capacity!$B$10:$B$109,0),1):INDEX(Capacity!$C$10:$Q$109,MATCH('Capacity Backing (Hide)'!H$2,Capacity!$B$10:$B$109,0),15))</f>
        <v>#N/A</v>
      </c>
      <c r="I3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(Hide)'!$A32,'Capacity Summary'!$H$35:$BG$35,0))="x",INDEX('Capacity Summary'!$C$36:$E$135,MATCH('Capacity Backing (Hide)'!I$2,'Capacity Summary'!$B$36:$B$135,0),4),IF(INDEX('Capacity Summary'!$H$36:$BG$135,MATCH('Capacity Backing (Hide)'!I$2,'Capacity Summary'!$B$36:$B$135,0),MATCH('Capacity Backing (Hide)'!$A32,'Capacity Summary'!$H$35:$BG$35,0))&lt;&gt;0,INDEX('Capacity Summary'!$H$36:$BG$135,MATCH('Capacity Backing (Hide)'!I$2,'Capacity Summary'!$B$36:$B$135,0),MATCH('Capacity Backing (Hide)'!$A32,'Capacity Summary'!$H$35:$BG$35,0)),0)),INDEX('Capacity Summary'!$C$36:$E$135,MATCH('Capacity Backing (Hide)'!I$2,'Capacity Summary'!$B$36:$B$135,0),2)))/IF(Summary!$B$7="Minutes",1,60)/COUNTA(INDEX(Capacity!$C$10:$Q$109,MATCH('Capacity Backing (Hide)'!I$2,Capacity!$B$10:$B$109,0),1):INDEX(Capacity!$C$10:$Q$109,MATCH('Capacity Backing (Hide)'!I$2,Capacity!$B$10:$B$109,0),15))</f>
        <v>#N/A</v>
      </c>
      <c r="J3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(Hide)'!$A32,'Capacity Summary'!$H$35:$BG$35,0))="x",INDEX('Capacity Summary'!$C$36:$E$135,MATCH('Capacity Backing (Hide)'!J$2,'Capacity Summary'!$B$36:$B$135,0),4),IF(INDEX('Capacity Summary'!$H$36:$BG$135,MATCH('Capacity Backing (Hide)'!J$2,'Capacity Summary'!$B$36:$B$135,0),MATCH('Capacity Backing (Hide)'!$A32,'Capacity Summary'!$H$35:$BG$35,0))&lt;&gt;0,INDEX('Capacity Summary'!$H$36:$BG$135,MATCH('Capacity Backing (Hide)'!J$2,'Capacity Summary'!$B$36:$B$135,0),MATCH('Capacity Backing (Hide)'!$A32,'Capacity Summary'!$H$35:$BG$35,0)),0)),INDEX('Capacity Summary'!$C$36:$E$135,MATCH('Capacity Backing (Hide)'!J$2,'Capacity Summary'!$B$36:$B$135,0),2)))/IF(Summary!$B$7="Minutes",1,60)/COUNTA(INDEX(Capacity!$C$10:$Q$109,MATCH('Capacity Backing (Hide)'!J$2,Capacity!$B$10:$B$109,0),1):INDEX(Capacity!$C$10:$Q$109,MATCH('Capacity Backing (Hide)'!J$2,Capacity!$B$10:$B$109,0),15))</f>
        <v>#N/A</v>
      </c>
      <c r="K3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(Hide)'!$A32,'Capacity Summary'!$H$35:$BG$35,0))="x",INDEX('Capacity Summary'!$C$36:$E$135,MATCH('Capacity Backing (Hide)'!K$2,'Capacity Summary'!$B$36:$B$135,0),4),IF(INDEX('Capacity Summary'!$H$36:$BG$135,MATCH('Capacity Backing (Hide)'!K$2,'Capacity Summary'!$B$36:$B$135,0),MATCH('Capacity Backing (Hide)'!$A32,'Capacity Summary'!$H$35:$BG$35,0))&lt;&gt;0,INDEX('Capacity Summary'!$H$36:$BG$135,MATCH('Capacity Backing (Hide)'!K$2,'Capacity Summary'!$B$36:$B$135,0),MATCH('Capacity Backing (Hide)'!$A32,'Capacity Summary'!$H$35:$BG$35,0)),0)),INDEX('Capacity Summary'!$C$36:$E$135,MATCH('Capacity Backing (Hide)'!K$2,'Capacity Summary'!$B$36:$B$135,0),2)))/IF(Summary!$B$7="Minutes",1,60)/COUNTA(INDEX(Capacity!$C$10:$Q$109,MATCH('Capacity Backing (Hide)'!K$2,Capacity!$B$10:$B$109,0),1):INDEX(Capacity!$C$10:$Q$109,MATCH('Capacity Backing (Hide)'!K$2,Capacity!$B$10:$B$109,0),15))</f>
        <v>#N/A</v>
      </c>
      <c r="L3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(Hide)'!$A32,'Capacity Summary'!$H$35:$BG$35,0))="x",INDEX('Capacity Summary'!$C$36:$E$135,MATCH('Capacity Backing (Hide)'!L$2,'Capacity Summary'!$B$36:$B$135,0),4),IF(INDEX('Capacity Summary'!$H$36:$BG$135,MATCH('Capacity Backing (Hide)'!L$2,'Capacity Summary'!$B$36:$B$135,0),MATCH('Capacity Backing (Hide)'!$A32,'Capacity Summary'!$H$35:$BG$35,0))&lt;&gt;0,INDEX('Capacity Summary'!$H$36:$BG$135,MATCH('Capacity Backing (Hide)'!L$2,'Capacity Summary'!$B$36:$B$135,0),MATCH('Capacity Backing (Hide)'!$A32,'Capacity Summary'!$H$35:$BG$35,0)),0)),INDEX('Capacity Summary'!$C$36:$E$135,MATCH('Capacity Backing (Hide)'!L$2,'Capacity Summary'!$B$36:$B$135,0),2)))/IF(Summary!$B$7="Minutes",1,60)/COUNTA(INDEX(Capacity!$C$10:$Q$109,MATCH('Capacity Backing (Hide)'!L$2,Capacity!$B$10:$B$109,0),1):INDEX(Capacity!$C$10:$Q$109,MATCH('Capacity Backing (Hide)'!L$2,Capacity!$B$10:$B$109,0),15))</f>
        <v>#N/A</v>
      </c>
      <c r="M3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(Hide)'!$A32,'Capacity Summary'!$H$35:$BG$35,0))="x",INDEX('Capacity Summary'!$C$36:$E$135,MATCH('Capacity Backing (Hide)'!M$2,'Capacity Summary'!$B$36:$B$135,0),4),IF(INDEX('Capacity Summary'!$H$36:$BG$135,MATCH('Capacity Backing (Hide)'!M$2,'Capacity Summary'!$B$36:$B$135,0),MATCH('Capacity Backing (Hide)'!$A32,'Capacity Summary'!$H$35:$BG$35,0))&lt;&gt;0,INDEX('Capacity Summary'!$H$36:$BG$135,MATCH('Capacity Backing (Hide)'!M$2,'Capacity Summary'!$B$36:$B$135,0),MATCH('Capacity Backing (Hide)'!$A32,'Capacity Summary'!$H$35:$BG$35,0)),0)),INDEX('Capacity Summary'!$C$36:$E$135,MATCH('Capacity Backing (Hide)'!M$2,'Capacity Summary'!$B$36:$B$135,0),2)))/IF(Summary!$B$7="Minutes",1,60)/COUNTA(INDEX(Capacity!$C$10:$Q$109,MATCH('Capacity Backing (Hide)'!M$2,Capacity!$B$10:$B$109,0),1):INDEX(Capacity!$C$10:$Q$109,MATCH('Capacity Backing (Hide)'!M$2,Capacity!$B$10:$B$109,0),15))</f>
        <v>#N/A</v>
      </c>
      <c r="N3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(Hide)'!$A32,'Capacity Summary'!$H$35:$BG$35,0))="x",INDEX('Capacity Summary'!$C$36:$E$135,MATCH('Capacity Backing (Hide)'!N$2,'Capacity Summary'!$B$36:$B$135,0),4),IF(INDEX('Capacity Summary'!$H$36:$BG$135,MATCH('Capacity Backing (Hide)'!N$2,'Capacity Summary'!$B$36:$B$135,0),MATCH('Capacity Backing (Hide)'!$A32,'Capacity Summary'!$H$35:$BG$35,0))&lt;&gt;0,INDEX('Capacity Summary'!$H$36:$BG$135,MATCH('Capacity Backing (Hide)'!N$2,'Capacity Summary'!$B$36:$B$135,0),MATCH('Capacity Backing (Hide)'!$A32,'Capacity Summary'!$H$35:$BG$35,0)),0)),INDEX('Capacity Summary'!$C$36:$E$135,MATCH('Capacity Backing (Hide)'!N$2,'Capacity Summary'!$B$36:$B$135,0),2)))/IF(Summary!$B$7="Minutes",1,60)/COUNTA(INDEX(Capacity!$C$10:$Q$109,MATCH('Capacity Backing (Hide)'!N$2,Capacity!$B$10:$B$109,0),1):INDEX(Capacity!$C$10:$Q$109,MATCH('Capacity Backing (Hide)'!N$2,Capacity!$B$10:$B$109,0),15))</f>
        <v>#N/A</v>
      </c>
      <c r="O3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(Hide)'!$A32,'Capacity Summary'!$H$35:$BG$35,0))="x",INDEX('Capacity Summary'!$C$36:$E$135,MATCH('Capacity Backing (Hide)'!O$2,'Capacity Summary'!$B$36:$B$135,0),4),IF(INDEX('Capacity Summary'!$H$36:$BG$135,MATCH('Capacity Backing (Hide)'!O$2,'Capacity Summary'!$B$36:$B$135,0),MATCH('Capacity Backing (Hide)'!$A32,'Capacity Summary'!$H$35:$BG$35,0))&lt;&gt;0,INDEX('Capacity Summary'!$H$36:$BG$135,MATCH('Capacity Backing (Hide)'!O$2,'Capacity Summary'!$B$36:$B$135,0),MATCH('Capacity Backing (Hide)'!$A32,'Capacity Summary'!$H$35:$BG$35,0)),0)),INDEX('Capacity Summary'!$C$36:$E$135,MATCH('Capacity Backing (Hide)'!O$2,'Capacity Summary'!$B$36:$B$135,0),2)))/IF(Summary!$B$7="Minutes",1,60)/COUNTA(INDEX(Capacity!$C$10:$Q$109,MATCH('Capacity Backing (Hide)'!O$2,Capacity!$B$10:$B$109,0),1):INDEX(Capacity!$C$10:$Q$109,MATCH('Capacity Backing (Hide)'!O$2,Capacity!$B$10:$B$109,0),15))</f>
        <v>#N/A</v>
      </c>
      <c r="P3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(Hide)'!$A32,'Capacity Summary'!$H$35:$BG$35,0))="x",INDEX('Capacity Summary'!$C$36:$E$135,MATCH('Capacity Backing (Hide)'!P$2,'Capacity Summary'!$B$36:$B$135,0),4),IF(INDEX('Capacity Summary'!$H$36:$BG$135,MATCH('Capacity Backing (Hide)'!P$2,'Capacity Summary'!$B$36:$B$135,0),MATCH('Capacity Backing (Hide)'!$A32,'Capacity Summary'!$H$35:$BG$35,0))&lt;&gt;0,INDEX('Capacity Summary'!$H$36:$BG$135,MATCH('Capacity Backing (Hide)'!P$2,'Capacity Summary'!$B$36:$B$135,0),MATCH('Capacity Backing (Hide)'!$A32,'Capacity Summary'!$H$35:$BG$35,0)),0)),INDEX('Capacity Summary'!$C$36:$E$135,MATCH('Capacity Backing (Hide)'!P$2,'Capacity Summary'!$B$36:$B$135,0),2)))/IF(Summary!$B$7="Minutes",1,60)/COUNTA(INDEX(Capacity!$C$10:$Q$109,MATCH('Capacity Backing (Hide)'!P$2,Capacity!$B$10:$B$109,0),1):INDEX(Capacity!$C$10:$Q$109,MATCH('Capacity Backing (Hide)'!P$2,Capacity!$B$10:$B$109,0),15))</f>
        <v>#N/A</v>
      </c>
      <c r="Q3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(Hide)'!$A32,'Capacity Summary'!$H$35:$BG$35,0))="x",INDEX('Capacity Summary'!$C$36:$E$135,MATCH('Capacity Backing (Hide)'!Q$2,'Capacity Summary'!$B$36:$B$135,0),4),IF(INDEX('Capacity Summary'!$H$36:$BG$135,MATCH('Capacity Backing (Hide)'!Q$2,'Capacity Summary'!$B$36:$B$135,0),MATCH('Capacity Backing (Hide)'!$A32,'Capacity Summary'!$H$35:$BG$35,0))&lt;&gt;0,INDEX('Capacity Summary'!$H$36:$BG$135,MATCH('Capacity Backing (Hide)'!Q$2,'Capacity Summary'!$B$36:$B$135,0),MATCH('Capacity Backing (Hide)'!$A32,'Capacity Summary'!$H$35:$BG$35,0)),0)),INDEX('Capacity Summary'!$C$36:$E$135,MATCH('Capacity Backing (Hide)'!Q$2,'Capacity Summary'!$B$36:$B$135,0),2)))/IF(Summary!$B$7="Minutes",1,60)/COUNTA(INDEX(Capacity!$C$10:$Q$109,MATCH('Capacity Backing (Hide)'!Q$2,Capacity!$B$10:$B$109,0),1):INDEX(Capacity!$C$10:$Q$109,MATCH('Capacity Backing (Hide)'!Q$2,Capacity!$B$10:$B$109,0),15))</f>
        <v>#N/A</v>
      </c>
      <c r="R3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(Hide)'!$A32,'Capacity Summary'!$H$35:$BG$35,0))="x",INDEX('Capacity Summary'!$C$36:$E$135,MATCH('Capacity Backing (Hide)'!R$2,'Capacity Summary'!$B$36:$B$135,0),4),IF(INDEX('Capacity Summary'!$H$36:$BG$135,MATCH('Capacity Backing (Hide)'!R$2,'Capacity Summary'!$B$36:$B$135,0),MATCH('Capacity Backing (Hide)'!$A32,'Capacity Summary'!$H$35:$BG$35,0))&lt;&gt;0,INDEX('Capacity Summary'!$H$36:$BG$135,MATCH('Capacity Backing (Hide)'!R$2,'Capacity Summary'!$B$36:$B$135,0),MATCH('Capacity Backing (Hide)'!$A32,'Capacity Summary'!$H$35:$BG$35,0)),0)),INDEX('Capacity Summary'!$C$36:$E$135,MATCH('Capacity Backing (Hide)'!R$2,'Capacity Summary'!$B$36:$B$135,0),2)))/IF(Summary!$B$7="Minutes",1,60)/COUNTA(INDEX(Capacity!$C$10:$Q$109,MATCH('Capacity Backing (Hide)'!R$2,Capacity!$B$10:$B$109,0),1):INDEX(Capacity!$C$10:$Q$109,MATCH('Capacity Backing (Hide)'!R$2,Capacity!$B$10:$B$109,0),15))</f>
        <v>#N/A</v>
      </c>
      <c r="S3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(Hide)'!$A32,'Capacity Summary'!$H$35:$BG$35,0))="x",INDEX('Capacity Summary'!$C$36:$E$135,MATCH('Capacity Backing (Hide)'!S$2,'Capacity Summary'!$B$36:$B$135,0),4),IF(INDEX('Capacity Summary'!$H$36:$BG$135,MATCH('Capacity Backing (Hide)'!S$2,'Capacity Summary'!$B$36:$B$135,0),MATCH('Capacity Backing (Hide)'!$A32,'Capacity Summary'!$H$35:$BG$35,0))&lt;&gt;0,INDEX('Capacity Summary'!$H$36:$BG$135,MATCH('Capacity Backing (Hide)'!S$2,'Capacity Summary'!$B$36:$B$135,0),MATCH('Capacity Backing (Hide)'!$A32,'Capacity Summary'!$H$35:$BG$35,0)),0)),INDEX('Capacity Summary'!$C$36:$E$135,MATCH('Capacity Backing (Hide)'!S$2,'Capacity Summary'!$B$36:$B$135,0),2)))/IF(Summary!$B$7="Minutes",1,60)/COUNTA(INDEX(Capacity!$C$10:$Q$109,MATCH('Capacity Backing (Hide)'!S$2,Capacity!$B$10:$B$109,0),1):INDEX(Capacity!$C$10:$Q$109,MATCH('Capacity Backing (Hide)'!S$2,Capacity!$B$10:$B$109,0),15))</f>
        <v>#N/A</v>
      </c>
      <c r="T3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(Hide)'!$A32,'Capacity Summary'!$H$35:$BG$35,0))="x",INDEX('Capacity Summary'!$C$36:$E$135,MATCH('Capacity Backing (Hide)'!T$2,'Capacity Summary'!$B$36:$B$135,0),4),IF(INDEX('Capacity Summary'!$H$36:$BG$135,MATCH('Capacity Backing (Hide)'!T$2,'Capacity Summary'!$B$36:$B$135,0),MATCH('Capacity Backing (Hide)'!$A32,'Capacity Summary'!$H$35:$BG$35,0))&lt;&gt;0,INDEX('Capacity Summary'!$H$36:$BG$135,MATCH('Capacity Backing (Hide)'!T$2,'Capacity Summary'!$B$36:$B$135,0),MATCH('Capacity Backing (Hide)'!$A32,'Capacity Summary'!$H$35:$BG$35,0)),0)),INDEX('Capacity Summary'!$C$36:$E$135,MATCH('Capacity Backing (Hide)'!T$2,'Capacity Summary'!$B$36:$B$135,0),2)))/IF(Summary!$B$7="Minutes",1,60)/COUNTA(INDEX(Capacity!$C$10:$Q$109,MATCH('Capacity Backing (Hide)'!T$2,Capacity!$B$10:$B$109,0),1):INDEX(Capacity!$C$10:$Q$109,MATCH('Capacity Backing (Hide)'!T$2,Capacity!$B$10:$B$109,0),15))</f>
        <v>#N/A</v>
      </c>
      <c r="U3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(Hide)'!$A32,'Capacity Summary'!$H$35:$BG$35,0))="x",INDEX('Capacity Summary'!$C$36:$E$135,MATCH('Capacity Backing (Hide)'!U$2,'Capacity Summary'!$B$36:$B$135,0),4),IF(INDEX('Capacity Summary'!$H$36:$BG$135,MATCH('Capacity Backing (Hide)'!U$2,'Capacity Summary'!$B$36:$B$135,0),MATCH('Capacity Backing (Hide)'!$A32,'Capacity Summary'!$H$35:$BG$35,0))&lt;&gt;0,INDEX('Capacity Summary'!$H$36:$BG$135,MATCH('Capacity Backing (Hide)'!U$2,'Capacity Summary'!$B$36:$B$135,0),MATCH('Capacity Backing (Hide)'!$A32,'Capacity Summary'!$H$35:$BG$35,0)),0)),INDEX('Capacity Summary'!$C$36:$E$135,MATCH('Capacity Backing (Hide)'!U$2,'Capacity Summary'!$B$36:$B$135,0),2)))/IF(Summary!$B$7="Minutes",1,60)/COUNTA(INDEX(Capacity!$C$10:$Q$109,MATCH('Capacity Backing (Hide)'!U$2,Capacity!$B$10:$B$109,0),1):INDEX(Capacity!$C$10:$Q$109,MATCH('Capacity Backing (Hide)'!U$2,Capacity!$B$10:$B$109,0),15))</f>
        <v>#N/A</v>
      </c>
      <c r="V3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(Hide)'!$A32,'Capacity Summary'!$H$35:$BG$35,0))="x",INDEX('Capacity Summary'!$C$36:$E$135,MATCH('Capacity Backing (Hide)'!V$2,'Capacity Summary'!$B$36:$B$135,0),4),IF(INDEX('Capacity Summary'!$H$36:$BG$135,MATCH('Capacity Backing (Hide)'!V$2,'Capacity Summary'!$B$36:$B$135,0),MATCH('Capacity Backing (Hide)'!$A32,'Capacity Summary'!$H$35:$BG$35,0))&lt;&gt;0,INDEX('Capacity Summary'!$H$36:$BG$135,MATCH('Capacity Backing (Hide)'!V$2,'Capacity Summary'!$B$36:$B$135,0),MATCH('Capacity Backing (Hide)'!$A32,'Capacity Summary'!$H$35:$BG$35,0)),0)),INDEX('Capacity Summary'!$C$36:$E$135,MATCH('Capacity Backing (Hide)'!V$2,'Capacity Summary'!$B$36:$B$135,0),2)))/IF(Summary!$B$7="Minutes",1,60)/COUNTA(INDEX(Capacity!$C$10:$Q$109,MATCH('Capacity Backing (Hide)'!V$2,Capacity!$B$10:$B$109,0),1):INDEX(Capacity!$C$10:$Q$109,MATCH('Capacity Backing (Hide)'!V$2,Capacity!$B$10:$B$109,0),15))</f>
        <v>#N/A</v>
      </c>
      <c r="W3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(Hide)'!$A32,'Capacity Summary'!$H$35:$BG$35,0))="x",INDEX('Capacity Summary'!$C$36:$E$135,MATCH('Capacity Backing (Hide)'!W$2,'Capacity Summary'!$B$36:$B$135,0),4),IF(INDEX('Capacity Summary'!$H$36:$BG$135,MATCH('Capacity Backing (Hide)'!W$2,'Capacity Summary'!$B$36:$B$135,0),MATCH('Capacity Backing (Hide)'!$A32,'Capacity Summary'!$H$35:$BG$35,0))&lt;&gt;0,INDEX('Capacity Summary'!$H$36:$BG$135,MATCH('Capacity Backing (Hide)'!W$2,'Capacity Summary'!$B$36:$B$135,0),MATCH('Capacity Backing (Hide)'!$A32,'Capacity Summary'!$H$35:$BG$35,0)),0)),INDEX('Capacity Summary'!$C$36:$E$135,MATCH('Capacity Backing (Hide)'!W$2,'Capacity Summary'!$B$36:$B$135,0),2)))/IF(Summary!$B$7="Minutes",1,60)/COUNTA(INDEX(Capacity!$C$10:$Q$109,MATCH('Capacity Backing (Hide)'!W$2,Capacity!$B$10:$B$109,0),1):INDEX(Capacity!$C$10:$Q$109,MATCH('Capacity Backing (Hide)'!W$2,Capacity!$B$10:$B$109,0),15))</f>
        <v>#N/A</v>
      </c>
      <c r="X3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(Hide)'!$A32,'Capacity Summary'!$H$35:$BG$35,0))="x",INDEX('Capacity Summary'!$C$36:$E$135,MATCH('Capacity Backing (Hide)'!X$2,'Capacity Summary'!$B$36:$B$135,0),4),IF(INDEX('Capacity Summary'!$H$36:$BG$135,MATCH('Capacity Backing (Hide)'!X$2,'Capacity Summary'!$B$36:$B$135,0),MATCH('Capacity Backing (Hide)'!$A32,'Capacity Summary'!$H$35:$BG$35,0))&lt;&gt;0,INDEX('Capacity Summary'!$H$36:$BG$135,MATCH('Capacity Backing (Hide)'!X$2,'Capacity Summary'!$B$36:$B$135,0),MATCH('Capacity Backing (Hide)'!$A32,'Capacity Summary'!$H$35:$BG$35,0)),0)),INDEX('Capacity Summary'!$C$36:$E$135,MATCH('Capacity Backing (Hide)'!X$2,'Capacity Summary'!$B$36:$B$135,0),2)))/IF(Summary!$B$7="Minutes",1,60)/COUNTA(INDEX(Capacity!$C$10:$Q$109,MATCH('Capacity Backing (Hide)'!X$2,Capacity!$B$10:$B$109,0),1):INDEX(Capacity!$C$10:$Q$109,MATCH('Capacity Backing (Hide)'!X$2,Capacity!$B$10:$B$109,0),15))</f>
        <v>#N/A</v>
      </c>
      <c r="Y3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(Hide)'!$A32,'Capacity Summary'!$H$35:$BG$35,0))="x",INDEX('Capacity Summary'!$C$36:$E$135,MATCH('Capacity Backing (Hide)'!Y$2,'Capacity Summary'!$B$36:$B$135,0),4),IF(INDEX('Capacity Summary'!$H$36:$BG$135,MATCH('Capacity Backing (Hide)'!Y$2,'Capacity Summary'!$B$36:$B$135,0),MATCH('Capacity Backing (Hide)'!$A32,'Capacity Summary'!$H$35:$BG$35,0))&lt;&gt;0,INDEX('Capacity Summary'!$H$36:$BG$135,MATCH('Capacity Backing (Hide)'!Y$2,'Capacity Summary'!$B$36:$B$135,0),MATCH('Capacity Backing (Hide)'!$A32,'Capacity Summary'!$H$35:$BG$35,0)),0)),INDEX('Capacity Summary'!$C$36:$E$135,MATCH('Capacity Backing (Hide)'!Y$2,'Capacity Summary'!$B$36:$B$135,0),2)))/IF(Summary!$B$7="Minutes",1,60)/COUNTA(INDEX(Capacity!$C$10:$Q$109,MATCH('Capacity Backing (Hide)'!Y$2,Capacity!$B$10:$B$109,0),1):INDEX(Capacity!$C$10:$Q$109,MATCH('Capacity Backing (Hide)'!Y$2,Capacity!$B$10:$B$109,0),15))</f>
        <v>#N/A</v>
      </c>
      <c r="Z3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(Hide)'!$A32,'Capacity Summary'!$H$35:$BG$35,0))="x",INDEX('Capacity Summary'!$C$36:$E$135,MATCH('Capacity Backing (Hide)'!Z$2,'Capacity Summary'!$B$36:$B$135,0),4),IF(INDEX('Capacity Summary'!$H$36:$BG$135,MATCH('Capacity Backing (Hide)'!Z$2,'Capacity Summary'!$B$36:$B$135,0),MATCH('Capacity Backing (Hide)'!$A32,'Capacity Summary'!$H$35:$BG$35,0))&lt;&gt;0,INDEX('Capacity Summary'!$H$36:$BG$135,MATCH('Capacity Backing (Hide)'!Z$2,'Capacity Summary'!$B$36:$B$135,0),MATCH('Capacity Backing (Hide)'!$A32,'Capacity Summary'!$H$35:$BG$35,0)),0)),INDEX('Capacity Summary'!$C$36:$E$135,MATCH('Capacity Backing (Hide)'!Z$2,'Capacity Summary'!$B$36:$B$135,0),2)))/IF(Summary!$B$7="Minutes",1,60)/COUNTA(INDEX(Capacity!$C$10:$Q$109,MATCH('Capacity Backing (Hide)'!Z$2,Capacity!$B$10:$B$109,0),1):INDEX(Capacity!$C$10:$Q$109,MATCH('Capacity Backing (Hide)'!Z$2,Capacity!$B$10:$B$109,0),15))</f>
        <v>#N/A</v>
      </c>
      <c r="AA3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(Hide)'!$A32,'Capacity Summary'!$H$35:$BG$35,0))="x",INDEX('Capacity Summary'!$C$36:$E$135,MATCH('Capacity Backing (Hide)'!AA$2,'Capacity Summary'!$B$36:$B$135,0),4),IF(INDEX('Capacity Summary'!$H$36:$BG$135,MATCH('Capacity Backing (Hide)'!AA$2,'Capacity Summary'!$B$36:$B$135,0),MATCH('Capacity Backing (Hide)'!$A32,'Capacity Summary'!$H$35:$BG$35,0))&lt;&gt;0,INDEX('Capacity Summary'!$H$36:$BG$135,MATCH('Capacity Backing (Hide)'!AA$2,'Capacity Summary'!$B$36:$B$135,0),MATCH('Capacity Backing (Hide)'!$A32,'Capacity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(Hide)'!$A32,'Capacity Summary'!$H$35:$BG$35,0))="x",INDEX('Capacity Summary'!$C$36:$E$135,MATCH('Capacity Backing (Hide)'!AB$2,'Capacity Summary'!$B$36:$B$135,0),4),IF(INDEX('Capacity Summary'!$H$36:$BG$135,MATCH('Capacity Backing (Hide)'!AB$2,'Capacity Summary'!$B$36:$B$135,0),MATCH('Capacity Backing (Hide)'!$A32,'Capacity Summary'!$H$35:$BG$35,0))&lt;&gt;0,INDEX('Capacity Summary'!$H$36:$BG$135,MATCH('Capacity Backing (Hide)'!AB$2,'Capacity Summary'!$B$36:$B$135,0),MATCH('Capacity Backing (Hide)'!$A32,'Capacity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(Hide)'!$A32,'Capacity Summary'!$H$35:$BG$35,0))="x",INDEX('Capacity Summary'!$C$36:$E$135,MATCH('Capacity Backing (Hide)'!AC$2,'Capacity Summary'!$B$36:$B$135,0),4),IF(INDEX('Capacity Summary'!$H$36:$BG$135,MATCH('Capacity Backing (Hide)'!AC$2,'Capacity Summary'!$B$36:$B$135,0),MATCH('Capacity Backing (Hide)'!$A32,'Capacity Summary'!$H$35:$BG$35,0))&lt;&gt;0,INDEX('Capacity Summary'!$H$36:$BG$135,MATCH('Capacity Backing (Hide)'!AC$2,'Capacity Summary'!$B$36:$B$135,0),MATCH('Capacity Backing (Hide)'!$A32,'Capacity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(Hide)'!$A32,'Capacity Summary'!$H$35:$BG$35,0))="x",INDEX('Capacity Summary'!$C$36:$E$135,MATCH('Capacity Backing (Hide)'!AD$2,'Capacity Summary'!$B$36:$B$135,0),4),IF(INDEX('Capacity Summary'!$H$36:$BG$135,MATCH('Capacity Backing (Hide)'!AD$2,'Capacity Summary'!$B$36:$B$135,0),MATCH('Capacity Backing (Hide)'!$A32,'Capacity Summary'!$H$35:$BG$35,0))&lt;&gt;0,INDEX('Capacity Summary'!$H$36:$BG$135,MATCH('Capacity Backing (Hide)'!AD$2,'Capacity Summary'!$B$36:$B$135,0),MATCH('Capacity Backing (Hide)'!$A32,'Capacity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(Hide)'!$A32,'Capacity Summary'!$H$35:$BG$35,0))="x",INDEX('Capacity Summary'!$C$36:$E$135,MATCH('Capacity Backing (Hide)'!AE$2,'Capacity Summary'!$B$36:$B$135,0),4),IF(INDEX('Capacity Summary'!$H$36:$BG$135,MATCH('Capacity Backing (Hide)'!AE$2,'Capacity Summary'!$B$36:$B$135,0),MATCH('Capacity Backing (Hide)'!$A32,'Capacity Summary'!$H$35:$BG$35,0))&lt;&gt;0,INDEX('Capacity Summary'!$H$36:$BG$135,MATCH('Capacity Backing (Hide)'!AE$2,'Capacity Summary'!$B$36:$B$135,0),MATCH('Capacity Backing (Hide)'!$A32,'Capacity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(Hide)'!$A32,'Capacity Summary'!$H$35:$BG$35,0))="x",INDEX('Capacity Summary'!$C$36:$E$135,MATCH('Capacity Backing (Hide)'!AF$2,'Capacity Summary'!$B$36:$B$135,0),4),IF(INDEX('Capacity Summary'!$H$36:$BG$135,MATCH('Capacity Backing (Hide)'!AF$2,'Capacity Summary'!$B$36:$B$135,0),MATCH('Capacity Backing (Hide)'!$A32,'Capacity Summary'!$H$35:$BG$35,0))&lt;&gt;0,INDEX('Capacity Summary'!$H$36:$BG$135,MATCH('Capacity Backing (Hide)'!AF$2,'Capacity Summary'!$B$36:$B$135,0),MATCH('Capacity Backing (Hide)'!$A32,'Capacity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(Hide)'!$A32,'Capacity Summary'!$H$35:$BG$35,0))="x",INDEX('Capacity Summary'!$C$36:$E$135,MATCH('Capacity Backing (Hide)'!AG$2,'Capacity Summary'!$B$36:$B$135,0),4),IF(INDEX('Capacity Summary'!$H$36:$BG$135,MATCH('Capacity Backing (Hide)'!AG$2,'Capacity Summary'!$B$36:$B$135,0),MATCH('Capacity Backing (Hide)'!$A32,'Capacity Summary'!$H$35:$BG$35,0))&lt;&gt;0,INDEX('Capacity Summary'!$H$36:$BG$135,MATCH('Capacity Backing (Hide)'!AG$2,'Capacity Summary'!$B$36:$B$135,0),MATCH('Capacity Backing (Hide)'!$A32,'Capacity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(Hide)'!$A32,'Capacity Summary'!$H$35:$BG$35,0))="x",INDEX('Capacity Summary'!$C$36:$E$135,MATCH('Capacity Backing (Hide)'!AH$2,'Capacity Summary'!$B$36:$B$135,0),4),IF(INDEX('Capacity Summary'!$H$36:$BG$135,MATCH('Capacity Backing (Hide)'!AH$2,'Capacity Summary'!$B$36:$B$135,0),MATCH('Capacity Backing (Hide)'!$A32,'Capacity Summary'!$H$35:$BG$35,0))&lt;&gt;0,INDEX('Capacity Summary'!$H$36:$BG$135,MATCH('Capacity Backing (Hide)'!AH$2,'Capacity Summary'!$B$36:$B$135,0),MATCH('Capacity Backing (Hide)'!$A32,'Capacity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(Hide)'!$A32,'Capacity Summary'!$H$35:$BG$35,0))="x",INDEX('Capacity Summary'!$C$36:$E$135,MATCH('Capacity Backing (Hide)'!AI$2,'Capacity Summary'!$B$36:$B$135,0),4),IF(INDEX('Capacity Summary'!$H$36:$BG$135,MATCH('Capacity Backing (Hide)'!AI$2,'Capacity Summary'!$B$36:$B$135,0),MATCH('Capacity Backing (Hide)'!$A32,'Capacity Summary'!$H$35:$BG$35,0))&lt;&gt;0,INDEX('Capacity Summary'!$H$36:$BG$135,MATCH('Capacity Backing (Hide)'!AI$2,'Capacity Summary'!$B$36:$B$135,0),MATCH('Capacity Backing (Hide)'!$A32,'Capacity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(Hide)'!$A32,'Capacity Summary'!$H$35:$BG$35,0))="x",INDEX('Capacity Summary'!$C$36:$E$135,MATCH('Capacity Backing (Hide)'!AJ$2,'Capacity Summary'!$B$36:$B$135,0),4),IF(INDEX('Capacity Summary'!$H$36:$BG$135,MATCH('Capacity Backing (Hide)'!AJ$2,'Capacity Summary'!$B$36:$B$135,0),MATCH('Capacity Backing (Hide)'!$A32,'Capacity Summary'!$H$35:$BG$35,0))&lt;&gt;0,INDEX('Capacity Summary'!$H$36:$BG$135,MATCH('Capacity Backing (Hide)'!AJ$2,'Capacity Summary'!$B$36:$B$135,0),MATCH('Capacity Backing (Hide)'!$A32,'Capacity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(Hide)'!$A32,'Capacity Summary'!$H$35:$BG$35,0))="x",INDEX('Capacity Summary'!$C$36:$E$135,MATCH('Capacity Backing (Hide)'!AK$2,'Capacity Summary'!$B$36:$B$135,0),4),IF(INDEX('Capacity Summary'!$H$36:$BG$135,MATCH('Capacity Backing (Hide)'!AK$2,'Capacity Summary'!$B$36:$B$135,0),MATCH('Capacity Backing (Hide)'!$A32,'Capacity Summary'!$H$35:$BG$35,0))&lt;&gt;0,INDEX('Capacity Summary'!$H$36:$BG$135,MATCH('Capacity Backing (Hide)'!AK$2,'Capacity Summary'!$B$36:$B$135,0),MATCH('Capacity Backing (Hide)'!$A32,'Capacity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(Hide)'!$A32,'Capacity Summary'!$H$35:$BG$35,0))="x",INDEX('Capacity Summary'!$C$36:$E$135,MATCH('Capacity Backing (Hide)'!AL$2,'Capacity Summary'!$B$36:$B$135,0),4),IF(INDEX('Capacity Summary'!$H$36:$BG$135,MATCH('Capacity Backing (Hide)'!AL$2,'Capacity Summary'!$B$36:$B$135,0),MATCH('Capacity Backing (Hide)'!$A32,'Capacity Summary'!$H$35:$BG$35,0))&lt;&gt;0,INDEX('Capacity Summary'!$H$36:$BG$135,MATCH('Capacity Backing (Hide)'!AL$2,'Capacity Summary'!$B$36:$B$135,0),MATCH('Capacity Backing (Hide)'!$A32,'Capacity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(Hide)'!$A32,'Capacity Summary'!$H$35:$BG$35,0))="x",INDEX('Capacity Summary'!$C$36:$E$135,MATCH('Capacity Backing (Hide)'!AM$2,'Capacity Summary'!$B$36:$B$135,0),4),IF(INDEX('Capacity Summary'!$H$36:$BG$135,MATCH('Capacity Backing (Hide)'!AM$2,'Capacity Summary'!$B$36:$B$135,0),MATCH('Capacity Backing (Hide)'!$A32,'Capacity Summary'!$H$35:$BG$35,0))&lt;&gt;0,INDEX('Capacity Summary'!$H$36:$BG$135,MATCH('Capacity Backing (Hide)'!AM$2,'Capacity Summary'!$B$36:$B$135,0),MATCH('Capacity Backing (Hide)'!$A32,'Capacity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(Hide)'!$A32,'Capacity Summary'!$H$35:$BG$35,0))="x",INDEX('Capacity Summary'!$C$36:$E$135,MATCH('Capacity Backing (Hide)'!AN$2,'Capacity Summary'!$B$36:$B$135,0),4),IF(INDEX('Capacity Summary'!$H$36:$BG$135,MATCH('Capacity Backing (Hide)'!AN$2,'Capacity Summary'!$B$36:$B$135,0),MATCH('Capacity Backing (Hide)'!$A32,'Capacity Summary'!$H$35:$BG$35,0))&lt;&gt;0,INDEX('Capacity Summary'!$H$36:$BG$135,MATCH('Capacity Backing (Hide)'!AN$2,'Capacity Summary'!$B$36:$B$135,0),MATCH('Capacity Backing (Hide)'!$A32,'Capacity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(Hide)'!$A32,'Capacity Summary'!$H$35:$BG$35,0))="x",INDEX('Capacity Summary'!$C$36:$E$135,MATCH('Capacity Backing (Hide)'!AO$2,'Capacity Summary'!$B$36:$B$135,0),4),IF(INDEX('Capacity Summary'!$H$36:$BG$135,MATCH('Capacity Backing (Hide)'!AO$2,'Capacity Summary'!$B$36:$B$135,0),MATCH('Capacity Backing (Hide)'!$A32,'Capacity Summary'!$H$35:$BG$35,0))&lt;&gt;0,INDEX('Capacity Summary'!$H$36:$BG$135,MATCH('Capacity Backing (Hide)'!AO$2,'Capacity Summary'!$B$36:$B$135,0),MATCH('Capacity Backing (Hide)'!$A32,'Capacity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(Hide)'!$A32,'Capacity Summary'!$H$35:$BG$35,0))="x",INDEX('Capacity Summary'!$C$36:$E$135,MATCH('Capacity Backing (Hide)'!AP$2,'Capacity Summary'!$B$36:$B$135,0),4),IF(INDEX('Capacity Summary'!$H$36:$BG$135,MATCH('Capacity Backing (Hide)'!AP$2,'Capacity Summary'!$B$36:$B$135,0),MATCH('Capacity Backing (Hide)'!$A32,'Capacity Summary'!$H$35:$BG$35,0))&lt;&gt;0,INDEX('Capacity Summary'!$H$36:$BG$135,MATCH('Capacity Backing (Hide)'!AP$2,'Capacity Summary'!$B$36:$B$135,0),MATCH('Capacity Backing (Hide)'!$A32,'Capacity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(Hide)'!$A32,'Capacity Summary'!$H$35:$BG$35,0))="x",INDEX('Capacity Summary'!$C$36:$E$135,MATCH('Capacity Backing (Hide)'!AQ$2,'Capacity Summary'!$B$36:$B$135,0),4),IF(INDEX('Capacity Summary'!$H$36:$BG$135,MATCH('Capacity Backing (Hide)'!AQ$2,'Capacity Summary'!$B$36:$B$135,0),MATCH('Capacity Backing (Hide)'!$A32,'Capacity Summary'!$H$35:$BG$35,0))&lt;&gt;0,INDEX('Capacity Summary'!$H$36:$BG$135,MATCH('Capacity Backing (Hide)'!AQ$2,'Capacity Summary'!$B$36:$B$135,0),MATCH('Capacity Backing (Hide)'!$A32,'Capacity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(Hide)'!$A32,'Capacity Summary'!$H$35:$BG$35,0))="x",INDEX('Capacity Summary'!$C$36:$E$135,MATCH('Capacity Backing (Hide)'!AR$2,'Capacity Summary'!$B$36:$B$135,0),4),IF(INDEX('Capacity Summary'!$H$36:$BG$135,MATCH('Capacity Backing (Hide)'!AR$2,'Capacity Summary'!$B$36:$B$135,0),MATCH('Capacity Backing (Hide)'!$A32,'Capacity Summary'!$H$35:$BG$35,0))&lt;&gt;0,INDEX('Capacity Summary'!$H$36:$BG$135,MATCH('Capacity Backing (Hide)'!AR$2,'Capacity Summary'!$B$36:$B$135,0),MATCH('Capacity Backing (Hide)'!$A32,'Capacity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(Hide)'!$A32,'Capacity Summary'!$H$35:$BG$35,0))="x",INDEX('Capacity Summary'!$C$36:$E$135,MATCH('Capacity Backing (Hide)'!AS$2,'Capacity Summary'!$B$36:$B$135,0),4),IF(INDEX('Capacity Summary'!$H$36:$BG$135,MATCH('Capacity Backing (Hide)'!AS$2,'Capacity Summary'!$B$36:$B$135,0),MATCH('Capacity Backing (Hide)'!$A32,'Capacity Summary'!$H$35:$BG$35,0))&lt;&gt;0,INDEX('Capacity Summary'!$H$36:$BG$135,MATCH('Capacity Backing (Hide)'!AS$2,'Capacity Summary'!$B$36:$B$135,0),MATCH('Capacity Backing (Hide)'!$A32,'Capacity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(Hide)'!$A32,'Capacity Summary'!$H$35:$BG$35,0))="x",INDEX('Capacity Summary'!$C$36:$E$135,MATCH('Capacity Backing (Hide)'!AT$2,'Capacity Summary'!$B$36:$B$135,0),4),IF(INDEX('Capacity Summary'!$H$36:$BG$135,MATCH('Capacity Backing (Hide)'!AT$2,'Capacity Summary'!$B$36:$B$135,0),MATCH('Capacity Backing (Hide)'!$A32,'Capacity Summary'!$H$35:$BG$35,0))&lt;&gt;0,INDEX('Capacity Summary'!$H$36:$BG$135,MATCH('Capacity Backing (Hide)'!AT$2,'Capacity Summary'!$B$36:$B$135,0),MATCH('Capacity Backing (Hide)'!$A32,'Capacity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(Hide)'!$A32,'Capacity Summary'!$H$35:$BG$35,0))="x",INDEX('Capacity Summary'!$C$36:$E$135,MATCH('Capacity Backing (Hide)'!AU$2,'Capacity Summary'!$B$36:$B$135,0),4),IF(INDEX('Capacity Summary'!$H$36:$BG$135,MATCH('Capacity Backing (Hide)'!AU$2,'Capacity Summary'!$B$36:$B$135,0),MATCH('Capacity Backing (Hide)'!$A32,'Capacity Summary'!$H$35:$BG$35,0))&lt;&gt;0,INDEX('Capacity Summary'!$H$36:$BG$135,MATCH('Capacity Backing (Hide)'!AU$2,'Capacity Summary'!$B$36:$B$135,0),MATCH('Capacity Backing (Hide)'!$A32,'Capacity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(Hide)'!$A32,'Capacity Summary'!$H$35:$BG$35,0))="x",INDEX('Capacity Summary'!$C$36:$E$135,MATCH('Capacity Backing (Hide)'!AV$2,'Capacity Summary'!$B$36:$B$135,0),4),IF(INDEX('Capacity Summary'!$H$36:$BG$135,MATCH('Capacity Backing (Hide)'!AV$2,'Capacity Summary'!$B$36:$B$135,0),MATCH('Capacity Backing (Hide)'!$A32,'Capacity Summary'!$H$35:$BG$35,0))&lt;&gt;0,INDEX('Capacity Summary'!$H$36:$BG$135,MATCH('Capacity Backing (Hide)'!AV$2,'Capacity Summary'!$B$36:$B$135,0),MATCH('Capacity Backing (Hide)'!$A32,'Capacity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(Hide)'!$A32,'Capacity Summary'!$H$35:$BG$35,0))="x",INDEX('Capacity Summary'!$C$36:$E$135,MATCH('Capacity Backing (Hide)'!AW$2,'Capacity Summary'!$B$36:$B$135,0),4),IF(INDEX('Capacity Summary'!$H$36:$BG$135,MATCH('Capacity Backing (Hide)'!AW$2,'Capacity Summary'!$B$36:$B$135,0),MATCH('Capacity Backing (Hide)'!$A32,'Capacity Summary'!$H$35:$BG$35,0))&lt;&gt;0,INDEX('Capacity Summary'!$H$36:$BG$135,MATCH('Capacity Backing (Hide)'!AW$2,'Capacity Summary'!$B$36:$B$135,0),MATCH('Capacity Backing (Hide)'!$A32,'Capacity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(Hide)'!$A32,'Capacity Summary'!$H$35:$BG$35,0))="x",INDEX('Capacity Summary'!$C$36:$E$135,MATCH('Capacity Backing (Hide)'!AX$2,'Capacity Summary'!$B$36:$B$135,0),4),IF(INDEX('Capacity Summary'!$H$36:$BG$135,MATCH('Capacity Backing (Hide)'!AX$2,'Capacity Summary'!$B$36:$B$135,0),MATCH('Capacity Backing (Hide)'!$A32,'Capacity Summary'!$H$35:$BG$35,0))&lt;&gt;0,INDEX('Capacity Summary'!$H$36:$BG$135,MATCH('Capacity Backing (Hide)'!AX$2,'Capacity Summary'!$B$36:$B$135,0),MATCH('Capacity Backing (Hide)'!$A32,'Capacity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(Hide)'!$A32,'Capacity Summary'!$H$35:$BG$35,0))="x",INDEX('Capacity Summary'!$C$36:$E$135,MATCH('Capacity Backing (Hide)'!AY$2,'Capacity Summary'!$B$36:$B$135,0),4),IF(INDEX('Capacity Summary'!$H$36:$BG$135,MATCH('Capacity Backing (Hide)'!AY$2,'Capacity Summary'!$B$36:$B$135,0),MATCH('Capacity Backing (Hide)'!$A32,'Capacity Summary'!$H$35:$BG$35,0))&lt;&gt;0,INDEX('Capacity Summary'!$H$36:$BG$135,MATCH('Capacity Backing (Hide)'!AY$2,'Capacity Summary'!$B$36:$B$135,0),MATCH('Capacity Backing (Hide)'!$A32,'Capacity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(Hide)'!$A32,'Capacity Summary'!$H$35:$BG$35,0))="x",INDEX('Capacity Summary'!$C$36:$E$135,MATCH('Capacity Backing (Hide)'!AZ$2,'Capacity Summary'!$B$36:$B$135,0),4),IF(INDEX('Capacity Summary'!$H$36:$BG$135,MATCH('Capacity Backing (Hide)'!AZ$2,'Capacity Summary'!$B$36:$B$135,0),MATCH('Capacity Backing (Hide)'!$A32,'Capacity Summary'!$H$35:$BG$35,0))&lt;&gt;0,INDEX('Capacity Summary'!$H$36:$BG$135,MATCH('Capacity Backing (Hide)'!AZ$2,'Capacity Summary'!$B$36:$B$135,0),MATCH('Capacity Backing (Hide)'!$A32,'Capacity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(Hide)'!$A32,'Capacity Summary'!$H$35:$BG$35,0))="x",INDEX('Capacity Summary'!$C$36:$E$135,MATCH('Capacity Backing (Hide)'!BA$2,'Capacity Summary'!$B$36:$B$135,0),4),IF(INDEX('Capacity Summary'!$H$36:$BG$135,MATCH('Capacity Backing (Hide)'!BA$2,'Capacity Summary'!$B$36:$B$135,0),MATCH('Capacity Backing (Hide)'!$A32,'Capacity Summary'!$H$35:$BG$35,0))&lt;&gt;0,INDEX('Capacity Summary'!$H$36:$BG$135,MATCH('Capacity Backing (Hide)'!BA$2,'Capacity Summary'!$B$36:$B$135,0),MATCH('Capacity Backing (Hide)'!$A32,'Capacity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(Hide)'!$A32,'Capacity Summary'!$H$35:$BG$35,0))="x",INDEX('Capacity Summary'!$C$36:$E$135,MATCH('Capacity Backing (Hide)'!BB$2,'Capacity Summary'!$B$36:$B$135,0),4),IF(INDEX('Capacity Summary'!$H$36:$BG$135,MATCH('Capacity Backing (Hide)'!BB$2,'Capacity Summary'!$B$36:$B$135,0),MATCH('Capacity Backing (Hide)'!$A32,'Capacity Summary'!$H$35:$BG$35,0))&lt;&gt;0,INDEX('Capacity Summary'!$H$36:$BG$135,MATCH('Capacity Backing (Hide)'!BB$2,'Capacity Summary'!$B$36:$B$135,0),MATCH('Capacity Backing (Hide)'!$A32,'Capacity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(Hide)'!$A32,'Capacity Summary'!$H$35:$BG$35,0))="x",INDEX('Capacity Summary'!$C$36:$E$135,MATCH('Capacity Backing (Hide)'!BC$2,'Capacity Summary'!$B$36:$B$135,0),4),IF(INDEX('Capacity Summary'!$H$36:$BG$135,MATCH('Capacity Backing (Hide)'!BC$2,'Capacity Summary'!$B$36:$B$135,0),MATCH('Capacity Backing (Hide)'!$A32,'Capacity Summary'!$H$35:$BG$35,0))&lt;&gt;0,INDEX('Capacity Summary'!$H$36:$BG$135,MATCH('Capacity Backing (Hide)'!BC$2,'Capacity Summary'!$B$36:$B$135,0),MATCH('Capacity Backing (Hide)'!$A32,'Capacity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(Hide)'!$A32,'Capacity Summary'!$H$35:$BG$35,0))="x",INDEX('Capacity Summary'!$C$36:$E$135,MATCH('Capacity Backing (Hide)'!BD$2,'Capacity Summary'!$B$36:$B$135,0),4),IF(INDEX('Capacity Summary'!$H$36:$BG$135,MATCH('Capacity Backing (Hide)'!BD$2,'Capacity Summary'!$B$36:$B$135,0),MATCH('Capacity Backing (Hide)'!$A32,'Capacity Summary'!$H$35:$BG$35,0))&lt;&gt;0,INDEX('Capacity Summary'!$H$36:$BG$135,MATCH('Capacity Backing (Hide)'!BD$2,'Capacity Summary'!$B$36:$B$135,0),MATCH('Capacity Backing (Hide)'!$A32,'Capacity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(Hide)'!$A32,'Capacity Summary'!$H$35:$BG$35,0))="x",INDEX('Capacity Summary'!$C$36:$E$135,MATCH('Capacity Backing (Hide)'!BE$2,'Capacity Summary'!$B$36:$B$135,0),4),IF(INDEX('Capacity Summary'!$H$36:$BG$135,MATCH('Capacity Backing (Hide)'!BE$2,'Capacity Summary'!$B$36:$B$135,0),MATCH('Capacity Backing (Hide)'!$A32,'Capacity Summary'!$H$35:$BG$35,0))&lt;&gt;0,INDEX('Capacity Summary'!$H$36:$BG$135,MATCH('Capacity Backing (Hide)'!BE$2,'Capacity Summary'!$B$36:$B$135,0),MATCH('Capacity Backing (Hide)'!$A32,'Capacity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(Hide)'!$A32,'Capacity Summary'!$H$35:$BG$35,0))="x",INDEX('Capacity Summary'!$C$36:$E$135,MATCH('Capacity Backing (Hide)'!BF$2,'Capacity Summary'!$B$36:$B$135,0),4),IF(INDEX('Capacity Summary'!$H$36:$BG$135,MATCH('Capacity Backing (Hide)'!BF$2,'Capacity Summary'!$B$36:$B$135,0),MATCH('Capacity Backing (Hide)'!$A32,'Capacity Summary'!$H$35:$BG$35,0))&lt;&gt;0,INDEX('Capacity Summary'!$H$36:$BG$135,MATCH('Capacity Backing (Hide)'!BF$2,'Capacity Summary'!$B$36:$B$135,0),MATCH('Capacity Backing (Hide)'!$A32,'Capacity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(Hide)'!$A32,'Capacity Summary'!$H$35:$BG$35,0))="x",INDEX('Capacity Summary'!$C$36:$E$135,MATCH('Capacity Backing (Hide)'!BG$2,'Capacity Summary'!$B$36:$B$135,0),4),IF(INDEX('Capacity Summary'!$H$36:$BG$135,MATCH('Capacity Backing (Hide)'!BG$2,'Capacity Summary'!$B$36:$B$135,0),MATCH('Capacity Backing (Hide)'!$A32,'Capacity Summary'!$H$35:$BG$35,0))&lt;&gt;0,INDEX('Capacity Summary'!$H$36:$BG$135,MATCH('Capacity Backing (Hide)'!BG$2,'Capacity Summary'!$B$36:$B$135,0),MATCH('Capacity Backing (Hide)'!$A32,'Capacity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(Hide)'!$A32,'Capacity Summary'!$H$35:$BG$35,0))="x",INDEX('Capacity Summary'!$C$36:$E$135,MATCH('Capacity Backing (Hide)'!BH$2,'Capacity Summary'!$B$36:$B$135,0),4),IF(INDEX('Capacity Summary'!$H$36:$BG$135,MATCH('Capacity Backing (Hide)'!BH$2,'Capacity Summary'!$B$36:$B$135,0),MATCH('Capacity Backing (Hide)'!$A32,'Capacity Summary'!$H$35:$BG$35,0))&lt;&gt;0,INDEX('Capacity Summary'!$H$36:$BG$135,MATCH('Capacity Backing (Hide)'!BH$2,'Capacity Summary'!$B$36:$B$135,0),MATCH('Capacity Backing (Hide)'!$A32,'Capacity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(Hide)'!$A32,'Capacity Summary'!$H$35:$BG$35,0))="x",INDEX('Capacity Summary'!$C$36:$E$135,MATCH('Capacity Backing (Hide)'!BI$2,'Capacity Summary'!$B$36:$B$135,0),4),IF(INDEX('Capacity Summary'!$H$36:$BG$135,MATCH('Capacity Backing (Hide)'!BI$2,'Capacity Summary'!$B$36:$B$135,0),MATCH('Capacity Backing (Hide)'!$A32,'Capacity Summary'!$H$35:$BG$35,0))&lt;&gt;0,INDEX('Capacity Summary'!$H$36:$BG$135,MATCH('Capacity Backing (Hide)'!BI$2,'Capacity Summary'!$B$36:$B$135,0),MATCH('Capacity Backing (Hide)'!$A32,'Capacity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(Hide)'!$A32,'Capacity Summary'!$H$35:$BG$35,0))="x",INDEX('Capacity Summary'!$C$36:$E$135,MATCH('Capacity Backing (Hide)'!BJ$2,'Capacity Summary'!$B$36:$B$135,0),4),IF(INDEX('Capacity Summary'!$H$36:$BG$135,MATCH('Capacity Backing (Hide)'!BJ$2,'Capacity Summary'!$B$36:$B$135,0),MATCH('Capacity Backing (Hide)'!$A32,'Capacity Summary'!$H$35:$BG$35,0))&lt;&gt;0,INDEX('Capacity Summary'!$H$36:$BG$135,MATCH('Capacity Backing (Hide)'!BJ$2,'Capacity Summary'!$B$36:$B$135,0),MATCH('Capacity Backing (Hide)'!$A32,'Capacity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(Hide)'!$A32,'Capacity Summary'!$H$35:$BG$35,0))="x",INDEX('Capacity Summary'!$C$36:$E$135,MATCH('Capacity Backing (Hide)'!BK$2,'Capacity Summary'!$B$36:$B$135,0),4),IF(INDEX('Capacity Summary'!$H$36:$BG$135,MATCH('Capacity Backing (Hide)'!BK$2,'Capacity Summary'!$B$36:$B$135,0),MATCH('Capacity Backing (Hide)'!$A32,'Capacity Summary'!$H$35:$BG$35,0))&lt;&gt;0,INDEX('Capacity Summary'!$H$36:$BG$135,MATCH('Capacity Backing (Hide)'!BK$2,'Capacity Summary'!$B$36:$B$135,0),MATCH('Capacity Backing (Hide)'!$A32,'Capacity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(Hide)'!$A32,'Capacity Summary'!$H$35:$BG$35,0))="x",INDEX('Capacity Summary'!$C$36:$E$135,MATCH('Capacity Backing (Hide)'!BL$2,'Capacity Summary'!$B$36:$B$135,0),4),IF(INDEX('Capacity Summary'!$H$36:$BG$135,MATCH('Capacity Backing (Hide)'!BL$2,'Capacity Summary'!$B$36:$B$135,0),MATCH('Capacity Backing (Hide)'!$A32,'Capacity Summary'!$H$35:$BG$35,0))&lt;&gt;0,INDEX('Capacity Summary'!$H$36:$BG$135,MATCH('Capacity Backing (Hide)'!BL$2,'Capacity Summary'!$B$36:$B$135,0),MATCH('Capacity Backing (Hide)'!$A32,'Capacity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(Hide)'!$A32,'Capacity Summary'!$H$35:$BG$35,0))="x",INDEX('Capacity Summary'!$C$36:$E$135,MATCH('Capacity Backing (Hide)'!BM$2,'Capacity Summary'!$B$36:$B$135,0),4),IF(INDEX('Capacity Summary'!$H$36:$BG$135,MATCH('Capacity Backing (Hide)'!BM$2,'Capacity Summary'!$B$36:$B$135,0),MATCH('Capacity Backing (Hide)'!$A32,'Capacity Summary'!$H$35:$BG$35,0))&lt;&gt;0,INDEX('Capacity Summary'!$H$36:$BG$135,MATCH('Capacity Backing (Hide)'!BM$2,'Capacity Summary'!$B$36:$B$135,0),MATCH('Capacity Backing (Hide)'!$A32,'Capacity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(Hide)'!$A32,'Capacity Summary'!$H$35:$BG$35,0))="x",INDEX('Capacity Summary'!$C$36:$E$135,MATCH('Capacity Backing (Hide)'!BN$2,'Capacity Summary'!$B$36:$B$135,0),4),IF(INDEX('Capacity Summary'!$H$36:$BG$135,MATCH('Capacity Backing (Hide)'!BN$2,'Capacity Summary'!$B$36:$B$135,0),MATCH('Capacity Backing (Hide)'!$A32,'Capacity Summary'!$H$35:$BG$35,0))&lt;&gt;0,INDEX('Capacity Summary'!$H$36:$BG$135,MATCH('Capacity Backing (Hide)'!BN$2,'Capacity Summary'!$B$36:$B$135,0),MATCH('Capacity Backing (Hide)'!$A32,'Capacity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(Hide)'!$A32,'Capacity Summary'!$H$35:$BG$35,0))="x",INDEX('Capacity Summary'!$C$36:$E$135,MATCH('Capacity Backing (Hide)'!BO$2,'Capacity Summary'!$B$36:$B$135,0),4),IF(INDEX('Capacity Summary'!$H$36:$BG$135,MATCH('Capacity Backing (Hide)'!BO$2,'Capacity Summary'!$B$36:$B$135,0),MATCH('Capacity Backing (Hide)'!$A32,'Capacity Summary'!$H$35:$BG$35,0))&lt;&gt;0,INDEX('Capacity Summary'!$H$36:$BG$135,MATCH('Capacity Backing (Hide)'!BO$2,'Capacity Summary'!$B$36:$B$135,0),MATCH('Capacity Backing (Hide)'!$A32,'Capacity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(Hide)'!$A32,'Capacity Summary'!$H$35:$BG$35,0))="x",INDEX('Capacity Summary'!$C$36:$E$135,MATCH('Capacity Backing (Hide)'!BP$2,'Capacity Summary'!$B$36:$B$135,0),4),IF(INDEX('Capacity Summary'!$H$36:$BG$135,MATCH('Capacity Backing (Hide)'!BP$2,'Capacity Summary'!$B$36:$B$135,0),MATCH('Capacity Backing (Hide)'!$A32,'Capacity Summary'!$H$35:$BG$35,0))&lt;&gt;0,INDEX('Capacity Summary'!$H$36:$BG$135,MATCH('Capacity Backing (Hide)'!BP$2,'Capacity Summary'!$B$36:$B$135,0),MATCH('Capacity Backing (Hide)'!$A32,'Capacity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(Hide)'!$A32,'Capacity Summary'!$H$35:$BG$35,0))="x",INDEX('Capacity Summary'!$C$36:$E$135,MATCH('Capacity Backing (Hide)'!BQ$2,'Capacity Summary'!$B$36:$B$135,0),4),IF(INDEX('Capacity Summary'!$H$36:$BG$135,MATCH('Capacity Backing (Hide)'!BQ$2,'Capacity Summary'!$B$36:$B$135,0),MATCH('Capacity Backing (Hide)'!$A32,'Capacity Summary'!$H$35:$BG$35,0))&lt;&gt;0,INDEX('Capacity Summary'!$H$36:$BG$135,MATCH('Capacity Backing (Hide)'!BQ$2,'Capacity Summary'!$B$36:$B$135,0),MATCH('Capacity Backing (Hide)'!$A32,'Capacity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(Hide)'!$A32,'Capacity Summary'!$H$35:$BG$35,0))="x",INDEX('Capacity Summary'!$C$36:$E$135,MATCH('Capacity Backing (Hide)'!BR$2,'Capacity Summary'!$B$36:$B$135,0),4),IF(INDEX('Capacity Summary'!$H$36:$BG$135,MATCH('Capacity Backing (Hide)'!BR$2,'Capacity Summary'!$B$36:$B$135,0),MATCH('Capacity Backing (Hide)'!$A32,'Capacity Summary'!$H$35:$BG$35,0))&lt;&gt;0,INDEX('Capacity Summary'!$H$36:$BG$135,MATCH('Capacity Backing (Hide)'!BR$2,'Capacity Summary'!$B$36:$B$135,0),MATCH('Capacity Backing (Hide)'!$A32,'Capacity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(Hide)'!$A32,'Capacity Summary'!$H$35:$BG$35,0))="x",INDEX('Capacity Summary'!$C$36:$E$135,MATCH('Capacity Backing (Hide)'!BS$2,'Capacity Summary'!$B$36:$B$135,0),4),IF(INDEX('Capacity Summary'!$H$36:$BG$135,MATCH('Capacity Backing (Hide)'!BS$2,'Capacity Summary'!$B$36:$B$135,0),MATCH('Capacity Backing (Hide)'!$A32,'Capacity Summary'!$H$35:$BG$35,0))&lt;&gt;0,INDEX('Capacity Summary'!$H$36:$BG$135,MATCH('Capacity Backing (Hide)'!BS$2,'Capacity Summary'!$B$36:$B$135,0),MATCH('Capacity Backing (Hide)'!$A32,'Capacity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(Hide)'!$A32,'Capacity Summary'!$H$35:$BG$35,0))="x",INDEX('Capacity Summary'!$C$36:$E$135,MATCH('Capacity Backing (Hide)'!BT$2,'Capacity Summary'!$B$36:$B$135,0),4),IF(INDEX('Capacity Summary'!$H$36:$BG$135,MATCH('Capacity Backing (Hide)'!BT$2,'Capacity Summary'!$B$36:$B$135,0),MATCH('Capacity Backing (Hide)'!$A32,'Capacity Summary'!$H$35:$BG$35,0))&lt;&gt;0,INDEX('Capacity Summary'!$H$36:$BG$135,MATCH('Capacity Backing (Hide)'!BT$2,'Capacity Summary'!$B$36:$B$135,0),MATCH('Capacity Backing (Hide)'!$A32,'Capacity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(Hide)'!$A32,'Capacity Summary'!$H$35:$BG$35,0))="x",INDEX('Capacity Summary'!$C$36:$E$135,MATCH('Capacity Backing (Hide)'!BU$2,'Capacity Summary'!$B$36:$B$135,0),4),IF(INDEX('Capacity Summary'!$H$36:$BG$135,MATCH('Capacity Backing (Hide)'!BU$2,'Capacity Summary'!$B$36:$B$135,0),MATCH('Capacity Backing (Hide)'!$A32,'Capacity Summary'!$H$35:$BG$35,0))&lt;&gt;0,INDEX('Capacity Summary'!$H$36:$BG$135,MATCH('Capacity Backing (Hide)'!BU$2,'Capacity Summary'!$B$36:$B$135,0),MATCH('Capacity Backing (Hide)'!$A32,'Capacity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(Hide)'!$A32,'Capacity Summary'!$H$35:$BG$35,0))="x",INDEX('Capacity Summary'!$C$36:$E$135,MATCH('Capacity Backing (Hide)'!BV$2,'Capacity Summary'!$B$36:$B$135,0),4),IF(INDEX('Capacity Summary'!$H$36:$BG$135,MATCH('Capacity Backing (Hide)'!BV$2,'Capacity Summary'!$B$36:$B$135,0),MATCH('Capacity Backing (Hide)'!$A32,'Capacity Summary'!$H$35:$BG$35,0))&lt;&gt;0,INDEX('Capacity Summary'!$H$36:$BG$135,MATCH('Capacity Backing (Hide)'!BV$2,'Capacity Summary'!$B$36:$B$135,0),MATCH('Capacity Backing (Hide)'!$A32,'Capacity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(Hide)'!$A32,'Capacity Summary'!$H$35:$BG$35,0))="x",INDEX('Capacity Summary'!$C$36:$E$135,MATCH('Capacity Backing (Hide)'!BW$2,'Capacity Summary'!$B$36:$B$135,0),4),IF(INDEX('Capacity Summary'!$H$36:$BG$135,MATCH('Capacity Backing (Hide)'!BW$2,'Capacity Summary'!$B$36:$B$135,0),MATCH('Capacity Backing (Hide)'!$A32,'Capacity Summary'!$H$35:$BG$35,0))&lt;&gt;0,INDEX('Capacity Summary'!$H$36:$BG$135,MATCH('Capacity Backing (Hide)'!BW$2,'Capacity Summary'!$B$36:$B$135,0),MATCH('Capacity Backing (Hide)'!$A32,'Capacity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(Hide)'!$A32,'Capacity Summary'!$H$35:$BG$35,0))="x",INDEX('Capacity Summary'!$C$36:$E$135,MATCH('Capacity Backing (Hide)'!BX$2,'Capacity Summary'!$B$36:$B$135,0),4),IF(INDEX('Capacity Summary'!$H$36:$BG$135,MATCH('Capacity Backing (Hide)'!BX$2,'Capacity Summary'!$B$36:$B$135,0),MATCH('Capacity Backing (Hide)'!$A32,'Capacity Summary'!$H$35:$BG$35,0))&lt;&gt;0,INDEX('Capacity Summary'!$H$36:$BG$135,MATCH('Capacity Backing (Hide)'!BX$2,'Capacity Summary'!$B$36:$B$135,0),MATCH('Capacity Backing (Hide)'!$A32,'Capacity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(Hide)'!$A32,'Capacity Summary'!$H$35:$BG$35,0))="x",INDEX('Capacity Summary'!$C$36:$E$135,MATCH('Capacity Backing (Hide)'!BY$2,'Capacity Summary'!$B$36:$B$135,0),4),IF(INDEX('Capacity Summary'!$H$36:$BG$135,MATCH('Capacity Backing (Hide)'!BY$2,'Capacity Summary'!$B$36:$B$135,0),MATCH('Capacity Backing (Hide)'!$A32,'Capacity Summary'!$H$35:$BG$35,0))&lt;&gt;0,INDEX('Capacity Summary'!$H$36:$BG$135,MATCH('Capacity Backing (Hide)'!BY$2,'Capacity Summary'!$B$36:$B$135,0),MATCH('Capacity Backing (Hide)'!$A32,'Capacity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(Hide)'!$A32,'Capacity Summary'!$H$35:$BG$35,0))="x",INDEX('Capacity Summary'!$C$36:$E$135,MATCH('Capacity Backing (Hide)'!BZ$2,'Capacity Summary'!$B$36:$B$135,0),4),IF(INDEX('Capacity Summary'!$H$36:$BG$135,MATCH('Capacity Backing (Hide)'!BZ$2,'Capacity Summary'!$B$36:$B$135,0),MATCH('Capacity Backing (Hide)'!$A32,'Capacity Summary'!$H$35:$BG$35,0))&lt;&gt;0,INDEX('Capacity Summary'!$H$36:$BG$135,MATCH('Capacity Backing (Hide)'!BZ$2,'Capacity Summary'!$B$36:$B$135,0),MATCH('Capacity Backing (Hide)'!$A32,'Capacity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(Hide)'!$A32,'Capacity Summary'!$H$35:$BG$35,0))="x",INDEX('Capacity Summary'!$C$36:$E$135,MATCH('Capacity Backing (Hide)'!CA$2,'Capacity Summary'!$B$36:$B$135,0),4),IF(INDEX('Capacity Summary'!$H$36:$BG$135,MATCH('Capacity Backing (Hide)'!CA$2,'Capacity Summary'!$B$36:$B$135,0),MATCH('Capacity Backing (Hide)'!$A32,'Capacity Summary'!$H$35:$BG$35,0))&lt;&gt;0,INDEX('Capacity Summary'!$H$36:$BG$135,MATCH('Capacity Backing (Hide)'!CA$2,'Capacity Summary'!$B$36:$B$135,0),MATCH('Capacity Backing (Hide)'!$A32,'Capacity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(Hide)'!$A32,'Capacity Summary'!$H$35:$BG$35,0))="x",INDEX('Capacity Summary'!$C$36:$E$135,MATCH('Capacity Backing (Hide)'!CB$2,'Capacity Summary'!$B$36:$B$135,0),4),IF(INDEX('Capacity Summary'!$H$36:$BG$135,MATCH('Capacity Backing (Hide)'!CB$2,'Capacity Summary'!$B$36:$B$135,0),MATCH('Capacity Backing (Hide)'!$A32,'Capacity Summary'!$H$35:$BG$35,0))&lt;&gt;0,INDEX('Capacity Summary'!$H$36:$BG$135,MATCH('Capacity Backing (Hide)'!CB$2,'Capacity Summary'!$B$36:$B$135,0),MATCH('Capacity Backing (Hide)'!$A32,'Capacity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(Hide)'!$A32,'Capacity Summary'!$H$35:$BG$35,0))="x",INDEX('Capacity Summary'!$C$36:$E$135,MATCH('Capacity Backing (Hide)'!CC$2,'Capacity Summary'!$B$36:$B$135,0),4),IF(INDEX('Capacity Summary'!$H$36:$BG$135,MATCH('Capacity Backing (Hide)'!CC$2,'Capacity Summary'!$B$36:$B$135,0),MATCH('Capacity Backing (Hide)'!$A32,'Capacity Summary'!$H$35:$BG$35,0))&lt;&gt;0,INDEX('Capacity Summary'!$H$36:$BG$135,MATCH('Capacity Backing (Hide)'!CC$2,'Capacity Summary'!$B$36:$B$135,0),MATCH('Capacity Backing (Hide)'!$A32,'Capacity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(Hide)'!$A32,'Capacity Summary'!$H$35:$BG$35,0))="x",INDEX('Capacity Summary'!$C$36:$E$135,MATCH('Capacity Backing (Hide)'!CD$2,'Capacity Summary'!$B$36:$B$135,0),4),IF(INDEX('Capacity Summary'!$H$36:$BG$135,MATCH('Capacity Backing (Hide)'!CD$2,'Capacity Summary'!$B$36:$B$135,0),MATCH('Capacity Backing (Hide)'!$A32,'Capacity Summary'!$H$35:$BG$35,0))&lt;&gt;0,INDEX('Capacity Summary'!$H$36:$BG$135,MATCH('Capacity Backing (Hide)'!CD$2,'Capacity Summary'!$B$36:$B$135,0),MATCH('Capacity Backing (Hide)'!$A32,'Capacity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(Hide)'!$A32,'Capacity Summary'!$H$35:$BG$35,0))="x",INDEX('Capacity Summary'!$C$36:$E$135,MATCH('Capacity Backing (Hide)'!CE$2,'Capacity Summary'!$B$36:$B$135,0),4),IF(INDEX('Capacity Summary'!$H$36:$BG$135,MATCH('Capacity Backing (Hide)'!CE$2,'Capacity Summary'!$B$36:$B$135,0),MATCH('Capacity Backing (Hide)'!$A32,'Capacity Summary'!$H$35:$BG$35,0))&lt;&gt;0,INDEX('Capacity Summary'!$H$36:$BG$135,MATCH('Capacity Backing (Hide)'!CE$2,'Capacity Summary'!$B$36:$B$135,0),MATCH('Capacity Backing (Hide)'!$A32,'Capacity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(Hide)'!$A32,'Capacity Summary'!$H$35:$BG$35,0))="x",INDEX('Capacity Summary'!$C$36:$E$135,MATCH('Capacity Backing (Hide)'!CF$2,'Capacity Summary'!$B$36:$B$135,0),4),IF(INDEX('Capacity Summary'!$H$36:$BG$135,MATCH('Capacity Backing (Hide)'!CF$2,'Capacity Summary'!$B$36:$B$135,0),MATCH('Capacity Backing (Hide)'!$A32,'Capacity Summary'!$H$35:$BG$35,0))&lt;&gt;0,INDEX('Capacity Summary'!$H$36:$BG$135,MATCH('Capacity Backing (Hide)'!CF$2,'Capacity Summary'!$B$36:$B$135,0),MATCH('Capacity Backing (Hide)'!$A32,'Capacity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(Hide)'!$A32,'Capacity Summary'!$H$35:$BG$35,0))="x",INDEX('Capacity Summary'!$C$36:$E$135,MATCH('Capacity Backing (Hide)'!CG$2,'Capacity Summary'!$B$36:$B$135,0),4),IF(INDEX('Capacity Summary'!$H$36:$BG$135,MATCH('Capacity Backing (Hide)'!CG$2,'Capacity Summary'!$B$36:$B$135,0),MATCH('Capacity Backing (Hide)'!$A32,'Capacity Summary'!$H$35:$BG$35,0))&lt;&gt;0,INDEX('Capacity Summary'!$H$36:$BG$135,MATCH('Capacity Backing (Hide)'!CG$2,'Capacity Summary'!$B$36:$B$135,0),MATCH('Capacity Backing (Hide)'!$A32,'Capacity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(Hide)'!$A32,'Capacity Summary'!$H$35:$BG$35,0))="x",INDEX('Capacity Summary'!$C$36:$E$135,MATCH('Capacity Backing (Hide)'!CH$2,'Capacity Summary'!$B$36:$B$135,0),4),IF(INDEX('Capacity Summary'!$H$36:$BG$135,MATCH('Capacity Backing (Hide)'!CH$2,'Capacity Summary'!$B$36:$B$135,0),MATCH('Capacity Backing (Hide)'!$A32,'Capacity Summary'!$H$35:$BG$35,0))&lt;&gt;0,INDEX('Capacity Summary'!$H$36:$BG$135,MATCH('Capacity Backing (Hide)'!CH$2,'Capacity Summary'!$B$36:$B$135,0),MATCH('Capacity Backing (Hide)'!$A32,'Capacity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(Hide)'!$A32,'Capacity Summary'!$H$35:$BG$35,0))="x",INDEX('Capacity Summary'!$C$36:$E$135,MATCH('Capacity Backing (Hide)'!CI$2,'Capacity Summary'!$B$36:$B$135,0),4),IF(INDEX('Capacity Summary'!$H$36:$BG$135,MATCH('Capacity Backing (Hide)'!CI$2,'Capacity Summary'!$B$36:$B$135,0),MATCH('Capacity Backing (Hide)'!$A32,'Capacity Summary'!$H$35:$BG$35,0))&lt;&gt;0,INDEX('Capacity Summary'!$H$36:$BG$135,MATCH('Capacity Backing (Hide)'!CI$2,'Capacity Summary'!$B$36:$B$135,0),MATCH('Capacity Backing (Hide)'!$A32,'Capacity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(Hide)'!$A32,'Capacity Summary'!$H$35:$BG$35,0))="x",INDEX('Capacity Summary'!$C$36:$E$135,MATCH('Capacity Backing (Hide)'!CJ$2,'Capacity Summary'!$B$36:$B$135,0),4),IF(INDEX('Capacity Summary'!$H$36:$BG$135,MATCH('Capacity Backing (Hide)'!CJ$2,'Capacity Summary'!$B$36:$B$135,0),MATCH('Capacity Backing (Hide)'!$A32,'Capacity Summary'!$H$35:$BG$35,0))&lt;&gt;0,INDEX('Capacity Summary'!$H$36:$BG$135,MATCH('Capacity Backing (Hide)'!CJ$2,'Capacity Summary'!$B$36:$B$135,0),MATCH('Capacity Backing (Hide)'!$A32,'Capacity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(Hide)'!$A32,'Capacity Summary'!$H$35:$BG$35,0))="x",INDEX('Capacity Summary'!$C$36:$E$135,MATCH('Capacity Backing (Hide)'!CK$2,'Capacity Summary'!$B$36:$B$135,0),4),IF(INDEX('Capacity Summary'!$H$36:$BG$135,MATCH('Capacity Backing (Hide)'!CK$2,'Capacity Summary'!$B$36:$B$135,0),MATCH('Capacity Backing (Hide)'!$A32,'Capacity Summary'!$H$35:$BG$35,0))&lt;&gt;0,INDEX('Capacity Summary'!$H$36:$BG$135,MATCH('Capacity Backing (Hide)'!CK$2,'Capacity Summary'!$B$36:$B$135,0),MATCH('Capacity Backing (Hide)'!$A32,'Capacity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(Hide)'!$A32,'Capacity Summary'!$H$35:$BG$35,0))="x",INDEX('Capacity Summary'!$C$36:$E$135,MATCH('Capacity Backing (Hide)'!CL$2,'Capacity Summary'!$B$36:$B$135,0),4),IF(INDEX('Capacity Summary'!$H$36:$BG$135,MATCH('Capacity Backing (Hide)'!CL$2,'Capacity Summary'!$B$36:$B$135,0),MATCH('Capacity Backing (Hide)'!$A32,'Capacity Summary'!$H$35:$BG$35,0))&lt;&gt;0,INDEX('Capacity Summary'!$H$36:$BG$135,MATCH('Capacity Backing (Hide)'!CL$2,'Capacity Summary'!$B$36:$B$135,0),MATCH('Capacity Backing (Hide)'!$A32,'Capacity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(Hide)'!$A32,'Capacity Summary'!$H$35:$BG$35,0))="x",INDEX('Capacity Summary'!$C$36:$E$135,MATCH('Capacity Backing (Hide)'!CM$2,'Capacity Summary'!$B$36:$B$135,0),4),IF(INDEX('Capacity Summary'!$H$36:$BG$135,MATCH('Capacity Backing (Hide)'!CM$2,'Capacity Summary'!$B$36:$B$135,0),MATCH('Capacity Backing (Hide)'!$A32,'Capacity Summary'!$H$35:$BG$35,0))&lt;&gt;0,INDEX('Capacity Summary'!$H$36:$BG$135,MATCH('Capacity Backing (Hide)'!CM$2,'Capacity Summary'!$B$36:$B$135,0),MATCH('Capacity Backing (Hide)'!$A32,'Capacity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(Hide)'!$A32,'Capacity Summary'!$H$35:$BG$35,0))="x",INDEX('Capacity Summary'!$C$36:$E$135,MATCH('Capacity Backing (Hide)'!CN$2,'Capacity Summary'!$B$36:$B$135,0),4),IF(INDEX('Capacity Summary'!$H$36:$BG$135,MATCH('Capacity Backing (Hide)'!CN$2,'Capacity Summary'!$B$36:$B$135,0),MATCH('Capacity Backing (Hide)'!$A32,'Capacity Summary'!$H$35:$BG$35,0))&lt;&gt;0,INDEX('Capacity Summary'!$H$36:$BG$135,MATCH('Capacity Backing (Hide)'!CN$2,'Capacity Summary'!$B$36:$B$135,0),MATCH('Capacity Backing (Hide)'!$A32,'Capacity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(Hide)'!$A32,'Capacity Summary'!$H$35:$BG$35,0))="x",INDEX('Capacity Summary'!$C$36:$E$135,MATCH('Capacity Backing (Hide)'!CO$2,'Capacity Summary'!$B$36:$B$135,0),4),IF(INDEX('Capacity Summary'!$H$36:$BG$135,MATCH('Capacity Backing (Hide)'!CO$2,'Capacity Summary'!$B$36:$B$135,0),MATCH('Capacity Backing (Hide)'!$A32,'Capacity Summary'!$H$35:$BG$35,0))&lt;&gt;0,INDEX('Capacity Summary'!$H$36:$BG$135,MATCH('Capacity Backing (Hide)'!CO$2,'Capacity Summary'!$B$36:$B$135,0),MATCH('Capacity Backing (Hide)'!$A32,'Capacity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(Hide)'!$A32,'Capacity Summary'!$H$35:$BG$35,0))="x",INDEX('Capacity Summary'!$C$36:$E$135,MATCH('Capacity Backing (Hide)'!CP$2,'Capacity Summary'!$B$36:$B$135,0),4),IF(INDEX('Capacity Summary'!$H$36:$BG$135,MATCH('Capacity Backing (Hide)'!CP$2,'Capacity Summary'!$B$36:$B$135,0),MATCH('Capacity Backing (Hide)'!$A32,'Capacity Summary'!$H$35:$BG$35,0))&lt;&gt;0,INDEX('Capacity Summary'!$H$36:$BG$135,MATCH('Capacity Backing (Hide)'!CP$2,'Capacity Summary'!$B$36:$B$135,0),MATCH('Capacity Backing (Hide)'!$A32,'Capacity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(Hide)'!$A32,'Capacity Summary'!$H$35:$BG$35,0))="x",INDEX('Capacity Summary'!$C$36:$E$135,MATCH('Capacity Backing (Hide)'!CQ$2,'Capacity Summary'!$B$36:$B$135,0),4),IF(INDEX('Capacity Summary'!$H$36:$BG$135,MATCH('Capacity Backing (Hide)'!CQ$2,'Capacity Summary'!$B$36:$B$135,0),MATCH('Capacity Backing (Hide)'!$A32,'Capacity Summary'!$H$35:$BG$35,0))&lt;&gt;0,INDEX('Capacity Summary'!$H$36:$BG$135,MATCH('Capacity Backing (Hide)'!CQ$2,'Capacity Summary'!$B$36:$B$135,0),MATCH('Capacity Backing (Hide)'!$A32,'Capacity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(Hide)'!$A32,'Capacity Summary'!$H$35:$BG$35,0))="x",INDEX('Capacity Summary'!$C$36:$E$135,MATCH('Capacity Backing (Hide)'!CR$2,'Capacity Summary'!$B$36:$B$135,0),4),IF(INDEX('Capacity Summary'!$H$36:$BG$135,MATCH('Capacity Backing (Hide)'!CR$2,'Capacity Summary'!$B$36:$B$135,0),MATCH('Capacity Backing (Hide)'!$A32,'Capacity Summary'!$H$35:$BG$35,0))&lt;&gt;0,INDEX('Capacity Summary'!$H$36:$BG$135,MATCH('Capacity Backing (Hide)'!CR$2,'Capacity Summary'!$B$36:$B$135,0),MATCH('Capacity Backing (Hide)'!$A32,'Capacity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(Hide)'!$A32,'Capacity Summary'!$H$35:$BG$35,0))="x",INDEX('Capacity Summary'!$C$36:$E$135,MATCH('Capacity Backing (Hide)'!CS$2,'Capacity Summary'!$B$36:$B$135,0),4),IF(INDEX('Capacity Summary'!$H$36:$BG$135,MATCH('Capacity Backing (Hide)'!CS$2,'Capacity Summary'!$B$36:$B$135,0),MATCH('Capacity Backing (Hide)'!$A32,'Capacity Summary'!$H$35:$BG$35,0))&lt;&gt;0,INDEX('Capacity Summary'!$H$36:$BG$135,MATCH('Capacity Backing (Hide)'!CS$2,'Capacity Summary'!$B$36:$B$135,0),MATCH('Capacity Backing (Hide)'!$A32,'Capacity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(Hide)'!$A32,'Capacity Summary'!$H$35:$BG$35,0))="x",INDEX('Capacity Summary'!$C$36:$E$135,MATCH('Capacity Backing (Hide)'!CT$2,'Capacity Summary'!$B$36:$B$135,0),4),IF(INDEX('Capacity Summary'!$H$36:$BG$135,MATCH('Capacity Backing (Hide)'!CT$2,'Capacity Summary'!$B$36:$B$135,0),MATCH('Capacity Backing (Hide)'!$A32,'Capacity Summary'!$H$35:$BG$35,0))&lt;&gt;0,INDEX('Capacity Summary'!$H$36:$BG$135,MATCH('Capacity Backing (Hide)'!CT$2,'Capacity Summary'!$B$36:$B$135,0),MATCH('Capacity Backing (Hide)'!$A32,'Capacity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(Hide)'!$A32,'Capacity Summary'!$H$35:$BG$35,0))="x",INDEX('Capacity Summary'!$C$36:$E$135,MATCH('Capacity Backing (Hide)'!CU$2,'Capacity Summary'!$B$36:$B$135,0),4),IF(INDEX('Capacity Summary'!$H$36:$BG$135,MATCH('Capacity Backing (Hide)'!CU$2,'Capacity Summary'!$B$36:$B$135,0),MATCH('Capacity Backing (Hide)'!$A32,'Capacity Summary'!$H$35:$BG$35,0))&lt;&gt;0,INDEX('Capacity Summary'!$H$36:$BG$135,MATCH('Capacity Backing (Hide)'!CU$2,'Capacity Summary'!$B$36:$B$135,0),MATCH('Capacity Backing (Hide)'!$A32,'Capacity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(Hide)'!$A32,'Capacity Summary'!$H$35:$BG$35,0))="x",INDEX('Capacity Summary'!$C$36:$E$135,MATCH('Capacity Backing (Hide)'!CV$2,'Capacity Summary'!$B$36:$B$135,0),4),IF(INDEX('Capacity Summary'!$H$36:$BG$135,MATCH('Capacity Backing (Hide)'!CV$2,'Capacity Summary'!$B$36:$B$135,0),MATCH('Capacity Backing (Hide)'!$A32,'Capacity Summary'!$H$35:$BG$35,0))&lt;&gt;0,INDEX('Capacity Summary'!$H$36:$BG$135,MATCH('Capacity Backing (Hide)'!CV$2,'Capacity Summary'!$B$36:$B$135,0),MATCH('Capacity Backing (Hide)'!$A32,'Capacity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(Hide)'!$A32,'Capacity Summary'!$H$35:$BG$35,0))="x",INDEX('Capacity Summary'!$C$36:$E$135,MATCH('Capacity Backing (Hide)'!CW$2,'Capacity Summary'!$B$36:$B$135,0),4),IF(INDEX('Capacity Summary'!$H$36:$BG$135,MATCH('Capacity Backing (Hide)'!CW$2,'Capacity Summary'!$B$36:$B$135,0),MATCH('Capacity Backing (Hide)'!$A32,'Capacity Summary'!$H$35:$BG$35,0))&lt;&gt;0,INDEX('Capacity Summary'!$H$36:$BG$135,MATCH('Capacity Backing (Hide)'!CW$2,'Capacity Summary'!$B$36:$B$135,0),MATCH('Capacity Backing (Hide)'!$A32,'Capacity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(Hide)'!$A33,'Capacity Summary'!$H$35:$BG$35,0))="x",INDEX('Capacity Summary'!$C$36:$E$135,MATCH('Capacity Backing (Hide)'!B$2,'Capacity Summary'!$B$36:$B$135,0),4),IF(INDEX('Capacity Summary'!$H$36:$BG$135,MATCH('Capacity Backing (Hide)'!B$2,'Capacity Summary'!$B$36:$B$135,0),MATCH('Capacity Backing (Hide)'!$A33,'Capacity Summary'!$H$35:$BG$35,0))&lt;&gt;0,INDEX('Capacity Summary'!$H$36:$BG$135,MATCH('Capacity Backing (Hide)'!B$2,'Capacity Summary'!$B$36:$B$135,0),MATCH('Capacity Backing (Hide)'!$A33,'Capacity Summary'!$H$35:$BG$35,0)),0)),INDEX('Capacity Summary'!$C$36:$E$135,MATCH('Capacity Backing (Hide)'!B$2,'Capacity Summary'!$B$36:$B$135,0),2)))/IF(Summary!$B$7="Minutes",1,60)/COUNTA(INDEX(Capacity!$C$10:$Q$109,MATCH('Capacity Backing (Hide)'!B$2,Capacity!$B$10:$B$109,0),1):INDEX(Capacity!$C$10:$Q$109,MATCH('Capacity Backing (Hide)'!B$2,Capacity!$B$10:$B$109,0),15))</f>
        <v>#N/A</v>
      </c>
      <c r="C3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(Hide)'!$A33,'Capacity Summary'!$H$35:$BG$35,0))="x",INDEX('Capacity Summary'!$C$36:$E$135,MATCH('Capacity Backing (Hide)'!C$2,'Capacity Summary'!$B$36:$B$135,0),4),IF(INDEX('Capacity Summary'!$H$36:$BG$135,MATCH('Capacity Backing (Hide)'!C$2,'Capacity Summary'!$B$36:$B$135,0),MATCH('Capacity Backing (Hide)'!$A33,'Capacity Summary'!$H$35:$BG$35,0))&lt;&gt;0,INDEX('Capacity Summary'!$H$36:$BG$135,MATCH('Capacity Backing (Hide)'!C$2,'Capacity Summary'!$B$36:$B$135,0),MATCH('Capacity Backing (Hide)'!$A33,'Capacity Summary'!$H$35:$BG$35,0)),0)),INDEX('Capacity Summary'!$C$36:$E$135,MATCH('Capacity Backing (Hide)'!C$2,'Capacity Summary'!$B$36:$B$135,0),2)))/IF(Summary!$B$7="Minutes",1,60)/COUNTA(INDEX(Capacity!$C$10:$Q$109,MATCH('Capacity Backing (Hide)'!C$2,Capacity!$B$10:$B$109,0),1):INDEX(Capacity!$C$10:$Q$109,MATCH('Capacity Backing (Hide)'!C$2,Capacity!$B$10:$B$109,0),15))</f>
        <v>#N/A</v>
      </c>
      <c r="D3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(Hide)'!$A33,'Capacity Summary'!$H$35:$BG$35,0))="x",INDEX('Capacity Summary'!$C$36:$E$135,MATCH('Capacity Backing (Hide)'!D$2,'Capacity Summary'!$B$36:$B$135,0),4),IF(INDEX('Capacity Summary'!$H$36:$BG$135,MATCH('Capacity Backing (Hide)'!D$2,'Capacity Summary'!$B$36:$B$135,0),MATCH('Capacity Backing (Hide)'!$A33,'Capacity Summary'!$H$35:$BG$35,0))&lt;&gt;0,INDEX('Capacity Summary'!$H$36:$BG$135,MATCH('Capacity Backing (Hide)'!D$2,'Capacity Summary'!$B$36:$B$135,0),MATCH('Capacity Backing (Hide)'!$A33,'Capacity Summary'!$H$35:$BG$35,0)),0)),INDEX('Capacity Summary'!$C$36:$E$135,MATCH('Capacity Backing (Hide)'!D$2,'Capacity Summary'!$B$36:$B$135,0),2)))/IF(Summary!$B$7="Minutes",1,60)/COUNTA(INDEX(Capacity!$C$10:$Q$109,MATCH('Capacity Backing (Hide)'!D$2,Capacity!$B$10:$B$109,0),1):INDEX(Capacity!$C$10:$Q$109,MATCH('Capacity Backing (Hide)'!D$2,Capacity!$B$10:$B$109,0),15))</f>
        <v>#N/A</v>
      </c>
      <c r="E3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(Hide)'!$A33,'Capacity Summary'!$H$35:$BG$35,0))="x",INDEX('Capacity Summary'!$C$36:$E$135,MATCH('Capacity Backing (Hide)'!E$2,'Capacity Summary'!$B$36:$B$135,0),4),IF(INDEX('Capacity Summary'!$H$36:$BG$135,MATCH('Capacity Backing (Hide)'!E$2,'Capacity Summary'!$B$36:$B$135,0),MATCH('Capacity Backing (Hide)'!$A33,'Capacity Summary'!$H$35:$BG$35,0))&lt;&gt;0,INDEX('Capacity Summary'!$H$36:$BG$135,MATCH('Capacity Backing (Hide)'!E$2,'Capacity Summary'!$B$36:$B$135,0),MATCH('Capacity Backing (Hide)'!$A33,'Capacity Summary'!$H$35:$BG$35,0)),0)),INDEX('Capacity Summary'!$C$36:$E$135,MATCH('Capacity Backing (Hide)'!E$2,'Capacity Summary'!$B$36:$B$135,0),2)))/IF(Summary!$B$7="Minutes",1,60)/COUNTA(INDEX(Capacity!$C$10:$Q$109,MATCH('Capacity Backing (Hide)'!E$2,Capacity!$B$10:$B$109,0),1):INDEX(Capacity!$C$10:$Q$109,MATCH('Capacity Backing (Hide)'!E$2,Capacity!$B$10:$B$109,0),15))</f>
        <v>#N/A</v>
      </c>
      <c r="F3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(Hide)'!$A33,'Capacity Summary'!$H$35:$BG$35,0))="x",INDEX('Capacity Summary'!$C$36:$E$135,MATCH('Capacity Backing (Hide)'!F$2,'Capacity Summary'!$B$36:$B$135,0),4),IF(INDEX('Capacity Summary'!$H$36:$BG$135,MATCH('Capacity Backing (Hide)'!F$2,'Capacity Summary'!$B$36:$B$135,0),MATCH('Capacity Backing (Hide)'!$A33,'Capacity Summary'!$H$35:$BG$35,0))&lt;&gt;0,INDEX('Capacity Summary'!$H$36:$BG$135,MATCH('Capacity Backing (Hide)'!F$2,'Capacity Summary'!$B$36:$B$135,0),MATCH('Capacity Backing (Hide)'!$A33,'Capacity Summary'!$H$35:$BG$35,0)),0)),INDEX('Capacity Summary'!$C$36:$E$135,MATCH('Capacity Backing (Hide)'!F$2,'Capacity Summary'!$B$36:$B$135,0),2)))/IF(Summary!$B$7="Minutes",1,60)/COUNTA(INDEX(Capacity!$C$10:$Q$109,MATCH('Capacity Backing (Hide)'!F$2,Capacity!$B$10:$B$109,0),1):INDEX(Capacity!$C$10:$Q$109,MATCH('Capacity Backing (Hide)'!F$2,Capacity!$B$10:$B$109,0),15))</f>
        <v>#N/A</v>
      </c>
      <c r="G3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(Hide)'!$A33,'Capacity Summary'!$H$35:$BG$35,0))="x",INDEX('Capacity Summary'!$C$36:$E$135,MATCH('Capacity Backing (Hide)'!G$2,'Capacity Summary'!$B$36:$B$135,0),4),IF(INDEX('Capacity Summary'!$H$36:$BG$135,MATCH('Capacity Backing (Hide)'!G$2,'Capacity Summary'!$B$36:$B$135,0),MATCH('Capacity Backing (Hide)'!$A33,'Capacity Summary'!$H$35:$BG$35,0))&lt;&gt;0,INDEX('Capacity Summary'!$H$36:$BG$135,MATCH('Capacity Backing (Hide)'!G$2,'Capacity Summary'!$B$36:$B$135,0),MATCH('Capacity Backing (Hide)'!$A33,'Capacity Summary'!$H$35:$BG$35,0)),0)),INDEX('Capacity Summary'!$C$36:$E$135,MATCH('Capacity Backing (Hide)'!G$2,'Capacity Summary'!$B$36:$B$135,0),2)))/IF(Summary!$B$7="Minutes",1,60)/COUNTA(INDEX(Capacity!$C$10:$Q$109,MATCH('Capacity Backing (Hide)'!G$2,Capacity!$B$10:$B$109,0),1):INDEX(Capacity!$C$10:$Q$109,MATCH('Capacity Backing (Hide)'!G$2,Capacity!$B$10:$B$109,0),15))</f>
        <v>#N/A</v>
      </c>
      <c r="H3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(Hide)'!$A33,'Capacity Summary'!$H$35:$BG$35,0))="x",INDEX('Capacity Summary'!$C$36:$E$135,MATCH('Capacity Backing (Hide)'!H$2,'Capacity Summary'!$B$36:$B$135,0),4),IF(INDEX('Capacity Summary'!$H$36:$BG$135,MATCH('Capacity Backing (Hide)'!H$2,'Capacity Summary'!$B$36:$B$135,0),MATCH('Capacity Backing (Hide)'!$A33,'Capacity Summary'!$H$35:$BG$35,0))&lt;&gt;0,INDEX('Capacity Summary'!$H$36:$BG$135,MATCH('Capacity Backing (Hide)'!H$2,'Capacity Summary'!$B$36:$B$135,0),MATCH('Capacity Backing (Hide)'!$A33,'Capacity Summary'!$H$35:$BG$35,0)),0)),INDEX('Capacity Summary'!$C$36:$E$135,MATCH('Capacity Backing (Hide)'!H$2,'Capacity Summary'!$B$36:$B$135,0),2)))/IF(Summary!$B$7="Minutes",1,60)/COUNTA(INDEX(Capacity!$C$10:$Q$109,MATCH('Capacity Backing (Hide)'!H$2,Capacity!$B$10:$B$109,0),1):INDEX(Capacity!$C$10:$Q$109,MATCH('Capacity Backing (Hide)'!H$2,Capacity!$B$10:$B$109,0),15))</f>
        <v>#N/A</v>
      </c>
      <c r="I3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(Hide)'!$A33,'Capacity Summary'!$H$35:$BG$35,0))="x",INDEX('Capacity Summary'!$C$36:$E$135,MATCH('Capacity Backing (Hide)'!I$2,'Capacity Summary'!$B$36:$B$135,0),4),IF(INDEX('Capacity Summary'!$H$36:$BG$135,MATCH('Capacity Backing (Hide)'!I$2,'Capacity Summary'!$B$36:$B$135,0),MATCH('Capacity Backing (Hide)'!$A33,'Capacity Summary'!$H$35:$BG$35,0))&lt;&gt;0,INDEX('Capacity Summary'!$H$36:$BG$135,MATCH('Capacity Backing (Hide)'!I$2,'Capacity Summary'!$B$36:$B$135,0),MATCH('Capacity Backing (Hide)'!$A33,'Capacity Summary'!$H$35:$BG$35,0)),0)),INDEX('Capacity Summary'!$C$36:$E$135,MATCH('Capacity Backing (Hide)'!I$2,'Capacity Summary'!$B$36:$B$135,0),2)))/IF(Summary!$B$7="Minutes",1,60)/COUNTA(INDEX(Capacity!$C$10:$Q$109,MATCH('Capacity Backing (Hide)'!I$2,Capacity!$B$10:$B$109,0),1):INDEX(Capacity!$C$10:$Q$109,MATCH('Capacity Backing (Hide)'!I$2,Capacity!$B$10:$B$109,0),15))</f>
        <v>#N/A</v>
      </c>
      <c r="J3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(Hide)'!$A33,'Capacity Summary'!$H$35:$BG$35,0))="x",INDEX('Capacity Summary'!$C$36:$E$135,MATCH('Capacity Backing (Hide)'!J$2,'Capacity Summary'!$B$36:$B$135,0),4),IF(INDEX('Capacity Summary'!$H$36:$BG$135,MATCH('Capacity Backing (Hide)'!J$2,'Capacity Summary'!$B$36:$B$135,0),MATCH('Capacity Backing (Hide)'!$A33,'Capacity Summary'!$H$35:$BG$35,0))&lt;&gt;0,INDEX('Capacity Summary'!$H$36:$BG$135,MATCH('Capacity Backing (Hide)'!J$2,'Capacity Summary'!$B$36:$B$135,0),MATCH('Capacity Backing (Hide)'!$A33,'Capacity Summary'!$H$35:$BG$35,0)),0)),INDEX('Capacity Summary'!$C$36:$E$135,MATCH('Capacity Backing (Hide)'!J$2,'Capacity Summary'!$B$36:$B$135,0),2)))/IF(Summary!$B$7="Minutes",1,60)/COUNTA(INDEX(Capacity!$C$10:$Q$109,MATCH('Capacity Backing (Hide)'!J$2,Capacity!$B$10:$B$109,0),1):INDEX(Capacity!$C$10:$Q$109,MATCH('Capacity Backing (Hide)'!J$2,Capacity!$B$10:$B$109,0),15))</f>
        <v>#N/A</v>
      </c>
      <c r="K3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(Hide)'!$A33,'Capacity Summary'!$H$35:$BG$35,0))="x",INDEX('Capacity Summary'!$C$36:$E$135,MATCH('Capacity Backing (Hide)'!K$2,'Capacity Summary'!$B$36:$B$135,0),4),IF(INDEX('Capacity Summary'!$H$36:$BG$135,MATCH('Capacity Backing (Hide)'!K$2,'Capacity Summary'!$B$36:$B$135,0),MATCH('Capacity Backing (Hide)'!$A33,'Capacity Summary'!$H$35:$BG$35,0))&lt;&gt;0,INDEX('Capacity Summary'!$H$36:$BG$135,MATCH('Capacity Backing (Hide)'!K$2,'Capacity Summary'!$B$36:$B$135,0),MATCH('Capacity Backing (Hide)'!$A33,'Capacity Summary'!$H$35:$BG$35,0)),0)),INDEX('Capacity Summary'!$C$36:$E$135,MATCH('Capacity Backing (Hide)'!K$2,'Capacity Summary'!$B$36:$B$135,0),2)))/IF(Summary!$B$7="Minutes",1,60)/COUNTA(INDEX(Capacity!$C$10:$Q$109,MATCH('Capacity Backing (Hide)'!K$2,Capacity!$B$10:$B$109,0),1):INDEX(Capacity!$C$10:$Q$109,MATCH('Capacity Backing (Hide)'!K$2,Capacity!$B$10:$B$109,0),15))</f>
        <v>#N/A</v>
      </c>
      <c r="L3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(Hide)'!$A33,'Capacity Summary'!$H$35:$BG$35,0))="x",INDEX('Capacity Summary'!$C$36:$E$135,MATCH('Capacity Backing (Hide)'!L$2,'Capacity Summary'!$B$36:$B$135,0),4),IF(INDEX('Capacity Summary'!$H$36:$BG$135,MATCH('Capacity Backing (Hide)'!L$2,'Capacity Summary'!$B$36:$B$135,0),MATCH('Capacity Backing (Hide)'!$A33,'Capacity Summary'!$H$35:$BG$35,0))&lt;&gt;0,INDEX('Capacity Summary'!$H$36:$BG$135,MATCH('Capacity Backing (Hide)'!L$2,'Capacity Summary'!$B$36:$B$135,0),MATCH('Capacity Backing (Hide)'!$A33,'Capacity Summary'!$H$35:$BG$35,0)),0)),INDEX('Capacity Summary'!$C$36:$E$135,MATCH('Capacity Backing (Hide)'!L$2,'Capacity Summary'!$B$36:$B$135,0),2)))/IF(Summary!$B$7="Minutes",1,60)/COUNTA(INDEX(Capacity!$C$10:$Q$109,MATCH('Capacity Backing (Hide)'!L$2,Capacity!$B$10:$B$109,0),1):INDEX(Capacity!$C$10:$Q$109,MATCH('Capacity Backing (Hide)'!L$2,Capacity!$B$10:$B$109,0),15))</f>
        <v>#N/A</v>
      </c>
      <c r="M3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(Hide)'!$A33,'Capacity Summary'!$H$35:$BG$35,0))="x",INDEX('Capacity Summary'!$C$36:$E$135,MATCH('Capacity Backing (Hide)'!M$2,'Capacity Summary'!$B$36:$B$135,0),4),IF(INDEX('Capacity Summary'!$H$36:$BG$135,MATCH('Capacity Backing (Hide)'!M$2,'Capacity Summary'!$B$36:$B$135,0),MATCH('Capacity Backing (Hide)'!$A33,'Capacity Summary'!$H$35:$BG$35,0))&lt;&gt;0,INDEX('Capacity Summary'!$H$36:$BG$135,MATCH('Capacity Backing (Hide)'!M$2,'Capacity Summary'!$B$36:$B$135,0),MATCH('Capacity Backing (Hide)'!$A33,'Capacity Summary'!$H$35:$BG$35,0)),0)),INDEX('Capacity Summary'!$C$36:$E$135,MATCH('Capacity Backing (Hide)'!M$2,'Capacity Summary'!$B$36:$B$135,0),2)))/IF(Summary!$B$7="Minutes",1,60)/COUNTA(INDEX(Capacity!$C$10:$Q$109,MATCH('Capacity Backing (Hide)'!M$2,Capacity!$B$10:$B$109,0),1):INDEX(Capacity!$C$10:$Q$109,MATCH('Capacity Backing (Hide)'!M$2,Capacity!$B$10:$B$109,0),15))</f>
        <v>#N/A</v>
      </c>
      <c r="N3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(Hide)'!$A33,'Capacity Summary'!$H$35:$BG$35,0))="x",INDEX('Capacity Summary'!$C$36:$E$135,MATCH('Capacity Backing (Hide)'!N$2,'Capacity Summary'!$B$36:$B$135,0),4),IF(INDEX('Capacity Summary'!$H$36:$BG$135,MATCH('Capacity Backing (Hide)'!N$2,'Capacity Summary'!$B$36:$B$135,0),MATCH('Capacity Backing (Hide)'!$A33,'Capacity Summary'!$H$35:$BG$35,0))&lt;&gt;0,INDEX('Capacity Summary'!$H$36:$BG$135,MATCH('Capacity Backing (Hide)'!N$2,'Capacity Summary'!$B$36:$B$135,0),MATCH('Capacity Backing (Hide)'!$A33,'Capacity Summary'!$H$35:$BG$35,0)),0)),INDEX('Capacity Summary'!$C$36:$E$135,MATCH('Capacity Backing (Hide)'!N$2,'Capacity Summary'!$B$36:$B$135,0),2)))/IF(Summary!$B$7="Minutes",1,60)/COUNTA(INDEX(Capacity!$C$10:$Q$109,MATCH('Capacity Backing (Hide)'!N$2,Capacity!$B$10:$B$109,0),1):INDEX(Capacity!$C$10:$Q$109,MATCH('Capacity Backing (Hide)'!N$2,Capacity!$B$10:$B$109,0),15))</f>
        <v>#N/A</v>
      </c>
      <c r="O3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(Hide)'!$A33,'Capacity Summary'!$H$35:$BG$35,0))="x",INDEX('Capacity Summary'!$C$36:$E$135,MATCH('Capacity Backing (Hide)'!O$2,'Capacity Summary'!$B$36:$B$135,0),4),IF(INDEX('Capacity Summary'!$H$36:$BG$135,MATCH('Capacity Backing (Hide)'!O$2,'Capacity Summary'!$B$36:$B$135,0),MATCH('Capacity Backing (Hide)'!$A33,'Capacity Summary'!$H$35:$BG$35,0))&lt;&gt;0,INDEX('Capacity Summary'!$H$36:$BG$135,MATCH('Capacity Backing (Hide)'!O$2,'Capacity Summary'!$B$36:$B$135,0),MATCH('Capacity Backing (Hide)'!$A33,'Capacity Summary'!$H$35:$BG$35,0)),0)),INDEX('Capacity Summary'!$C$36:$E$135,MATCH('Capacity Backing (Hide)'!O$2,'Capacity Summary'!$B$36:$B$135,0),2)))/IF(Summary!$B$7="Minutes",1,60)/COUNTA(INDEX(Capacity!$C$10:$Q$109,MATCH('Capacity Backing (Hide)'!O$2,Capacity!$B$10:$B$109,0),1):INDEX(Capacity!$C$10:$Q$109,MATCH('Capacity Backing (Hide)'!O$2,Capacity!$B$10:$B$109,0),15))</f>
        <v>#N/A</v>
      </c>
      <c r="P3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(Hide)'!$A33,'Capacity Summary'!$H$35:$BG$35,0))="x",INDEX('Capacity Summary'!$C$36:$E$135,MATCH('Capacity Backing (Hide)'!P$2,'Capacity Summary'!$B$36:$B$135,0),4),IF(INDEX('Capacity Summary'!$H$36:$BG$135,MATCH('Capacity Backing (Hide)'!P$2,'Capacity Summary'!$B$36:$B$135,0),MATCH('Capacity Backing (Hide)'!$A33,'Capacity Summary'!$H$35:$BG$35,0))&lt;&gt;0,INDEX('Capacity Summary'!$H$36:$BG$135,MATCH('Capacity Backing (Hide)'!P$2,'Capacity Summary'!$B$36:$B$135,0),MATCH('Capacity Backing (Hide)'!$A33,'Capacity Summary'!$H$35:$BG$35,0)),0)),INDEX('Capacity Summary'!$C$36:$E$135,MATCH('Capacity Backing (Hide)'!P$2,'Capacity Summary'!$B$36:$B$135,0),2)))/IF(Summary!$B$7="Minutes",1,60)/COUNTA(INDEX(Capacity!$C$10:$Q$109,MATCH('Capacity Backing (Hide)'!P$2,Capacity!$B$10:$B$109,0),1):INDEX(Capacity!$C$10:$Q$109,MATCH('Capacity Backing (Hide)'!P$2,Capacity!$B$10:$B$109,0),15))</f>
        <v>#N/A</v>
      </c>
      <c r="Q3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(Hide)'!$A33,'Capacity Summary'!$H$35:$BG$35,0))="x",INDEX('Capacity Summary'!$C$36:$E$135,MATCH('Capacity Backing (Hide)'!Q$2,'Capacity Summary'!$B$36:$B$135,0),4),IF(INDEX('Capacity Summary'!$H$36:$BG$135,MATCH('Capacity Backing (Hide)'!Q$2,'Capacity Summary'!$B$36:$B$135,0),MATCH('Capacity Backing (Hide)'!$A33,'Capacity Summary'!$H$35:$BG$35,0))&lt;&gt;0,INDEX('Capacity Summary'!$H$36:$BG$135,MATCH('Capacity Backing (Hide)'!Q$2,'Capacity Summary'!$B$36:$B$135,0),MATCH('Capacity Backing (Hide)'!$A33,'Capacity Summary'!$H$35:$BG$35,0)),0)),INDEX('Capacity Summary'!$C$36:$E$135,MATCH('Capacity Backing (Hide)'!Q$2,'Capacity Summary'!$B$36:$B$135,0),2)))/IF(Summary!$B$7="Minutes",1,60)/COUNTA(INDEX(Capacity!$C$10:$Q$109,MATCH('Capacity Backing (Hide)'!Q$2,Capacity!$B$10:$B$109,0),1):INDEX(Capacity!$C$10:$Q$109,MATCH('Capacity Backing (Hide)'!Q$2,Capacity!$B$10:$B$109,0),15))</f>
        <v>#N/A</v>
      </c>
      <c r="R3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(Hide)'!$A33,'Capacity Summary'!$H$35:$BG$35,0))="x",INDEX('Capacity Summary'!$C$36:$E$135,MATCH('Capacity Backing (Hide)'!R$2,'Capacity Summary'!$B$36:$B$135,0),4),IF(INDEX('Capacity Summary'!$H$36:$BG$135,MATCH('Capacity Backing (Hide)'!R$2,'Capacity Summary'!$B$36:$B$135,0),MATCH('Capacity Backing (Hide)'!$A33,'Capacity Summary'!$H$35:$BG$35,0))&lt;&gt;0,INDEX('Capacity Summary'!$H$36:$BG$135,MATCH('Capacity Backing (Hide)'!R$2,'Capacity Summary'!$B$36:$B$135,0),MATCH('Capacity Backing (Hide)'!$A33,'Capacity Summary'!$H$35:$BG$35,0)),0)),INDEX('Capacity Summary'!$C$36:$E$135,MATCH('Capacity Backing (Hide)'!R$2,'Capacity Summary'!$B$36:$B$135,0),2)))/IF(Summary!$B$7="Minutes",1,60)/COUNTA(INDEX(Capacity!$C$10:$Q$109,MATCH('Capacity Backing (Hide)'!R$2,Capacity!$B$10:$B$109,0),1):INDEX(Capacity!$C$10:$Q$109,MATCH('Capacity Backing (Hide)'!R$2,Capacity!$B$10:$B$109,0),15))</f>
        <v>#N/A</v>
      </c>
      <c r="S3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(Hide)'!$A33,'Capacity Summary'!$H$35:$BG$35,0))="x",INDEX('Capacity Summary'!$C$36:$E$135,MATCH('Capacity Backing (Hide)'!S$2,'Capacity Summary'!$B$36:$B$135,0),4),IF(INDEX('Capacity Summary'!$H$36:$BG$135,MATCH('Capacity Backing (Hide)'!S$2,'Capacity Summary'!$B$36:$B$135,0),MATCH('Capacity Backing (Hide)'!$A33,'Capacity Summary'!$H$35:$BG$35,0))&lt;&gt;0,INDEX('Capacity Summary'!$H$36:$BG$135,MATCH('Capacity Backing (Hide)'!S$2,'Capacity Summary'!$B$36:$B$135,0),MATCH('Capacity Backing (Hide)'!$A33,'Capacity Summary'!$H$35:$BG$35,0)),0)),INDEX('Capacity Summary'!$C$36:$E$135,MATCH('Capacity Backing (Hide)'!S$2,'Capacity Summary'!$B$36:$B$135,0),2)))/IF(Summary!$B$7="Minutes",1,60)/COUNTA(INDEX(Capacity!$C$10:$Q$109,MATCH('Capacity Backing (Hide)'!S$2,Capacity!$B$10:$B$109,0),1):INDEX(Capacity!$C$10:$Q$109,MATCH('Capacity Backing (Hide)'!S$2,Capacity!$B$10:$B$109,0),15))</f>
        <v>#N/A</v>
      </c>
      <c r="T3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(Hide)'!$A33,'Capacity Summary'!$H$35:$BG$35,0))="x",INDEX('Capacity Summary'!$C$36:$E$135,MATCH('Capacity Backing (Hide)'!T$2,'Capacity Summary'!$B$36:$B$135,0),4),IF(INDEX('Capacity Summary'!$H$36:$BG$135,MATCH('Capacity Backing (Hide)'!T$2,'Capacity Summary'!$B$36:$B$135,0),MATCH('Capacity Backing (Hide)'!$A33,'Capacity Summary'!$H$35:$BG$35,0))&lt;&gt;0,INDEX('Capacity Summary'!$H$36:$BG$135,MATCH('Capacity Backing (Hide)'!T$2,'Capacity Summary'!$B$36:$B$135,0),MATCH('Capacity Backing (Hide)'!$A33,'Capacity Summary'!$H$35:$BG$35,0)),0)),INDEX('Capacity Summary'!$C$36:$E$135,MATCH('Capacity Backing (Hide)'!T$2,'Capacity Summary'!$B$36:$B$135,0),2)))/IF(Summary!$B$7="Minutes",1,60)/COUNTA(INDEX(Capacity!$C$10:$Q$109,MATCH('Capacity Backing (Hide)'!T$2,Capacity!$B$10:$B$109,0),1):INDEX(Capacity!$C$10:$Q$109,MATCH('Capacity Backing (Hide)'!T$2,Capacity!$B$10:$B$109,0),15))</f>
        <v>#N/A</v>
      </c>
      <c r="U3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(Hide)'!$A33,'Capacity Summary'!$H$35:$BG$35,0))="x",INDEX('Capacity Summary'!$C$36:$E$135,MATCH('Capacity Backing (Hide)'!U$2,'Capacity Summary'!$B$36:$B$135,0),4),IF(INDEX('Capacity Summary'!$H$36:$BG$135,MATCH('Capacity Backing (Hide)'!U$2,'Capacity Summary'!$B$36:$B$135,0),MATCH('Capacity Backing (Hide)'!$A33,'Capacity Summary'!$H$35:$BG$35,0))&lt;&gt;0,INDEX('Capacity Summary'!$H$36:$BG$135,MATCH('Capacity Backing (Hide)'!U$2,'Capacity Summary'!$B$36:$B$135,0),MATCH('Capacity Backing (Hide)'!$A33,'Capacity Summary'!$H$35:$BG$35,0)),0)),INDEX('Capacity Summary'!$C$36:$E$135,MATCH('Capacity Backing (Hide)'!U$2,'Capacity Summary'!$B$36:$B$135,0),2)))/IF(Summary!$B$7="Minutes",1,60)/COUNTA(INDEX(Capacity!$C$10:$Q$109,MATCH('Capacity Backing (Hide)'!U$2,Capacity!$B$10:$B$109,0),1):INDEX(Capacity!$C$10:$Q$109,MATCH('Capacity Backing (Hide)'!U$2,Capacity!$B$10:$B$109,0),15))</f>
        <v>#N/A</v>
      </c>
      <c r="V3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(Hide)'!$A33,'Capacity Summary'!$H$35:$BG$35,0))="x",INDEX('Capacity Summary'!$C$36:$E$135,MATCH('Capacity Backing (Hide)'!V$2,'Capacity Summary'!$B$36:$B$135,0),4),IF(INDEX('Capacity Summary'!$H$36:$BG$135,MATCH('Capacity Backing (Hide)'!V$2,'Capacity Summary'!$B$36:$B$135,0),MATCH('Capacity Backing (Hide)'!$A33,'Capacity Summary'!$H$35:$BG$35,0))&lt;&gt;0,INDEX('Capacity Summary'!$H$36:$BG$135,MATCH('Capacity Backing (Hide)'!V$2,'Capacity Summary'!$B$36:$B$135,0),MATCH('Capacity Backing (Hide)'!$A33,'Capacity Summary'!$H$35:$BG$35,0)),0)),INDEX('Capacity Summary'!$C$36:$E$135,MATCH('Capacity Backing (Hide)'!V$2,'Capacity Summary'!$B$36:$B$135,0),2)))/IF(Summary!$B$7="Minutes",1,60)/COUNTA(INDEX(Capacity!$C$10:$Q$109,MATCH('Capacity Backing (Hide)'!V$2,Capacity!$B$10:$B$109,0),1):INDEX(Capacity!$C$10:$Q$109,MATCH('Capacity Backing (Hide)'!V$2,Capacity!$B$10:$B$109,0),15))</f>
        <v>#N/A</v>
      </c>
      <c r="W3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(Hide)'!$A33,'Capacity Summary'!$H$35:$BG$35,0))="x",INDEX('Capacity Summary'!$C$36:$E$135,MATCH('Capacity Backing (Hide)'!W$2,'Capacity Summary'!$B$36:$B$135,0),4),IF(INDEX('Capacity Summary'!$H$36:$BG$135,MATCH('Capacity Backing (Hide)'!W$2,'Capacity Summary'!$B$36:$B$135,0),MATCH('Capacity Backing (Hide)'!$A33,'Capacity Summary'!$H$35:$BG$35,0))&lt;&gt;0,INDEX('Capacity Summary'!$H$36:$BG$135,MATCH('Capacity Backing (Hide)'!W$2,'Capacity Summary'!$B$36:$B$135,0),MATCH('Capacity Backing (Hide)'!$A33,'Capacity Summary'!$H$35:$BG$35,0)),0)),INDEX('Capacity Summary'!$C$36:$E$135,MATCH('Capacity Backing (Hide)'!W$2,'Capacity Summary'!$B$36:$B$135,0),2)))/IF(Summary!$B$7="Minutes",1,60)/COUNTA(INDEX(Capacity!$C$10:$Q$109,MATCH('Capacity Backing (Hide)'!W$2,Capacity!$B$10:$B$109,0),1):INDEX(Capacity!$C$10:$Q$109,MATCH('Capacity Backing (Hide)'!W$2,Capacity!$B$10:$B$109,0),15))</f>
        <v>#N/A</v>
      </c>
      <c r="X3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(Hide)'!$A33,'Capacity Summary'!$H$35:$BG$35,0))="x",INDEX('Capacity Summary'!$C$36:$E$135,MATCH('Capacity Backing (Hide)'!X$2,'Capacity Summary'!$B$36:$B$135,0),4),IF(INDEX('Capacity Summary'!$H$36:$BG$135,MATCH('Capacity Backing (Hide)'!X$2,'Capacity Summary'!$B$36:$B$135,0),MATCH('Capacity Backing (Hide)'!$A33,'Capacity Summary'!$H$35:$BG$35,0))&lt;&gt;0,INDEX('Capacity Summary'!$H$36:$BG$135,MATCH('Capacity Backing (Hide)'!X$2,'Capacity Summary'!$B$36:$B$135,0),MATCH('Capacity Backing (Hide)'!$A33,'Capacity Summary'!$H$35:$BG$35,0)),0)),INDEX('Capacity Summary'!$C$36:$E$135,MATCH('Capacity Backing (Hide)'!X$2,'Capacity Summary'!$B$36:$B$135,0),2)))/IF(Summary!$B$7="Minutes",1,60)/COUNTA(INDEX(Capacity!$C$10:$Q$109,MATCH('Capacity Backing (Hide)'!X$2,Capacity!$B$10:$B$109,0),1):INDEX(Capacity!$C$10:$Q$109,MATCH('Capacity Backing (Hide)'!X$2,Capacity!$B$10:$B$109,0),15))</f>
        <v>#N/A</v>
      </c>
      <c r="Y3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(Hide)'!$A33,'Capacity Summary'!$H$35:$BG$35,0))="x",INDEX('Capacity Summary'!$C$36:$E$135,MATCH('Capacity Backing (Hide)'!Y$2,'Capacity Summary'!$B$36:$B$135,0),4),IF(INDEX('Capacity Summary'!$H$36:$BG$135,MATCH('Capacity Backing (Hide)'!Y$2,'Capacity Summary'!$B$36:$B$135,0),MATCH('Capacity Backing (Hide)'!$A33,'Capacity Summary'!$H$35:$BG$35,0))&lt;&gt;0,INDEX('Capacity Summary'!$H$36:$BG$135,MATCH('Capacity Backing (Hide)'!Y$2,'Capacity Summary'!$B$36:$B$135,0),MATCH('Capacity Backing (Hide)'!$A33,'Capacity Summary'!$H$35:$BG$35,0)),0)),INDEX('Capacity Summary'!$C$36:$E$135,MATCH('Capacity Backing (Hide)'!Y$2,'Capacity Summary'!$B$36:$B$135,0),2)))/IF(Summary!$B$7="Minutes",1,60)/COUNTA(INDEX(Capacity!$C$10:$Q$109,MATCH('Capacity Backing (Hide)'!Y$2,Capacity!$B$10:$B$109,0),1):INDEX(Capacity!$C$10:$Q$109,MATCH('Capacity Backing (Hide)'!Y$2,Capacity!$B$10:$B$109,0),15))</f>
        <v>#N/A</v>
      </c>
      <c r="Z3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(Hide)'!$A33,'Capacity Summary'!$H$35:$BG$35,0))="x",INDEX('Capacity Summary'!$C$36:$E$135,MATCH('Capacity Backing (Hide)'!Z$2,'Capacity Summary'!$B$36:$B$135,0),4),IF(INDEX('Capacity Summary'!$H$36:$BG$135,MATCH('Capacity Backing (Hide)'!Z$2,'Capacity Summary'!$B$36:$B$135,0),MATCH('Capacity Backing (Hide)'!$A33,'Capacity Summary'!$H$35:$BG$35,0))&lt;&gt;0,INDEX('Capacity Summary'!$H$36:$BG$135,MATCH('Capacity Backing (Hide)'!Z$2,'Capacity Summary'!$B$36:$B$135,0),MATCH('Capacity Backing (Hide)'!$A33,'Capacity Summary'!$H$35:$BG$35,0)),0)),INDEX('Capacity Summary'!$C$36:$E$135,MATCH('Capacity Backing (Hide)'!Z$2,'Capacity Summary'!$B$36:$B$135,0),2)))/IF(Summary!$B$7="Minutes",1,60)/COUNTA(INDEX(Capacity!$C$10:$Q$109,MATCH('Capacity Backing (Hide)'!Z$2,Capacity!$B$10:$B$109,0),1):INDEX(Capacity!$C$10:$Q$109,MATCH('Capacity Backing (Hide)'!Z$2,Capacity!$B$10:$B$109,0),15))</f>
        <v>#N/A</v>
      </c>
      <c r="AA3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(Hide)'!$A33,'Capacity Summary'!$H$35:$BG$35,0))="x",INDEX('Capacity Summary'!$C$36:$E$135,MATCH('Capacity Backing (Hide)'!AA$2,'Capacity Summary'!$B$36:$B$135,0),4),IF(INDEX('Capacity Summary'!$H$36:$BG$135,MATCH('Capacity Backing (Hide)'!AA$2,'Capacity Summary'!$B$36:$B$135,0),MATCH('Capacity Backing (Hide)'!$A33,'Capacity Summary'!$H$35:$BG$35,0))&lt;&gt;0,INDEX('Capacity Summary'!$H$36:$BG$135,MATCH('Capacity Backing (Hide)'!AA$2,'Capacity Summary'!$B$36:$B$135,0),MATCH('Capacity Backing (Hide)'!$A33,'Capacity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(Hide)'!$A33,'Capacity Summary'!$H$35:$BG$35,0))="x",INDEX('Capacity Summary'!$C$36:$E$135,MATCH('Capacity Backing (Hide)'!AB$2,'Capacity Summary'!$B$36:$B$135,0),4),IF(INDEX('Capacity Summary'!$H$36:$BG$135,MATCH('Capacity Backing (Hide)'!AB$2,'Capacity Summary'!$B$36:$B$135,0),MATCH('Capacity Backing (Hide)'!$A33,'Capacity Summary'!$H$35:$BG$35,0))&lt;&gt;0,INDEX('Capacity Summary'!$H$36:$BG$135,MATCH('Capacity Backing (Hide)'!AB$2,'Capacity Summary'!$B$36:$B$135,0),MATCH('Capacity Backing (Hide)'!$A33,'Capacity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(Hide)'!$A33,'Capacity Summary'!$H$35:$BG$35,0))="x",INDEX('Capacity Summary'!$C$36:$E$135,MATCH('Capacity Backing (Hide)'!AC$2,'Capacity Summary'!$B$36:$B$135,0),4),IF(INDEX('Capacity Summary'!$H$36:$BG$135,MATCH('Capacity Backing (Hide)'!AC$2,'Capacity Summary'!$B$36:$B$135,0),MATCH('Capacity Backing (Hide)'!$A33,'Capacity Summary'!$H$35:$BG$35,0))&lt;&gt;0,INDEX('Capacity Summary'!$H$36:$BG$135,MATCH('Capacity Backing (Hide)'!AC$2,'Capacity Summary'!$B$36:$B$135,0),MATCH('Capacity Backing (Hide)'!$A33,'Capacity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(Hide)'!$A33,'Capacity Summary'!$H$35:$BG$35,0))="x",INDEX('Capacity Summary'!$C$36:$E$135,MATCH('Capacity Backing (Hide)'!AD$2,'Capacity Summary'!$B$36:$B$135,0),4),IF(INDEX('Capacity Summary'!$H$36:$BG$135,MATCH('Capacity Backing (Hide)'!AD$2,'Capacity Summary'!$B$36:$B$135,0),MATCH('Capacity Backing (Hide)'!$A33,'Capacity Summary'!$H$35:$BG$35,0))&lt;&gt;0,INDEX('Capacity Summary'!$H$36:$BG$135,MATCH('Capacity Backing (Hide)'!AD$2,'Capacity Summary'!$B$36:$B$135,0),MATCH('Capacity Backing (Hide)'!$A33,'Capacity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(Hide)'!$A33,'Capacity Summary'!$H$35:$BG$35,0))="x",INDEX('Capacity Summary'!$C$36:$E$135,MATCH('Capacity Backing (Hide)'!AE$2,'Capacity Summary'!$B$36:$B$135,0),4),IF(INDEX('Capacity Summary'!$H$36:$BG$135,MATCH('Capacity Backing (Hide)'!AE$2,'Capacity Summary'!$B$36:$B$135,0),MATCH('Capacity Backing (Hide)'!$A33,'Capacity Summary'!$H$35:$BG$35,0))&lt;&gt;0,INDEX('Capacity Summary'!$H$36:$BG$135,MATCH('Capacity Backing (Hide)'!AE$2,'Capacity Summary'!$B$36:$B$135,0),MATCH('Capacity Backing (Hide)'!$A33,'Capacity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(Hide)'!$A33,'Capacity Summary'!$H$35:$BG$35,0))="x",INDEX('Capacity Summary'!$C$36:$E$135,MATCH('Capacity Backing (Hide)'!AF$2,'Capacity Summary'!$B$36:$B$135,0),4),IF(INDEX('Capacity Summary'!$H$36:$BG$135,MATCH('Capacity Backing (Hide)'!AF$2,'Capacity Summary'!$B$36:$B$135,0),MATCH('Capacity Backing (Hide)'!$A33,'Capacity Summary'!$H$35:$BG$35,0))&lt;&gt;0,INDEX('Capacity Summary'!$H$36:$BG$135,MATCH('Capacity Backing (Hide)'!AF$2,'Capacity Summary'!$B$36:$B$135,0),MATCH('Capacity Backing (Hide)'!$A33,'Capacity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(Hide)'!$A33,'Capacity Summary'!$H$35:$BG$35,0))="x",INDEX('Capacity Summary'!$C$36:$E$135,MATCH('Capacity Backing (Hide)'!AG$2,'Capacity Summary'!$B$36:$B$135,0),4),IF(INDEX('Capacity Summary'!$H$36:$BG$135,MATCH('Capacity Backing (Hide)'!AG$2,'Capacity Summary'!$B$36:$B$135,0),MATCH('Capacity Backing (Hide)'!$A33,'Capacity Summary'!$H$35:$BG$35,0))&lt;&gt;0,INDEX('Capacity Summary'!$H$36:$BG$135,MATCH('Capacity Backing (Hide)'!AG$2,'Capacity Summary'!$B$36:$B$135,0),MATCH('Capacity Backing (Hide)'!$A33,'Capacity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(Hide)'!$A33,'Capacity Summary'!$H$35:$BG$35,0))="x",INDEX('Capacity Summary'!$C$36:$E$135,MATCH('Capacity Backing (Hide)'!AH$2,'Capacity Summary'!$B$36:$B$135,0),4),IF(INDEX('Capacity Summary'!$H$36:$BG$135,MATCH('Capacity Backing (Hide)'!AH$2,'Capacity Summary'!$B$36:$B$135,0),MATCH('Capacity Backing (Hide)'!$A33,'Capacity Summary'!$H$35:$BG$35,0))&lt;&gt;0,INDEX('Capacity Summary'!$H$36:$BG$135,MATCH('Capacity Backing (Hide)'!AH$2,'Capacity Summary'!$B$36:$B$135,0),MATCH('Capacity Backing (Hide)'!$A33,'Capacity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(Hide)'!$A33,'Capacity Summary'!$H$35:$BG$35,0))="x",INDEX('Capacity Summary'!$C$36:$E$135,MATCH('Capacity Backing (Hide)'!AI$2,'Capacity Summary'!$B$36:$B$135,0),4),IF(INDEX('Capacity Summary'!$H$36:$BG$135,MATCH('Capacity Backing (Hide)'!AI$2,'Capacity Summary'!$B$36:$B$135,0),MATCH('Capacity Backing (Hide)'!$A33,'Capacity Summary'!$H$35:$BG$35,0))&lt;&gt;0,INDEX('Capacity Summary'!$H$36:$BG$135,MATCH('Capacity Backing (Hide)'!AI$2,'Capacity Summary'!$B$36:$B$135,0),MATCH('Capacity Backing (Hide)'!$A33,'Capacity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(Hide)'!$A33,'Capacity Summary'!$H$35:$BG$35,0))="x",INDEX('Capacity Summary'!$C$36:$E$135,MATCH('Capacity Backing (Hide)'!AJ$2,'Capacity Summary'!$B$36:$B$135,0),4),IF(INDEX('Capacity Summary'!$H$36:$BG$135,MATCH('Capacity Backing (Hide)'!AJ$2,'Capacity Summary'!$B$36:$B$135,0),MATCH('Capacity Backing (Hide)'!$A33,'Capacity Summary'!$H$35:$BG$35,0))&lt;&gt;0,INDEX('Capacity Summary'!$H$36:$BG$135,MATCH('Capacity Backing (Hide)'!AJ$2,'Capacity Summary'!$B$36:$B$135,0),MATCH('Capacity Backing (Hide)'!$A33,'Capacity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(Hide)'!$A33,'Capacity Summary'!$H$35:$BG$35,0))="x",INDEX('Capacity Summary'!$C$36:$E$135,MATCH('Capacity Backing (Hide)'!AK$2,'Capacity Summary'!$B$36:$B$135,0),4),IF(INDEX('Capacity Summary'!$H$36:$BG$135,MATCH('Capacity Backing (Hide)'!AK$2,'Capacity Summary'!$B$36:$B$135,0),MATCH('Capacity Backing (Hide)'!$A33,'Capacity Summary'!$H$35:$BG$35,0))&lt;&gt;0,INDEX('Capacity Summary'!$H$36:$BG$135,MATCH('Capacity Backing (Hide)'!AK$2,'Capacity Summary'!$B$36:$B$135,0),MATCH('Capacity Backing (Hide)'!$A33,'Capacity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(Hide)'!$A33,'Capacity Summary'!$H$35:$BG$35,0))="x",INDEX('Capacity Summary'!$C$36:$E$135,MATCH('Capacity Backing (Hide)'!AL$2,'Capacity Summary'!$B$36:$B$135,0),4),IF(INDEX('Capacity Summary'!$H$36:$BG$135,MATCH('Capacity Backing (Hide)'!AL$2,'Capacity Summary'!$B$36:$B$135,0),MATCH('Capacity Backing (Hide)'!$A33,'Capacity Summary'!$H$35:$BG$35,0))&lt;&gt;0,INDEX('Capacity Summary'!$H$36:$BG$135,MATCH('Capacity Backing (Hide)'!AL$2,'Capacity Summary'!$B$36:$B$135,0),MATCH('Capacity Backing (Hide)'!$A33,'Capacity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(Hide)'!$A33,'Capacity Summary'!$H$35:$BG$35,0))="x",INDEX('Capacity Summary'!$C$36:$E$135,MATCH('Capacity Backing (Hide)'!AM$2,'Capacity Summary'!$B$36:$B$135,0),4),IF(INDEX('Capacity Summary'!$H$36:$BG$135,MATCH('Capacity Backing (Hide)'!AM$2,'Capacity Summary'!$B$36:$B$135,0),MATCH('Capacity Backing (Hide)'!$A33,'Capacity Summary'!$H$35:$BG$35,0))&lt;&gt;0,INDEX('Capacity Summary'!$H$36:$BG$135,MATCH('Capacity Backing (Hide)'!AM$2,'Capacity Summary'!$B$36:$B$135,0),MATCH('Capacity Backing (Hide)'!$A33,'Capacity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(Hide)'!$A33,'Capacity Summary'!$H$35:$BG$35,0))="x",INDEX('Capacity Summary'!$C$36:$E$135,MATCH('Capacity Backing (Hide)'!AN$2,'Capacity Summary'!$B$36:$B$135,0),4),IF(INDEX('Capacity Summary'!$H$36:$BG$135,MATCH('Capacity Backing (Hide)'!AN$2,'Capacity Summary'!$B$36:$B$135,0),MATCH('Capacity Backing (Hide)'!$A33,'Capacity Summary'!$H$35:$BG$35,0))&lt;&gt;0,INDEX('Capacity Summary'!$H$36:$BG$135,MATCH('Capacity Backing (Hide)'!AN$2,'Capacity Summary'!$B$36:$B$135,0),MATCH('Capacity Backing (Hide)'!$A33,'Capacity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(Hide)'!$A33,'Capacity Summary'!$H$35:$BG$35,0))="x",INDEX('Capacity Summary'!$C$36:$E$135,MATCH('Capacity Backing (Hide)'!AO$2,'Capacity Summary'!$B$36:$B$135,0),4),IF(INDEX('Capacity Summary'!$H$36:$BG$135,MATCH('Capacity Backing (Hide)'!AO$2,'Capacity Summary'!$B$36:$B$135,0),MATCH('Capacity Backing (Hide)'!$A33,'Capacity Summary'!$H$35:$BG$35,0))&lt;&gt;0,INDEX('Capacity Summary'!$H$36:$BG$135,MATCH('Capacity Backing (Hide)'!AO$2,'Capacity Summary'!$B$36:$B$135,0),MATCH('Capacity Backing (Hide)'!$A33,'Capacity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(Hide)'!$A33,'Capacity Summary'!$H$35:$BG$35,0))="x",INDEX('Capacity Summary'!$C$36:$E$135,MATCH('Capacity Backing (Hide)'!AP$2,'Capacity Summary'!$B$36:$B$135,0),4),IF(INDEX('Capacity Summary'!$H$36:$BG$135,MATCH('Capacity Backing (Hide)'!AP$2,'Capacity Summary'!$B$36:$B$135,0),MATCH('Capacity Backing (Hide)'!$A33,'Capacity Summary'!$H$35:$BG$35,0))&lt;&gt;0,INDEX('Capacity Summary'!$H$36:$BG$135,MATCH('Capacity Backing (Hide)'!AP$2,'Capacity Summary'!$B$36:$B$135,0),MATCH('Capacity Backing (Hide)'!$A33,'Capacity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(Hide)'!$A33,'Capacity Summary'!$H$35:$BG$35,0))="x",INDEX('Capacity Summary'!$C$36:$E$135,MATCH('Capacity Backing (Hide)'!AQ$2,'Capacity Summary'!$B$36:$B$135,0),4),IF(INDEX('Capacity Summary'!$H$36:$BG$135,MATCH('Capacity Backing (Hide)'!AQ$2,'Capacity Summary'!$B$36:$B$135,0),MATCH('Capacity Backing (Hide)'!$A33,'Capacity Summary'!$H$35:$BG$35,0))&lt;&gt;0,INDEX('Capacity Summary'!$H$36:$BG$135,MATCH('Capacity Backing (Hide)'!AQ$2,'Capacity Summary'!$B$36:$B$135,0),MATCH('Capacity Backing (Hide)'!$A33,'Capacity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(Hide)'!$A33,'Capacity Summary'!$H$35:$BG$35,0))="x",INDEX('Capacity Summary'!$C$36:$E$135,MATCH('Capacity Backing (Hide)'!AR$2,'Capacity Summary'!$B$36:$B$135,0),4),IF(INDEX('Capacity Summary'!$H$36:$BG$135,MATCH('Capacity Backing (Hide)'!AR$2,'Capacity Summary'!$B$36:$B$135,0),MATCH('Capacity Backing (Hide)'!$A33,'Capacity Summary'!$H$35:$BG$35,0))&lt;&gt;0,INDEX('Capacity Summary'!$H$36:$BG$135,MATCH('Capacity Backing (Hide)'!AR$2,'Capacity Summary'!$B$36:$B$135,0),MATCH('Capacity Backing (Hide)'!$A33,'Capacity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(Hide)'!$A33,'Capacity Summary'!$H$35:$BG$35,0))="x",INDEX('Capacity Summary'!$C$36:$E$135,MATCH('Capacity Backing (Hide)'!AS$2,'Capacity Summary'!$B$36:$B$135,0),4),IF(INDEX('Capacity Summary'!$H$36:$BG$135,MATCH('Capacity Backing (Hide)'!AS$2,'Capacity Summary'!$B$36:$B$135,0),MATCH('Capacity Backing (Hide)'!$A33,'Capacity Summary'!$H$35:$BG$35,0))&lt;&gt;0,INDEX('Capacity Summary'!$H$36:$BG$135,MATCH('Capacity Backing (Hide)'!AS$2,'Capacity Summary'!$B$36:$B$135,0),MATCH('Capacity Backing (Hide)'!$A33,'Capacity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(Hide)'!$A33,'Capacity Summary'!$H$35:$BG$35,0))="x",INDEX('Capacity Summary'!$C$36:$E$135,MATCH('Capacity Backing (Hide)'!AT$2,'Capacity Summary'!$B$36:$B$135,0),4),IF(INDEX('Capacity Summary'!$H$36:$BG$135,MATCH('Capacity Backing (Hide)'!AT$2,'Capacity Summary'!$B$36:$B$135,0),MATCH('Capacity Backing (Hide)'!$A33,'Capacity Summary'!$H$35:$BG$35,0))&lt;&gt;0,INDEX('Capacity Summary'!$H$36:$BG$135,MATCH('Capacity Backing (Hide)'!AT$2,'Capacity Summary'!$B$36:$B$135,0),MATCH('Capacity Backing (Hide)'!$A33,'Capacity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(Hide)'!$A33,'Capacity Summary'!$H$35:$BG$35,0))="x",INDEX('Capacity Summary'!$C$36:$E$135,MATCH('Capacity Backing (Hide)'!AU$2,'Capacity Summary'!$B$36:$B$135,0),4),IF(INDEX('Capacity Summary'!$H$36:$BG$135,MATCH('Capacity Backing (Hide)'!AU$2,'Capacity Summary'!$B$36:$B$135,0),MATCH('Capacity Backing (Hide)'!$A33,'Capacity Summary'!$H$35:$BG$35,0))&lt;&gt;0,INDEX('Capacity Summary'!$H$36:$BG$135,MATCH('Capacity Backing (Hide)'!AU$2,'Capacity Summary'!$B$36:$B$135,0),MATCH('Capacity Backing (Hide)'!$A33,'Capacity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(Hide)'!$A33,'Capacity Summary'!$H$35:$BG$35,0))="x",INDEX('Capacity Summary'!$C$36:$E$135,MATCH('Capacity Backing (Hide)'!AV$2,'Capacity Summary'!$B$36:$B$135,0),4),IF(INDEX('Capacity Summary'!$H$36:$BG$135,MATCH('Capacity Backing (Hide)'!AV$2,'Capacity Summary'!$B$36:$B$135,0),MATCH('Capacity Backing (Hide)'!$A33,'Capacity Summary'!$H$35:$BG$35,0))&lt;&gt;0,INDEX('Capacity Summary'!$H$36:$BG$135,MATCH('Capacity Backing (Hide)'!AV$2,'Capacity Summary'!$B$36:$B$135,0),MATCH('Capacity Backing (Hide)'!$A33,'Capacity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(Hide)'!$A33,'Capacity Summary'!$H$35:$BG$35,0))="x",INDEX('Capacity Summary'!$C$36:$E$135,MATCH('Capacity Backing (Hide)'!AW$2,'Capacity Summary'!$B$36:$B$135,0),4),IF(INDEX('Capacity Summary'!$H$36:$BG$135,MATCH('Capacity Backing (Hide)'!AW$2,'Capacity Summary'!$B$36:$B$135,0),MATCH('Capacity Backing (Hide)'!$A33,'Capacity Summary'!$H$35:$BG$35,0))&lt;&gt;0,INDEX('Capacity Summary'!$H$36:$BG$135,MATCH('Capacity Backing (Hide)'!AW$2,'Capacity Summary'!$B$36:$B$135,0),MATCH('Capacity Backing (Hide)'!$A33,'Capacity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(Hide)'!$A33,'Capacity Summary'!$H$35:$BG$35,0))="x",INDEX('Capacity Summary'!$C$36:$E$135,MATCH('Capacity Backing (Hide)'!AX$2,'Capacity Summary'!$B$36:$B$135,0),4),IF(INDEX('Capacity Summary'!$H$36:$BG$135,MATCH('Capacity Backing (Hide)'!AX$2,'Capacity Summary'!$B$36:$B$135,0),MATCH('Capacity Backing (Hide)'!$A33,'Capacity Summary'!$H$35:$BG$35,0))&lt;&gt;0,INDEX('Capacity Summary'!$H$36:$BG$135,MATCH('Capacity Backing (Hide)'!AX$2,'Capacity Summary'!$B$36:$B$135,0),MATCH('Capacity Backing (Hide)'!$A33,'Capacity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(Hide)'!$A33,'Capacity Summary'!$H$35:$BG$35,0))="x",INDEX('Capacity Summary'!$C$36:$E$135,MATCH('Capacity Backing (Hide)'!AY$2,'Capacity Summary'!$B$36:$B$135,0),4),IF(INDEX('Capacity Summary'!$H$36:$BG$135,MATCH('Capacity Backing (Hide)'!AY$2,'Capacity Summary'!$B$36:$B$135,0),MATCH('Capacity Backing (Hide)'!$A33,'Capacity Summary'!$H$35:$BG$35,0))&lt;&gt;0,INDEX('Capacity Summary'!$H$36:$BG$135,MATCH('Capacity Backing (Hide)'!AY$2,'Capacity Summary'!$B$36:$B$135,0),MATCH('Capacity Backing (Hide)'!$A33,'Capacity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(Hide)'!$A33,'Capacity Summary'!$H$35:$BG$35,0))="x",INDEX('Capacity Summary'!$C$36:$E$135,MATCH('Capacity Backing (Hide)'!AZ$2,'Capacity Summary'!$B$36:$B$135,0),4),IF(INDEX('Capacity Summary'!$H$36:$BG$135,MATCH('Capacity Backing (Hide)'!AZ$2,'Capacity Summary'!$B$36:$B$135,0),MATCH('Capacity Backing (Hide)'!$A33,'Capacity Summary'!$H$35:$BG$35,0))&lt;&gt;0,INDEX('Capacity Summary'!$H$36:$BG$135,MATCH('Capacity Backing (Hide)'!AZ$2,'Capacity Summary'!$B$36:$B$135,0),MATCH('Capacity Backing (Hide)'!$A33,'Capacity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(Hide)'!$A33,'Capacity Summary'!$H$35:$BG$35,0))="x",INDEX('Capacity Summary'!$C$36:$E$135,MATCH('Capacity Backing (Hide)'!BA$2,'Capacity Summary'!$B$36:$B$135,0),4),IF(INDEX('Capacity Summary'!$H$36:$BG$135,MATCH('Capacity Backing (Hide)'!BA$2,'Capacity Summary'!$B$36:$B$135,0),MATCH('Capacity Backing (Hide)'!$A33,'Capacity Summary'!$H$35:$BG$35,0))&lt;&gt;0,INDEX('Capacity Summary'!$H$36:$BG$135,MATCH('Capacity Backing (Hide)'!BA$2,'Capacity Summary'!$B$36:$B$135,0),MATCH('Capacity Backing (Hide)'!$A33,'Capacity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(Hide)'!$A33,'Capacity Summary'!$H$35:$BG$35,0))="x",INDEX('Capacity Summary'!$C$36:$E$135,MATCH('Capacity Backing (Hide)'!BB$2,'Capacity Summary'!$B$36:$B$135,0),4),IF(INDEX('Capacity Summary'!$H$36:$BG$135,MATCH('Capacity Backing (Hide)'!BB$2,'Capacity Summary'!$B$36:$B$135,0),MATCH('Capacity Backing (Hide)'!$A33,'Capacity Summary'!$H$35:$BG$35,0))&lt;&gt;0,INDEX('Capacity Summary'!$H$36:$BG$135,MATCH('Capacity Backing (Hide)'!BB$2,'Capacity Summary'!$B$36:$B$135,0),MATCH('Capacity Backing (Hide)'!$A33,'Capacity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(Hide)'!$A33,'Capacity Summary'!$H$35:$BG$35,0))="x",INDEX('Capacity Summary'!$C$36:$E$135,MATCH('Capacity Backing (Hide)'!BC$2,'Capacity Summary'!$B$36:$B$135,0),4),IF(INDEX('Capacity Summary'!$H$36:$BG$135,MATCH('Capacity Backing (Hide)'!BC$2,'Capacity Summary'!$B$36:$B$135,0),MATCH('Capacity Backing (Hide)'!$A33,'Capacity Summary'!$H$35:$BG$35,0))&lt;&gt;0,INDEX('Capacity Summary'!$H$36:$BG$135,MATCH('Capacity Backing (Hide)'!BC$2,'Capacity Summary'!$B$36:$B$135,0),MATCH('Capacity Backing (Hide)'!$A33,'Capacity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(Hide)'!$A33,'Capacity Summary'!$H$35:$BG$35,0))="x",INDEX('Capacity Summary'!$C$36:$E$135,MATCH('Capacity Backing (Hide)'!BD$2,'Capacity Summary'!$B$36:$B$135,0),4),IF(INDEX('Capacity Summary'!$H$36:$BG$135,MATCH('Capacity Backing (Hide)'!BD$2,'Capacity Summary'!$B$36:$B$135,0),MATCH('Capacity Backing (Hide)'!$A33,'Capacity Summary'!$H$35:$BG$35,0))&lt;&gt;0,INDEX('Capacity Summary'!$H$36:$BG$135,MATCH('Capacity Backing (Hide)'!BD$2,'Capacity Summary'!$B$36:$B$135,0),MATCH('Capacity Backing (Hide)'!$A33,'Capacity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(Hide)'!$A33,'Capacity Summary'!$H$35:$BG$35,0))="x",INDEX('Capacity Summary'!$C$36:$E$135,MATCH('Capacity Backing (Hide)'!BE$2,'Capacity Summary'!$B$36:$B$135,0),4),IF(INDEX('Capacity Summary'!$H$36:$BG$135,MATCH('Capacity Backing (Hide)'!BE$2,'Capacity Summary'!$B$36:$B$135,0),MATCH('Capacity Backing (Hide)'!$A33,'Capacity Summary'!$H$35:$BG$35,0))&lt;&gt;0,INDEX('Capacity Summary'!$H$36:$BG$135,MATCH('Capacity Backing (Hide)'!BE$2,'Capacity Summary'!$B$36:$B$135,0),MATCH('Capacity Backing (Hide)'!$A33,'Capacity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(Hide)'!$A33,'Capacity Summary'!$H$35:$BG$35,0))="x",INDEX('Capacity Summary'!$C$36:$E$135,MATCH('Capacity Backing (Hide)'!BF$2,'Capacity Summary'!$B$36:$B$135,0),4),IF(INDEX('Capacity Summary'!$H$36:$BG$135,MATCH('Capacity Backing (Hide)'!BF$2,'Capacity Summary'!$B$36:$B$135,0),MATCH('Capacity Backing (Hide)'!$A33,'Capacity Summary'!$H$35:$BG$35,0))&lt;&gt;0,INDEX('Capacity Summary'!$H$36:$BG$135,MATCH('Capacity Backing (Hide)'!BF$2,'Capacity Summary'!$B$36:$B$135,0),MATCH('Capacity Backing (Hide)'!$A33,'Capacity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(Hide)'!$A33,'Capacity Summary'!$H$35:$BG$35,0))="x",INDEX('Capacity Summary'!$C$36:$E$135,MATCH('Capacity Backing (Hide)'!BG$2,'Capacity Summary'!$B$36:$B$135,0),4),IF(INDEX('Capacity Summary'!$H$36:$BG$135,MATCH('Capacity Backing (Hide)'!BG$2,'Capacity Summary'!$B$36:$B$135,0),MATCH('Capacity Backing (Hide)'!$A33,'Capacity Summary'!$H$35:$BG$35,0))&lt;&gt;0,INDEX('Capacity Summary'!$H$36:$BG$135,MATCH('Capacity Backing (Hide)'!BG$2,'Capacity Summary'!$B$36:$B$135,0),MATCH('Capacity Backing (Hide)'!$A33,'Capacity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(Hide)'!$A33,'Capacity Summary'!$H$35:$BG$35,0))="x",INDEX('Capacity Summary'!$C$36:$E$135,MATCH('Capacity Backing (Hide)'!BH$2,'Capacity Summary'!$B$36:$B$135,0),4),IF(INDEX('Capacity Summary'!$H$36:$BG$135,MATCH('Capacity Backing (Hide)'!BH$2,'Capacity Summary'!$B$36:$B$135,0),MATCH('Capacity Backing (Hide)'!$A33,'Capacity Summary'!$H$35:$BG$35,0))&lt;&gt;0,INDEX('Capacity Summary'!$H$36:$BG$135,MATCH('Capacity Backing (Hide)'!BH$2,'Capacity Summary'!$B$36:$B$135,0),MATCH('Capacity Backing (Hide)'!$A33,'Capacity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(Hide)'!$A33,'Capacity Summary'!$H$35:$BG$35,0))="x",INDEX('Capacity Summary'!$C$36:$E$135,MATCH('Capacity Backing (Hide)'!BI$2,'Capacity Summary'!$B$36:$B$135,0),4),IF(INDEX('Capacity Summary'!$H$36:$BG$135,MATCH('Capacity Backing (Hide)'!BI$2,'Capacity Summary'!$B$36:$B$135,0),MATCH('Capacity Backing (Hide)'!$A33,'Capacity Summary'!$H$35:$BG$35,0))&lt;&gt;0,INDEX('Capacity Summary'!$H$36:$BG$135,MATCH('Capacity Backing (Hide)'!BI$2,'Capacity Summary'!$B$36:$B$135,0),MATCH('Capacity Backing (Hide)'!$A33,'Capacity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(Hide)'!$A33,'Capacity Summary'!$H$35:$BG$35,0))="x",INDEX('Capacity Summary'!$C$36:$E$135,MATCH('Capacity Backing (Hide)'!BJ$2,'Capacity Summary'!$B$36:$B$135,0),4),IF(INDEX('Capacity Summary'!$H$36:$BG$135,MATCH('Capacity Backing (Hide)'!BJ$2,'Capacity Summary'!$B$36:$B$135,0),MATCH('Capacity Backing (Hide)'!$A33,'Capacity Summary'!$H$35:$BG$35,0))&lt;&gt;0,INDEX('Capacity Summary'!$H$36:$BG$135,MATCH('Capacity Backing (Hide)'!BJ$2,'Capacity Summary'!$B$36:$B$135,0),MATCH('Capacity Backing (Hide)'!$A33,'Capacity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(Hide)'!$A33,'Capacity Summary'!$H$35:$BG$35,0))="x",INDEX('Capacity Summary'!$C$36:$E$135,MATCH('Capacity Backing (Hide)'!BK$2,'Capacity Summary'!$B$36:$B$135,0),4),IF(INDEX('Capacity Summary'!$H$36:$BG$135,MATCH('Capacity Backing (Hide)'!BK$2,'Capacity Summary'!$B$36:$B$135,0),MATCH('Capacity Backing (Hide)'!$A33,'Capacity Summary'!$H$35:$BG$35,0))&lt;&gt;0,INDEX('Capacity Summary'!$H$36:$BG$135,MATCH('Capacity Backing (Hide)'!BK$2,'Capacity Summary'!$B$36:$B$135,0),MATCH('Capacity Backing (Hide)'!$A33,'Capacity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(Hide)'!$A33,'Capacity Summary'!$H$35:$BG$35,0))="x",INDEX('Capacity Summary'!$C$36:$E$135,MATCH('Capacity Backing (Hide)'!BL$2,'Capacity Summary'!$B$36:$B$135,0),4),IF(INDEX('Capacity Summary'!$H$36:$BG$135,MATCH('Capacity Backing (Hide)'!BL$2,'Capacity Summary'!$B$36:$B$135,0),MATCH('Capacity Backing (Hide)'!$A33,'Capacity Summary'!$H$35:$BG$35,0))&lt;&gt;0,INDEX('Capacity Summary'!$H$36:$BG$135,MATCH('Capacity Backing (Hide)'!BL$2,'Capacity Summary'!$B$36:$B$135,0),MATCH('Capacity Backing (Hide)'!$A33,'Capacity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(Hide)'!$A33,'Capacity Summary'!$H$35:$BG$35,0))="x",INDEX('Capacity Summary'!$C$36:$E$135,MATCH('Capacity Backing (Hide)'!BM$2,'Capacity Summary'!$B$36:$B$135,0),4),IF(INDEX('Capacity Summary'!$H$36:$BG$135,MATCH('Capacity Backing (Hide)'!BM$2,'Capacity Summary'!$B$36:$B$135,0),MATCH('Capacity Backing (Hide)'!$A33,'Capacity Summary'!$H$35:$BG$35,0))&lt;&gt;0,INDEX('Capacity Summary'!$H$36:$BG$135,MATCH('Capacity Backing (Hide)'!BM$2,'Capacity Summary'!$B$36:$B$135,0),MATCH('Capacity Backing (Hide)'!$A33,'Capacity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(Hide)'!$A33,'Capacity Summary'!$H$35:$BG$35,0))="x",INDEX('Capacity Summary'!$C$36:$E$135,MATCH('Capacity Backing (Hide)'!BN$2,'Capacity Summary'!$B$36:$B$135,0),4),IF(INDEX('Capacity Summary'!$H$36:$BG$135,MATCH('Capacity Backing (Hide)'!BN$2,'Capacity Summary'!$B$36:$B$135,0),MATCH('Capacity Backing (Hide)'!$A33,'Capacity Summary'!$H$35:$BG$35,0))&lt;&gt;0,INDEX('Capacity Summary'!$H$36:$BG$135,MATCH('Capacity Backing (Hide)'!BN$2,'Capacity Summary'!$B$36:$B$135,0),MATCH('Capacity Backing (Hide)'!$A33,'Capacity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(Hide)'!$A33,'Capacity Summary'!$H$35:$BG$35,0))="x",INDEX('Capacity Summary'!$C$36:$E$135,MATCH('Capacity Backing (Hide)'!BO$2,'Capacity Summary'!$B$36:$B$135,0),4),IF(INDEX('Capacity Summary'!$H$36:$BG$135,MATCH('Capacity Backing (Hide)'!BO$2,'Capacity Summary'!$B$36:$B$135,0),MATCH('Capacity Backing (Hide)'!$A33,'Capacity Summary'!$H$35:$BG$35,0))&lt;&gt;0,INDEX('Capacity Summary'!$H$36:$BG$135,MATCH('Capacity Backing (Hide)'!BO$2,'Capacity Summary'!$B$36:$B$135,0),MATCH('Capacity Backing (Hide)'!$A33,'Capacity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(Hide)'!$A33,'Capacity Summary'!$H$35:$BG$35,0))="x",INDEX('Capacity Summary'!$C$36:$E$135,MATCH('Capacity Backing (Hide)'!BP$2,'Capacity Summary'!$B$36:$B$135,0),4),IF(INDEX('Capacity Summary'!$H$36:$BG$135,MATCH('Capacity Backing (Hide)'!BP$2,'Capacity Summary'!$B$36:$B$135,0),MATCH('Capacity Backing (Hide)'!$A33,'Capacity Summary'!$H$35:$BG$35,0))&lt;&gt;0,INDEX('Capacity Summary'!$H$36:$BG$135,MATCH('Capacity Backing (Hide)'!BP$2,'Capacity Summary'!$B$36:$B$135,0),MATCH('Capacity Backing (Hide)'!$A33,'Capacity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(Hide)'!$A33,'Capacity Summary'!$H$35:$BG$35,0))="x",INDEX('Capacity Summary'!$C$36:$E$135,MATCH('Capacity Backing (Hide)'!BQ$2,'Capacity Summary'!$B$36:$B$135,0),4),IF(INDEX('Capacity Summary'!$H$36:$BG$135,MATCH('Capacity Backing (Hide)'!BQ$2,'Capacity Summary'!$B$36:$B$135,0),MATCH('Capacity Backing (Hide)'!$A33,'Capacity Summary'!$H$35:$BG$35,0))&lt;&gt;0,INDEX('Capacity Summary'!$H$36:$BG$135,MATCH('Capacity Backing (Hide)'!BQ$2,'Capacity Summary'!$B$36:$B$135,0),MATCH('Capacity Backing (Hide)'!$A33,'Capacity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(Hide)'!$A33,'Capacity Summary'!$H$35:$BG$35,0))="x",INDEX('Capacity Summary'!$C$36:$E$135,MATCH('Capacity Backing (Hide)'!BR$2,'Capacity Summary'!$B$36:$B$135,0),4),IF(INDEX('Capacity Summary'!$H$36:$BG$135,MATCH('Capacity Backing (Hide)'!BR$2,'Capacity Summary'!$B$36:$B$135,0),MATCH('Capacity Backing (Hide)'!$A33,'Capacity Summary'!$H$35:$BG$35,0))&lt;&gt;0,INDEX('Capacity Summary'!$H$36:$BG$135,MATCH('Capacity Backing (Hide)'!BR$2,'Capacity Summary'!$B$36:$B$135,0),MATCH('Capacity Backing (Hide)'!$A33,'Capacity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(Hide)'!$A33,'Capacity Summary'!$H$35:$BG$35,0))="x",INDEX('Capacity Summary'!$C$36:$E$135,MATCH('Capacity Backing (Hide)'!BS$2,'Capacity Summary'!$B$36:$B$135,0),4),IF(INDEX('Capacity Summary'!$H$36:$BG$135,MATCH('Capacity Backing (Hide)'!BS$2,'Capacity Summary'!$B$36:$B$135,0),MATCH('Capacity Backing (Hide)'!$A33,'Capacity Summary'!$H$35:$BG$35,0))&lt;&gt;0,INDEX('Capacity Summary'!$H$36:$BG$135,MATCH('Capacity Backing (Hide)'!BS$2,'Capacity Summary'!$B$36:$B$135,0),MATCH('Capacity Backing (Hide)'!$A33,'Capacity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(Hide)'!$A33,'Capacity Summary'!$H$35:$BG$35,0))="x",INDEX('Capacity Summary'!$C$36:$E$135,MATCH('Capacity Backing (Hide)'!BT$2,'Capacity Summary'!$B$36:$B$135,0),4),IF(INDEX('Capacity Summary'!$H$36:$BG$135,MATCH('Capacity Backing (Hide)'!BT$2,'Capacity Summary'!$B$36:$B$135,0),MATCH('Capacity Backing (Hide)'!$A33,'Capacity Summary'!$H$35:$BG$35,0))&lt;&gt;0,INDEX('Capacity Summary'!$H$36:$BG$135,MATCH('Capacity Backing (Hide)'!BT$2,'Capacity Summary'!$B$36:$B$135,0),MATCH('Capacity Backing (Hide)'!$A33,'Capacity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(Hide)'!$A33,'Capacity Summary'!$H$35:$BG$35,0))="x",INDEX('Capacity Summary'!$C$36:$E$135,MATCH('Capacity Backing (Hide)'!BU$2,'Capacity Summary'!$B$36:$B$135,0),4),IF(INDEX('Capacity Summary'!$H$36:$BG$135,MATCH('Capacity Backing (Hide)'!BU$2,'Capacity Summary'!$B$36:$B$135,0),MATCH('Capacity Backing (Hide)'!$A33,'Capacity Summary'!$H$35:$BG$35,0))&lt;&gt;0,INDEX('Capacity Summary'!$H$36:$BG$135,MATCH('Capacity Backing (Hide)'!BU$2,'Capacity Summary'!$B$36:$B$135,0),MATCH('Capacity Backing (Hide)'!$A33,'Capacity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(Hide)'!$A33,'Capacity Summary'!$H$35:$BG$35,0))="x",INDEX('Capacity Summary'!$C$36:$E$135,MATCH('Capacity Backing (Hide)'!BV$2,'Capacity Summary'!$B$36:$B$135,0),4),IF(INDEX('Capacity Summary'!$H$36:$BG$135,MATCH('Capacity Backing (Hide)'!BV$2,'Capacity Summary'!$B$36:$B$135,0),MATCH('Capacity Backing (Hide)'!$A33,'Capacity Summary'!$H$35:$BG$35,0))&lt;&gt;0,INDEX('Capacity Summary'!$H$36:$BG$135,MATCH('Capacity Backing (Hide)'!BV$2,'Capacity Summary'!$B$36:$B$135,0),MATCH('Capacity Backing (Hide)'!$A33,'Capacity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(Hide)'!$A33,'Capacity Summary'!$H$35:$BG$35,0))="x",INDEX('Capacity Summary'!$C$36:$E$135,MATCH('Capacity Backing (Hide)'!BW$2,'Capacity Summary'!$B$36:$B$135,0),4),IF(INDEX('Capacity Summary'!$H$36:$BG$135,MATCH('Capacity Backing (Hide)'!BW$2,'Capacity Summary'!$B$36:$B$135,0),MATCH('Capacity Backing (Hide)'!$A33,'Capacity Summary'!$H$35:$BG$35,0))&lt;&gt;0,INDEX('Capacity Summary'!$H$36:$BG$135,MATCH('Capacity Backing (Hide)'!BW$2,'Capacity Summary'!$B$36:$B$135,0),MATCH('Capacity Backing (Hide)'!$A33,'Capacity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(Hide)'!$A33,'Capacity Summary'!$H$35:$BG$35,0))="x",INDEX('Capacity Summary'!$C$36:$E$135,MATCH('Capacity Backing (Hide)'!BX$2,'Capacity Summary'!$B$36:$B$135,0),4),IF(INDEX('Capacity Summary'!$H$36:$BG$135,MATCH('Capacity Backing (Hide)'!BX$2,'Capacity Summary'!$B$36:$B$135,0),MATCH('Capacity Backing (Hide)'!$A33,'Capacity Summary'!$H$35:$BG$35,0))&lt;&gt;0,INDEX('Capacity Summary'!$H$36:$BG$135,MATCH('Capacity Backing (Hide)'!BX$2,'Capacity Summary'!$B$36:$B$135,0),MATCH('Capacity Backing (Hide)'!$A33,'Capacity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(Hide)'!$A33,'Capacity Summary'!$H$35:$BG$35,0))="x",INDEX('Capacity Summary'!$C$36:$E$135,MATCH('Capacity Backing (Hide)'!BY$2,'Capacity Summary'!$B$36:$B$135,0),4),IF(INDEX('Capacity Summary'!$H$36:$BG$135,MATCH('Capacity Backing (Hide)'!BY$2,'Capacity Summary'!$B$36:$B$135,0),MATCH('Capacity Backing (Hide)'!$A33,'Capacity Summary'!$H$35:$BG$35,0))&lt;&gt;0,INDEX('Capacity Summary'!$H$36:$BG$135,MATCH('Capacity Backing (Hide)'!BY$2,'Capacity Summary'!$B$36:$B$135,0),MATCH('Capacity Backing (Hide)'!$A33,'Capacity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(Hide)'!$A33,'Capacity Summary'!$H$35:$BG$35,0))="x",INDEX('Capacity Summary'!$C$36:$E$135,MATCH('Capacity Backing (Hide)'!BZ$2,'Capacity Summary'!$B$36:$B$135,0),4),IF(INDEX('Capacity Summary'!$H$36:$BG$135,MATCH('Capacity Backing (Hide)'!BZ$2,'Capacity Summary'!$B$36:$B$135,0),MATCH('Capacity Backing (Hide)'!$A33,'Capacity Summary'!$H$35:$BG$35,0))&lt;&gt;0,INDEX('Capacity Summary'!$H$36:$BG$135,MATCH('Capacity Backing (Hide)'!BZ$2,'Capacity Summary'!$B$36:$B$135,0),MATCH('Capacity Backing (Hide)'!$A33,'Capacity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(Hide)'!$A33,'Capacity Summary'!$H$35:$BG$35,0))="x",INDEX('Capacity Summary'!$C$36:$E$135,MATCH('Capacity Backing (Hide)'!CA$2,'Capacity Summary'!$B$36:$B$135,0),4),IF(INDEX('Capacity Summary'!$H$36:$BG$135,MATCH('Capacity Backing (Hide)'!CA$2,'Capacity Summary'!$B$36:$B$135,0),MATCH('Capacity Backing (Hide)'!$A33,'Capacity Summary'!$H$35:$BG$35,0))&lt;&gt;0,INDEX('Capacity Summary'!$H$36:$BG$135,MATCH('Capacity Backing (Hide)'!CA$2,'Capacity Summary'!$B$36:$B$135,0),MATCH('Capacity Backing (Hide)'!$A33,'Capacity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(Hide)'!$A33,'Capacity Summary'!$H$35:$BG$35,0))="x",INDEX('Capacity Summary'!$C$36:$E$135,MATCH('Capacity Backing (Hide)'!CB$2,'Capacity Summary'!$B$36:$B$135,0),4),IF(INDEX('Capacity Summary'!$H$36:$BG$135,MATCH('Capacity Backing (Hide)'!CB$2,'Capacity Summary'!$B$36:$B$135,0),MATCH('Capacity Backing (Hide)'!$A33,'Capacity Summary'!$H$35:$BG$35,0))&lt;&gt;0,INDEX('Capacity Summary'!$H$36:$BG$135,MATCH('Capacity Backing (Hide)'!CB$2,'Capacity Summary'!$B$36:$B$135,0),MATCH('Capacity Backing (Hide)'!$A33,'Capacity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(Hide)'!$A33,'Capacity Summary'!$H$35:$BG$35,0))="x",INDEX('Capacity Summary'!$C$36:$E$135,MATCH('Capacity Backing (Hide)'!CC$2,'Capacity Summary'!$B$36:$B$135,0),4),IF(INDEX('Capacity Summary'!$H$36:$BG$135,MATCH('Capacity Backing (Hide)'!CC$2,'Capacity Summary'!$B$36:$B$135,0),MATCH('Capacity Backing (Hide)'!$A33,'Capacity Summary'!$H$35:$BG$35,0))&lt;&gt;0,INDEX('Capacity Summary'!$H$36:$BG$135,MATCH('Capacity Backing (Hide)'!CC$2,'Capacity Summary'!$B$36:$B$135,0),MATCH('Capacity Backing (Hide)'!$A33,'Capacity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(Hide)'!$A33,'Capacity Summary'!$H$35:$BG$35,0))="x",INDEX('Capacity Summary'!$C$36:$E$135,MATCH('Capacity Backing (Hide)'!CD$2,'Capacity Summary'!$B$36:$B$135,0),4),IF(INDEX('Capacity Summary'!$H$36:$BG$135,MATCH('Capacity Backing (Hide)'!CD$2,'Capacity Summary'!$B$36:$B$135,0),MATCH('Capacity Backing (Hide)'!$A33,'Capacity Summary'!$H$35:$BG$35,0))&lt;&gt;0,INDEX('Capacity Summary'!$H$36:$BG$135,MATCH('Capacity Backing (Hide)'!CD$2,'Capacity Summary'!$B$36:$B$135,0),MATCH('Capacity Backing (Hide)'!$A33,'Capacity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(Hide)'!$A33,'Capacity Summary'!$H$35:$BG$35,0))="x",INDEX('Capacity Summary'!$C$36:$E$135,MATCH('Capacity Backing (Hide)'!CE$2,'Capacity Summary'!$B$36:$B$135,0),4),IF(INDEX('Capacity Summary'!$H$36:$BG$135,MATCH('Capacity Backing (Hide)'!CE$2,'Capacity Summary'!$B$36:$B$135,0),MATCH('Capacity Backing (Hide)'!$A33,'Capacity Summary'!$H$35:$BG$35,0))&lt;&gt;0,INDEX('Capacity Summary'!$H$36:$BG$135,MATCH('Capacity Backing (Hide)'!CE$2,'Capacity Summary'!$B$36:$B$135,0),MATCH('Capacity Backing (Hide)'!$A33,'Capacity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(Hide)'!$A33,'Capacity Summary'!$H$35:$BG$35,0))="x",INDEX('Capacity Summary'!$C$36:$E$135,MATCH('Capacity Backing (Hide)'!CF$2,'Capacity Summary'!$B$36:$B$135,0),4),IF(INDEX('Capacity Summary'!$H$36:$BG$135,MATCH('Capacity Backing (Hide)'!CF$2,'Capacity Summary'!$B$36:$B$135,0),MATCH('Capacity Backing (Hide)'!$A33,'Capacity Summary'!$H$35:$BG$35,0))&lt;&gt;0,INDEX('Capacity Summary'!$H$36:$BG$135,MATCH('Capacity Backing (Hide)'!CF$2,'Capacity Summary'!$B$36:$B$135,0),MATCH('Capacity Backing (Hide)'!$A33,'Capacity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(Hide)'!$A33,'Capacity Summary'!$H$35:$BG$35,0))="x",INDEX('Capacity Summary'!$C$36:$E$135,MATCH('Capacity Backing (Hide)'!CG$2,'Capacity Summary'!$B$36:$B$135,0),4),IF(INDEX('Capacity Summary'!$H$36:$BG$135,MATCH('Capacity Backing (Hide)'!CG$2,'Capacity Summary'!$B$36:$B$135,0),MATCH('Capacity Backing (Hide)'!$A33,'Capacity Summary'!$H$35:$BG$35,0))&lt;&gt;0,INDEX('Capacity Summary'!$H$36:$BG$135,MATCH('Capacity Backing (Hide)'!CG$2,'Capacity Summary'!$B$36:$B$135,0),MATCH('Capacity Backing (Hide)'!$A33,'Capacity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(Hide)'!$A33,'Capacity Summary'!$H$35:$BG$35,0))="x",INDEX('Capacity Summary'!$C$36:$E$135,MATCH('Capacity Backing (Hide)'!CH$2,'Capacity Summary'!$B$36:$B$135,0),4),IF(INDEX('Capacity Summary'!$H$36:$BG$135,MATCH('Capacity Backing (Hide)'!CH$2,'Capacity Summary'!$B$36:$B$135,0),MATCH('Capacity Backing (Hide)'!$A33,'Capacity Summary'!$H$35:$BG$35,0))&lt;&gt;0,INDEX('Capacity Summary'!$H$36:$BG$135,MATCH('Capacity Backing (Hide)'!CH$2,'Capacity Summary'!$B$36:$B$135,0),MATCH('Capacity Backing (Hide)'!$A33,'Capacity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(Hide)'!$A33,'Capacity Summary'!$H$35:$BG$35,0))="x",INDEX('Capacity Summary'!$C$36:$E$135,MATCH('Capacity Backing (Hide)'!CI$2,'Capacity Summary'!$B$36:$B$135,0),4),IF(INDEX('Capacity Summary'!$H$36:$BG$135,MATCH('Capacity Backing (Hide)'!CI$2,'Capacity Summary'!$B$36:$B$135,0),MATCH('Capacity Backing (Hide)'!$A33,'Capacity Summary'!$H$35:$BG$35,0))&lt;&gt;0,INDEX('Capacity Summary'!$H$36:$BG$135,MATCH('Capacity Backing (Hide)'!CI$2,'Capacity Summary'!$B$36:$B$135,0),MATCH('Capacity Backing (Hide)'!$A33,'Capacity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(Hide)'!$A33,'Capacity Summary'!$H$35:$BG$35,0))="x",INDEX('Capacity Summary'!$C$36:$E$135,MATCH('Capacity Backing (Hide)'!CJ$2,'Capacity Summary'!$B$36:$B$135,0),4),IF(INDEX('Capacity Summary'!$H$36:$BG$135,MATCH('Capacity Backing (Hide)'!CJ$2,'Capacity Summary'!$B$36:$B$135,0),MATCH('Capacity Backing (Hide)'!$A33,'Capacity Summary'!$H$35:$BG$35,0))&lt;&gt;0,INDEX('Capacity Summary'!$H$36:$BG$135,MATCH('Capacity Backing (Hide)'!CJ$2,'Capacity Summary'!$B$36:$B$135,0),MATCH('Capacity Backing (Hide)'!$A33,'Capacity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(Hide)'!$A33,'Capacity Summary'!$H$35:$BG$35,0))="x",INDEX('Capacity Summary'!$C$36:$E$135,MATCH('Capacity Backing (Hide)'!CK$2,'Capacity Summary'!$B$36:$B$135,0),4),IF(INDEX('Capacity Summary'!$H$36:$BG$135,MATCH('Capacity Backing (Hide)'!CK$2,'Capacity Summary'!$B$36:$B$135,0),MATCH('Capacity Backing (Hide)'!$A33,'Capacity Summary'!$H$35:$BG$35,0))&lt;&gt;0,INDEX('Capacity Summary'!$H$36:$BG$135,MATCH('Capacity Backing (Hide)'!CK$2,'Capacity Summary'!$B$36:$B$135,0),MATCH('Capacity Backing (Hide)'!$A33,'Capacity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(Hide)'!$A33,'Capacity Summary'!$H$35:$BG$35,0))="x",INDEX('Capacity Summary'!$C$36:$E$135,MATCH('Capacity Backing (Hide)'!CL$2,'Capacity Summary'!$B$36:$B$135,0),4),IF(INDEX('Capacity Summary'!$H$36:$BG$135,MATCH('Capacity Backing (Hide)'!CL$2,'Capacity Summary'!$B$36:$B$135,0),MATCH('Capacity Backing (Hide)'!$A33,'Capacity Summary'!$H$35:$BG$35,0))&lt;&gt;0,INDEX('Capacity Summary'!$H$36:$BG$135,MATCH('Capacity Backing (Hide)'!CL$2,'Capacity Summary'!$B$36:$B$135,0),MATCH('Capacity Backing (Hide)'!$A33,'Capacity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(Hide)'!$A33,'Capacity Summary'!$H$35:$BG$35,0))="x",INDEX('Capacity Summary'!$C$36:$E$135,MATCH('Capacity Backing (Hide)'!CM$2,'Capacity Summary'!$B$36:$B$135,0),4),IF(INDEX('Capacity Summary'!$H$36:$BG$135,MATCH('Capacity Backing (Hide)'!CM$2,'Capacity Summary'!$B$36:$B$135,0),MATCH('Capacity Backing (Hide)'!$A33,'Capacity Summary'!$H$35:$BG$35,0))&lt;&gt;0,INDEX('Capacity Summary'!$H$36:$BG$135,MATCH('Capacity Backing (Hide)'!CM$2,'Capacity Summary'!$B$36:$B$135,0),MATCH('Capacity Backing (Hide)'!$A33,'Capacity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(Hide)'!$A33,'Capacity Summary'!$H$35:$BG$35,0))="x",INDEX('Capacity Summary'!$C$36:$E$135,MATCH('Capacity Backing (Hide)'!CN$2,'Capacity Summary'!$B$36:$B$135,0),4),IF(INDEX('Capacity Summary'!$H$36:$BG$135,MATCH('Capacity Backing (Hide)'!CN$2,'Capacity Summary'!$B$36:$B$135,0),MATCH('Capacity Backing (Hide)'!$A33,'Capacity Summary'!$H$35:$BG$35,0))&lt;&gt;0,INDEX('Capacity Summary'!$H$36:$BG$135,MATCH('Capacity Backing (Hide)'!CN$2,'Capacity Summary'!$B$36:$B$135,0),MATCH('Capacity Backing (Hide)'!$A33,'Capacity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(Hide)'!$A33,'Capacity Summary'!$H$35:$BG$35,0))="x",INDEX('Capacity Summary'!$C$36:$E$135,MATCH('Capacity Backing (Hide)'!CO$2,'Capacity Summary'!$B$36:$B$135,0),4),IF(INDEX('Capacity Summary'!$H$36:$BG$135,MATCH('Capacity Backing (Hide)'!CO$2,'Capacity Summary'!$B$36:$B$135,0),MATCH('Capacity Backing (Hide)'!$A33,'Capacity Summary'!$H$35:$BG$35,0))&lt;&gt;0,INDEX('Capacity Summary'!$H$36:$BG$135,MATCH('Capacity Backing (Hide)'!CO$2,'Capacity Summary'!$B$36:$B$135,0),MATCH('Capacity Backing (Hide)'!$A33,'Capacity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(Hide)'!$A33,'Capacity Summary'!$H$35:$BG$35,0))="x",INDEX('Capacity Summary'!$C$36:$E$135,MATCH('Capacity Backing (Hide)'!CP$2,'Capacity Summary'!$B$36:$B$135,0),4),IF(INDEX('Capacity Summary'!$H$36:$BG$135,MATCH('Capacity Backing (Hide)'!CP$2,'Capacity Summary'!$B$36:$B$135,0),MATCH('Capacity Backing (Hide)'!$A33,'Capacity Summary'!$H$35:$BG$35,0))&lt;&gt;0,INDEX('Capacity Summary'!$H$36:$BG$135,MATCH('Capacity Backing (Hide)'!CP$2,'Capacity Summary'!$B$36:$B$135,0),MATCH('Capacity Backing (Hide)'!$A33,'Capacity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(Hide)'!$A33,'Capacity Summary'!$H$35:$BG$35,0))="x",INDEX('Capacity Summary'!$C$36:$E$135,MATCH('Capacity Backing (Hide)'!CQ$2,'Capacity Summary'!$B$36:$B$135,0),4),IF(INDEX('Capacity Summary'!$H$36:$BG$135,MATCH('Capacity Backing (Hide)'!CQ$2,'Capacity Summary'!$B$36:$B$135,0),MATCH('Capacity Backing (Hide)'!$A33,'Capacity Summary'!$H$35:$BG$35,0))&lt;&gt;0,INDEX('Capacity Summary'!$H$36:$BG$135,MATCH('Capacity Backing (Hide)'!CQ$2,'Capacity Summary'!$B$36:$B$135,0),MATCH('Capacity Backing (Hide)'!$A33,'Capacity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(Hide)'!$A33,'Capacity Summary'!$H$35:$BG$35,0))="x",INDEX('Capacity Summary'!$C$36:$E$135,MATCH('Capacity Backing (Hide)'!CR$2,'Capacity Summary'!$B$36:$B$135,0),4),IF(INDEX('Capacity Summary'!$H$36:$BG$135,MATCH('Capacity Backing (Hide)'!CR$2,'Capacity Summary'!$B$36:$B$135,0),MATCH('Capacity Backing (Hide)'!$A33,'Capacity Summary'!$H$35:$BG$35,0))&lt;&gt;0,INDEX('Capacity Summary'!$H$36:$BG$135,MATCH('Capacity Backing (Hide)'!CR$2,'Capacity Summary'!$B$36:$B$135,0),MATCH('Capacity Backing (Hide)'!$A33,'Capacity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(Hide)'!$A33,'Capacity Summary'!$H$35:$BG$35,0))="x",INDEX('Capacity Summary'!$C$36:$E$135,MATCH('Capacity Backing (Hide)'!CS$2,'Capacity Summary'!$B$36:$B$135,0),4),IF(INDEX('Capacity Summary'!$H$36:$BG$135,MATCH('Capacity Backing (Hide)'!CS$2,'Capacity Summary'!$B$36:$B$135,0),MATCH('Capacity Backing (Hide)'!$A33,'Capacity Summary'!$H$35:$BG$35,0))&lt;&gt;0,INDEX('Capacity Summary'!$H$36:$BG$135,MATCH('Capacity Backing (Hide)'!CS$2,'Capacity Summary'!$B$36:$B$135,0),MATCH('Capacity Backing (Hide)'!$A33,'Capacity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(Hide)'!$A33,'Capacity Summary'!$H$35:$BG$35,0))="x",INDEX('Capacity Summary'!$C$36:$E$135,MATCH('Capacity Backing (Hide)'!CT$2,'Capacity Summary'!$B$36:$B$135,0),4),IF(INDEX('Capacity Summary'!$H$36:$BG$135,MATCH('Capacity Backing (Hide)'!CT$2,'Capacity Summary'!$B$36:$B$135,0),MATCH('Capacity Backing (Hide)'!$A33,'Capacity Summary'!$H$35:$BG$35,0))&lt;&gt;0,INDEX('Capacity Summary'!$H$36:$BG$135,MATCH('Capacity Backing (Hide)'!CT$2,'Capacity Summary'!$B$36:$B$135,0),MATCH('Capacity Backing (Hide)'!$A33,'Capacity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(Hide)'!$A33,'Capacity Summary'!$H$35:$BG$35,0))="x",INDEX('Capacity Summary'!$C$36:$E$135,MATCH('Capacity Backing (Hide)'!CU$2,'Capacity Summary'!$B$36:$B$135,0),4),IF(INDEX('Capacity Summary'!$H$36:$BG$135,MATCH('Capacity Backing (Hide)'!CU$2,'Capacity Summary'!$B$36:$B$135,0),MATCH('Capacity Backing (Hide)'!$A33,'Capacity Summary'!$H$35:$BG$35,0))&lt;&gt;0,INDEX('Capacity Summary'!$H$36:$BG$135,MATCH('Capacity Backing (Hide)'!CU$2,'Capacity Summary'!$B$36:$B$135,0),MATCH('Capacity Backing (Hide)'!$A33,'Capacity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(Hide)'!$A33,'Capacity Summary'!$H$35:$BG$35,0))="x",INDEX('Capacity Summary'!$C$36:$E$135,MATCH('Capacity Backing (Hide)'!CV$2,'Capacity Summary'!$B$36:$B$135,0),4),IF(INDEX('Capacity Summary'!$H$36:$BG$135,MATCH('Capacity Backing (Hide)'!CV$2,'Capacity Summary'!$B$36:$B$135,0),MATCH('Capacity Backing (Hide)'!$A33,'Capacity Summary'!$H$35:$BG$35,0))&lt;&gt;0,INDEX('Capacity Summary'!$H$36:$BG$135,MATCH('Capacity Backing (Hide)'!CV$2,'Capacity Summary'!$B$36:$B$135,0),MATCH('Capacity Backing (Hide)'!$A33,'Capacity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(Hide)'!$A33,'Capacity Summary'!$H$35:$BG$35,0))="x",INDEX('Capacity Summary'!$C$36:$E$135,MATCH('Capacity Backing (Hide)'!CW$2,'Capacity Summary'!$B$36:$B$135,0),4),IF(INDEX('Capacity Summary'!$H$36:$BG$135,MATCH('Capacity Backing (Hide)'!CW$2,'Capacity Summary'!$B$36:$B$135,0),MATCH('Capacity Backing (Hide)'!$A33,'Capacity Summary'!$H$35:$BG$35,0))&lt;&gt;0,INDEX('Capacity Summary'!$H$36:$BG$135,MATCH('Capacity Backing (Hide)'!CW$2,'Capacity Summary'!$B$36:$B$135,0),MATCH('Capacity Backing (Hide)'!$A33,'Capacity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(Hide)'!$A34,'Capacity Summary'!$H$35:$BG$35,0))="x",INDEX('Capacity Summary'!$C$36:$E$135,MATCH('Capacity Backing (Hide)'!B$2,'Capacity Summary'!$B$36:$B$135,0),4),IF(INDEX('Capacity Summary'!$H$36:$BG$135,MATCH('Capacity Backing (Hide)'!B$2,'Capacity Summary'!$B$36:$B$135,0),MATCH('Capacity Backing (Hide)'!$A34,'Capacity Summary'!$H$35:$BG$35,0))&lt;&gt;0,INDEX('Capacity Summary'!$H$36:$BG$135,MATCH('Capacity Backing (Hide)'!B$2,'Capacity Summary'!$B$36:$B$135,0),MATCH('Capacity Backing (Hide)'!$A34,'Capacity Summary'!$H$35:$BG$35,0)),0)),INDEX('Capacity Summary'!$C$36:$E$135,MATCH('Capacity Backing (Hide)'!B$2,'Capacity Summary'!$B$36:$B$135,0),2)))/IF(Summary!$B$7="Minutes",1,60)/COUNTA(INDEX(Capacity!$C$10:$Q$109,MATCH('Capacity Backing (Hide)'!B$2,Capacity!$B$10:$B$109,0),1):INDEX(Capacity!$C$10:$Q$109,MATCH('Capacity Backing (Hide)'!B$2,Capacity!$B$10:$B$109,0),15))</f>
        <v>#N/A</v>
      </c>
      <c r="C3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(Hide)'!$A34,'Capacity Summary'!$H$35:$BG$35,0))="x",INDEX('Capacity Summary'!$C$36:$E$135,MATCH('Capacity Backing (Hide)'!C$2,'Capacity Summary'!$B$36:$B$135,0),4),IF(INDEX('Capacity Summary'!$H$36:$BG$135,MATCH('Capacity Backing (Hide)'!C$2,'Capacity Summary'!$B$36:$B$135,0),MATCH('Capacity Backing (Hide)'!$A34,'Capacity Summary'!$H$35:$BG$35,0))&lt;&gt;0,INDEX('Capacity Summary'!$H$36:$BG$135,MATCH('Capacity Backing (Hide)'!C$2,'Capacity Summary'!$B$36:$B$135,0),MATCH('Capacity Backing (Hide)'!$A34,'Capacity Summary'!$H$35:$BG$35,0)),0)),INDEX('Capacity Summary'!$C$36:$E$135,MATCH('Capacity Backing (Hide)'!C$2,'Capacity Summary'!$B$36:$B$135,0),2)))/IF(Summary!$B$7="Minutes",1,60)/COUNTA(INDEX(Capacity!$C$10:$Q$109,MATCH('Capacity Backing (Hide)'!C$2,Capacity!$B$10:$B$109,0),1):INDEX(Capacity!$C$10:$Q$109,MATCH('Capacity Backing (Hide)'!C$2,Capacity!$B$10:$B$109,0),15))</f>
        <v>#N/A</v>
      </c>
      <c r="D3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(Hide)'!$A34,'Capacity Summary'!$H$35:$BG$35,0))="x",INDEX('Capacity Summary'!$C$36:$E$135,MATCH('Capacity Backing (Hide)'!D$2,'Capacity Summary'!$B$36:$B$135,0),4),IF(INDEX('Capacity Summary'!$H$36:$BG$135,MATCH('Capacity Backing (Hide)'!D$2,'Capacity Summary'!$B$36:$B$135,0),MATCH('Capacity Backing (Hide)'!$A34,'Capacity Summary'!$H$35:$BG$35,0))&lt;&gt;0,INDEX('Capacity Summary'!$H$36:$BG$135,MATCH('Capacity Backing (Hide)'!D$2,'Capacity Summary'!$B$36:$B$135,0),MATCH('Capacity Backing (Hide)'!$A34,'Capacity Summary'!$H$35:$BG$35,0)),0)),INDEX('Capacity Summary'!$C$36:$E$135,MATCH('Capacity Backing (Hide)'!D$2,'Capacity Summary'!$B$36:$B$135,0),2)))/IF(Summary!$B$7="Minutes",1,60)/COUNTA(INDEX(Capacity!$C$10:$Q$109,MATCH('Capacity Backing (Hide)'!D$2,Capacity!$B$10:$B$109,0),1):INDEX(Capacity!$C$10:$Q$109,MATCH('Capacity Backing (Hide)'!D$2,Capacity!$B$10:$B$109,0),15))</f>
        <v>#N/A</v>
      </c>
      <c r="E3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(Hide)'!$A34,'Capacity Summary'!$H$35:$BG$35,0))="x",INDEX('Capacity Summary'!$C$36:$E$135,MATCH('Capacity Backing (Hide)'!E$2,'Capacity Summary'!$B$36:$B$135,0),4),IF(INDEX('Capacity Summary'!$H$36:$BG$135,MATCH('Capacity Backing (Hide)'!E$2,'Capacity Summary'!$B$36:$B$135,0),MATCH('Capacity Backing (Hide)'!$A34,'Capacity Summary'!$H$35:$BG$35,0))&lt;&gt;0,INDEX('Capacity Summary'!$H$36:$BG$135,MATCH('Capacity Backing (Hide)'!E$2,'Capacity Summary'!$B$36:$B$135,0),MATCH('Capacity Backing (Hide)'!$A34,'Capacity Summary'!$H$35:$BG$35,0)),0)),INDEX('Capacity Summary'!$C$36:$E$135,MATCH('Capacity Backing (Hide)'!E$2,'Capacity Summary'!$B$36:$B$135,0),2)))/IF(Summary!$B$7="Minutes",1,60)/COUNTA(INDEX(Capacity!$C$10:$Q$109,MATCH('Capacity Backing (Hide)'!E$2,Capacity!$B$10:$B$109,0),1):INDEX(Capacity!$C$10:$Q$109,MATCH('Capacity Backing (Hide)'!E$2,Capacity!$B$10:$B$109,0),15))</f>
        <v>#N/A</v>
      </c>
      <c r="F3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(Hide)'!$A34,'Capacity Summary'!$H$35:$BG$35,0))="x",INDEX('Capacity Summary'!$C$36:$E$135,MATCH('Capacity Backing (Hide)'!F$2,'Capacity Summary'!$B$36:$B$135,0),4),IF(INDEX('Capacity Summary'!$H$36:$BG$135,MATCH('Capacity Backing (Hide)'!F$2,'Capacity Summary'!$B$36:$B$135,0),MATCH('Capacity Backing (Hide)'!$A34,'Capacity Summary'!$H$35:$BG$35,0))&lt;&gt;0,INDEX('Capacity Summary'!$H$36:$BG$135,MATCH('Capacity Backing (Hide)'!F$2,'Capacity Summary'!$B$36:$B$135,0),MATCH('Capacity Backing (Hide)'!$A34,'Capacity Summary'!$H$35:$BG$35,0)),0)),INDEX('Capacity Summary'!$C$36:$E$135,MATCH('Capacity Backing (Hide)'!F$2,'Capacity Summary'!$B$36:$B$135,0),2)))/IF(Summary!$B$7="Minutes",1,60)/COUNTA(INDEX(Capacity!$C$10:$Q$109,MATCH('Capacity Backing (Hide)'!F$2,Capacity!$B$10:$B$109,0),1):INDEX(Capacity!$C$10:$Q$109,MATCH('Capacity Backing (Hide)'!F$2,Capacity!$B$10:$B$109,0),15))</f>
        <v>#N/A</v>
      </c>
      <c r="G3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(Hide)'!$A34,'Capacity Summary'!$H$35:$BG$35,0))="x",INDEX('Capacity Summary'!$C$36:$E$135,MATCH('Capacity Backing (Hide)'!G$2,'Capacity Summary'!$B$36:$B$135,0),4),IF(INDEX('Capacity Summary'!$H$36:$BG$135,MATCH('Capacity Backing (Hide)'!G$2,'Capacity Summary'!$B$36:$B$135,0),MATCH('Capacity Backing (Hide)'!$A34,'Capacity Summary'!$H$35:$BG$35,0))&lt;&gt;0,INDEX('Capacity Summary'!$H$36:$BG$135,MATCH('Capacity Backing (Hide)'!G$2,'Capacity Summary'!$B$36:$B$135,0),MATCH('Capacity Backing (Hide)'!$A34,'Capacity Summary'!$H$35:$BG$35,0)),0)),INDEX('Capacity Summary'!$C$36:$E$135,MATCH('Capacity Backing (Hide)'!G$2,'Capacity Summary'!$B$36:$B$135,0),2)))/IF(Summary!$B$7="Minutes",1,60)/COUNTA(INDEX(Capacity!$C$10:$Q$109,MATCH('Capacity Backing (Hide)'!G$2,Capacity!$B$10:$B$109,0),1):INDEX(Capacity!$C$10:$Q$109,MATCH('Capacity Backing (Hide)'!G$2,Capacity!$B$10:$B$109,0),15))</f>
        <v>#N/A</v>
      </c>
      <c r="H3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(Hide)'!$A34,'Capacity Summary'!$H$35:$BG$35,0))="x",INDEX('Capacity Summary'!$C$36:$E$135,MATCH('Capacity Backing (Hide)'!H$2,'Capacity Summary'!$B$36:$B$135,0),4),IF(INDEX('Capacity Summary'!$H$36:$BG$135,MATCH('Capacity Backing (Hide)'!H$2,'Capacity Summary'!$B$36:$B$135,0),MATCH('Capacity Backing (Hide)'!$A34,'Capacity Summary'!$H$35:$BG$35,0))&lt;&gt;0,INDEX('Capacity Summary'!$H$36:$BG$135,MATCH('Capacity Backing (Hide)'!H$2,'Capacity Summary'!$B$36:$B$135,0),MATCH('Capacity Backing (Hide)'!$A34,'Capacity Summary'!$H$35:$BG$35,0)),0)),INDEX('Capacity Summary'!$C$36:$E$135,MATCH('Capacity Backing (Hide)'!H$2,'Capacity Summary'!$B$36:$B$135,0),2)))/IF(Summary!$B$7="Minutes",1,60)/COUNTA(INDEX(Capacity!$C$10:$Q$109,MATCH('Capacity Backing (Hide)'!H$2,Capacity!$B$10:$B$109,0),1):INDEX(Capacity!$C$10:$Q$109,MATCH('Capacity Backing (Hide)'!H$2,Capacity!$B$10:$B$109,0),15))</f>
        <v>#N/A</v>
      </c>
      <c r="I3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(Hide)'!$A34,'Capacity Summary'!$H$35:$BG$35,0))="x",INDEX('Capacity Summary'!$C$36:$E$135,MATCH('Capacity Backing (Hide)'!I$2,'Capacity Summary'!$B$36:$B$135,0),4),IF(INDEX('Capacity Summary'!$H$36:$BG$135,MATCH('Capacity Backing (Hide)'!I$2,'Capacity Summary'!$B$36:$B$135,0),MATCH('Capacity Backing (Hide)'!$A34,'Capacity Summary'!$H$35:$BG$35,0))&lt;&gt;0,INDEX('Capacity Summary'!$H$36:$BG$135,MATCH('Capacity Backing (Hide)'!I$2,'Capacity Summary'!$B$36:$B$135,0),MATCH('Capacity Backing (Hide)'!$A34,'Capacity Summary'!$H$35:$BG$35,0)),0)),INDEX('Capacity Summary'!$C$36:$E$135,MATCH('Capacity Backing (Hide)'!I$2,'Capacity Summary'!$B$36:$B$135,0),2)))/IF(Summary!$B$7="Minutes",1,60)/COUNTA(INDEX(Capacity!$C$10:$Q$109,MATCH('Capacity Backing (Hide)'!I$2,Capacity!$B$10:$B$109,0),1):INDEX(Capacity!$C$10:$Q$109,MATCH('Capacity Backing (Hide)'!I$2,Capacity!$B$10:$B$109,0),15))</f>
        <v>#N/A</v>
      </c>
      <c r="J3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(Hide)'!$A34,'Capacity Summary'!$H$35:$BG$35,0))="x",INDEX('Capacity Summary'!$C$36:$E$135,MATCH('Capacity Backing (Hide)'!J$2,'Capacity Summary'!$B$36:$B$135,0),4),IF(INDEX('Capacity Summary'!$H$36:$BG$135,MATCH('Capacity Backing (Hide)'!J$2,'Capacity Summary'!$B$36:$B$135,0),MATCH('Capacity Backing (Hide)'!$A34,'Capacity Summary'!$H$35:$BG$35,0))&lt;&gt;0,INDEX('Capacity Summary'!$H$36:$BG$135,MATCH('Capacity Backing (Hide)'!J$2,'Capacity Summary'!$B$36:$B$135,0),MATCH('Capacity Backing (Hide)'!$A34,'Capacity Summary'!$H$35:$BG$35,0)),0)),INDEX('Capacity Summary'!$C$36:$E$135,MATCH('Capacity Backing (Hide)'!J$2,'Capacity Summary'!$B$36:$B$135,0),2)))/IF(Summary!$B$7="Minutes",1,60)/COUNTA(INDEX(Capacity!$C$10:$Q$109,MATCH('Capacity Backing (Hide)'!J$2,Capacity!$B$10:$B$109,0),1):INDEX(Capacity!$C$10:$Q$109,MATCH('Capacity Backing (Hide)'!J$2,Capacity!$B$10:$B$109,0),15))</f>
        <v>#N/A</v>
      </c>
      <c r="K3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(Hide)'!$A34,'Capacity Summary'!$H$35:$BG$35,0))="x",INDEX('Capacity Summary'!$C$36:$E$135,MATCH('Capacity Backing (Hide)'!K$2,'Capacity Summary'!$B$36:$B$135,0),4),IF(INDEX('Capacity Summary'!$H$36:$BG$135,MATCH('Capacity Backing (Hide)'!K$2,'Capacity Summary'!$B$36:$B$135,0),MATCH('Capacity Backing (Hide)'!$A34,'Capacity Summary'!$H$35:$BG$35,0))&lt;&gt;0,INDEX('Capacity Summary'!$H$36:$BG$135,MATCH('Capacity Backing (Hide)'!K$2,'Capacity Summary'!$B$36:$B$135,0),MATCH('Capacity Backing (Hide)'!$A34,'Capacity Summary'!$H$35:$BG$35,0)),0)),INDEX('Capacity Summary'!$C$36:$E$135,MATCH('Capacity Backing (Hide)'!K$2,'Capacity Summary'!$B$36:$B$135,0),2)))/IF(Summary!$B$7="Minutes",1,60)/COUNTA(INDEX(Capacity!$C$10:$Q$109,MATCH('Capacity Backing (Hide)'!K$2,Capacity!$B$10:$B$109,0),1):INDEX(Capacity!$C$10:$Q$109,MATCH('Capacity Backing (Hide)'!K$2,Capacity!$B$10:$B$109,0),15))</f>
        <v>#N/A</v>
      </c>
      <c r="L3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(Hide)'!$A34,'Capacity Summary'!$H$35:$BG$35,0))="x",INDEX('Capacity Summary'!$C$36:$E$135,MATCH('Capacity Backing (Hide)'!L$2,'Capacity Summary'!$B$36:$B$135,0),4),IF(INDEX('Capacity Summary'!$H$36:$BG$135,MATCH('Capacity Backing (Hide)'!L$2,'Capacity Summary'!$B$36:$B$135,0),MATCH('Capacity Backing (Hide)'!$A34,'Capacity Summary'!$H$35:$BG$35,0))&lt;&gt;0,INDEX('Capacity Summary'!$H$36:$BG$135,MATCH('Capacity Backing (Hide)'!L$2,'Capacity Summary'!$B$36:$B$135,0),MATCH('Capacity Backing (Hide)'!$A34,'Capacity Summary'!$H$35:$BG$35,0)),0)),INDEX('Capacity Summary'!$C$36:$E$135,MATCH('Capacity Backing (Hide)'!L$2,'Capacity Summary'!$B$36:$B$135,0),2)))/IF(Summary!$B$7="Minutes",1,60)/COUNTA(INDEX(Capacity!$C$10:$Q$109,MATCH('Capacity Backing (Hide)'!L$2,Capacity!$B$10:$B$109,0),1):INDEX(Capacity!$C$10:$Q$109,MATCH('Capacity Backing (Hide)'!L$2,Capacity!$B$10:$B$109,0),15))</f>
        <v>#N/A</v>
      </c>
      <c r="M3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(Hide)'!$A34,'Capacity Summary'!$H$35:$BG$35,0))="x",INDEX('Capacity Summary'!$C$36:$E$135,MATCH('Capacity Backing (Hide)'!M$2,'Capacity Summary'!$B$36:$B$135,0),4),IF(INDEX('Capacity Summary'!$H$36:$BG$135,MATCH('Capacity Backing (Hide)'!M$2,'Capacity Summary'!$B$36:$B$135,0),MATCH('Capacity Backing (Hide)'!$A34,'Capacity Summary'!$H$35:$BG$35,0))&lt;&gt;0,INDEX('Capacity Summary'!$H$36:$BG$135,MATCH('Capacity Backing (Hide)'!M$2,'Capacity Summary'!$B$36:$B$135,0),MATCH('Capacity Backing (Hide)'!$A34,'Capacity Summary'!$H$35:$BG$35,0)),0)),INDEX('Capacity Summary'!$C$36:$E$135,MATCH('Capacity Backing (Hide)'!M$2,'Capacity Summary'!$B$36:$B$135,0),2)))/IF(Summary!$B$7="Minutes",1,60)/COUNTA(INDEX(Capacity!$C$10:$Q$109,MATCH('Capacity Backing (Hide)'!M$2,Capacity!$B$10:$B$109,0),1):INDEX(Capacity!$C$10:$Q$109,MATCH('Capacity Backing (Hide)'!M$2,Capacity!$B$10:$B$109,0),15))</f>
        <v>#N/A</v>
      </c>
      <c r="N3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(Hide)'!$A34,'Capacity Summary'!$H$35:$BG$35,0))="x",INDEX('Capacity Summary'!$C$36:$E$135,MATCH('Capacity Backing (Hide)'!N$2,'Capacity Summary'!$B$36:$B$135,0),4),IF(INDEX('Capacity Summary'!$H$36:$BG$135,MATCH('Capacity Backing (Hide)'!N$2,'Capacity Summary'!$B$36:$B$135,0),MATCH('Capacity Backing (Hide)'!$A34,'Capacity Summary'!$H$35:$BG$35,0))&lt;&gt;0,INDEX('Capacity Summary'!$H$36:$BG$135,MATCH('Capacity Backing (Hide)'!N$2,'Capacity Summary'!$B$36:$B$135,0),MATCH('Capacity Backing (Hide)'!$A34,'Capacity Summary'!$H$35:$BG$35,0)),0)),INDEX('Capacity Summary'!$C$36:$E$135,MATCH('Capacity Backing (Hide)'!N$2,'Capacity Summary'!$B$36:$B$135,0),2)))/IF(Summary!$B$7="Minutes",1,60)/COUNTA(INDEX(Capacity!$C$10:$Q$109,MATCH('Capacity Backing (Hide)'!N$2,Capacity!$B$10:$B$109,0),1):INDEX(Capacity!$C$10:$Q$109,MATCH('Capacity Backing (Hide)'!N$2,Capacity!$B$10:$B$109,0),15))</f>
        <v>#N/A</v>
      </c>
      <c r="O3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(Hide)'!$A34,'Capacity Summary'!$H$35:$BG$35,0))="x",INDEX('Capacity Summary'!$C$36:$E$135,MATCH('Capacity Backing (Hide)'!O$2,'Capacity Summary'!$B$36:$B$135,0),4),IF(INDEX('Capacity Summary'!$H$36:$BG$135,MATCH('Capacity Backing (Hide)'!O$2,'Capacity Summary'!$B$36:$B$135,0),MATCH('Capacity Backing (Hide)'!$A34,'Capacity Summary'!$H$35:$BG$35,0))&lt;&gt;0,INDEX('Capacity Summary'!$H$36:$BG$135,MATCH('Capacity Backing (Hide)'!O$2,'Capacity Summary'!$B$36:$B$135,0),MATCH('Capacity Backing (Hide)'!$A34,'Capacity Summary'!$H$35:$BG$35,0)),0)),INDEX('Capacity Summary'!$C$36:$E$135,MATCH('Capacity Backing (Hide)'!O$2,'Capacity Summary'!$B$36:$B$135,0),2)))/IF(Summary!$B$7="Minutes",1,60)/COUNTA(INDEX(Capacity!$C$10:$Q$109,MATCH('Capacity Backing (Hide)'!O$2,Capacity!$B$10:$B$109,0),1):INDEX(Capacity!$C$10:$Q$109,MATCH('Capacity Backing (Hide)'!O$2,Capacity!$B$10:$B$109,0),15))</f>
        <v>#N/A</v>
      </c>
      <c r="P3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(Hide)'!$A34,'Capacity Summary'!$H$35:$BG$35,0))="x",INDEX('Capacity Summary'!$C$36:$E$135,MATCH('Capacity Backing (Hide)'!P$2,'Capacity Summary'!$B$36:$B$135,0),4),IF(INDEX('Capacity Summary'!$H$36:$BG$135,MATCH('Capacity Backing (Hide)'!P$2,'Capacity Summary'!$B$36:$B$135,0),MATCH('Capacity Backing (Hide)'!$A34,'Capacity Summary'!$H$35:$BG$35,0))&lt;&gt;0,INDEX('Capacity Summary'!$H$36:$BG$135,MATCH('Capacity Backing (Hide)'!P$2,'Capacity Summary'!$B$36:$B$135,0),MATCH('Capacity Backing (Hide)'!$A34,'Capacity Summary'!$H$35:$BG$35,0)),0)),INDEX('Capacity Summary'!$C$36:$E$135,MATCH('Capacity Backing (Hide)'!P$2,'Capacity Summary'!$B$36:$B$135,0),2)))/IF(Summary!$B$7="Minutes",1,60)/COUNTA(INDEX(Capacity!$C$10:$Q$109,MATCH('Capacity Backing (Hide)'!P$2,Capacity!$B$10:$B$109,0),1):INDEX(Capacity!$C$10:$Q$109,MATCH('Capacity Backing (Hide)'!P$2,Capacity!$B$10:$B$109,0),15))</f>
        <v>#N/A</v>
      </c>
      <c r="Q3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(Hide)'!$A34,'Capacity Summary'!$H$35:$BG$35,0))="x",INDEX('Capacity Summary'!$C$36:$E$135,MATCH('Capacity Backing (Hide)'!Q$2,'Capacity Summary'!$B$36:$B$135,0),4),IF(INDEX('Capacity Summary'!$H$36:$BG$135,MATCH('Capacity Backing (Hide)'!Q$2,'Capacity Summary'!$B$36:$B$135,0),MATCH('Capacity Backing (Hide)'!$A34,'Capacity Summary'!$H$35:$BG$35,0))&lt;&gt;0,INDEX('Capacity Summary'!$H$36:$BG$135,MATCH('Capacity Backing (Hide)'!Q$2,'Capacity Summary'!$B$36:$B$135,0),MATCH('Capacity Backing (Hide)'!$A34,'Capacity Summary'!$H$35:$BG$35,0)),0)),INDEX('Capacity Summary'!$C$36:$E$135,MATCH('Capacity Backing (Hide)'!Q$2,'Capacity Summary'!$B$36:$B$135,0),2)))/IF(Summary!$B$7="Minutes",1,60)/COUNTA(INDEX(Capacity!$C$10:$Q$109,MATCH('Capacity Backing (Hide)'!Q$2,Capacity!$B$10:$B$109,0),1):INDEX(Capacity!$C$10:$Q$109,MATCH('Capacity Backing (Hide)'!Q$2,Capacity!$B$10:$B$109,0),15))</f>
        <v>#N/A</v>
      </c>
      <c r="R3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(Hide)'!$A34,'Capacity Summary'!$H$35:$BG$35,0))="x",INDEX('Capacity Summary'!$C$36:$E$135,MATCH('Capacity Backing (Hide)'!R$2,'Capacity Summary'!$B$36:$B$135,0),4),IF(INDEX('Capacity Summary'!$H$36:$BG$135,MATCH('Capacity Backing (Hide)'!R$2,'Capacity Summary'!$B$36:$B$135,0),MATCH('Capacity Backing (Hide)'!$A34,'Capacity Summary'!$H$35:$BG$35,0))&lt;&gt;0,INDEX('Capacity Summary'!$H$36:$BG$135,MATCH('Capacity Backing (Hide)'!R$2,'Capacity Summary'!$B$36:$B$135,0),MATCH('Capacity Backing (Hide)'!$A34,'Capacity Summary'!$H$35:$BG$35,0)),0)),INDEX('Capacity Summary'!$C$36:$E$135,MATCH('Capacity Backing (Hide)'!R$2,'Capacity Summary'!$B$36:$B$135,0),2)))/IF(Summary!$B$7="Minutes",1,60)/COUNTA(INDEX(Capacity!$C$10:$Q$109,MATCH('Capacity Backing (Hide)'!R$2,Capacity!$B$10:$B$109,0),1):INDEX(Capacity!$C$10:$Q$109,MATCH('Capacity Backing (Hide)'!R$2,Capacity!$B$10:$B$109,0),15))</f>
        <v>#N/A</v>
      </c>
      <c r="S3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(Hide)'!$A34,'Capacity Summary'!$H$35:$BG$35,0))="x",INDEX('Capacity Summary'!$C$36:$E$135,MATCH('Capacity Backing (Hide)'!S$2,'Capacity Summary'!$B$36:$B$135,0),4),IF(INDEX('Capacity Summary'!$H$36:$BG$135,MATCH('Capacity Backing (Hide)'!S$2,'Capacity Summary'!$B$36:$B$135,0),MATCH('Capacity Backing (Hide)'!$A34,'Capacity Summary'!$H$35:$BG$35,0))&lt;&gt;0,INDEX('Capacity Summary'!$H$36:$BG$135,MATCH('Capacity Backing (Hide)'!S$2,'Capacity Summary'!$B$36:$B$135,0),MATCH('Capacity Backing (Hide)'!$A34,'Capacity Summary'!$H$35:$BG$35,0)),0)),INDEX('Capacity Summary'!$C$36:$E$135,MATCH('Capacity Backing (Hide)'!S$2,'Capacity Summary'!$B$36:$B$135,0),2)))/IF(Summary!$B$7="Minutes",1,60)/COUNTA(INDEX(Capacity!$C$10:$Q$109,MATCH('Capacity Backing (Hide)'!S$2,Capacity!$B$10:$B$109,0),1):INDEX(Capacity!$C$10:$Q$109,MATCH('Capacity Backing (Hide)'!S$2,Capacity!$B$10:$B$109,0),15))</f>
        <v>#N/A</v>
      </c>
      <c r="T3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(Hide)'!$A34,'Capacity Summary'!$H$35:$BG$35,0))="x",INDEX('Capacity Summary'!$C$36:$E$135,MATCH('Capacity Backing (Hide)'!T$2,'Capacity Summary'!$B$36:$B$135,0),4),IF(INDEX('Capacity Summary'!$H$36:$BG$135,MATCH('Capacity Backing (Hide)'!T$2,'Capacity Summary'!$B$36:$B$135,0),MATCH('Capacity Backing (Hide)'!$A34,'Capacity Summary'!$H$35:$BG$35,0))&lt;&gt;0,INDEX('Capacity Summary'!$H$36:$BG$135,MATCH('Capacity Backing (Hide)'!T$2,'Capacity Summary'!$B$36:$B$135,0),MATCH('Capacity Backing (Hide)'!$A34,'Capacity Summary'!$H$35:$BG$35,0)),0)),INDEX('Capacity Summary'!$C$36:$E$135,MATCH('Capacity Backing (Hide)'!T$2,'Capacity Summary'!$B$36:$B$135,0),2)))/IF(Summary!$B$7="Minutes",1,60)/COUNTA(INDEX(Capacity!$C$10:$Q$109,MATCH('Capacity Backing (Hide)'!T$2,Capacity!$B$10:$B$109,0),1):INDEX(Capacity!$C$10:$Q$109,MATCH('Capacity Backing (Hide)'!T$2,Capacity!$B$10:$B$109,0),15))</f>
        <v>#N/A</v>
      </c>
      <c r="U3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(Hide)'!$A34,'Capacity Summary'!$H$35:$BG$35,0))="x",INDEX('Capacity Summary'!$C$36:$E$135,MATCH('Capacity Backing (Hide)'!U$2,'Capacity Summary'!$B$36:$B$135,0),4),IF(INDEX('Capacity Summary'!$H$36:$BG$135,MATCH('Capacity Backing (Hide)'!U$2,'Capacity Summary'!$B$36:$B$135,0),MATCH('Capacity Backing (Hide)'!$A34,'Capacity Summary'!$H$35:$BG$35,0))&lt;&gt;0,INDEX('Capacity Summary'!$H$36:$BG$135,MATCH('Capacity Backing (Hide)'!U$2,'Capacity Summary'!$B$36:$B$135,0),MATCH('Capacity Backing (Hide)'!$A34,'Capacity Summary'!$H$35:$BG$35,0)),0)),INDEX('Capacity Summary'!$C$36:$E$135,MATCH('Capacity Backing (Hide)'!U$2,'Capacity Summary'!$B$36:$B$135,0),2)))/IF(Summary!$B$7="Minutes",1,60)/COUNTA(INDEX(Capacity!$C$10:$Q$109,MATCH('Capacity Backing (Hide)'!U$2,Capacity!$B$10:$B$109,0),1):INDEX(Capacity!$C$10:$Q$109,MATCH('Capacity Backing (Hide)'!U$2,Capacity!$B$10:$B$109,0),15))</f>
        <v>#N/A</v>
      </c>
      <c r="V3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(Hide)'!$A34,'Capacity Summary'!$H$35:$BG$35,0))="x",INDEX('Capacity Summary'!$C$36:$E$135,MATCH('Capacity Backing (Hide)'!V$2,'Capacity Summary'!$B$36:$B$135,0),4),IF(INDEX('Capacity Summary'!$H$36:$BG$135,MATCH('Capacity Backing (Hide)'!V$2,'Capacity Summary'!$B$36:$B$135,0),MATCH('Capacity Backing (Hide)'!$A34,'Capacity Summary'!$H$35:$BG$35,0))&lt;&gt;0,INDEX('Capacity Summary'!$H$36:$BG$135,MATCH('Capacity Backing (Hide)'!V$2,'Capacity Summary'!$B$36:$B$135,0),MATCH('Capacity Backing (Hide)'!$A34,'Capacity Summary'!$H$35:$BG$35,0)),0)),INDEX('Capacity Summary'!$C$36:$E$135,MATCH('Capacity Backing (Hide)'!V$2,'Capacity Summary'!$B$36:$B$135,0),2)))/IF(Summary!$B$7="Minutes",1,60)/COUNTA(INDEX(Capacity!$C$10:$Q$109,MATCH('Capacity Backing (Hide)'!V$2,Capacity!$B$10:$B$109,0),1):INDEX(Capacity!$C$10:$Q$109,MATCH('Capacity Backing (Hide)'!V$2,Capacity!$B$10:$B$109,0),15))</f>
        <v>#N/A</v>
      </c>
      <c r="W3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(Hide)'!$A34,'Capacity Summary'!$H$35:$BG$35,0))="x",INDEX('Capacity Summary'!$C$36:$E$135,MATCH('Capacity Backing (Hide)'!W$2,'Capacity Summary'!$B$36:$B$135,0),4),IF(INDEX('Capacity Summary'!$H$36:$BG$135,MATCH('Capacity Backing (Hide)'!W$2,'Capacity Summary'!$B$36:$B$135,0),MATCH('Capacity Backing (Hide)'!$A34,'Capacity Summary'!$H$35:$BG$35,0))&lt;&gt;0,INDEX('Capacity Summary'!$H$36:$BG$135,MATCH('Capacity Backing (Hide)'!W$2,'Capacity Summary'!$B$36:$B$135,0),MATCH('Capacity Backing (Hide)'!$A34,'Capacity Summary'!$H$35:$BG$35,0)),0)),INDEX('Capacity Summary'!$C$36:$E$135,MATCH('Capacity Backing (Hide)'!W$2,'Capacity Summary'!$B$36:$B$135,0),2)))/IF(Summary!$B$7="Minutes",1,60)/COUNTA(INDEX(Capacity!$C$10:$Q$109,MATCH('Capacity Backing (Hide)'!W$2,Capacity!$B$10:$B$109,0),1):INDEX(Capacity!$C$10:$Q$109,MATCH('Capacity Backing (Hide)'!W$2,Capacity!$B$10:$B$109,0),15))</f>
        <v>#N/A</v>
      </c>
      <c r="X3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(Hide)'!$A34,'Capacity Summary'!$H$35:$BG$35,0))="x",INDEX('Capacity Summary'!$C$36:$E$135,MATCH('Capacity Backing (Hide)'!X$2,'Capacity Summary'!$B$36:$B$135,0),4),IF(INDEX('Capacity Summary'!$H$36:$BG$135,MATCH('Capacity Backing (Hide)'!X$2,'Capacity Summary'!$B$36:$B$135,0),MATCH('Capacity Backing (Hide)'!$A34,'Capacity Summary'!$H$35:$BG$35,0))&lt;&gt;0,INDEX('Capacity Summary'!$H$36:$BG$135,MATCH('Capacity Backing (Hide)'!X$2,'Capacity Summary'!$B$36:$B$135,0),MATCH('Capacity Backing (Hide)'!$A34,'Capacity Summary'!$H$35:$BG$35,0)),0)),INDEX('Capacity Summary'!$C$36:$E$135,MATCH('Capacity Backing (Hide)'!X$2,'Capacity Summary'!$B$36:$B$135,0),2)))/IF(Summary!$B$7="Minutes",1,60)/COUNTA(INDEX(Capacity!$C$10:$Q$109,MATCH('Capacity Backing (Hide)'!X$2,Capacity!$B$10:$B$109,0),1):INDEX(Capacity!$C$10:$Q$109,MATCH('Capacity Backing (Hide)'!X$2,Capacity!$B$10:$B$109,0),15))</f>
        <v>#N/A</v>
      </c>
      <c r="Y3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(Hide)'!$A34,'Capacity Summary'!$H$35:$BG$35,0))="x",INDEX('Capacity Summary'!$C$36:$E$135,MATCH('Capacity Backing (Hide)'!Y$2,'Capacity Summary'!$B$36:$B$135,0),4),IF(INDEX('Capacity Summary'!$H$36:$BG$135,MATCH('Capacity Backing (Hide)'!Y$2,'Capacity Summary'!$B$36:$B$135,0),MATCH('Capacity Backing (Hide)'!$A34,'Capacity Summary'!$H$35:$BG$35,0))&lt;&gt;0,INDEX('Capacity Summary'!$H$36:$BG$135,MATCH('Capacity Backing (Hide)'!Y$2,'Capacity Summary'!$B$36:$B$135,0),MATCH('Capacity Backing (Hide)'!$A34,'Capacity Summary'!$H$35:$BG$35,0)),0)),INDEX('Capacity Summary'!$C$36:$E$135,MATCH('Capacity Backing (Hide)'!Y$2,'Capacity Summary'!$B$36:$B$135,0),2)))/IF(Summary!$B$7="Minutes",1,60)/COUNTA(INDEX(Capacity!$C$10:$Q$109,MATCH('Capacity Backing (Hide)'!Y$2,Capacity!$B$10:$B$109,0),1):INDEX(Capacity!$C$10:$Q$109,MATCH('Capacity Backing (Hide)'!Y$2,Capacity!$B$10:$B$109,0),15))</f>
        <v>#N/A</v>
      </c>
      <c r="Z3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(Hide)'!$A34,'Capacity Summary'!$H$35:$BG$35,0))="x",INDEX('Capacity Summary'!$C$36:$E$135,MATCH('Capacity Backing (Hide)'!Z$2,'Capacity Summary'!$B$36:$B$135,0),4),IF(INDEX('Capacity Summary'!$H$36:$BG$135,MATCH('Capacity Backing (Hide)'!Z$2,'Capacity Summary'!$B$36:$B$135,0),MATCH('Capacity Backing (Hide)'!$A34,'Capacity Summary'!$H$35:$BG$35,0))&lt;&gt;0,INDEX('Capacity Summary'!$H$36:$BG$135,MATCH('Capacity Backing (Hide)'!Z$2,'Capacity Summary'!$B$36:$B$135,0),MATCH('Capacity Backing (Hide)'!$A34,'Capacity Summary'!$H$35:$BG$35,0)),0)),INDEX('Capacity Summary'!$C$36:$E$135,MATCH('Capacity Backing (Hide)'!Z$2,'Capacity Summary'!$B$36:$B$135,0),2)))/IF(Summary!$B$7="Minutes",1,60)/COUNTA(INDEX(Capacity!$C$10:$Q$109,MATCH('Capacity Backing (Hide)'!Z$2,Capacity!$B$10:$B$109,0),1):INDEX(Capacity!$C$10:$Q$109,MATCH('Capacity Backing (Hide)'!Z$2,Capacity!$B$10:$B$109,0),15))</f>
        <v>#N/A</v>
      </c>
      <c r="AA3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(Hide)'!$A34,'Capacity Summary'!$H$35:$BG$35,0))="x",INDEX('Capacity Summary'!$C$36:$E$135,MATCH('Capacity Backing (Hide)'!AA$2,'Capacity Summary'!$B$36:$B$135,0),4),IF(INDEX('Capacity Summary'!$H$36:$BG$135,MATCH('Capacity Backing (Hide)'!AA$2,'Capacity Summary'!$B$36:$B$135,0),MATCH('Capacity Backing (Hide)'!$A34,'Capacity Summary'!$H$35:$BG$35,0))&lt;&gt;0,INDEX('Capacity Summary'!$H$36:$BG$135,MATCH('Capacity Backing (Hide)'!AA$2,'Capacity Summary'!$B$36:$B$135,0),MATCH('Capacity Backing (Hide)'!$A34,'Capacity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(Hide)'!$A34,'Capacity Summary'!$H$35:$BG$35,0))="x",INDEX('Capacity Summary'!$C$36:$E$135,MATCH('Capacity Backing (Hide)'!AB$2,'Capacity Summary'!$B$36:$B$135,0),4),IF(INDEX('Capacity Summary'!$H$36:$BG$135,MATCH('Capacity Backing (Hide)'!AB$2,'Capacity Summary'!$B$36:$B$135,0),MATCH('Capacity Backing (Hide)'!$A34,'Capacity Summary'!$H$35:$BG$35,0))&lt;&gt;0,INDEX('Capacity Summary'!$H$36:$BG$135,MATCH('Capacity Backing (Hide)'!AB$2,'Capacity Summary'!$B$36:$B$135,0),MATCH('Capacity Backing (Hide)'!$A34,'Capacity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(Hide)'!$A34,'Capacity Summary'!$H$35:$BG$35,0))="x",INDEX('Capacity Summary'!$C$36:$E$135,MATCH('Capacity Backing (Hide)'!AC$2,'Capacity Summary'!$B$36:$B$135,0),4),IF(INDEX('Capacity Summary'!$H$36:$BG$135,MATCH('Capacity Backing (Hide)'!AC$2,'Capacity Summary'!$B$36:$B$135,0),MATCH('Capacity Backing (Hide)'!$A34,'Capacity Summary'!$H$35:$BG$35,0))&lt;&gt;0,INDEX('Capacity Summary'!$H$36:$BG$135,MATCH('Capacity Backing (Hide)'!AC$2,'Capacity Summary'!$B$36:$B$135,0),MATCH('Capacity Backing (Hide)'!$A34,'Capacity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(Hide)'!$A34,'Capacity Summary'!$H$35:$BG$35,0))="x",INDEX('Capacity Summary'!$C$36:$E$135,MATCH('Capacity Backing (Hide)'!AD$2,'Capacity Summary'!$B$36:$B$135,0),4),IF(INDEX('Capacity Summary'!$H$36:$BG$135,MATCH('Capacity Backing (Hide)'!AD$2,'Capacity Summary'!$B$36:$B$135,0),MATCH('Capacity Backing (Hide)'!$A34,'Capacity Summary'!$H$35:$BG$35,0))&lt;&gt;0,INDEX('Capacity Summary'!$H$36:$BG$135,MATCH('Capacity Backing (Hide)'!AD$2,'Capacity Summary'!$B$36:$B$135,0),MATCH('Capacity Backing (Hide)'!$A34,'Capacity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(Hide)'!$A34,'Capacity Summary'!$H$35:$BG$35,0))="x",INDEX('Capacity Summary'!$C$36:$E$135,MATCH('Capacity Backing (Hide)'!AE$2,'Capacity Summary'!$B$36:$B$135,0),4),IF(INDEX('Capacity Summary'!$H$36:$BG$135,MATCH('Capacity Backing (Hide)'!AE$2,'Capacity Summary'!$B$36:$B$135,0),MATCH('Capacity Backing (Hide)'!$A34,'Capacity Summary'!$H$35:$BG$35,0))&lt;&gt;0,INDEX('Capacity Summary'!$H$36:$BG$135,MATCH('Capacity Backing (Hide)'!AE$2,'Capacity Summary'!$B$36:$B$135,0),MATCH('Capacity Backing (Hide)'!$A34,'Capacity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(Hide)'!$A34,'Capacity Summary'!$H$35:$BG$35,0))="x",INDEX('Capacity Summary'!$C$36:$E$135,MATCH('Capacity Backing (Hide)'!AF$2,'Capacity Summary'!$B$36:$B$135,0),4),IF(INDEX('Capacity Summary'!$H$36:$BG$135,MATCH('Capacity Backing (Hide)'!AF$2,'Capacity Summary'!$B$36:$B$135,0),MATCH('Capacity Backing (Hide)'!$A34,'Capacity Summary'!$H$35:$BG$35,0))&lt;&gt;0,INDEX('Capacity Summary'!$H$36:$BG$135,MATCH('Capacity Backing (Hide)'!AF$2,'Capacity Summary'!$B$36:$B$135,0),MATCH('Capacity Backing (Hide)'!$A34,'Capacity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(Hide)'!$A34,'Capacity Summary'!$H$35:$BG$35,0))="x",INDEX('Capacity Summary'!$C$36:$E$135,MATCH('Capacity Backing (Hide)'!AG$2,'Capacity Summary'!$B$36:$B$135,0),4),IF(INDEX('Capacity Summary'!$H$36:$BG$135,MATCH('Capacity Backing (Hide)'!AG$2,'Capacity Summary'!$B$36:$B$135,0),MATCH('Capacity Backing (Hide)'!$A34,'Capacity Summary'!$H$35:$BG$35,0))&lt;&gt;0,INDEX('Capacity Summary'!$H$36:$BG$135,MATCH('Capacity Backing (Hide)'!AG$2,'Capacity Summary'!$B$36:$B$135,0),MATCH('Capacity Backing (Hide)'!$A34,'Capacity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(Hide)'!$A34,'Capacity Summary'!$H$35:$BG$35,0))="x",INDEX('Capacity Summary'!$C$36:$E$135,MATCH('Capacity Backing (Hide)'!AH$2,'Capacity Summary'!$B$36:$B$135,0),4),IF(INDEX('Capacity Summary'!$H$36:$BG$135,MATCH('Capacity Backing (Hide)'!AH$2,'Capacity Summary'!$B$36:$B$135,0),MATCH('Capacity Backing (Hide)'!$A34,'Capacity Summary'!$H$35:$BG$35,0))&lt;&gt;0,INDEX('Capacity Summary'!$H$36:$BG$135,MATCH('Capacity Backing (Hide)'!AH$2,'Capacity Summary'!$B$36:$B$135,0),MATCH('Capacity Backing (Hide)'!$A34,'Capacity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(Hide)'!$A34,'Capacity Summary'!$H$35:$BG$35,0))="x",INDEX('Capacity Summary'!$C$36:$E$135,MATCH('Capacity Backing (Hide)'!AI$2,'Capacity Summary'!$B$36:$B$135,0),4),IF(INDEX('Capacity Summary'!$H$36:$BG$135,MATCH('Capacity Backing (Hide)'!AI$2,'Capacity Summary'!$B$36:$B$135,0),MATCH('Capacity Backing (Hide)'!$A34,'Capacity Summary'!$H$35:$BG$35,0))&lt;&gt;0,INDEX('Capacity Summary'!$H$36:$BG$135,MATCH('Capacity Backing (Hide)'!AI$2,'Capacity Summary'!$B$36:$B$135,0),MATCH('Capacity Backing (Hide)'!$A34,'Capacity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(Hide)'!$A34,'Capacity Summary'!$H$35:$BG$35,0))="x",INDEX('Capacity Summary'!$C$36:$E$135,MATCH('Capacity Backing (Hide)'!AJ$2,'Capacity Summary'!$B$36:$B$135,0),4),IF(INDEX('Capacity Summary'!$H$36:$BG$135,MATCH('Capacity Backing (Hide)'!AJ$2,'Capacity Summary'!$B$36:$B$135,0),MATCH('Capacity Backing (Hide)'!$A34,'Capacity Summary'!$H$35:$BG$35,0))&lt;&gt;0,INDEX('Capacity Summary'!$H$36:$BG$135,MATCH('Capacity Backing (Hide)'!AJ$2,'Capacity Summary'!$B$36:$B$135,0),MATCH('Capacity Backing (Hide)'!$A34,'Capacity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(Hide)'!$A34,'Capacity Summary'!$H$35:$BG$35,0))="x",INDEX('Capacity Summary'!$C$36:$E$135,MATCH('Capacity Backing (Hide)'!AK$2,'Capacity Summary'!$B$36:$B$135,0),4),IF(INDEX('Capacity Summary'!$H$36:$BG$135,MATCH('Capacity Backing (Hide)'!AK$2,'Capacity Summary'!$B$36:$B$135,0),MATCH('Capacity Backing (Hide)'!$A34,'Capacity Summary'!$H$35:$BG$35,0))&lt;&gt;0,INDEX('Capacity Summary'!$H$36:$BG$135,MATCH('Capacity Backing (Hide)'!AK$2,'Capacity Summary'!$B$36:$B$135,0),MATCH('Capacity Backing (Hide)'!$A34,'Capacity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(Hide)'!$A34,'Capacity Summary'!$H$35:$BG$35,0))="x",INDEX('Capacity Summary'!$C$36:$E$135,MATCH('Capacity Backing (Hide)'!AL$2,'Capacity Summary'!$B$36:$B$135,0),4),IF(INDEX('Capacity Summary'!$H$36:$BG$135,MATCH('Capacity Backing (Hide)'!AL$2,'Capacity Summary'!$B$36:$B$135,0),MATCH('Capacity Backing (Hide)'!$A34,'Capacity Summary'!$H$35:$BG$35,0))&lt;&gt;0,INDEX('Capacity Summary'!$H$36:$BG$135,MATCH('Capacity Backing (Hide)'!AL$2,'Capacity Summary'!$B$36:$B$135,0),MATCH('Capacity Backing (Hide)'!$A34,'Capacity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(Hide)'!$A34,'Capacity Summary'!$H$35:$BG$35,0))="x",INDEX('Capacity Summary'!$C$36:$E$135,MATCH('Capacity Backing (Hide)'!AM$2,'Capacity Summary'!$B$36:$B$135,0),4),IF(INDEX('Capacity Summary'!$H$36:$BG$135,MATCH('Capacity Backing (Hide)'!AM$2,'Capacity Summary'!$B$36:$B$135,0),MATCH('Capacity Backing (Hide)'!$A34,'Capacity Summary'!$H$35:$BG$35,0))&lt;&gt;0,INDEX('Capacity Summary'!$H$36:$BG$135,MATCH('Capacity Backing (Hide)'!AM$2,'Capacity Summary'!$B$36:$B$135,0),MATCH('Capacity Backing (Hide)'!$A34,'Capacity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(Hide)'!$A34,'Capacity Summary'!$H$35:$BG$35,0))="x",INDEX('Capacity Summary'!$C$36:$E$135,MATCH('Capacity Backing (Hide)'!AN$2,'Capacity Summary'!$B$36:$B$135,0),4),IF(INDEX('Capacity Summary'!$H$36:$BG$135,MATCH('Capacity Backing (Hide)'!AN$2,'Capacity Summary'!$B$36:$B$135,0),MATCH('Capacity Backing (Hide)'!$A34,'Capacity Summary'!$H$35:$BG$35,0))&lt;&gt;0,INDEX('Capacity Summary'!$H$36:$BG$135,MATCH('Capacity Backing (Hide)'!AN$2,'Capacity Summary'!$B$36:$B$135,0),MATCH('Capacity Backing (Hide)'!$A34,'Capacity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(Hide)'!$A34,'Capacity Summary'!$H$35:$BG$35,0))="x",INDEX('Capacity Summary'!$C$36:$E$135,MATCH('Capacity Backing (Hide)'!AO$2,'Capacity Summary'!$B$36:$B$135,0),4),IF(INDEX('Capacity Summary'!$H$36:$BG$135,MATCH('Capacity Backing (Hide)'!AO$2,'Capacity Summary'!$B$36:$B$135,0),MATCH('Capacity Backing (Hide)'!$A34,'Capacity Summary'!$H$35:$BG$35,0))&lt;&gt;0,INDEX('Capacity Summary'!$H$36:$BG$135,MATCH('Capacity Backing (Hide)'!AO$2,'Capacity Summary'!$B$36:$B$135,0),MATCH('Capacity Backing (Hide)'!$A34,'Capacity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(Hide)'!$A34,'Capacity Summary'!$H$35:$BG$35,0))="x",INDEX('Capacity Summary'!$C$36:$E$135,MATCH('Capacity Backing (Hide)'!AP$2,'Capacity Summary'!$B$36:$B$135,0),4),IF(INDEX('Capacity Summary'!$H$36:$BG$135,MATCH('Capacity Backing (Hide)'!AP$2,'Capacity Summary'!$B$36:$B$135,0),MATCH('Capacity Backing (Hide)'!$A34,'Capacity Summary'!$H$35:$BG$35,0))&lt;&gt;0,INDEX('Capacity Summary'!$H$36:$BG$135,MATCH('Capacity Backing (Hide)'!AP$2,'Capacity Summary'!$B$36:$B$135,0),MATCH('Capacity Backing (Hide)'!$A34,'Capacity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(Hide)'!$A34,'Capacity Summary'!$H$35:$BG$35,0))="x",INDEX('Capacity Summary'!$C$36:$E$135,MATCH('Capacity Backing (Hide)'!AQ$2,'Capacity Summary'!$B$36:$B$135,0),4),IF(INDEX('Capacity Summary'!$H$36:$BG$135,MATCH('Capacity Backing (Hide)'!AQ$2,'Capacity Summary'!$B$36:$B$135,0),MATCH('Capacity Backing (Hide)'!$A34,'Capacity Summary'!$H$35:$BG$35,0))&lt;&gt;0,INDEX('Capacity Summary'!$H$36:$BG$135,MATCH('Capacity Backing (Hide)'!AQ$2,'Capacity Summary'!$B$36:$B$135,0),MATCH('Capacity Backing (Hide)'!$A34,'Capacity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(Hide)'!$A34,'Capacity Summary'!$H$35:$BG$35,0))="x",INDEX('Capacity Summary'!$C$36:$E$135,MATCH('Capacity Backing (Hide)'!AR$2,'Capacity Summary'!$B$36:$B$135,0),4),IF(INDEX('Capacity Summary'!$H$36:$BG$135,MATCH('Capacity Backing (Hide)'!AR$2,'Capacity Summary'!$B$36:$B$135,0),MATCH('Capacity Backing (Hide)'!$A34,'Capacity Summary'!$H$35:$BG$35,0))&lt;&gt;0,INDEX('Capacity Summary'!$H$36:$BG$135,MATCH('Capacity Backing (Hide)'!AR$2,'Capacity Summary'!$B$36:$B$135,0),MATCH('Capacity Backing (Hide)'!$A34,'Capacity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(Hide)'!$A34,'Capacity Summary'!$H$35:$BG$35,0))="x",INDEX('Capacity Summary'!$C$36:$E$135,MATCH('Capacity Backing (Hide)'!AS$2,'Capacity Summary'!$B$36:$B$135,0),4),IF(INDEX('Capacity Summary'!$H$36:$BG$135,MATCH('Capacity Backing (Hide)'!AS$2,'Capacity Summary'!$B$36:$B$135,0),MATCH('Capacity Backing (Hide)'!$A34,'Capacity Summary'!$H$35:$BG$35,0))&lt;&gt;0,INDEX('Capacity Summary'!$H$36:$BG$135,MATCH('Capacity Backing (Hide)'!AS$2,'Capacity Summary'!$B$36:$B$135,0),MATCH('Capacity Backing (Hide)'!$A34,'Capacity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(Hide)'!$A34,'Capacity Summary'!$H$35:$BG$35,0))="x",INDEX('Capacity Summary'!$C$36:$E$135,MATCH('Capacity Backing (Hide)'!AT$2,'Capacity Summary'!$B$36:$B$135,0),4),IF(INDEX('Capacity Summary'!$H$36:$BG$135,MATCH('Capacity Backing (Hide)'!AT$2,'Capacity Summary'!$B$36:$B$135,0),MATCH('Capacity Backing (Hide)'!$A34,'Capacity Summary'!$H$35:$BG$35,0))&lt;&gt;0,INDEX('Capacity Summary'!$H$36:$BG$135,MATCH('Capacity Backing (Hide)'!AT$2,'Capacity Summary'!$B$36:$B$135,0),MATCH('Capacity Backing (Hide)'!$A34,'Capacity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(Hide)'!$A34,'Capacity Summary'!$H$35:$BG$35,0))="x",INDEX('Capacity Summary'!$C$36:$E$135,MATCH('Capacity Backing (Hide)'!AU$2,'Capacity Summary'!$B$36:$B$135,0),4),IF(INDEX('Capacity Summary'!$H$36:$BG$135,MATCH('Capacity Backing (Hide)'!AU$2,'Capacity Summary'!$B$36:$B$135,0),MATCH('Capacity Backing (Hide)'!$A34,'Capacity Summary'!$H$35:$BG$35,0))&lt;&gt;0,INDEX('Capacity Summary'!$H$36:$BG$135,MATCH('Capacity Backing (Hide)'!AU$2,'Capacity Summary'!$B$36:$B$135,0),MATCH('Capacity Backing (Hide)'!$A34,'Capacity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(Hide)'!$A34,'Capacity Summary'!$H$35:$BG$35,0))="x",INDEX('Capacity Summary'!$C$36:$E$135,MATCH('Capacity Backing (Hide)'!AV$2,'Capacity Summary'!$B$36:$B$135,0),4),IF(INDEX('Capacity Summary'!$H$36:$BG$135,MATCH('Capacity Backing (Hide)'!AV$2,'Capacity Summary'!$B$36:$B$135,0),MATCH('Capacity Backing (Hide)'!$A34,'Capacity Summary'!$H$35:$BG$35,0))&lt;&gt;0,INDEX('Capacity Summary'!$H$36:$BG$135,MATCH('Capacity Backing (Hide)'!AV$2,'Capacity Summary'!$B$36:$B$135,0),MATCH('Capacity Backing (Hide)'!$A34,'Capacity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(Hide)'!$A34,'Capacity Summary'!$H$35:$BG$35,0))="x",INDEX('Capacity Summary'!$C$36:$E$135,MATCH('Capacity Backing (Hide)'!AW$2,'Capacity Summary'!$B$36:$B$135,0),4),IF(INDEX('Capacity Summary'!$H$36:$BG$135,MATCH('Capacity Backing (Hide)'!AW$2,'Capacity Summary'!$B$36:$B$135,0),MATCH('Capacity Backing (Hide)'!$A34,'Capacity Summary'!$H$35:$BG$35,0))&lt;&gt;0,INDEX('Capacity Summary'!$H$36:$BG$135,MATCH('Capacity Backing (Hide)'!AW$2,'Capacity Summary'!$B$36:$B$135,0),MATCH('Capacity Backing (Hide)'!$A34,'Capacity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(Hide)'!$A34,'Capacity Summary'!$H$35:$BG$35,0))="x",INDEX('Capacity Summary'!$C$36:$E$135,MATCH('Capacity Backing (Hide)'!AX$2,'Capacity Summary'!$B$36:$B$135,0),4),IF(INDEX('Capacity Summary'!$H$36:$BG$135,MATCH('Capacity Backing (Hide)'!AX$2,'Capacity Summary'!$B$36:$B$135,0),MATCH('Capacity Backing (Hide)'!$A34,'Capacity Summary'!$H$35:$BG$35,0))&lt;&gt;0,INDEX('Capacity Summary'!$H$36:$BG$135,MATCH('Capacity Backing (Hide)'!AX$2,'Capacity Summary'!$B$36:$B$135,0),MATCH('Capacity Backing (Hide)'!$A34,'Capacity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(Hide)'!$A34,'Capacity Summary'!$H$35:$BG$35,0))="x",INDEX('Capacity Summary'!$C$36:$E$135,MATCH('Capacity Backing (Hide)'!AY$2,'Capacity Summary'!$B$36:$B$135,0),4),IF(INDEX('Capacity Summary'!$H$36:$BG$135,MATCH('Capacity Backing (Hide)'!AY$2,'Capacity Summary'!$B$36:$B$135,0),MATCH('Capacity Backing (Hide)'!$A34,'Capacity Summary'!$H$35:$BG$35,0))&lt;&gt;0,INDEX('Capacity Summary'!$H$36:$BG$135,MATCH('Capacity Backing (Hide)'!AY$2,'Capacity Summary'!$B$36:$B$135,0),MATCH('Capacity Backing (Hide)'!$A34,'Capacity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(Hide)'!$A34,'Capacity Summary'!$H$35:$BG$35,0))="x",INDEX('Capacity Summary'!$C$36:$E$135,MATCH('Capacity Backing (Hide)'!AZ$2,'Capacity Summary'!$B$36:$B$135,0),4),IF(INDEX('Capacity Summary'!$H$36:$BG$135,MATCH('Capacity Backing (Hide)'!AZ$2,'Capacity Summary'!$B$36:$B$135,0),MATCH('Capacity Backing (Hide)'!$A34,'Capacity Summary'!$H$35:$BG$35,0))&lt;&gt;0,INDEX('Capacity Summary'!$H$36:$BG$135,MATCH('Capacity Backing (Hide)'!AZ$2,'Capacity Summary'!$B$36:$B$135,0),MATCH('Capacity Backing (Hide)'!$A34,'Capacity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(Hide)'!$A34,'Capacity Summary'!$H$35:$BG$35,0))="x",INDEX('Capacity Summary'!$C$36:$E$135,MATCH('Capacity Backing (Hide)'!BA$2,'Capacity Summary'!$B$36:$B$135,0),4),IF(INDEX('Capacity Summary'!$H$36:$BG$135,MATCH('Capacity Backing (Hide)'!BA$2,'Capacity Summary'!$B$36:$B$135,0),MATCH('Capacity Backing (Hide)'!$A34,'Capacity Summary'!$H$35:$BG$35,0))&lt;&gt;0,INDEX('Capacity Summary'!$H$36:$BG$135,MATCH('Capacity Backing (Hide)'!BA$2,'Capacity Summary'!$B$36:$B$135,0),MATCH('Capacity Backing (Hide)'!$A34,'Capacity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(Hide)'!$A34,'Capacity Summary'!$H$35:$BG$35,0))="x",INDEX('Capacity Summary'!$C$36:$E$135,MATCH('Capacity Backing (Hide)'!BB$2,'Capacity Summary'!$B$36:$B$135,0),4),IF(INDEX('Capacity Summary'!$H$36:$BG$135,MATCH('Capacity Backing (Hide)'!BB$2,'Capacity Summary'!$B$36:$B$135,0),MATCH('Capacity Backing (Hide)'!$A34,'Capacity Summary'!$H$35:$BG$35,0))&lt;&gt;0,INDEX('Capacity Summary'!$H$36:$BG$135,MATCH('Capacity Backing (Hide)'!BB$2,'Capacity Summary'!$B$36:$B$135,0),MATCH('Capacity Backing (Hide)'!$A34,'Capacity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(Hide)'!$A34,'Capacity Summary'!$H$35:$BG$35,0))="x",INDEX('Capacity Summary'!$C$36:$E$135,MATCH('Capacity Backing (Hide)'!BC$2,'Capacity Summary'!$B$36:$B$135,0),4),IF(INDEX('Capacity Summary'!$H$36:$BG$135,MATCH('Capacity Backing (Hide)'!BC$2,'Capacity Summary'!$B$36:$B$135,0),MATCH('Capacity Backing (Hide)'!$A34,'Capacity Summary'!$H$35:$BG$35,0))&lt;&gt;0,INDEX('Capacity Summary'!$H$36:$BG$135,MATCH('Capacity Backing (Hide)'!BC$2,'Capacity Summary'!$B$36:$B$135,0),MATCH('Capacity Backing (Hide)'!$A34,'Capacity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(Hide)'!$A34,'Capacity Summary'!$H$35:$BG$35,0))="x",INDEX('Capacity Summary'!$C$36:$E$135,MATCH('Capacity Backing (Hide)'!BD$2,'Capacity Summary'!$B$36:$B$135,0),4),IF(INDEX('Capacity Summary'!$H$36:$BG$135,MATCH('Capacity Backing (Hide)'!BD$2,'Capacity Summary'!$B$36:$B$135,0),MATCH('Capacity Backing (Hide)'!$A34,'Capacity Summary'!$H$35:$BG$35,0))&lt;&gt;0,INDEX('Capacity Summary'!$H$36:$BG$135,MATCH('Capacity Backing (Hide)'!BD$2,'Capacity Summary'!$B$36:$B$135,0),MATCH('Capacity Backing (Hide)'!$A34,'Capacity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(Hide)'!$A34,'Capacity Summary'!$H$35:$BG$35,0))="x",INDEX('Capacity Summary'!$C$36:$E$135,MATCH('Capacity Backing (Hide)'!BE$2,'Capacity Summary'!$B$36:$B$135,0),4),IF(INDEX('Capacity Summary'!$H$36:$BG$135,MATCH('Capacity Backing (Hide)'!BE$2,'Capacity Summary'!$B$36:$B$135,0),MATCH('Capacity Backing (Hide)'!$A34,'Capacity Summary'!$H$35:$BG$35,0))&lt;&gt;0,INDEX('Capacity Summary'!$H$36:$BG$135,MATCH('Capacity Backing (Hide)'!BE$2,'Capacity Summary'!$B$36:$B$135,0),MATCH('Capacity Backing (Hide)'!$A34,'Capacity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(Hide)'!$A34,'Capacity Summary'!$H$35:$BG$35,0))="x",INDEX('Capacity Summary'!$C$36:$E$135,MATCH('Capacity Backing (Hide)'!BF$2,'Capacity Summary'!$B$36:$B$135,0),4),IF(INDEX('Capacity Summary'!$H$36:$BG$135,MATCH('Capacity Backing (Hide)'!BF$2,'Capacity Summary'!$B$36:$B$135,0),MATCH('Capacity Backing (Hide)'!$A34,'Capacity Summary'!$H$35:$BG$35,0))&lt;&gt;0,INDEX('Capacity Summary'!$H$36:$BG$135,MATCH('Capacity Backing (Hide)'!BF$2,'Capacity Summary'!$B$36:$B$135,0),MATCH('Capacity Backing (Hide)'!$A34,'Capacity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(Hide)'!$A34,'Capacity Summary'!$H$35:$BG$35,0))="x",INDEX('Capacity Summary'!$C$36:$E$135,MATCH('Capacity Backing (Hide)'!BG$2,'Capacity Summary'!$B$36:$B$135,0),4),IF(INDEX('Capacity Summary'!$H$36:$BG$135,MATCH('Capacity Backing (Hide)'!BG$2,'Capacity Summary'!$B$36:$B$135,0),MATCH('Capacity Backing (Hide)'!$A34,'Capacity Summary'!$H$35:$BG$35,0))&lt;&gt;0,INDEX('Capacity Summary'!$H$36:$BG$135,MATCH('Capacity Backing (Hide)'!BG$2,'Capacity Summary'!$B$36:$B$135,0),MATCH('Capacity Backing (Hide)'!$A34,'Capacity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(Hide)'!$A34,'Capacity Summary'!$H$35:$BG$35,0))="x",INDEX('Capacity Summary'!$C$36:$E$135,MATCH('Capacity Backing (Hide)'!BH$2,'Capacity Summary'!$B$36:$B$135,0),4),IF(INDEX('Capacity Summary'!$H$36:$BG$135,MATCH('Capacity Backing (Hide)'!BH$2,'Capacity Summary'!$B$36:$B$135,0),MATCH('Capacity Backing (Hide)'!$A34,'Capacity Summary'!$H$35:$BG$35,0))&lt;&gt;0,INDEX('Capacity Summary'!$H$36:$BG$135,MATCH('Capacity Backing (Hide)'!BH$2,'Capacity Summary'!$B$36:$B$135,0),MATCH('Capacity Backing (Hide)'!$A34,'Capacity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(Hide)'!$A34,'Capacity Summary'!$H$35:$BG$35,0))="x",INDEX('Capacity Summary'!$C$36:$E$135,MATCH('Capacity Backing (Hide)'!BI$2,'Capacity Summary'!$B$36:$B$135,0),4),IF(INDEX('Capacity Summary'!$H$36:$BG$135,MATCH('Capacity Backing (Hide)'!BI$2,'Capacity Summary'!$B$36:$B$135,0),MATCH('Capacity Backing (Hide)'!$A34,'Capacity Summary'!$H$35:$BG$35,0))&lt;&gt;0,INDEX('Capacity Summary'!$H$36:$BG$135,MATCH('Capacity Backing (Hide)'!BI$2,'Capacity Summary'!$B$36:$B$135,0),MATCH('Capacity Backing (Hide)'!$A34,'Capacity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(Hide)'!$A34,'Capacity Summary'!$H$35:$BG$35,0))="x",INDEX('Capacity Summary'!$C$36:$E$135,MATCH('Capacity Backing (Hide)'!BJ$2,'Capacity Summary'!$B$36:$B$135,0),4),IF(INDEX('Capacity Summary'!$H$36:$BG$135,MATCH('Capacity Backing (Hide)'!BJ$2,'Capacity Summary'!$B$36:$B$135,0),MATCH('Capacity Backing (Hide)'!$A34,'Capacity Summary'!$H$35:$BG$35,0))&lt;&gt;0,INDEX('Capacity Summary'!$H$36:$BG$135,MATCH('Capacity Backing (Hide)'!BJ$2,'Capacity Summary'!$B$36:$B$135,0),MATCH('Capacity Backing (Hide)'!$A34,'Capacity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(Hide)'!$A34,'Capacity Summary'!$H$35:$BG$35,0))="x",INDEX('Capacity Summary'!$C$36:$E$135,MATCH('Capacity Backing (Hide)'!BK$2,'Capacity Summary'!$B$36:$B$135,0),4),IF(INDEX('Capacity Summary'!$H$36:$BG$135,MATCH('Capacity Backing (Hide)'!BK$2,'Capacity Summary'!$B$36:$B$135,0),MATCH('Capacity Backing (Hide)'!$A34,'Capacity Summary'!$H$35:$BG$35,0))&lt;&gt;0,INDEX('Capacity Summary'!$H$36:$BG$135,MATCH('Capacity Backing (Hide)'!BK$2,'Capacity Summary'!$B$36:$B$135,0),MATCH('Capacity Backing (Hide)'!$A34,'Capacity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(Hide)'!$A34,'Capacity Summary'!$H$35:$BG$35,0))="x",INDEX('Capacity Summary'!$C$36:$E$135,MATCH('Capacity Backing (Hide)'!BL$2,'Capacity Summary'!$B$36:$B$135,0),4),IF(INDEX('Capacity Summary'!$H$36:$BG$135,MATCH('Capacity Backing (Hide)'!BL$2,'Capacity Summary'!$B$36:$B$135,0),MATCH('Capacity Backing (Hide)'!$A34,'Capacity Summary'!$H$35:$BG$35,0))&lt;&gt;0,INDEX('Capacity Summary'!$H$36:$BG$135,MATCH('Capacity Backing (Hide)'!BL$2,'Capacity Summary'!$B$36:$B$135,0),MATCH('Capacity Backing (Hide)'!$A34,'Capacity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(Hide)'!$A34,'Capacity Summary'!$H$35:$BG$35,0))="x",INDEX('Capacity Summary'!$C$36:$E$135,MATCH('Capacity Backing (Hide)'!BM$2,'Capacity Summary'!$B$36:$B$135,0),4),IF(INDEX('Capacity Summary'!$H$36:$BG$135,MATCH('Capacity Backing (Hide)'!BM$2,'Capacity Summary'!$B$36:$B$135,0),MATCH('Capacity Backing (Hide)'!$A34,'Capacity Summary'!$H$35:$BG$35,0))&lt;&gt;0,INDEX('Capacity Summary'!$H$36:$BG$135,MATCH('Capacity Backing (Hide)'!BM$2,'Capacity Summary'!$B$36:$B$135,0),MATCH('Capacity Backing (Hide)'!$A34,'Capacity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(Hide)'!$A34,'Capacity Summary'!$H$35:$BG$35,0))="x",INDEX('Capacity Summary'!$C$36:$E$135,MATCH('Capacity Backing (Hide)'!BN$2,'Capacity Summary'!$B$36:$B$135,0),4),IF(INDEX('Capacity Summary'!$H$36:$BG$135,MATCH('Capacity Backing (Hide)'!BN$2,'Capacity Summary'!$B$36:$B$135,0),MATCH('Capacity Backing (Hide)'!$A34,'Capacity Summary'!$H$35:$BG$35,0))&lt;&gt;0,INDEX('Capacity Summary'!$H$36:$BG$135,MATCH('Capacity Backing (Hide)'!BN$2,'Capacity Summary'!$B$36:$B$135,0),MATCH('Capacity Backing (Hide)'!$A34,'Capacity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(Hide)'!$A34,'Capacity Summary'!$H$35:$BG$35,0))="x",INDEX('Capacity Summary'!$C$36:$E$135,MATCH('Capacity Backing (Hide)'!BO$2,'Capacity Summary'!$B$36:$B$135,0),4),IF(INDEX('Capacity Summary'!$H$36:$BG$135,MATCH('Capacity Backing (Hide)'!BO$2,'Capacity Summary'!$B$36:$B$135,0),MATCH('Capacity Backing (Hide)'!$A34,'Capacity Summary'!$H$35:$BG$35,0))&lt;&gt;0,INDEX('Capacity Summary'!$H$36:$BG$135,MATCH('Capacity Backing (Hide)'!BO$2,'Capacity Summary'!$B$36:$B$135,0),MATCH('Capacity Backing (Hide)'!$A34,'Capacity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(Hide)'!$A34,'Capacity Summary'!$H$35:$BG$35,0))="x",INDEX('Capacity Summary'!$C$36:$E$135,MATCH('Capacity Backing (Hide)'!BP$2,'Capacity Summary'!$B$36:$B$135,0),4),IF(INDEX('Capacity Summary'!$H$36:$BG$135,MATCH('Capacity Backing (Hide)'!BP$2,'Capacity Summary'!$B$36:$B$135,0),MATCH('Capacity Backing (Hide)'!$A34,'Capacity Summary'!$H$35:$BG$35,0))&lt;&gt;0,INDEX('Capacity Summary'!$H$36:$BG$135,MATCH('Capacity Backing (Hide)'!BP$2,'Capacity Summary'!$B$36:$B$135,0),MATCH('Capacity Backing (Hide)'!$A34,'Capacity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(Hide)'!$A34,'Capacity Summary'!$H$35:$BG$35,0))="x",INDEX('Capacity Summary'!$C$36:$E$135,MATCH('Capacity Backing (Hide)'!BQ$2,'Capacity Summary'!$B$36:$B$135,0),4),IF(INDEX('Capacity Summary'!$H$36:$BG$135,MATCH('Capacity Backing (Hide)'!BQ$2,'Capacity Summary'!$B$36:$B$135,0),MATCH('Capacity Backing (Hide)'!$A34,'Capacity Summary'!$H$35:$BG$35,0))&lt;&gt;0,INDEX('Capacity Summary'!$H$36:$BG$135,MATCH('Capacity Backing (Hide)'!BQ$2,'Capacity Summary'!$B$36:$B$135,0),MATCH('Capacity Backing (Hide)'!$A34,'Capacity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(Hide)'!$A34,'Capacity Summary'!$H$35:$BG$35,0))="x",INDEX('Capacity Summary'!$C$36:$E$135,MATCH('Capacity Backing (Hide)'!BR$2,'Capacity Summary'!$B$36:$B$135,0),4),IF(INDEX('Capacity Summary'!$H$36:$BG$135,MATCH('Capacity Backing (Hide)'!BR$2,'Capacity Summary'!$B$36:$B$135,0),MATCH('Capacity Backing (Hide)'!$A34,'Capacity Summary'!$H$35:$BG$35,0))&lt;&gt;0,INDEX('Capacity Summary'!$H$36:$BG$135,MATCH('Capacity Backing (Hide)'!BR$2,'Capacity Summary'!$B$36:$B$135,0),MATCH('Capacity Backing (Hide)'!$A34,'Capacity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(Hide)'!$A34,'Capacity Summary'!$H$35:$BG$35,0))="x",INDEX('Capacity Summary'!$C$36:$E$135,MATCH('Capacity Backing (Hide)'!BS$2,'Capacity Summary'!$B$36:$B$135,0),4),IF(INDEX('Capacity Summary'!$H$36:$BG$135,MATCH('Capacity Backing (Hide)'!BS$2,'Capacity Summary'!$B$36:$B$135,0),MATCH('Capacity Backing (Hide)'!$A34,'Capacity Summary'!$H$35:$BG$35,0))&lt;&gt;0,INDEX('Capacity Summary'!$H$36:$BG$135,MATCH('Capacity Backing (Hide)'!BS$2,'Capacity Summary'!$B$36:$B$135,0),MATCH('Capacity Backing (Hide)'!$A34,'Capacity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(Hide)'!$A34,'Capacity Summary'!$H$35:$BG$35,0))="x",INDEX('Capacity Summary'!$C$36:$E$135,MATCH('Capacity Backing (Hide)'!BT$2,'Capacity Summary'!$B$36:$B$135,0),4),IF(INDEX('Capacity Summary'!$H$36:$BG$135,MATCH('Capacity Backing (Hide)'!BT$2,'Capacity Summary'!$B$36:$B$135,0),MATCH('Capacity Backing (Hide)'!$A34,'Capacity Summary'!$H$35:$BG$35,0))&lt;&gt;0,INDEX('Capacity Summary'!$H$36:$BG$135,MATCH('Capacity Backing (Hide)'!BT$2,'Capacity Summary'!$B$36:$B$135,0),MATCH('Capacity Backing (Hide)'!$A34,'Capacity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(Hide)'!$A34,'Capacity Summary'!$H$35:$BG$35,0))="x",INDEX('Capacity Summary'!$C$36:$E$135,MATCH('Capacity Backing (Hide)'!BU$2,'Capacity Summary'!$B$36:$B$135,0),4),IF(INDEX('Capacity Summary'!$H$36:$BG$135,MATCH('Capacity Backing (Hide)'!BU$2,'Capacity Summary'!$B$36:$B$135,0),MATCH('Capacity Backing (Hide)'!$A34,'Capacity Summary'!$H$35:$BG$35,0))&lt;&gt;0,INDEX('Capacity Summary'!$H$36:$BG$135,MATCH('Capacity Backing (Hide)'!BU$2,'Capacity Summary'!$B$36:$B$135,0),MATCH('Capacity Backing (Hide)'!$A34,'Capacity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(Hide)'!$A34,'Capacity Summary'!$H$35:$BG$35,0))="x",INDEX('Capacity Summary'!$C$36:$E$135,MATCH('Capacity Backing (Hide)'!BV$2,'Capacity Summary'!$B$36:$B$135,0),4),IF(INDEX('Capacity Summary'!$H$36:$BG$135,MATCH('Capacity Backing (Hide)'!BV$2,'Capacity Summary'!$B$36:$B$135,0),MATCH('Capacity Backing (Hide)'!$A34,'Capacity Summary'!$H$35:$BG$35,0))&lt;&gt;0,INDEX('Capacity Summary'!$H$36:$BG$135,MATCH('Capacity Backing (Hide)'!BV$2,'Capacity Summary'!$B$36:$B$135,0),MATCH('Capacity Backing (Hide)'!$A34,'Capacity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(Hide)'!$A34,'Capacity Summary'!$H$35:$BG$35,0))="x",INDEX('Capacity Summary'!$C$36:$E$135,MATCH('Capacity Backing (Hide)'!BW$2,'Capacity Summary'!$B$36:$B$135,0),4),IF(INDEX('Capacity Summary'!$H$36:$BG$135,MATCH('Capacity Backing (Hide)'!BW$2,'Capacity Summary'!$B$36:$B$135,0),MATCH('Capacity Backing (Hide)'!$A34,'Capacity Summary'!$H$35:$BG$35,0))&lt;&gt;0,INDEX('Capacity Summary'!$H$36:$BG$135,MATCH('Capacity Backing (Hide)'!BW$2,'Capacity Summary'!$B$36:$B$135,0),MATCH('Capacity Backing (Hide)'!$A34,'Capacity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(Hide)'!$A34,'Capacity Summary'!$H$35:$BG$35,0))="x",INDEX('Capacity Summary'!$C$36:$E$135,MATCH('Capacity Backing (Hide)'!BX$2,'Capacity Summary'!$B$36:$B$135,0),4),IF(INDEX('Capacity Summary'!$H$36:$BG$135,MATCH('Capacity Backing (Hide)'!BX$2,'Capacity Summary'!$B$36:$B$135,0),MATCH('Capacity Backing (Hide)'!$A34,'Capacity Summary'!$H$35:$BG$35,0))&lt;&gt;0,INDEX('Capacity Summary'!$H$36:$BG$135,MATCH('Capacity Backing (Hide)'!BX$2,'Capacity Summary'!$B$36:$B$135,0),MATCH('Capacity Backing (Hide)'!$A34,'Capacity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(Hide)'!$A34,'Capacity Summary'!$H$35:$BG$35,0))="x",INDEX('Capacity Summary'!$C$36:$E$135,MATCH('Capacity Backing (Hide)'!BY$2,'Capacity Summary'!$B$36:$B$135,0),4),IF(INDEX('Capacity Summary'!$H$36:$BG$135,MATCH('Capacity Backing (Hide)'!BY$2,'Capacity Summary'!$B$36:$B$135,0),MATCH('Capacity Backing (Hide)'!$A34,'Capacity Summary'!$H$35:$BG$35,0))&lt;&gt;0,INDEX('Capacity Summary'!$H$36:$BG$135,MATCH('Capacity Backing (Hide)'!BY$2,'Capacity Summary'!$B$36:$B$135,0),MATCH('Capacity Backing (Hide)'!$A34,'Capacity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(Hide)'!$A34,'Capacity Summary'!$H$35:$BG$35,0))="x",INDEX('Capacity Summary'!$C$36:$E$135,MATCH('Capacity Backing (Hide)'!BZ$2,'Capacity Summary'!$B$36:$B$135,0),4),IF(INDEX('Capacity Summary'!$H$36:$BG$135,MATCH('Capacity Backing (Hide)'!BZ$2,'Capacity Summary'!$B$36:$B$135,0),MATCH('Capacity Backing (Hide)'!$A34,'Capacity Summary'!$H$35:$BG$35,0))&lt;&gt;0,INDEX('Capacity Summary'!$H$36:$BG$135,MATCH('Capacity Backing (Hide)'!BZ$2,'Capacity Summary'!$B$36:$B$135,0),MATCH('Capacity Backing (Hide)'!$A34,'Capacity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(Hide)'!$A34,'Capacity Summary'!$H$35:$BG$35,0))="x",INDEX('Capacity Summary'!$C$36:$E$135,MATCH('Capacity Backing (Hide)'!CA$2,'Capacity Summary'!$B$36:$B$135,0),4),IF(INDEX('Capacity Summary'!$H$36:$BG$135,MATCH('Capacity Backing (Hide)'!CA$2,'Capacity Summary'!$B$36:$B$135,0),MATCH('Capacity Backing (Hide)'!$A34,'Capacity Summary'!$H$35:$BG$35,0))&lt;&gt;0,INDEX('Capacity Summary'!$H$36:$BG$135,MATCH('Capacity Backing (Hide)'!CA$2,'Capacity Summary'!$B$36:$B$135,0),MATCH('Capacity Backing (Hide)'!$A34,'Capacity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(Hide)'!$A34,'Capacity Summary'!$H$35:$BG$35,0))="x",INDEX('Capacity Summary'!$C$36:$E$135,MATCH('Capacity Backing (Hide)'!CB$2,'Capacity Summary'!$B$36:$B$135,0),4),IF(INDEX('Capacity Summary'!$H$36:$BG$135,MATCH('Capacity Backing (Hide)'!CB$2,'Capacity Summary'!$B$36:$B$135,0),MATCH('Capacity Backing (Hide)'!$A34,'Capacity Summary'!$H$35:$BG$35,0))&lt;&gt;0,INDEX('Capacity Summary'!$H$36:$BG$135,MATCH('Capacity Backing (Hide)'!CB$2,'Capacity Summary'!$B$36:$B$135,0),MATCH('Capacity Backing (Hide)'!$A34,'Capacity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(Hide)'!$A34,'Capacity Summary'!$H$35:$BG$35,0))="x",INDEX('Capacity Summary'!$C$36:$E$135,MATCH('Capacity Backing (Hide)'!CC$2,'Capacity Summary'!$B$36:$B$135,0),4),IF(INDEX('Capacity Summary'!$H$36:$BG$135,MATCH('Capacity Backing (Hide)'!CC$2,'Capacity Summary'!$B$36:$B$135,0),MATCH('Capacity Backing (Hide)'!$A34,'Capacity Summary'!$H$35:$BG$35,0))&lt;&gt;0,INDEX('Capacity Summary'!$H$36:$BG$135,MATCH('Capacity Backing (Hide)'!CC$2,'Capacity Summary'!$B$36:$B$135,0),MATCH('Capacity Backing (Hide)'!$A34,'Capacity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(Hide)'!$A34,'Capacity Summary'!$H$35:$BG$35,0))="x",INDEX('Capacity Summary'!$C$36:$E$135,MATCH('Capacity Backing (Hide)'!CD$2,'Capacity Summary'!$B$36:$B$135,0),4),IF(INDEX('Capacity Summary'!$H$36:$BG$135,MATCH('Capacity Backing (Hide)'!CD$2,'Capacity Summary'!$B$36:$B$135,0),MATCH('Capacity Backing (Hide)'!$A34,'Capacity Summary'!$H$35:$BG$35,0))&lt;&gt;0,INDEX('Capacity Summary'!$H$36:$BG$135,MATCH('Capacity Backing (Hide)'!CD$2,'Capacity Summary'!$B$36:$B$135,0),MATCH('Capacity Backing (Hide)'!$A34,'Capacity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(Hide)'!$A34,'Capacity Summary'!$H$35:$BG$35,0))="x",INDEX('Capacity Summary'!$C$36:$E$135,MATCH('Capacity Backing (Hide)'!CE$2,'Capacity Summary'!$B$36:$B$135,0),4),IF(INDEX('Capacity Summary'!$H$36:$BG$135,MATCH('Capacity Backing (Hide)'!CE$2,'Capacity Summary'!$B$36:$B$135,0),MATCH('Capacity Backing (Hide)'!$A34,'Capacity Summary'!$H$35:$BG$35,0))&lt;&gt;0,INDEX('Capacity Summary'!$H$36:$BG$135,MATCH('Capacity Backing (Hide)'!CE$2,'Capacity Summary'!$B$36:$B$135,0),MATCH('Capacity Backing (Hide)'!$A34,'Capacity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(Hide)'!$A34,'Capacity Summary'!$H$35:$BG$35,0))="x",INDEX('Capacity Summary'!$C$36:$E$135,MATCH('Capacity Backing (Hide)'!CF$2,'Capacity Summary'!$B$36:$B$135,0),4),IF(INDEX('Capacity Summary'!$H$36:$BG$135,MATCH('Capacity Backing (Hide)'!CF$2,'Capacity Summary'!$B$36:$B$135,0),MATCH('Capacity Backing (Hide)'!$A34,'Capacity Summary'!$H$35:$BG$35,0))&lt;&gt;0,INDEX('Capacity Summary'!$H$36:$BG$135,MATCH('Capacity Backing (Hide)'!CF$2,'Capacity Summary'!$B$36:$B$135,0),MATCH('Capacity Backing (Hide)'!$A34,'Capacity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(Hide)'!$A34,'Capacity Summary'!$H$35:$BG$35,0))="x",INDEX('Capacity Summary'!$C$36:$E$135,MATCH('Capacity Backing (Hide)'!CG$2,'Capacity Summary'!$B$36:$B$135,0),4),IF(INDEX('Capacity Summary'!$H$36:$BG$135,MATCH('Capacity Backing (Hide)'!CG$2,'Capacity Summary'!$B$36:$B$135,0),MATCH('Capacity Backing (Hide)'!$A34,'Capacity Summary'!$H$35:$BG$35,0))&lt;&gt;0,INDEX('Capacity Summary'!$H$36:$BG$135,MATCH('Capacity Backing (Hide)'!CG$2,'Capacity Summary'!$B$36:$B$135,0),MATCH('Capacity Backing (Hide)'!$A34,'Capacity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(Hide)'!$A34,'Capacity Summary'!$H$35:$BG$35,0))="x",INDEX('Capacity Summary'!$C$36:$E$135,MATCH('Capacity Backing (Hide)'!CH$2,'Capacity Summary'!$B$36:$B$135,0),4),IF(INDEX('Capacity Summary'!$H$36:$BG$135,MATCH('Capacity Backing (Hide)'!CH$2,'Capacity Summary'!$B$36:$B$135,0),MATCH('Capacity Backing (Hide)'!$A34,'Capacity Summary'!$H$35:$BG$35,0))&lt;&gt;0,INDEX('Capacity Summary'!$H$36:$BG$135,MATCH('Capacity Backing (Hide)'!CH$2,'Capacity Summary'!$B$36:$B$135,0),MATCH('Capacity Backing (Hide)'!$A34,'Capacity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(Hide)'!$A34,'Capacity Summary'!$H$35:$BG$35,0))="x",INDEX('Capacity Summary'!$C$36:$E$135,MATCH('Capacity Backing (Hide)'!CI$2,'Capacity Summary'!$B$36:$B$135,0),4),IF(INDEX('Capacity Summary'!$H$36:$BG$135,MATCH('Capacity Backing (Hide)'!CI$2,'Capacity Summary'!$B$36:$B$135,0),MATCH('Capacity Backing (Hide)'!$A34,'Capacity Summary'!$H$35:$BG$35,0))&lt;&gt;0,INDEX('Capacity Summary'!$H$36:$BG$135,MATCH('Capacity Backing (Hide)'!CI$2,'Capacity Summary'!$B$36:$B$135,0),MATCH('Capacity Backing (Hide)'!$A34,'Capacity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(Hide)'!$A34,'Capacity Summary'!$H$35:$BG$35,0))="x",INDEX('Capacity Summary'!$C$36:$E$135,MATCH('Capacity Backing (Hide)'!CJ$2,'Capacity Summary'!$B$36:$B$135,0),4),IF(INDEX('Capacity Summary'!$H$36:$BG$135,MATCH('Capacity Backing (Hide)'!CJ$2,'Capacity Summary'!$B$36:$B$135,0),MATCH('Capacity Backing (Hide)'!$A34,'Capacity Summary'!$H$35:$BG$35,0))&lt;&gt;0,INDEX('Capacity Summary'!$H$36:$BG$135,MATCH('Capacity Backing (Hide)'!CJ$2,'Capacity Summary'!$B$36:$B$135,0),MATCH('Capacity Backing (Hide)'!$A34,'Capacity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(Hide)'!$A34,'Capacity Summary'!$H$35:$BG$35,0))="x",INDEX('Capacity Summary'!$C$36:$E$135,MATCH('Capacity Backing (Hide)'!CK$2,'Capacity Summary'!$B$36:$B$135,0),4),IF(INDEX('Capacity Summary'!$H$36:$BG$135,MATCH('Capacity Backing (Hide)'!CK$2,'Capacity Summary'!$B$36:$B$135,0),MATCH('Capacity Backing (Hide)'!$A34,'Capacity Summary'!$H$35:$BG$35,0))&lt;&gt;0,INDEX('Capacity Summary'!$H$36:$BG$135,MATCH('Capacity Backing (Hide)'!CK$2,'Capacity Summary'!$B$36:$B$135,0),MATCH('Capacity Backing (Hide)'!$A34,'Capacity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(Hide)'!$A34,'Capacity Summary'!$H$35:$BG$35,0))="x",INDEX('Capacity Summary'!$C$36:$E$135,MATCH('Capacity Backing (Hide)'!CL$2,'Capacity Summary'!$B$36:$B$135,0),4),IF(INDEX('Capacity Summary'!$H$36:$BG$135,MATCH('Capacity Backing (Hide)'!CL$2,'Capacity Summary'!$B$36:$B$135,0),MATCH('Capacity Backing (Hide)'!$A34,'Capacity Summary'!$H$35:$BG$35,0))&lt;&gt;0,INDEX('Capacity Summary'!$H$36:$BG$135,MATCH('Capacity Backing (Hide)'!CL$2,'Capacity Summary'!$B$36:$B$135,0),MATCH('Capacity Backing (Hide)'!$A34,'Capacity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(Hide)'!$A34,'Capacity Summary'!$H$35:$BG$35,0))="x",INDEX('Capacity Summary'!$C$36:$E$135,MATCH('Capacity Backing (Hide)'!CM$2,'Capacity Summary'!$B$36:$B$135,0),4),IF(INDEX('Capacity Summary'!$H$36:$BG$135,MATCH('Capacity Backing (Hide)'!CM$2,'Capacity Summary'!$B$36:$B$135,0),MATCH('Capacity Backing (Hide)'!$A34,'Capacity Summary'!$H$35:$BG$35,0))&lt;&gt;0,INDEX('Capacity Summary'!$H$36:$BG$135,MATCH('Capacity Backing (Hide)'!CM$2,'Capacity Summary'!$B$36:$B$135,0),MATCH('Capacity Backing (Hide)'!$A34,'Capacity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(Hide)'!$A34,'Capacity Summary'!$H$35:$BG$35,0))="x",INDEX('Capacity Summary'!$C$36:$E$135,MATCH('Capacity Backing (Hide)'!CN$2,'Capacity Summary'!$B$36:$B$135,0),4),IF(INDEX('Capacity Summary'!$H$36:$BG$135,MATCH('Capacity Backing (Hide)'!CN$2,'Capacity Summary'!$B$36:$B$135,0),MATCH('Capacity Backing (Hide)'!$A34,'Capacity Summary'!$H$35:$BG$35,0))&lt;&gt;0,INDEX('Capacity Summary'!$H$36:$BG$135,MATCH('Capacity Backing (Hide)'!CN$2,'Capacity Summary'!$B$36:$B$135,0),MATCH('Capacity Backing (Hide)'!$A34,'Capacity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(Hide)'!$A34,'Capacity Summary'!$H$35:$BG$35,0))="x",INDEX('Capacity Summary'!$C$36:$E$135,MATCH('Capacity Backing (Hide)'!CO$2,'Capacity Summary'!$B$36:$B$135,0),4),IF(INDEX('Capacity Summary'!$H$36:$BG$135,MATCH('Capacity Backing (Hide)'!CO$2,'Capacity Summary'!$B$36:$B$135,0),MATCH('Capacity Backing (Hide)'!$A34,'Capacity Summary'!$H$35:$BG$35,0))&lt;&gt;0,INDEX('Capacity Summary'!$H$36:$BG$135,MATCH('Capacity Backing (Hide)'!CO$2,'Capacity Summary'!$B$36:$B$135,0),MATCH('Capacity Backing (Hide)'!$A34,'Capacity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(Hide)'!$A34,'Capacity Summary'!$H$35:$BG$35,0))="x",INDEX('Capacity Summary'!$C$36:$E$135,MATCH('Capacity Backing (Hide)'!CP$2,'Capacity Summary'!$B$36:$B$135,0),4),IF(INDEX('Capacity Summary'!$H$36:$BG$135,MATCH('Capacity Backing (Hide)'!CP$2,'Capacity Summary'!$B$36:$B$135,0),MATCH('Capacity Backing (Hide)'!$A34,'Capacity Summary'!$H$35:$BG$35,0))&lt;&gt;0,INDEX('Capacity Summary'!$H$36:$BG$135,MATCH('Capacity Backing (Hide)'!CP$2,'Capacity Summary'!$B$36:$B$135,0),MATCH('Capacity Backing (Hide)'!$A34,'Capacity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(Hide)'!$A34,'Capacity Summary'!$H$35:$BG$35,0))="x",INDEX('Capacity Summary'!$C$36:$E$135,MATCH('Capacity Backing (Hide)'!CQ$2,'Capacity Summary'!$B$36:$B$135,0),4),IF(INDEX('Capacity Summary'!$H$36:$BG$135,MATCH('Capacity Backing (Hide)'!CQ$2,'Capacity Summary'!$B$36:$B$135,0),MATCH('Capacity Backing (Hide)'!$A34,'Capacity Summary'!$H$35:$BG$35,0))&lt;&gt;0,INDEX('Capacity Summary'!$H$36:$BG$135,MATCH('Capacity Backing (Hide)'!CQ$2,'Capacity Summary'!$B$36:$B$135,0),MATCH('Capacity Backing (Hide)'!$A34,'Capacity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(Hide)'!$A34,'Capacity Summary'!$H$35:$BG$35,0))="x",INDEX('Capacity Summary'!$C$36:$E$135,MATCH('Capacity Backing (Hide)'!CR$2,'Capacity Summary'!$B$36:$B$135,0),4),IF(INDEX('Capacity Summary'!$H$36:$BG$135,MATCH('Capacity Backing (Hide)'!CR$2,'Capacity Summary'!$B$36:$B$135,0),MATCH('Capacity Backing (Hide)'!$A34,'Capacity Summary'!$H$35:$BG$35,0))&lt;&gt;0,INDEX('Capacity Summary'!$H$36:$BG$135,MATCH('Capacity Backing (Hide)'!CR$2,'Capacity Summary'!$B$36:$B$135,0),MATCH('Capacity Backing (Hide)'!$A34,'Capacity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(Hide)'!$A34,'Capacity Summary'!$H$35:$BG$35,0))="x",INDEX('Capacity Summary'!$C$36:$E$135,MATCH('Capacity Backing (Hide)'!CS$2,'Capacity Summary'!$B$36:$B$135,0),4),IF(INDEX('Capacity Summary'!$H$36:$BG$135,MATCH('Capacity Backing (Hide)'!CS$2,'Capacity Summary'!$B$36:$B$135,0),MATCH('Capacity Backing (Hide)'!$A34,'Capacity Summary'!$H$35:$BG$35,0))&lt;&gt;0,INDEX('Capacity Summary'!$H$36:$BG$135,MATCH('Capacity Backing (Hide)'!CS$2,'Capacity Summary'!$B$36:$B$135,0),MATCH('Capacity Backing (Hide)'!$A34,'Capacity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(Hide)'!$A34,'Capacity Summary'!$H$35:$BG$35,0))="x",INDEX('Capacity Summary'!$C$36:$E$135,MATCH('Capacity Backing (Hide)'!CT$2,'Capacity Summary'!$B$36:$B$135,0),4),IF(INDEX('Capacity Summary'!$H$36:$BG$135,MATCH('Capacity Backing (Hide)'!CT$2,'Capacity Summary'!$B$36:$B$135,0),MATCH('Capacity Backing (Hide)'!$A34,'Capacity Summary'!$H$35:$BG$35,0))&lt;&gt;0,INDEX('Capacity Summary'!$H$36:$BG$135,MATCH('Capacity Backing (Hide)'!CT$2,'Capacity Summary'!$B$36:$B$135,0),MATCH('Capacity Backing (Hide)'!$A34,'Capacity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(Hide)'!$A34,'Capacity Summary'!$H$35:$BG$35,0))="x",INDEX('Capacity Summary'!$C$36:$E$135,MATCH('Capacity Backing (Hide)'!CU$2,'Capacity Summary'!$B$36:$B$135,0),4),IF(INDEX('Capacity Summary'!$H$36:$BG$135,MATCH('Capacity Backing (Hide)'!CU$2,'Capacity Summary'!$B$36:$B$135,0),MATCH('Capacity Backing (Hide)'!$A34,'Capacity Summary'!$H$35:$BG$35,0))&lt;&gt;0,INDEX('Capacity Summary'!$H$36:$BG$135,MATCH('Capacity Backing (Hide)'!CU$2,'Capacity Summary'!$B$36:$B$135,0),MATCH('Capacity Backing (Hide)'!$A34,'Capacity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(Hide)'!$A34,'Capacity Summary'!$H$35:$BG$35,0))="x",INDEX('Capacity Summary'!$C$36:$E$135,MATCH('Capacity Backing (Hide)'!CV$2,'Capacity Summary'!$B$36:$B$135,0),4),IF(INDEX('Capacity Summary'!$H$36:$BG$135,MATCH('Capacity Backing (Hide)'!CV$2,'Capacity Summary'!$B$36:$B$135,0),MATCH('Capacity Backing (Hide)'!$A34,'Capacity Summary'!$H$35:$BG$35,0))&lt;&gt;0,INDEX('Capacity Summary'!$H$36:$BG$135,MATCH('Capacity Backing (Hide)'!CV$2,'Capacity Summary'!$B$36:$B$135,0),MATCH('Capacity Backing (Hide)'!$A34,'Capacity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(Hide)'!$A34,'Capacity Summary'!$H$35:$BG$35,0))="x",INDEX('Capacity Summary'!$C$36:$E$135,MATCH('Capacity Backing (Hide)'!CW$2,'Capacity Summary'!$B$36:$B$135,0),4),IF(INDEX('Capacity Summary'!$H$36:$BG$135,MATCH('Capacity Backing (Hide)'!CW$2,'Capacity Summary'!$B$36:$B$135,0),MATCH('Capacity Backing (Hide)'!$A34,'Capacity Summary'!$H$35:$BG$35,0))&lt;&gt;0,INDEX('Capacity Summary'!$H$36:$BG$135,MATCH('Capacity Backing (Hide)'!CW$2,'Capacity Summary'!$B$36:$B$135,0),MATCH('Capacity Backing (Hide)'!$A34,'Capacity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(Hide)'!$A35,'Capacity Summary'!$H$35:$BG$35,0))="x",INDEX('Capacity Summary'!$C$36:$E$135,MATCH('Capacity Backing (Hide)'!B$2,'Capacity Summary'!$B$36:$B$135,0),4),IF(INDEX('Capacity Summary'!$H$36:$BG$135,MATCH('Capacity Backing (Hide)'!B$2,'Capacity Summary'!$B$36:$B$135,0),MATCH('Capacity Backing (Hide)'!$A35,'Capacity Summary'!$H$35:$BG$35,0))&lt;&gt;0,INDEX('Capacity Summary'!$H$36:$BG$135,MATCH('Capacity Backing (Hide)'!B$2,'Capacity Summary'!$B$36:$B$135,0),MATCH('Capacity Backing (Hide)'!$A35,'Capacity Summary'!$H$35:$BG$35,0)),0)),INDEX('Capacity Summary'!$C$36:$E$135,MATCH('Capacity Backing (Hide)'!B$2,'Capacity Summary'!$B$36:$B$135,0),2)))/IF(Summary!$B$7="Minutes",1,60)/COUNTA(INDEX(Capacity!$C$10:$Q$109,MATCH('Capacity Backing (Hide)'!B$2,Capacity!$B$10:$B$109,0),1):INDEX(Capacity!$C$10:$Q$109,MATCH('Capacity Backing (Hide)'!B$2,Capacity!$B$10:$B$109,0),15))</f>
        <v>#N/A</v>
      </c>
      <c r="C3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(Hide)'!$A35,'Capacity Summary'!$H$35:$BG$35,0))="x",INDEX('Capacity Summary'!$C$36:$E$135,MATCH('Capacity Backing (Hide)'!C$2,'Capacity Summary'!$B$36:$B$135,0),4),IF(INDEX('Capacity Summary'!$H$36:$BG$135,MATCH('Capacity Backing (Hide)'!C$2,'Capacity Summary'!$B$36:$B$135,0),MATCH('Capacity Backing (Hide)'!$A35,'Capacity Summary'!$H$35:$BG$35,0))&lt;&gt;0,INDEX('Capacity Summary'!$H$36:$BG$135,MATCH('Capacity Backing (Hide)'!C$2,'Capacity Summary'!$B$36:$B$135,0),MATCH('Capacity Backing (Hide)'!$A35,'Capacity Summary'!$H$35:$BG$35,0)),0)),INDEX('Capacity Summary'!$C$36:$E$135,MATCH('Capacity Backing (Hide)'!C$2,'Capacity Summary'!$B$36:$B$135,0),2)))/IF(Summary!$B$7="Minutes",1,60)/COUNTA(INDEX(Capacity!$C$10:$Q$109,MATCH('Capacity Backing (Hide)'!C$2,Capacity!$B$10:$B$109,0),1):INDEX(Capacity!$C$10:$Q$109,MATCH('Capacity Backing (Hide)'!C$2,Capacity!$B$10:$B$109,0),15))</f>
        <v>#N/A</v>
      </c>
      <c r="D3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(Hide)'!$A35,'Capacity Summary'!$H$35:$BG$35,0))="x",INDEX('Capacity Summary'!$C$36:$E$135,MATCH('Capacity Backing (Hide)'!D$2,'Capacity Summary'!$B$36:$B$135,0),4),IF(INDEX('Capacity Summary'!$H$36:$BG$135,MATCH('Capacity Backing (Hide)'!D$2,'Capacity Summary'!$B$36:$B$135,0),MATCH('Capacity Backing (Hide)'!$A35,'Capacity Summary'!$H$35:$BG$35,0))&lt;&gt;0,INDEX('Capacity Summary'!$H$36:$BG$135,MATCH('Capacity Backing (Hide)'!D$2,'Capacity Summary'!$B$36:$B$135,0),MATCH('Capacity Backing (Hide)'!$A35,'Capacity Summary'!$H$35:$BG$35,0)),0)),INDEX('Capacity Summary'!$C$36:$E$135,MATCH('Capacity Backing (Hide)'!D$2,'Capacity Summary'!$B$36:$B$135,0),2)))/IF(Summary!$B$7="Minutes",1,60)/COUNTA(INDEX(Capacity!$C$10:$Q$109,MATCH('Capacity Backing (Hide)'!D$2,Capacity!$B$10:$B$109,0),1):INDEX(Capacity!$C$10:$Q$109,MATCH('Capacity Backing (Hide)'!D$2,Capacity!$B$10:$B$109,0),15))</f>
        <v>#N/A</v>
      </c>
      <c r="E3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(Hide)'!$A35,'Capacity Summary'!$H$35:$BG$35,0))="x",INDEX('Capacity Summary'!$C$36:$E$135,MATCH('Capacity Backing (Hide)'!E$2,'Capacity Summary'!$B$36:$B$135,0),4),IF(INDEX('Capacity Summary'!$H$36:$BG$135,MATCH('Capacity Backing (Hide)'!E$2,'Capacity Summary'!$B$36:$B$135,0),MATCH('Capacity Backing (Hide)'!$A35,'Capacity Summary'!$H$35:$BG$35,0))&lt;&gt;0,INDEX('Capacity Summary'!$H$36:$BG$135,MATCH('Capacity Backing (Hide)'!E$2,'Capacity Summary'!$B$36:$B$135,0),MATCH('Capacity Backing (Hide)'!$A35,'Capacity Summary'!$H$35:$BG$35,0)),0)),INDEX('Capacity Summary'!$C$36:$E$135,MATCH('Capacity Backing (Hide)'!E$2,'Capacity Summary'!$B$36:$B$135,0),2)))/IF(Summary!$B$7="Minutes",1,60)/COUNTA(INDEX(Capacity!$C$10:$Q$109,MATCH('Capacity Backing (Hide)'!E$2,Capacity!$B$10:$B$109,0),1):INDEX(Capacity!$C$10:$Q$109,MATCH('Capacity Backing (Hide)'!E$2,Capacity!$B$10:$B$109,0),15))</f>
        <v>#N/A</v>
      </c>
      <c r="F3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(Hide)'!$A35,'Capacity Summary'!$H$35:$BG$35,0))="x",INDEX('Capacity Summary'!$C$36:$E$135,MATCH('Capacity Backing (Hide)'!F$2,'Capacity Summary'!$B$36:$B$135,0),4),IF(INDEX('Capacity Summary'!$H$36:$BG$135,MATCH('Capacity Backing (Hide)'!F$2,'Capacity Summary'!$B$36:$B$135,0),MATCH('Capacity Backing (Hide)'!$A35,'Capacity Summary'!$H$35:$BG$35,0))&lt;&gt;0,INDEX('Capacity Summary'!$H$36:$BG$135,MATCH('Capacity Backing (Hide)'!F$2,'Capacity Summary'!$B$36:$B$135,0),MATCH('Capacity Backing (Hide)'!$A35,'Capacity Summary'!$H$35:$BG$35,0)),0)),INDEX('Capacity Summary'!$C$36:$E$135,MATCH('Capacity Backing (Hide)'!F$2,'Capacity Summary'!$B$36:$B$135,0),2)))/IF(Summary!$B$7="Minutes",1,60)/COUNTA(INDEX(Capacity!$C$10:$Q$109,MATCH('Capacity Backing (Hide)'!F$2,Capacity!$B$10:$B$109,0),1):INDEX(Capacity!$C$10:$Q$109,MATCH('Capacity Backing (Hide)'!F$2,Capacity!$B$10:$B$109,0),15))</f>
        <v>#N/A</v>
      </c>
      <c r="G3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(Hide)'!$A35,'Capacity Summary'!$H$35:$BG$35,0))="x",INDEX('Capacity Summary'!$C$36:$E$135,MATCH('Capacity Backing (Hide)'!G$2,'Capacity Summary'!$B$36:$B$135,0),4),IF(INDEX('Capacity Summary'!$H$36:$BG$135,MATCH('Capacity Backing (Hide)'!G$2,'Capacity Summary'!$B$36:$B$135,0),MATCH('Capacity Backing (Hide)'!$A35,'Capacity Summary'!$H$35:$BG$35,0))&lt;&gt;0,INDEX('Capacity Summary'!$H$36:$BG$135,MATCH('Capacity Backing (Hide)'!G$2,'Capacity Summary'!$B$36:$B$135,0),MATCH('Capacity Backing (Hide)'!$A35,'Capacity Summary'!$H$35:$BG$35,0)),0)),INDEX('Capacity Summary'!$C$36:$E$135,MATCH('Capacity Backing (Hide)'!G$2,'Capacity Summary'!$B$36:$B$135,0),2)))/IF(Summary!$B$7="Minutes",1,60)/COUNTA(INDEX(Capacity!$C$10:$Q$109,MATCH('Capacity Backing (Hide)'!G$2,Capacity!$B$10:$B$109,0),1):INDEX(Capacity!$C$10:$Q$109,MATCH('Capacity Backing (Hide)'!G$2,Capacity!$B$10:$B$109,0),15))</f>
        <v>#N/A</v>
      </c>
      <c r="H3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(Hide)'!$A35,'Capacity Summary'!$H$35:$BG$35,0))="x",INDEX('Capacity Summary'!$C$36:$E$135,MATCH('Capacity Backing (Hide)'!H$2,'Capacity Summary'!$B$36:$B$135,0),4),IF(INDEX('Capacity Summary'!$H$36:$BG$135,MATCH('Capacity Backing (Hide)'!H$2,'Capacity Summary'!$B$36:$B$135,0),MATCH('Capacity Backing (Hide)'!$A35,'Capacity Summary'!$H$35:$BG$35,0))&lt;&gt;0,INDEX('Capacity Summary'!$H$36:$BG$135,MATCH('Capacity Backing (Hide)'!H$2,'Capacity Summary'!$B$36:$B$135,0),MATCH('Capacity Backing (Hide)'!$A35,'Capacity Summary'!$H$35:$BG$35,0)),0)),INDEX('Capacity Summary'!$C$36:$E$135,MATCH('Capacity Backing (Hide)'!H$2,'Capacity Summary'!$B$36:$B$135,0),2)))/IF(Summary!$B$7="Minutes",1,60)/COUNTA(INDEX(Capacity!$C$10:$Q$109,MATCH('Capacity Backing (Hide)'!H$2,Capacity!$B$10:$B$109,0),1):INDEX(Capacity!$C$10:$Q$109,MATCH('Capacity Backing (Hide)'!H$2,Capacity!$B$10:$B$109,0),15))</f>
        <v>#N/A</v>
      </c>
      <c r="I3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(Hide)'!$A35,'Capacity Summary'!$H$35:$BG$35,0))="x",INDEX('Capacity Summary'!$C$36:$E$135,MATCH('Capacity Backing (Hide)'!I$2,'Capacity Summary'!$B$36:$B$135,0),4),IF(INDEX('Capacity Summary'!$H$36:$BG$135,MATCH('Capacity Backing (Hide)'!I$2,'Capacity Summary'!$B$36:$B$135,0),MATCH('Capacity Backing (Hide)'!$A35,'Capacity Summary'!$H$35:$BG$35,0))&lt;&gt;0,INDEX('Capacity Summary'!$H$36:$BG$135,MATCH('Capacity Backing (Hide)'!I$2,'Capacity Summary'!$B$36:$B$135,0),MATCH('Capacity Backing (Hide)'!$A35,'Capacity Summary'!$H$35:$BG$35,0)),0)),INDEX('Capacity Summary'!$C$36:$E$135,MATCH('Capacity Backing (Hide)'!I$2,'Capacity Summary'!$B$36:$B$135,0),2)))/IF(Summary!$B$7="Minutes",1,60)/COUNTA(INDEX(Capacity!$C$10:$Q$109,MATCH('Capacity Backing (Hide)'!I$2,Capacity!$B$10:$B$109,0),1):INDEX(Capacity!$C$10:$Q$109,MATCH('Capacity Backing (Hide)'!I$2,Capacity!$B$10:$B$109,0),15))</f>
        <v>#N/A</v>
      </c>
      <c r="J3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(Hide)'!$A35,'Capacity Summary'!$H$35:$BG$35,0))="x",INDEX('Capacity Summary'!$C$36:$E$135,MATCH('Capacity Backing (Hide)'!J$2,'Capacity Summary'!$B$36:$B$135,0),4),IF(INDEX('Capacity Summary'!$H$36:$BG$135,MATCH('Capacity Backing (Hide)'!J$2,'Capacity Summary'!$B$36:$B$135,0),MATCH('Capacity Backing (Hide)'!$A35,'Capacity Summary'!$H$35:$BG$35,0))&lt;&gt;0,INDEX('Capacity Summary'!$H$36:$BG$135,MATCH('Capacity Backing (Hide)'!J$2,'Capacity Summary'!$B$36:$B$135,0),MATCH('Capacity Backing (Hide)'!$A35,'Capacity Summary'!$H$35:$BG$35,0)),0)),INDEX('Capacity Summary'!$C$36:$E$135,MATCH('Capacity Backing (Hide)'!J$2,'Capacity Summary'!$B$36:$B$135,0),2)))/IF(Summary!$B$7="Minutes",1,60)/COUNTA(INDEX(Capacity!$C$10:$Q$109,MATCH('Capacity Backing (Hide)'!J$2,Capacity!$B$10:$B$109,0),1):INDEX(Capacity!$C$10:$Q$109,MATCH('Capacity Backing (Hide)'!J$2,Capacity!$B$10:$B$109,0),15))</f>
        <v>#N/A</v>
      </c>
      <c r="K3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(Hide)'!$A35,'Capacity Summary'!$H$35:$BG$35,0))="x",INDEX('Capacity Summary'!$C$36:$E$135,MATCH('Capacity Backing (Hide)'!K$2,'Capacity Summary'!$B$36:$B$135,0),4),IF(INDEX('Capacity Summary'!$H$36:$BG$135,MATCH('Capacity Backing (Hide)'!K$2,'Capacity Summary'!$B$36:$B$135,0),MATCH('Capacity Backing (Hide)'!$A35,'Capacity Summary'!$H$35:$BG$35,0))&lt;&gt;0,INDEX('Capacity Summary'!$H$36:$BG$135,MATCH('Capacity Backing (Hide)'!K$2,'Capacity Summary'!$B$36:$B$135,0),MATCH('Capacity Backing (Hide)'!$A35,'Capacity Summary'!$H$35:$BG$35,0)),0)),INDEX('Capacity Summary'!$C$36:$E$135,MATCH('Capacity Backing (Hide)'!K$2,'Capacity Summary'!$B$36:$B$135,0),2)))/IF(Summary!$B$7="Minutes",1,60)/COUNTA(INDEX(Capacity!$C$10:$Q$109,MATCH('Capacity Backing (Hide)'!K$2,Capacity!$B$10:$B$109,0),1):INDEX(Capacity!$C$10:$Q$109,MATCH('Capacity Backing (Hide)'!K$2,Capacity!$B$10:$B$109,0),15))</f>
        <v>#N/A</v>
      </c>
      <c r="L3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(Hide)'!$A35,'Capacity Summary'!$H$35:$BG$35,0))="x",INDEX('Capacity Summary'!$C$36:$E$135,MATCH('Capacity Backing (Hide)'!L$2,'Capacity Summary'!$B$36:$B$135,0),4),IF(INDEX('Capacity Summary'!$H$36:$BG$135,MATCH('Capacity Backing (Hide)'!L$2,'Capacity Summary'!$B$36:$B$135,0),MATCH('Capacity Backing (Hide)'!$A35,'Capacity Summary'!$H$35:$BG$35,0))&lt;&gt;0,INDEX('Capacity Summary'!$H$36:$BG$135,MATCH('Capacity Backing (Hide)'!L$2,'Capacity Summary'!$B$36:$B$135,0),MATCH('Capacity Backing (Hide)'!$A35,'Capacity Summary'!$H$35:$BG$35,0)),0)),INDEX('Capacity Summary'!$C$36:$E$135,MATCH('Capacity Backing (Hide)'!L$2,'Capacity Summary'!$B$36:$B$135,0),2)))/IF(Summary!$B$7="Minutes",1,60)/COUNTA(INDEX(Capacity!$C$10:$Q$109,MATCH('Capacity Backing (Hide)'!L$2,Capacity!$B$10:$B$109,0),1):INDEX(Capacity!$C$10:$Q$109,MATCH('Capacity Backing (Hide)'!L$2,Capacity!$B$10:$B$109,0),15))</f>
        <v>#N/A</v>
      </c>
      <c r="M3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(Hide)'!$A35,'Capacity Summary'!$H$35:$BG$35,0))="x",INDEX('Capacity Summary'!$C$36:$E$135,MATCH('Capacity Backing (Hide)'!M$2,'Capacity Summary'!$B$36:$B$135,0),4),IF(INDEX('Capacity Summary'!$H$36:$BG$135,MATCH('Capacity Backing (Hide)'!M$2,'Capacity Summary'!$B$36:$B$135,0),MATCH('Capacity Backing (Hide)'!$A35,'Capacity Summary'!$H$35:$BG$35,0))&lt;&gt;0,INDEX('Capacity Summary'!$H$36:$BG$135,MATCH('Capacity Backing (Hide)'!M$2,'Capacity Summary'!$B$36:$B$135,0),MATCH('Capacity Backing (Hide)'!$A35,'Capacity Summary'!$H$35:$BG$35,0)),0)),INDEX('Capacity Summary'!$C$36:$E$135,MATCH('Capacity Backing (Hide)'!M$2,'Capacity Summary'!$B$36:$B$135,0),2)))/IF(Summary!$B$7="Minutes",1,60)/COUNTA(INDEX(Capacity!$C$10:$Q$109,MATCH('Capacity Backing (Hide)'!M$2,Capacity!$B$10:$B$109,0),1):INDEX(Capacity!$C$10:$Q$109,MATCH('Capacity Backing (Hide)'!M$2,Capacity!$B$10:$B$109,0),15))</f>
        <v>#N/A</v>
      </c>
      <c r="N3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(Hide)'!$A35,'Capacity Summary'!$H$35:$BG$35,0))="x",INDEX('Capacity Summary'!$C$36:$E$135,MATCH('Capacity Backing (Hide)'!N$2,'Capacity Summary'!$B$36:$B$135,0),4),IF(INDEX('Capacity Summary'!$H$36:$BG$135,MATCH('Capacity Backing (Hide)'!N$2,'Capacity Summary'!$B$36:$B$135,0),MATCH('Capacity Backing (Hide)'!$A35,'Capacity Summary'!$H$35:$BG$35,0))&lt;&gt;0,INDEX('Capacity Summary'!$H$36:$BG$135,MATCH('Capacity Backing (Hide)'!N$2,'Capacity Summary'!$B$36:$B$135,0),MATCH('Capacity Backing (Hide)'!$A35,'Capacity Summary'!$H$35:$BG$35,0)),0)),INDEX('Capacity Summary'!$C$36:$E$135,MATCH('Capacity Backing (Hide)'!N$2,'Capacity Summary'!$B$36:$B$135,0),2)))/IF(Summary!$B$7="Minutes",1,60)/COUNTA(INDEX(Capacity!$C$10:$Q$109,MATCH('Capacity Backing (Hide)'!N$2,Capacity!$B$10:$B$109,0),1):INDEX(Capacity!$C$10:$Q$109,MATCH('Capacity Backing (Hide)'!N$2,Capacity!$B$10:$B$109,0),15))</f>
        <v>#N/A</v>
      </c>
      <c r="O3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(Hide)'!$A35,'Capacity Summary'!$H$35:$BG$35,0))="x",INDEX('Capacity Summary'!$C$36:$E$135,MATCH('Capacity Backing (Hide)'!O$2,'Capacity Summary'!$B$36:$B$135,0),4),IF(INDEX('Capacity Summary'!$H$36:$BG$135,MATCH('Capacity Backing (Hide)'!O$2,'Capacity Summary'!$B$36:$B$135,0),MATCH('Capacity Backing (Hide)'!$A35,'Capacity Summary'!$H$35:$BG$35,0))&lt;&gt;0,INDEX('Capacity Summary'!$H$36:$BG$135,MATCH('Capacity Backing (Hide)'!O$2,'Capacity Summary'!$B$36:$B$135,0),MATCH('Capacity Backing (Hide)'!$A35,'Capacity Summary'!$H$35:$BG$35,0)),0)),INDEX('Capacity Summary'!$C$36:$E$135,MATCH('Capacity Backing (Hide)'!O$2,'Capacity Summary'!$B$36:$B$135,0),2)))/IF(Summary!$B$7="Minutes",1,60)/COUNTA(INDEX(Capacity!$C$10:$Q$109,MATCH('Capacity Backing (Hide)'!O$2,Capacity!$B$10:$B$109,0),1):INDEX(Capacity!$C$10:$Q$109,MATCH('Capacity Backing (Hide)'!O$2,Capacity!$B$10:$B$109,0),15))</f>
        <v>#N/A</v>
      </c>
      <c r="P3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(Hide)'!$A35,'Capacity Summary'!$H$35:$BG$35,0))="x",INDEX('Capacity Summary'!$C$36:$E$135,MATCH('Capacity Backing (Hide)'!P$2,'Capacity Summary'!$B$36:$B$135,0),4),IF(INDEX('Capacity Summary'!$H$36:$BG$135,MATCH('Capacity Backing (Hide)'!P$2,'Capacity Summary'!$B$36:$B$135,0),MATCH('Capacity Backing (Hide)'!$A35,'Capacity Summary'!$H$35:$BG$35,0))&lt;&gt;0,INDEX('Capacity Summary'!$H$36:$BG$135,MATCH('Capacity Backing (Hide)'!P$2,'Capacity Summary'!$B$36:$B$135,0),MATCH('Capacity Backing (Hide)'!$A35,'Capacity Summary'!$H$35:$BG$35,0)),0)),INDEX('Capacity Summary'!$C$36:$E$135,MATCH('Capacity Backing (Hide)'!P$2,'Capacity Summary'!$B$36:$B$135,0),2)))/IF(Summary!$B$7="Minutes",1,60)/COUNTA(INDEX(Capacity!$C$10:$Q$109,MATCH('Capacity Backing (Hide)'!P$2,Capacity!$B$10:$B$109,0),1):INDEX(Capacity!$C$10:$Q$109,MATCH('Capacity Backing (Hide)'!P$2,Capacity!$B$10:$B$109,0),15))</f>
        <v>#N/A</v>
      </c>
      <c r="Q3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(Hide)'!$A35,'Capacity Summary'!$H$35:$BG$35,0))="x",INDEX('Capacity Summary'!$C$36:$E$135,MATCH('Capacity Backing (Hide)'!Q$2,'Capacity Summary'!$B$36:$B$135,0),4),IF(INDEX('Capacity Summary'!$H$36:$BG$135,MATCH('Capacity Backing (Hide)'!Q$2,'Capacity Summary'!$B$36:$B$135,0),MATCH('Capacity Backing (Hide)'!$A35,'Capacity Summary'!$H$35:$BG$35,0))&lt;&gt;0,INDEX('Capacity Summary'!$H$36:$BG$135,MATCH('Capacity Backing (Hide)'!Q$2,'Capacity Summary'!$B$36:$B$135,0),MATCH('Capacity Backing (Hide)'!$A35,'Capacity Summary'!$H$35:$BG$35,0)),0)),INDEX('Capacity Summary'!$C$36:$E$135,MATCH('Capacity Backing (Hide)'!Q$2,'Capacity Summary'!$B$36:$B$135,0),2)))/IF(Summary!$B$7="Minutes",1,60)/COUNTA(INDEX(Capacity!$C$10:$Q$109,MATCH('Capacity Backing (Hide)'!Q$2,Capacity!$B$10:$B$109,0),1):INDEX(Capacity!$C$10:$Q$109,MATCH('Capacity Backing (Hide)'!Q$2,Capacity!$B$10:$B$109,0),15))</f>
        <v>#N/A</v>
      </c>
      <c r="R3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(Hide)'!$A35,'Capacity Summary'!$H$35:$BG$35,0))="x",INDEX('Capacity Summary'!$C$36:$E$135,MATCH('Capacity Backing (Hide)'!R$2,'Capacity Summary'!$B$36:$B$135,0),4),IF(INDEX('Capacity Summary'!$H$36:$BG$135,MATCH('Capacity Backing (Hide)'!R$2,'Capacity Summary'!$B$36:$B$135,0),MATCH('Capacity Backing (Hide)'!$A35,'Capacity Summary'!$H$35:$BG$35,0))&lt;&gt;0,INDEX('Capacity Summary'!$H$36:$BG$135,MATCH('Capacity Backing (Hide)'!R$2,'Capacity Summary'!$B$36:$B$135,0),MATCH('Capacity Backing (Hide)'!$A35,'Capacity Summary'!$H$35:$BG$35,0)),0)),INDEX('Capacity Summary'!$C$36:$E$135,MATCH('Capacity Backing (Hide)'!R$2,'Capacity Summary'!$B$36:$B$135,0),2)))/IF(Summary!$B$7="Minutes",1,60)/COUNTA(INDEX(Capacity!$C$10:$Q$109,MATCH('Capacity Backing (Hide)'!R$2,Capacity!$B$10:$B$109,0),1):INDEX(Capacity!$C$10:$Q$109,MATCH('Capacity Backing (Hide)'!R$2,Capacity!$B$10:$B$109,0),15))</f>
        <v>#N/A</v>
      </c>
      <c r="S3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(Hide)'!$A35,'Capacity Summary'!$H$35:$BG$35,0))="x",INDEX('Capacity Summary'!$C$36:$E$135,MATCH('Capacity Backing (Hide)'!S$2,'Capacity Summary'!$B$36:$B$135,0),4),IF(INDEX('Capacity Summary'!$H$36:$BG$135,MATCH('Capacity Backing (Hide)'!S$2,'Capacity Summary'!$B$36:$B$135,0),MATCH('Capacity Backing (Hide)'!$A35,'Capacity Summary'!$H$35:$BG$35,0))&lt;&gt;0,INDEX('Capacity Summary'!$H$36:$BG$135,MATCH('Capacity Backing (Hide)'!S$2,'Capacity Summary'!$B$36:$B$135,0),MATCH('Capacity Backing (Hide)'!$A35,'Capacity Summary'!$H$35:$BG$35,0)),0)),INDEX('Capacity Summary'!$C$36:$E$135,MATCH('Capacity Backing (Hide)'!S$2,'Capacity Summary'!$B$36:$B$135,0),2)))/IF(Summary!$B$7="Minutes",1,60)/COUNTA(INDEX(Capacity!$C$10:$Q$109,MATCH('Capacity Backing (Hide)'!S$2,Capacity!$B$10:$B$109,0),1):INDEX(Capacity!$C$10:$Q$109,MATCH('Capacity Backing (Hide)'!S$2,Capacity!$B$10:$B$109,0),15))</f>
        <v>#N/A</v>
      </c>
      <c r="T3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(Hide)'!$A35,'Capacity Summary'!$H$35:$BG$35,0))="x",INDEX('Capacity Summary'!$C$36:$E$135,MATCH('Capacity Backing (Hide)'!T$2,'Capacity Summary'!$B$36:$B$135,0),4),IF(INDEX('Capacity Summary'!$H$36:$BG$135,MATCH('Capacity Backing (Hide)'!T$2,'Capacity Summary'!$B$36:$B$135,0),MATCH('Capacity Backing (Hide)'!$A35,'Capacity Summary'!$H$35:$BG$35,0))&lt;&gt;0,INDEX('Capacity Summary'!$H$36:$BG$135,MATCH('Capacity Backing (Hide)'!T$2,'Capacity Summary'!$B$36:$B$135,0),MATCH('Capacity Backing (Hide)'!$A35,'Capacity Summary'!$H$35:$BG$35,0)),0)),INDEX('Capacity Summary'!$C$36:$E$135,MATCH('Capacity Backing (Hide)'!T$2,'Capacity Summary'!$B$36:$B$135,0),2)))/IF(Summary!$B$7="Minutes",1,60)/COUNTA(INDEX(Capacity!$C$10:$Q$109,MATCH('Capacity Backing (Hide)'!T$2,Capacity!$B$10:$B$109,0),1):INDEX(Capacity!$C$10:$Q$109,MATCH('Capacity Backing (Hide)'!T$2,Capacity!$B$10:$B$109,0),15))</f>
        <v>#N/A</v>
      </c>
      <c r="U3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(Hide)'!$A35,'Capacity Summary'!$H$35:$BG$35,0))="x",INDEX('Capacity Summary'!$C$36:$E$135,MATCH('Capacity Backing (Hide)'!U$2,'Capacity Summary'!$B$36:$B$135,0),4),IF(INDEX('Capacity Summary'!$H$36:$BG$135,MATCH('Capacity Backing (Hide)'!U$2,'Capacity Summary'!$B$36:$B$135,0),MATCH('Capacity Backing (Hide)'!$A35,'Capacity Summary'!$H$35:$BG$35,0))&lt;&gt;0,INDEX('Capacity Summary'!$H$36:$BG$135,MATCH('Capacity Backing (Hide)'!U$2,'Capacity Summary'!$B$36:$B$135,0),MATCH('Capacity Backing (Hide)'!$A35,'Capacity Summary'!$H$35:$BG$35,0)),0)),INDEX('Capacity Summary'!$C$36:$E$135,MATCH('Capacity Backing (Hide)'!U$2,'Capacity Summary'!$B$36:$B$135,0),2)))/IF(Summary!$B$7="Minutes",1,60)/COUNTA(INDEX(Capacity!$C$10:$Q$109,MATCH('Capacity Backing (Hide)'!U$2,Capacity!$B$10:$B$109,0),1):INDEX(Capacity!$C$10:$Q$109,MATCH('Capacity Backing (Hide)'!U$2,Capacity!$B$10:$B$109,0),15))</f>
        <v>#N/A</v>
      </c>
      <c r="V3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(Hide)'!$A35,'Capacity Summary'!$H$35:$BG$35,0))="x",INDEX('Capacity Summary'!$C$36:$E$135,MATCH('Capacity Backing (Hide)'!V$2,'Capacity Summary'!$B$36:$B$135,0),4),IF(INDEX('Capacity Summary'!$H$36:$BG$135,MATCH('Capacity Backing (Hide)'!V$2,'Capacity Summary'!$B$36:$B$135,0),MATCH('Capacity Backing (Hide)'!$A35,'Capacity Summary'!$H$35:$BG$35,0))&lt;&gt;0,INDEX('Capacity Summary'!$H$36:$BG$135,MATCH('Capacity Backing (Hide)'!V$2,'Capacity Summary'!$B$36:$B$135,0),MATCH('Capacity Backing (Hide)'!$A35,'Capacity Summary'!$H$35:$BG$35,0)),0)),INDEX('Capacity Summary'!$C$36:$E$135,MATCH('Capacity Backing (Hide)'!V$2,'Capacity Summary'!$B$36:$B$135,0),2)))/IF(Summary!$B$7="Minutes",1,60)/COUNTA(INDEX(Capacity!$C$10:$Q$109,MATCH('Capacity Backing (Hide)'!V$2,Capacity!$B$10:$B$109,0),1):INDEX(Capacity!$C$10:$Q$109,MATCH('Capacity Backing (Hide)'!V$2,Capacity!$B$10:$B$109,0),15))</f>
        <v>#N/A</v>
      </c>
      <c r="W3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(Hide)'!$A35,'Capacity Summary'!$H$35:$BG$35,0))="x",INDEX('Capacity Summary'!$C$36:$E$135,MATCH('Capacity Backing (Hide)'!W$2,'Capacity Summary'!$B$36:$B$135,0),4),IF(INDEX('Capacity Summary'!$H$36:$BG$135,MATCH('Capacity Backing (Hide)'!W$2,'Capacity Summary'!$B$36:$B$135,0),MATCH('Capacity Backing (Hide)'!$A35,'Capacity Summary'!$H$35:$BG$35,0))&lt;&gt;0,INDEX('Capacity Summary'!$H$36:$BG$135,MATCH('Capacity Backing (Hide)'!W$2,'Capacity Summary'!$B$36:$B$135,0),MATCH('Capacity Backing (Hide)'!$A35,'Capacity Summary'!$H$35:$BG$35,0)),0)),INDEX('Capacity Summary'!$C$36:$E$135,MATCH('Capacity Backing (Hide)'!W$2,'Capacity Summary'!$B$36:$B$135,0),2)))/IF(Summary!$B$7="Minutes",1,60)/COUNTA(INDEX(Capacity!$C$10:$Q$109,MATCH('Capacity Backing (Hide)'!W$2,Capacity!$B$10:$B$109,0),1):INDEX(Capacity!$C$10:$Q$109,MATCH('Capacity Backing (Hide)'!W$2,Capacity!$B$10:$B$109,0),15))</f>
        <v>#N/A</v>
      </c>
      <c r="X3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(Hide)'!$A35,'Capacity Summary'!$H$35:$BG$35,0))="x",INDEX('Capacity Summary'!$C$36:$E$135,MATCH('Capacity Backing (Hide)'!X$2,'Capacity Summary'!$B$36:$B$135,0),4),IF(INDEX('Capacity Summary'!$H$36:$BG$135,MATCH('Capacity Backing (Hide)'!X$2,'Capacity Summary'!$B$36:$B$135,0),MATCH('Capacity Backing (Hide)'!$A35,'Capacity Summary'!$H$35:$BG$35,0))&lt;&gt;0,INDEX('Capacity Summary'!$H$36:$BG$135,MATCH('Capacity Backing (Hide)'!X$2,'Capacity Summary'!$B$36:$B$135,0),MATCH('Capacity Backing (Hide)'!$A35,'Capacity Summary'!$H$35:$BG$35,0)),0)),INDEX('Capacity Summary'!$C$36:$E$135,MATCH('Capacity Backing (Hide)'!X$2,'Capacity Summary'!$B$36:$B$135,0),2)))/IF(Summary!$B$7="Minutes",1,60)/COUNTA(INDEX(Capacity!$C$10:$Q$109,MATCH('Capacity Backing (Hide)'!X$2,Capacity!$B$10:$B$109,0),1):INDEX(Capacity!$C$10:$Q$109,MATCH('Capacity Backing (Hide)'!X$2,Capacity!$B$10:$B$109,0),15))</f>
        <v>#N/A</v>
      </c>
      <c r="Y3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(Hide)'!$A35,'Capacity Summary'!$H$35:$BG$35,0))="x",INDEX('Capacity Summary'!$C$36:$E$135,MATCH('Capacity Backing (Hide)'!Y$2,'Capacity Summary'!$B$36:$B$135,0),4),IF(INDEX('Capacity Summary'!$H$36:$BG$135,MATCH('Capacity Backing (Hide)'!Y$2,'Capacity Summary'!$B$36:$B$135,0),MATCH('Capacity Backing (Hide)'!$A35,'Capacity Summary'!$H$35:$BG$35,0))&lt;&gt;0,INDEX('Capacity Summary'!$H$36:$BG$135,MATCH('Capacity Backing (Hide)'!Y$2,'Capacity Summary'!$B$36:$B$135,0),MATCH('Capacity Backing (Hide)'!$A35,'Capacity Summary'!$H$35:$BG$35,0)),0)),INDEX('Capacity Summary'!$C$36:$E$135,MATCH('Capacity Backing (Hide)'!Y$2,'Capacity Summary'!$B$36:$B$135,0),2)))/IF(Summary!$B$7="Minutes",1,60)/COUNTA(INDEX(Capacity!$C$10:$Q$109,MATCH('Capacity Backing (Hide)'!Y$2,Capacity!$B$10:$B$109,0),1):INDEX(Capacity!$C$10:$Q$109,MATCH('Capacity Backing (Hide)'!Y$2,Capacity!$B$10:$B$109,0),15))</f>
        <v>#N/A</v>
      </c>
      <c r="Z3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(Hide)'!$A35,'Capacity Summary'!$H$35:$BG$35,0))="x",INDEX('Capacity Summary'!$C$36:$E$135,MATCH('Capacity Backing (Hide)'!Z$2,'Capacity Summary'!$B$36:$B$135,0),4),IF(INDEX('Capacity Summary'!$H$36:$BG$135,MATCH('Capacity Backing (Hide)'!Z$2,'Capacity Summary'!$B$36:$B$135,0),MATCH('Capacity Backing (Hide)'!$A35,'Capacity Summary'!$H$35:$BG$35,0))&lt;&gt;0,INDEX('Capacity Summary'!$H$36:$BG$135,MATCH('Capacity Backing (Hide)'!Z$2,'Capacity Summary'!$B$36:$B$135,0),MATCH('Capacity Backing (Hide)'!$A35,'Capacity Summary'!$H$35:$BG$35,0)),0)),INDEX('Capacity Summary'!$C$36:$E$135,MATCH('Capacity Backing (Hide)'!Z$2,'Capacity Summary'!$B$36:$B$135,0),2)))/IF(Summary!$B$7="Minutes",1,60)/COUNTA(INDEX(Capacity!$C$10:$Q$109,MATCH('Capacity Backing (Hide)'!Z$2,Capacity!$B$10:$B$109,0),1):INDEX(Capacity!$C$10:$Q$109,MATCH('Capacity Backing (Hide)'!Z$2,Capacity!$B$10:$B$109,0),15))</f>
        <v>#N/A</v>
      </c>
      <c r="AA3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(Hide)'!$A35,'Capacity Summary'!$H$35:$BG$35,0))="x",INDEX('Capacity Summary'!$C$36:$E$135,MATCH('Capacity Backing (Hide)'!AA$2,'Capacity Summary'!$B$36:$B$135,0),4),IF(INDEX('Capacity Summary'!$H$36:$BG$135,MATCH('Capacity Backing (Hide)'!AA$2,'Capacity Summary'!$B$36:$B$135,0),MATCH('Capacity Backing (Hide)'!$A35,'Capacity Summary'!$H$35:$BG$35,0))&lt;&gt;0,INDEX('Capacity Summary'!$H$36:$BG$135,MATCH('Capacity Backing (Hide)'!AA$2,'Capacity Summary'!$B$36:$B$135,0),MATCH('Capacity Backing (Hide)'!$A35,'Capacity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(Hide)'!$A35,'Capacity Summary'!$H$35:$BG$35,0))="x",INDEX('Capacity Summary'!$C$36:$E$135,MATCH('Capacity Backing (Hide)'!AB$2,'Capacity Summary'!$B$36:$B$135,0),4),IF(INDEX('Capacity Summary'!$H$36:$BG$135,MATCH('Capacity Backing (Hide)'!AB$2,'Capacity Summary'!$B$36:$B$135,0),MATCH('Capacity Backing (Hide)'!$A35,'Capacity Summary'!$H$35:$BG$35,0))&lt;&gt;0,INDEX('Capacity Summary'!$H$36:$BG$135,MATCH('Capacity Backing (Hide)'!AB$2,'Capacity Summary'!$B$36:$B$135,0),MATCH('Capacity Backing (Hide)'!$A35,'Capacity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(Hide)'!$A35,'Capacity Summary'!$H$35:$BG$35,0))="x",INDEX('Capacity Summary'!$C$36:$E$135,MATCH('Capacity Backing (Hide)'!AC$2,'Capacity Summary'!$B$36:$B$135,0),4),IF(INDEX('Capacity Summary'!$H$36:$BG$135,MATCH('Capacity Backing (Hide)'!AC$2,'Capacity Summary'!$B$36:$B$135,0),MATCH('Capacity Backing (Hide)'!$A35,'Capacity Summary'!$H$35:$BG$35,0))&lt;&gt;0,INDEX('Capacity Summary'!$H$36:$BG$135,MATCH('Capacity Backing (Hide)'!AC$2,'Capacity Summary'!$B$36:$B$135,0),MATCH('Capacity Backing (Hide)'!$A35,'Capacity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(Hide)'!$A35,'Capacity Summary'!$H$35:$BG$35,0))="x",INDEX('Capacity Summary'!$C$36:$E$135,MATCH('Capacity Backing (Hide)'!AD$2,'Capacity Summary'!$B$36:$B$135,0),4),IF(INDEX('Capacity Summary'!$H$36:$BG$135,MATCH('Capacity Backing (Hide)'!AD$2,'Capacity Summary'!$B$36:$B$135,0),MATCH('Capacity Backing (Hide)'!$A35,'Capacity Summary'!$H$35:$BG$35,0))&lt;&gt;0,INDEX('Capacity Summary'!$H$36:$BG$135,MATCH('Capacity Backing (Hide)'!AD$2,'Capacity Summary'!$B$36:$B$135,0),MATCH('Capacity Backing (Hide)'!$A35,'Capacity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(Hide)'!$A35,'Capacity Summary'!$H$35:$BG$35,0))="x",INDEX('Capacity Summary'!$C$36:$E$135,MATCH('Capacity Backing (Hide)'!AE$2,'Capacity Summary'!$B$36:$B$135,0),4),IF(INDEX('Capacity Summary'!$H$36:$BG$135,MATCH('Capacity Backing (Hide)'!AE$2,'Capacity Summary'!$B$36:$B$135,0),MATCH('Capacity Backing (Hide)'!$A35,'Capacity Summary'!$H$35:$BG$35,0))&lt;&gt;0,INDEX('Capacity Summary'!$H$36:$BG$135,MATCH('Capacity Backing (Hide)'!AE$2,'Capacity Summary'!$B$36:$B$135,0),MATCH('Capacity Backing (Hide)'!$A35,'Capacity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(Hide)'!$A35,'Capacity Summary'!$H$35:$BG$35,0))="x",INDEX('Capacity Summary'!$C$36:$E$135,MATCH('Capacity Backing (Hide)'!AF$2,'Capacity Summary'!$B$36:$B$135,0),4),IF(INDEX('Capacity Summary'!$H$36:$BG$135,MATCH('Capacity Backing (Hide)'!AF$2,'Capacity Summary'!$B$36:$B$135,0),MATCH('Capacity Backing (Hide)'!$A35,'Capacity Summary'!$H$35:$BG$35,0))&lt;&gt;0,INDEX('Capacity Summary'!$H$36:$BG$135,MATCH('Capacity Backing (Hide)'!AF$2,'Capacity Summary'!$B$36:$B$135,0),MATCH('Capacity Backing (Hide)'!$A35,'Capacity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(Hide)'!$A35,'Capacity Summary'!$H$35:$BG$35,0))="x",INDEX('Capacity Summary'!$C$36:$E$135,MATCH('Capacity Backing (Hide)'!AG$2,'Capacity Summary'!$B$36:$B$135,0),4),IF(INDEX('Capacity Summary'!$H$36:$BG$135,MATCH('Capacity Backing (Hide)'!AG$2,'Capacity Summary'!$B$36:$B$135,0),MATCH('Capacity Backing (Hide)'!$A35,'Capacity Summary'!$H$35:$BG$35,0))&lt;&gt;0,INDEX('Capacity Summary'!$H$36:$BG$135,MATCH('Capacity Backing (Hide)'!AG$2,'Capacity Summary'!$B$36:$B$135,0),MATCH('Capacity Backing (Hide)'!$A35,'Capacity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(Hide)'!$A35,'Capacity Summary'!$H$35:$BG$35,0))="x",INDEX('Capacity Summary'!$C$36:$E$135,MATCH('Capacity Backing (Hide)'!AH$2,'Capacity Summary'!$B$36:$B$135,0),4),IF(INDEX('Capacity Summary'!$H$36:$BG$135,MATCH('Capacity Backing (Hide)'!AH$2,'Capacity Summary'!$B$36:$B$135,0),MATCH('Capacity Backing (Hide)'!$A35,'Capacity Summary'!$H$35:$BG$35,0))&lt;&gt;0,INDEX('Capacity Summary'!$H$36:$BG$135,MATCH('Capacity Backing (Hide)'!AH$2,'Capacity Summary'!$B$36:$B$135,0),MATCH('Capacity Backing (Hide)'!$A35,'Capacity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(Hide)'!$A35,'Capacity Summary'!$H$35:$BG$35,0))="x",INDEX('Capacity Summary'!$C$36:$E$135,MATCH('Capacity Backing (Hide)'!AI$2,'Capacity Summary'!$B$36:$B$135,0),4),IF(INDEX('Capacity Summary'!$H$36:$BG$135,MATCH('Capacity Backing (Hide)'!AI$2,'Capacity Summary'!$B$36:$B$135,0),MATCH('Capacity Backing (Hide)'!$A35,'Capacity Summary'!$H$35:$BG$35,0))&lt;&gt;0,INDEX('Capacity Summary'!$H$36:$BG$135,MATCH('Capacity Backing (Hide)'!AI$2,'Capacity Summary'!$B$36:$B$135,0),MATCH('Capacity Backing (Hide)'!$A35,'Capacity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(Hide)'!$A35,'Capacity Summary'!$H$35:$BG$35,0))="x",INDEX('Capacity Summary'!$C$36:$E$135,MATCH('Capacity Backing (Hide)'!AJ$2,'Capacity Summary'!$B$36:$B$135,0),4),IF(INDEX('Capacity Summary'!$H$36:$BG$135,MATCH('Capacity Backing (Hide)'!AJ$2,'Capacity Summary'!$B$36:$B$135,0),MATCH('Capacity Backing (Hide)'!$A35,'Capacity Summary'!$H$35:$BG$35,0))&lt;&gt;0,INDEX('Capacity Summary'!$H$36:$BG$135,MATCH('Capacity Backing (Hide)'!AJ$2,'Capacity Summary'!$B$36:$B$135,0),MATCH('Capacity Backing (Hide)'!$A35,'Capacity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(Hide)'!$A35,'Capacity Summary'!$H$35:$BG$35,0))="x",INDEX('Capacity Summary'!$C$36:$E$135,MATCH('Capacity Backing (Hide)'!AK$2,'Capacity Summary'!$B$36:$B$135,0),4),IF(INDEX('Capacity Summary'!$H$36:$BG$135,MATCH('Capacity Backing (Hide)'!AK$2,'Capacity Summary'!$B$36:$B$135,0),MATCH('Capacity Backing (Hide)'!$A35,'Capacity Summary'!$H$35:$BG$35,0))&lt;&gt;0,INDEX('Capacity Summary'!$H$36:$BG$135,MATCH('Capacity Backing (Hide)'!AK$2,'Capacity Summary'!$B$36:$B$135,0),MATCH('Capacity Backing (Hide)'!$A35,'Capacity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(Hide)'!$A35,'Capacity Summary'!$H$35:$BG$35,0))="x",INDEX('Capacity Summary'!$C$36:$E$135,MATCH('Capacity Backing (Hide)'!AL$2,'Capacity Summary'!$B$36:$B$135,0),4),IF(INDEX('Capacity Summary'!$H$36:$BG$135,MATCH('Capacity Backing (Hide)'!AL$2,'Capacity Summary'!$B$36:$B$135,0),MATCH('Capacity Backing (Hide)'!$A35,'Capacity Summary'!$H$35:$BG$35,0))&lt;&gt;0,INDEX('Capacity Summary'!$H$36:$BG$135,MATCH('Capacity Backing (Hide)'!AL$2,'Capacity Summary'!$B$36:$B$135,0),MATCH('Capacity Backing (Hide)'!$A35,'Capacity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(Hide)'!$A35,'Capacity Summary'!$H$35:$BG$35,0))="x",INDEX('Capacity Summary'!$C$36:$E$135,MATCH('Capacity Backing (Hide)'!AM$2,'Capacity Summary'!$B$36:$B$135,0),4),IF(INDEX('Capacity Summary'!$H$36:$BG$135,MATCH('Capacity Backing (Hide)'!AM$2,'Capacity Summary'!$B$36:$B$135,0),MATCH('Capacity Backing (Hide)'!$A35,'Capacity Summary'!$H$35:$BG$35,0))&lt;&gt;0,INDEX('Capacity Summary'!$H$36:$BG$135,MATCH('Capacity Backing (Hide)'!AM$2,'Capacity Summary'!$B$36:$B$135,0),MATCH('Capacity Backing (Hide)'!$A35,'Capacity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(Hide)'!$A35,'Capacity Summary'!$H$35:$BG$35,0))="x",INDEX('Capacity Summary'!$C$36:$E$135,MATCH('Capacity Backing (Hide)'!AN$2,'Capacity Summary'!$B$36:$B$135,0),4),IF(INDEX('Capacity Summary'!$H$36:$BG$135,MATCH('Capacity Backing (Hide)'!AN$2,'Capacity Summary'!$B$36:$B$135,0),MATCH('Capacity Backing (Hide)'!$A35,'Capacity Summary'!$H$35:$BG$35,0))&lt;&gt;0,INDEX('Capacity Summary'!$H$36:$BG$135,MATCH('Capacity Backing (Hide)'!AN$2,'Capacity Summary'!$B$36:$B$135,0),MATCH('Capacity Backing (Hide)'!$A35,'Capacity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(Hide)'!$A35,'Capacity Summary'!$H$35:$BG$35,0))="x",INDEX('Capacity Summary'!$C$36:$E$135,MATCH('Capacity Backing (Hide)'!AO$2,'Capacity Summary'!$B$36:$B$135,0),4),IF(INDEX('Capacity Summary'!$H$36:$BG$135,MATCH('Capacity Backing (Hide)'!AO$2,'Capacity Summary'!$B$36:$B$135,0),MATCH('Capacity Backing (Hide)'!$A35,'Capacity Summary'!$H$35:$BG$35,0))&lt;&gt;0,INDEX('Capacity Summary'!$H$36:$BG$135,MATCH('Capacity Backing (Hide)'!AO$2,'Capacity Summary'!$B$36:$B$135,0),MATCH('Capacity Backing (Hide)'!$A35,'Capacity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(Hide)'!$A35,'Capacity Summary'!$H$35:$BG$35,0))="x",INDEX('Capacity Summary'!$C$36:$E$135,MATCH('Capacity Backing (Hide)'!AP$2,'Capacity Summary'!$B$36:$B$135,0),4),IF(INDEX('Capacity Summary'!$H$36:$BG$135,MATCH('Capacity Backing (Hide)'!AP$2,'Capacity Summary'!$B$36:$B$135,0),MATCH('Capacity Backing (Hide)'!$A35,'Capacity Summary'!$H$35:$BG$35,0))&lt;&gt;0,INDEX('Capacity Summary'!$H$36:$BG$135,MATCH('Capacity Backing (Hide)'!AP$2,'Capacity Summary'!$B$36:$B$135,0),MATCH('Capacity Backing (Hide)'!$A35,'Capacity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(Hide)'!$A35,'Capacity Summary'!$H$35:$BG$35,0))="x",INDEX('Capacity Summary'!$C$36:$E$135,MATCH('Capacity Backing (Hide)'!AQ$2,'Capacity Summary'!$B$36:$B$135,0),4),IF(INDEX('Capacity Summary'!$H$36:$BG$135,MATCH('Capacity Backing (Hide)'!AQ$2,'Capacity Summary'!$B$36:$B$135,0),MATCH('Capacity Backing (Hide)'!$A35,'Capacity Summary'!$H$35:$BG$35,0))&lt;&gt;0,INDEX('Capacity Summary'!$H$36:$BG$135,MATCH('Capacity Backing (Hide)'!AQ$2,'Capacity Summary'!$B$36:$B$135,0),MATCH('Capacity Backing (Hide)'!$A35,'Capacity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(Hide)'!$A35,'Capacity Summary'!$H$35:$BG$35,0))="x",INDEX('Capacity Summary'!$C$36:$E$135,MATCH('Capacity Backing (Hide)'!AR$2,'Capacity Summary'!$B$36:$B$135,0),4),IF(INDEX('Capacity Summary'!$H$36:$BG$135,MATCH('Capacity Backing (Hide)'!AR$2,'Capacity Summary'!$B$36:$B$135,0),MATCH('Capacity Backing (Hide)'!$A35,'Capacity Summary'!$H$35:$BG$35,0))&lt;&gt;0,INDEX('Capacity Summary'!$H$36:$BG$135,MATCH('Capacity Backing (Hide)'!AR$2,'Capacity Summary'!$B$36:$B$135,0),MATCH('Capacity Backing (Hide)'!$A35,'Capacity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(Hide)'!$A35,'Capacity Summary'!$H$35:$BG$35,0))="x",INDEX('Capacity Summary'!$C$36:$E$135,MATCH('Capacity Backing (Hide)'!AS$2,'Capacity Summary'!$B$36:$B$135,0),4),IF(INDEX('Capacity Summary'!$H$36:$BG$135,MATCH('Capacity Backing (Hide)'!AS$2,'Capacity Summary'!$B$36:$B$135,0),MATCH('Capacity Backing (Hide)'!$A35,'Capacity Summary'!$H$35:$BG$35,0))&lt;&gt;0,INDEX('Capacity Summary'!$H$36:$BG$135,MATCH('Capacity Backing (Hide)'!AS$2,'Capacity Summary'!$B$36:$B$135,0),MATCH('Capacity Backing (Hide)'!$A35,'Capacity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(Hide)'!$A35,'Capacity Summary'!$H$35:$BG$35,0))="x",INDEX('Capacity Summary'!$C$36:$E$135,MATCH('Capacity Backing (Hide)'!AT$2,'Capacity Summary'!$B$36:$B$135,0),4),IF(INDEX('Capacity Summary'!$H$36:$BG$135,MATCH('Capacity Backing (Hide)'!AT$2,'Capacity Summary'!$B$36:$B$135,0),MATCH('Capacity Backing (Hide)'!$A35,'Capacity Summary'!$H$35:$BG$35,0))&lt;&gt;0,INDEX('Capacity Summary'!$H$36:$BG$135,MATCH('Capacity Backing (Hide)'!AT$2,'Capacity Summary'!$B$36:$B$135,0),MATCH('Capacity Backing (Hide)'!$A35,'Capacity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(Hide)'!$A35,'Capacity Summary'!$H$35:$BG$35,0))="x",INDEX('Capacity Summary'!$C$36:$E$135,MATCH('Capacity Backing (Hide)'!AU$2,'Capacity Summary'!$B$36:$B$135,0),4),IF(INDEX('Capacity Summary'!$H$36:$BG$135,MATCH('Capacity Backing (Hide)'!AU$2,'Capacity Summary'!$B$36:$B$135,0),MATCH('Capacity Backing (Hide)'!$A35,'Capacity Summary'!$H$35:$BG$35,0))&lt;&gt;0,INDEX('Capacity Summary'!$H$36:$BG$135,MATCH('Capacity Backing (Hide)'!AU$2,'Capacity Summary'!$B$36:$B$135,0),MATCH('Capacity Backing (Hide)'!$A35,'Capacity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(Hide)'!$A35,'Capacity Summary'!$H$35:$BG$35,0))="x",INDEX('Capacity Summary'!$C$36:$E$135,MATCH('Capacity Backing (Hide)'!AV$2,'Capacity Summary'!$B$36:$B$135,0),4),IF(INDEX('Capacity Summary'!$H$36:$BG$135,MATCH('Capacity Backing (Hide)'!AV$2,'Capacity Summary'!$B$36:$B$135,0),MATCH('Capacity Backing (Hide)'!$A35,'Capacity Summary'!$H$35:$BG$35,0))&lt;&gt;0,INDEX('Capacity Summary'!$H$36:$BG$135,MATCH('Capacity Backing (Hide)'!AV$2,'Capacity Summary'!$B$36:$B$135,0),MATCH('Capacity Backing (Hide)'!$A35,'Capacity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(Hide)'!$A35,'Capacity Summary'!$H$35:$BG$35,0))="x",INDEX('Capacity Summary'!$C$36:$E$135,MATCH('Capacity Backing (Hide)'!AW$2,'Capacity Summary'!$B$36:$B$135,0),4),IF(INDEX('Capacity Summary'!$H$36:$BG$135,MATCH('Capacity Backing (Hide)'!AW$2,'Capacity Summary'!$B$36:$B$135,0),MATCH('Capacity Backing (Hide)'!$A35,'Capacity Summary'!$H$35:$BG$35,0))&lt;&gt;0,INDEX('Capacity Summary'!$H$36:$BG$135,MATCH('Capacity Backing (Hide)'!AW$2,'Capacity Summary'!$B$36:$B$135,0),MATCH('Capacity Backing (Hide)'!$A35,'Capacity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(Hide)'!$A35,'Capacity Summary'!$H$35:$BG$35,0))="x",INDEX('Capacity Summary'!$C$36:$E$135,MATCH('Capacity Backing (Hide)'!AX$2,'Capacity Summary'!$B$36:$B$135,0),4),IF(INDEX('Capacity Summary'!$H$36:$BG$135,MATCH('Capacity Backing (Hide)'!AX$2,'Capacity Summary'!$B$36:$B$135,0),MATCH('Capacity Backing (Hide)'!$A35,'Capacity Summary'!$H$35:$BG$35,0))&lt;&gt;0,INDEX('Capacity Summary'!$H$36:$BG$135,MATCH('Capacity Backing (Hide)'!AX$2,'Capacity Summary'!$B$36:$B$135,0),MATCH('Capacity Backing (Hide)'!$A35,'Capacity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(Hide)'!$A35,'Capacity Summary'!$H$35:$BG$35,0))="x",INDEX('Capacity Summary'!$C$36:$E$135,MATCH('Capacity Backing (Hide)'!AY$2,'Capacity Summary'!$B$36:$B$135,0),4),IF(INDEX('Capacity Summary'!$H$36:$BG$135,MATCH('Capacity Backing (Hide)'!AY$2,'Capacity Summary'!$B$36:$B$135,0),MATCH('Capacity Backing (Hide)'!$A35,'Capacity Summary'!$H$35:$BG$35,0))&lt;&gt;0,INDEX('Capacity Summary'!$H$36:$BG$135,MATCH('Capacity Backing (Hide)'!AY$2,'Capacity Summary'!$B$36:$B$135,0),MATCH('Capacity Backing (Hide)'!$A35,'Capacity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(Hide)'!$A35,'Capacity Summary'!$H$35:$BG$35,0))="x",INDEX('Capacity Summary'!$C$36:$E$135,MATCH('Capacity Backing (Hide)'!AZ$2,'Capacity Summary'!$B$36:$B$135,0),4),IF(INDEX('Capacity Summary'!$H$36:$BG$135,MATCH('Capacity Backing (Hide)'!AZ$2,'Capacity Summary'!$B$36:$B$135,0),MATCH('Capacity Backing (Hide)'!$A35,'Capacity Summary'!$H$35:$BG$35,0))&lt;&gt;0,INDEX('Capacity Summary'!$H$36:$BG$135,MATCH('Capacity Backing (Hide)'!AZ$2,'Capacity Summary'!$B$36:$B$135,0),MATCH('Capacity Backing (Hide)'!$A35,'Capacity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(Hide)'!$A35,'Capacity Summary'!$H$35:$BG$35,0))="x",INDEX('Capacity Summary'!$C$36:$E$135,MATCH('Capacity Backing (Hide)'!BA$2,'Capacity Summary'!$B$36:$B$135,0),4),IF(INDEX('Capacity Summary'!$H$36:$BG$135,MATCH('Capacity Backing (Hide)'!BA$2,'Capacity Summary'!$B$36:$B$135,0),MATCH('Capacity Backing (Hide)'!$A35,'Capacity Summary'!$H$35:$BG$35,0))&lt;&gt;0,INDEX('Capacity Summary'!$H$36:$BG$135,MATCH('Capacity Backing (Hide)'!BA$2,'Capacity Summary'!$B$36:$B$135,0),MATCH('Capacity Backing (Hide)'!$A35,'Capacity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(Hide)'!$A35,'Capacity Summary'!$H$35:$BG$35,0))="x",INDEX('Capacity Summary'!$C$36:$E$135,MATCH('Capacity Backing (Hide)'!BB$2,'Capacity Summary'!$B$36:$B$135,0),4),IF(INDEX('Capacity Summary'!$H$36:$BG$135,MATCH('Capacity Backing (Hide)'!BB$2,'Capacity Summary'!$B$36:$B$135,0),MATCH('Capacity Backing (Hide)'!$A35,'Capacity Summary'!$H$35:$BG$35,0))&lt;&gt;0,INDEX('Capacity Summary'!$H$36:$BG$135,MATCH('Capacity Backing (Hide)'!BB$2,'Capacity Summary'!$B$36:$B$135,0),MATCH('Capacity Backing (Hide)'!$A35,'Capacity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(Hide)'!$A35,'Capacity Summary'!$H$35:$BG$35,0))="x",INDEX('Capacity Summary'!$C$36:$E$135,MATCH('Capacity Backing (Hide)'!BC$2,'Capacity Summary'!$B$36:$B$135,0),4),IF(INDEX('Capacity Summary'!$H$36:$BG$135,MATCH('Capacity Backing (Hide)'!BC$2,'Capacity Summary'!$B$36:$B$135,0),MATCH('Capacity Backing (Hide)'!$A35,'Capacity Summary'!$H$35:$BG$35,0))&lt;&gt;0,INDEX('Capacity Summary'!$H$36:$BG$135,MATCH('Capacity Backing (Hide)'!BC$2,'Capacity Summary'!$B$36:$B$135,0),MATCH('Capacity Backing (Hide)'!$A35,'Capacity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(Hide)'!$A35,'Capacity Summary'!$H$35:$BG$35,0))="x",INDEX('Capacity Summary'!$C$36:$E$135,MATCH('Capacity Backing (Hide)'!BD$2,'Capacity Summary'!$B$36:$B$135,0),4),IF(INDEX('Capacity Summary'!$H$36:$BG$135,MATCH('Capacity Backing (Hide)'!BD$2,'Capacity Summary'!$B$36:$B$135,0),MATCH('Capacity Backing (Hide)'!$A35,'Capacity Summary'!$H$35:$BG$35,0))&lt;&gt;0,INDEX('Capacity Summary'!$H$36:$BG$135,MATCH('Capacity Backing (Hide)'!BD$2,'Capacity Summary'!$B$36:$B$135,0),MATCH('Capacity Backing (Hide)'!$A35,'Capacity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(Hide)'!$A35,'Capacity Summary'!$H$35:$BG$35,0))="x",INDEX('Capacity Summary'!$C$36:$E$135,MATCH('Capacity Backing (Hide)'!BE$2,'Capacity Summary'!$B$36:$B$135,0),4),IF(INDEX('Capacity Summary'!$H$36:$BG$135,MATCH('Capacity Backing (Hide)'!BE$2,'Capacity Summary'!$B$36:$B$135,0),MATCH('Capacity Backing (Hide)'!$A35,'Capacity Summary'!$H$35:$BG$35,0))&lt;&gt;0,INDEX('Capacity Summary'!$H$36:$BG$135,MATCH('Capacity Backing (Hide)'!BE$2,'Capacity Summary'!$B$36:$B$135,0),MATCH('Capacity Backing (Hide)'!$A35,'Capacity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(Hide)'!$A35,'Capacity Summary'!$H$35:$BG$35,0))="x",INDEX('Capacity Summary'!$C$36:$E$135,MATCH('Capacity Backing (Hide)'!BF$2,'Capacity Summary'!$B$36:$B$135,0),4),IF(INDEX('Capacity Summary'!$H$36:$BG$135,MATCH('Capacity Backing (Hide)'!BF$2,'Capacity Summary'!$B$36:$B$135,0),MATCH('Capacity Backing (Hide)'!$A35,'Capacity Summary'!$H$35:$BG$35,0))&lt;&gt;0,INDEX('Capacity Summary'!$H$36:$BG$135,MATCH('Capacity Backing (Hide)'!BF$2,'Capacity Summary'!$B$36:$B$135,0),MATCH('Capacity Backing (Hide)'!$A35,'Capacity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(Hide)'!$A35,'Capacity Summary'!$H$35:$BG$35,0))="x",INDEX('Capacity Summary'!$C$36:$E$135,MATCH('Capacity Backing (Hide)'!BG$2,'Capacity Summary'!$B$36:$B$135,0),4),IF(INDEX('Capacity Summary'!$H$36:$BG$135,MATCH('Capacity Backing (Hide)'!BG$2,'Capacity Summary'!$B$36:$B$135,0),MATCH('Capacity Backing (Hide)'!$A35,'Capacity Summary'!$H$35:$BG$35,0))&lt;&gt;0,INDEX('Capacity Summary'!$H$36:$BG$135,MATCH('Capacity Backing (Hide)'!BG$2,'Capacity Summary'!$B$36:$B$135,0),MATCH('Capacity Backing (Hide)'!$A35,'Capacity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(Hide)'!$A35,'Capacity Summary'!$H$35:$BG$35,0))="x",INDEX('Capacity Summary'!$C$36:$E$135,MATCH('Capacity Backing (Hide)'!BH$2,'Capacity Summary'!$B$36:$B$135,0),4),IF(INDEX('Capacity Summary'!$H$36:$BG$135,MATCH('Capacity Backing (Hide)'!BH$2,'Capacity Summary'!$B$36:$B$135,0),MATCH('Capacity Backing (Hide)'!$A35,'Capacity Summary'!$H$35:$BG$35,0))&lt;&gt;0,INDEX('Capacity Summary'!$H$36:$BG$135,MATCH('Capacity Backing (Hide)'!BH$2,'Capacity Summary'!$B$36:$B$135,0),MATCH('Capacity Backing (Hide)'!$A35,'Capacity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(Hide)'!$A35,'Capacity Summary'!$H$35:$BG$35,0))="x",INDEX('Capacity Summary'!$C$36:$E$135,MATCH('Capacity Backing (Hide)'!BI$2,'Capacity Summary'!$B$36:$B$135,0),4),IF(INDEX('Capacity Summary'!$H$36:$BG$135,MATCH('Capacity Backing (Hide)'!BI$2,'Capacity Summary'!$B$36:$B$135,0),MATCH('Capacity Backing (Hide)'!$A35,'Capacity Summary'!$H$35:$BG$35,0))&lt;&gt;0,INDEX('Capacity Summary'!$H$36:$BG$135,MATCH('Capacity Backing (Hide)'!BI$2,'Capacity Summary'!$B$36:$B$135,0),MATCH('Capacity Backing (Hide)'!$A35,'Capacity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(Hide)'!$A35,'Capacity Summary'!$H$35:$BG$35,0))="x",INDEX('Capacity Summary'!$C$36:$E$135,MATCH('Capacity Backing (Hide)'!BJ$2,'Capacity Summary'!$B$36:$B$135,0),4),IF(INDEX('Capacity Summary'!$H$36:$BG$135,MATCH('Capacity Backing (Hide)'!BJ$2,'Capacity Summary'!$B$36:$B$135,0),MATCH('Capacity Backing (Hide)'!$A35,'Capacity Summary'!$H$35:$BG$35,0))&lt;&gt;0,INDEX('Capacity Summary'!$H$36:$BG$135,MATCH('Capacity Backing (Hide)'!BJ$2,'Capacity Summary'!$B$36:$B$135,0),MATCH('Capacity Backing (Hide)'!$A35,'Capacity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(Hide)'!$A35,'Capacity Summary'!$H$35:$BG$35,0))="x",INDEX('Capacity Summary'!$C$36:$E$135,MATCH('Capacity Backing (Hide)'!BK$2,'Capacity Summary'!$B$36:$B$135,0),4),IF(INDEX('Capacity Summary'!$H$36:$BG$135,MATCH('Capacity Backing (Hide)'!BK$2,'Capacity Summary'!$B$36:$B$135,0),MATCH('Capacity Backing (Hide)'!$A35,'Capacity Summary'!$H$35:$BG$35,0))&lt;&gt;0,INDEX('Capacity Summary'!$H$36:$BG$135,MATCH('Capacity Backing (Hide)'!BK$2,'Capacity Summary'!$B$36:$B$135,0),MATCH('Capacity Backing (Hide)'!$A35,'Capacity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(Hide)'!$A35,'Capacity Summary'!$H$35:$BG$35,0))="x",INDEX('Capacity Summary'!$C$36:$E$135,MATCH('Capacity Backing (Hide)'!BL$2,'Capacity Summary'!$B$36:$B$135,0),4),IF(INDEX('Capacity Summary'!$H$36:$BG$135,MATCH('Capacity Backing (Hide)'!BL$2,'Capacity Summary'!$B$36:$B$135,0),MATCH('Capacity Backing (Hide)'!$A35,'Capacity Summary'!$H$35:$BG$35,0))&lt;&gt;0,INDEX('Capacity Summary'!$H$36:$BG$135,MATCH('Capacity Backing (Hide)'!BL$2,'Capacity Summary'!$B$36:$B$135,0),MATCH('Capacity Backing (Hide)'!$A35,'Capacity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(Hide)'!$A35,'Capacity Summary'!$H$35:$BG$35,0))="x",INDEX('Capacity Summary'!$C$36:$E$135,MATCH('Capacity Backing (Hide)'!BM$2,'Capacity Summary'!$B$36:$B$135,0),4),IF(INDEX('Capacity Summary'!$H$36:$BG$135,MATCH('Capacity Backing (Hide)'!BM$2,'Capacity Summary'!$B$36:$B$135,0),MATCH('Capacity Backing (Hide)'!$A35,'Capacity Summary'!$H$35:$BG$35,0))&lt;&gt;0,INDEX('Capacity Summary'!$H$36:$BG$135,MATCH('Capacity Backing (Hide)'!BM$2,'Capacity Summary'!$B$36:$B$135,0),MATCH('Capacity Backing (Hide)'!$A35,'Capacity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(Hide)'!$A35,'Capacity Summary'!$H$35:$BG$35,0))="x",INDEX('Capacity Summary'!$C$36:$E$135,MATCH('Capacity Backing (Hide)'!BN$2,'Capacity Summary'!$B$36:$B$135,0),4),IF(INDEX('Capacity Summary'!$H$36:$BG$135,MATCH('Capacity Backing (Hide)'!BN$2,'Capacity Summary'!$B$36:$B$135,0),MATCH('Capacity Backing (Hide)'!$A35,'Capacity Summary'!$H$35:$BG$35,0))&lt;&gt;0,INDEX('Capacity Summary'!$H$36:$BG$135,MATCH('Capacity Backing (Hide)'!BN$2,'Capacity Summary'!$B$36:$B$135,0),MATCH('Capacity Backing (Hide)'!$A35,'Capacity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(Hide)'!$A35,'Capacity Summary'!$H$35:$BG$35,0))="x",INDEX('Capacity Summary'!$C$36:$E$135,MATCH('Capacity Backing (Hide)'!BO$2,'Capacity Summary'!$B$36:$B$135,0),4),IF(INDEX('Capacity Summary'!$H$36:$BG$135,MATCH('Capacity Backing (Hide)'!BO$2,'Capacity Summary'!$B$36:$B$135,0),MATCH('Capacity Backing (Hide)'!$A35,'Capacity Summary'!$H$35:$BG$35,0))&lt;&gt;0,INDEX('Capacity Summary'!$H$36:$BG$135,MATCH('Capacity Backing (Hide)'!BO$2,'Capacity Summary'!$B$36:$B$135,0),MATCH('Capacity Backing (Hide)'!$A35,'Capacity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(Hide)'!$A35,'Capacity Summary'!$H$35:$BG$35,0))="x",INDEX('Capacity Summary'!$C$36:$E$135,MATCH('Capacity Backing (Hide)'!BP$2,'Capacity Summary'!$B$36:$B$135,0),4),IF(INDEX('Capacity Summary'!$H$36:$BG$135,MATCH('Capacity Backing (Hide)'!BP$2,'Capacity Summary'!$B$36:$B$135,0),MATCH('Capacity Backing (Hide)'!$A35,'Capacity Summary'!$H$35:$BG$35,0))&lt;&gt;0,INDEX('Capacity Summary'!$H$36:$BG$135,MATCH('Capacity Backing (Hide)'!BP$2,'Capacity Summary'!$B$36:$B$135,0),MATCH('Capacity Backing (Hide)'!$A35,'Capacity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(Hide)'!$A35,'Capacity Summary'!$H$35:$BG$35,0))="x",INDEX('Capacity Summary'!$C$36:$E$135,MATCH('Capacity Backing (Hide)'!BQ$2,'Capacity Summary'!$B$36:$B$135,0),4),IF(INDEX('Capacity Summary'!$H$36:$BG$135,MATCH('Capacity Backing (Hide)'!BQ$2,'Capacity Summary'!$B$36:$B$135,0),MATCH('Capacity Backing (Hide)'!$A35,'Capacity Summary'!$H$35:$BG$35,0))&lt;&gt;0,INDEX('Capacity Summary'!$H$36:$BG$135,MATCH('Capacity Backing (Hide)'!BQ$2,'Capacity Summary'!$B$36:$B$135,0),MATCH('Capacity Backing (Hide)'!$A35,'Capacity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(Hide)'!$A35,'Capacity Summary'!$H$35:$BG$35,0))="x",INDEX('Capacity Summary'!$C$36:$E$135,MATCH('Capacity Backing (Hide)'!BR$2,'Capacity Summary'!$B$36:$B$135,0),4),IF(INDEX('Capacity Summary'!$H$36:$BG$135,MATCH('Capacity Backing (Hide)'!BR$2,'Capacity Summary'!$B$36:$B$135,0),MATCH('Capacity Backing (Hide)'!$A35,'Capacity Summary'!$H$35:$BG$35,0))&lt;&gt;0,INDEX('Capacity Summary'!$H$36:$BG$135,MATCH('Capacity Backing (Hide)'!BR$2,'Capacity Summary'!$B$36:$B$135,0),MATCH('Capacity Backing (Hide)'!$A35,'Capacity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(Hide)'!$A35,'Capacity Summary'!$H$35:$BG$35,0))="x",INDEX('Capacity Summary'!$C$36:$E$135,MATCH('Capacity Backing (Hide)'!BS$2,'Capacity Summary'!$B$36:$B$135,0),4),IF(INDEX('Capacity Summary'!$H$36:$BG$135,MATCH('Capacity Backing (Hide)'!BS$2,'Capacity Summary'!$B$36:$B$135,0),MATCH('Capacity Backing (Hide)'!$A35,'Capacity Summary'!$H$35:$BG$35,0))&lt;&gt;0,INDEX('Capacity Summary'!$H$36:$BG$135,MATCH('Capacity Backing (Hide)'!BS$2,'Capacity Summary'!$B$36:$B$135,0),MATCH('Capacity Backing (Hide)'!$A35,'Capacity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(Hide)'!$A35,'Capacity Summary'!$H$35:$BG$35,0))="x",INDEX('Capacity Summary'!$C$36:$E$135,MATCH('Capacity Backing (Hide)'!BT$2,'Capacity Summary'!$B$36:$B$135,0),4),IF(INDEX('Capacity Summary'!$H$36:$BG$135,MATCH('Capacity Backing (Hide)'!BT$2,'Capacity Summary'!$B$36:$B$135,0),MATCH('Capacity Backing (Hide)'!$A35,'Capacity Summary'!$H$35:$BG$35,0))&lt;&gt;0,INDEX('Capacity Summary'!$H$36:$BG$135,MATCH('Capacity Backing (Hide)'!BT$2,'Capacity Summary'!$B$36:$B$135,0),MATCH('Capacity Backing (Hide)'!$A35,'Capacity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(Hide)'!$A35,'Capacity Summary'!$H$35:$BG$35,0))="x",INDEX('Capacity Summary'!$C$36:$E$135,MATCH('Capacity Backing (Hide)'!BU$2,'Capacity Summary'!$B$36:$B$135,0),4),IF(INDEX('Capacity Summary'!$H$36:$BG$135,MATCH('Capacity Backing (Hide)'!BU$2,'Capacity Summary'!$B$36:$B$135,0),MATCH('Capacity Backing (Hide)'!$A35,'Capacity Summary'!$H$35:$BG$35,0))&lt;&gt;0,INDEX('Capacity Summary'!$H$36:$BG$135,MATCH('Capacity Backing (Hide)'!BU$2,'Capacity Summary'!$B$36:$B$135,0),MATCH('Capacity Backing (Hide)'!$A35,'Capacity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(Hide)'!$A35,'Capacity Summary'!$H$35:$BG$35,0))="x",INDEX('Capacity Summary'!$C$36:$E$135,MATCH('Capacity Backing (Hide)'!BV$2,'Capacity Summary'!$B$36:$B$135,0),4),IF(INDEX('Capacity Summary'!$H$36:$BG$135,MATCH('Capacity Backing (Hide)'!BV$2,'Capacity Summary'!$B$36:$B$135,0),MATCH('Capacity Backing (Hide)'!$A35,'Capacity Summary'!$H$35:$BG$35,0))&lt;&gt;0,INDEX('Capacity Summary'!$H$36:$BG$135,MATCH('Capacity Backing (Hide)'!BV$2,'Capacity Summary'!$B$36:$B$135,0),MATCH('Capacity Backing (Hide)'!$A35,'Capacity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(Hide)'!$A35,'Capacity Summary'!$H$35:$BG$35,0))="x",INDEX('Capacity Summary'!$C$36:$E$135,MATCH('Capacity Backing (Hide)'!BW$2,'Capacity Summary'!$B$36:$B$135,0),4),IF(INDEX('Capacity Summary'!$H$36:$BG$135,MATCH('Capacity Backing (Hide)'!BW$2,'Capacity Summary'!$B$36:$B$135,0),MATCH('Capacity Backing (Hide)'!$A35,'Capacity Summary'!$H$35:$BG$35,0))&lt;&gt;0,INDEX('Capacity Summary'!$H$36:$BG$135,MATCH('Capacity Backing (Hide)'!BW$2,'Capacity Summary'!$B$36:$B$135,0),MATCH('Capacity Backing (Hide)'!$A35,'Capacity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(Hide)'!$A35,'Capacity Summary'!$H$35:$BG$35,0))="x",INDEX('Capacity Summary'!$C$36:$E$135,MATCH('Capacity Backing (Hide)'!BX$2,'Capacity Summary'!$B$36:$B$135,0),4),IF(INDEX('Capacity Summary'!$H$36:$BG$135,MATCH('Capacity Backing (Hide)'!BX$2,'Capacity Summary'!$B$36:$B$135,0),MATCH('Capacity Backing (Hide)'!$A35,'Capacity Summary'!$H$35:$BG$35,0))&lt;&gt;0,INDEX('Capacity Summary'!$H$36:$BG$135,MATCH('Capacity Backing (Hide)'!BX$2,'Capacity Summary'!$B$36:$B$135,0),MATCH('Capacity Backing (Hide)'!$A35,'Capacity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(Hide)'!$A35,'Capacity Summary'!$H$35:$BG$35,0))="x",INDEX('Capacity Summary'!$C$36:$E$135,MATCH('Capacity Backing (Hide)'!BY$2,'Capacity Summary'!$B$36:$B$135,0),4),IF(INDEX('Capacity Summary'!$H$36:$BG$135,MATCH('Capacity Backing (Hide)'!BY$2,'Capacity Summary'!$B$36:$B$135,0),MATCH('Capacity Backing (Hide)'!$A35,'Capacity Summary'!$H$35:$BG$35,0))&lt;&gt;0,INDEX('Capacity Summary'!$H$36:$BG$135,MATCH('Capacity Backing (Hide)'!BY$2,'Capacity Summary'!$B$36:$B$135,0),MATCH('Capacity Backing (Hide)'!$A35,'Capacity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(Hide)'!$A35,'Capacity Summary'!$H$35:$BG$35,0))="x",INDEX('Capacity Summary'!$C$36:$E$135,MATCH('Capacity Backing (Hide)'!BZ$2,'Capacity Summary'!$B$36:$B$135,0),4),IF(INDEX('Capacity Summary'!$H$36:$BG$135,MATCH('Capacity Backing (Hide)'!BZ$2,'Capacity Summary'!$B$36:$B$135,0),MATCH('Capacity Backing (Hide)'!$A35,'Capacity Summary'!$H$35:$BG$35,0))&lt;&gt;0,INDEX('Capacity Summary'!$H$36:$BG$135,MATCH('Capacity Backing (Hide)'!BZ$2,'Capacity Summary'!$B$36:$B$135,0),MATCH('Capacity Backing (Hide)'!$A35,'Capacity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(Hide)'!$A35,'Capacity Summary'!$H$35:$BG$35,0))="x",INDEX('Capacity Summary'!$C$36:$E$135,MATCH('Capacity Backing (Hide)'!CA$2,'Capacity Summary'!$B$36:$B$135,0),4),IF(INDEX('Capacity Summary'!$H$36:$BG$135,MATCH('Capacity Backing (Hide)'!CA$2,'Capacity Summary'!$B$36:$B$135,0),MATCH('Capacity Backing (Hide)'!$A35,'Capacity Summary'!$H$35:$BG$35,0))&lt;&gt;0,INDEX('Capacity Summary'!$H$36:$BG$135,MATCH('Capacity Backing (Hide)'!CA$2,'Capacity Summary'!$B$36:$B$135,0),MATCH('Capacity Backing (Hide)'!$A35,'Capacity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(Hide)'!$A35,'Capacity Summary'!$H$35:$BG$35,0))="x",INDEX('Capacity Summary'!$C$36:$E$135,MATCH('Capacity Backing (Hide)'!CB$2,'Capacity Summary'!$B$36:$B$135,0),4),IF(INDEX('Capacity Summary'!$H$36:$BG$135,MATCH('Capacity Backing (Hide)'!CB$2,'Capacity Summary'!$B$36:$B$135,0),MATCH('Capacity Backing (Hide)'!$A35,'Capacity Summary'!$H$35:$BG$35,0))&lt;&gt;0,INDEX('Capacity Summary'!$H$36:$BG$135,MATCH('Capacity Backing (Hide)'!CB$2,'Capacity Summary'!$B$36:$B$135,0),MATCH('Capacity Backing (Hide)'!$A35,'Capacity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(Hide)'!$A35,'Capacity Summary'!$H$35:$BG$35,0))="x",INDEX('Capacity Summary'!$C$36:$E$135,MATCH('Capacity Backing (Hide)'!CC$2,'Capacity Summary'!$B$36:$B$135,0),4),IF(INDEX('Capacity Summary'!$H$36:$BG$135,MATCH('Capacity Backing (Hide)'!CC$2,'Capacity Summary'!$B$36:$B$135,0),MATCH('Capacity Backing (Hide)'!$A35,'Capacity Summary'!$H$35:$BG$35,0))&lt;&gt;0,INDEX('Capacity Summary'!$H$36:$BG$135,MATCH('Capacity Backing (Hide)'!CC$2,'Capacity Summary'!$B$36:$B$135,0),MATCH('Capacity Backing (Hide)'!$A35,'Capacity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(Hide)'!$A35,'Capacity Summary'!$H$35:$BG$35,0))="x",INDEX('Capacity Summary'!$C$36:$E$135,MATCH('Capacity Backing (Hide)'!CD$2,'Capacity Summary'!$B$36:$B$135,0),4),IF(INDEX('Capacity Summary'!$H$36:$BG$135,MATCH('Capacity Backing (Hide)'!CD$2,'Capacity Summary'!$B$36:$B$135,0),MATCH('Capacity Backing (Hide)'!$A35,'Capacity Summary'!$H$35:$BG$35,0))&lt;&gt;0,INDEX('Capacity Summary'!$H$36:$BG$135,MATCH('Capacity Backing (Hide)'!CD$2,'Capacity Summary'!$B$36:$B$135,0),MATCH('Capacity Backing (Hide)'!$A35,'Capacity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(Hide)'!$A35,'Capacity Summary'!$H$35:$BG$35,0))="x",INDEX('Capacity Summary'!$C$36:$E$135,MATCH('Capacity Backing (Hide)'!CE$2,'Capacity Summary'!$B$36:$B$135,0),4),IF(INDEX('Capacity Summary'!$H$36:$BG$135,MATCH('Capacity Backing (Hide)'!CE$2,'Capacity Summary'!$B$36:$B$135,0),MATCH('Capacity Backing (Hide)'!$A35,'Capacity Summary'!$H$35:$BG$35,0))&lt;&gt;0,INDEX('Capacity Summary'!$H$36:$BG$135,MATCH('Capacity Backing (Hide)'!CE$2,'Capacity Summary'!$B$36:$B$135,0),MATCH('Capacity Backing (Hide)'!$A35,'Capacity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(Hide)'!$A35,'Capacity Summary'!$H$35:$BG$35,0))="x",INDEX('Capacity Summary'!$C$36:$E$135,MATCH('Capacity Backing (Hide)'!CF$2,'Capacity Summary'!$B$36:$B$135,0),4),IF(INDEX('Capacity Summary'!$H$36:$BG$135,MATCH('Capacity Backing (Hide)'!CF$2,'Capacity Summary'!$B$36:$B$135,0),MATCH('Capacity Backing (Hide)'!$A35,'Capacity Summary'!$H$35:$BG$35,0))&lt;&gt;0,INDEX('Capacity Summary'!$H$36:$BG$135,MATCH('Capacity Backing (Hide)'!CF$2,'Capacity Summary'!$B$36:$B$135,0),MATCH('Capacity Backing (Hide)'!$A35,'Capacity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(Hide)'!$A35,'Capacity Summary'!$H$35:$BG$35,0))="x",INDEX('Capacity Summary'!$C$36:$E$135,MATCH('Capacity Backing (Hide)'!CG$2,'Capacity Summary'!$B$36:$B$135,0),4),IF(INDEX('Capacity Summary'!$H$36:$BG$135,MATCH('Capacity Backing (Hide)'!CG$2,'Capacity Summary'!$B$36:$B$135,0),MATCH('Capacity Backing (Hide)'!$A35,'Capacity Summary'!$H$35:$BG$35,0))&lt;&gt;0,INDEX('Capacity Summary'!$H$36:$BG$135,MATCH('Capacity Backing (Hide)'!CG$2,'Capacity Summary'!$B$36:$B$135,0),MATCH('Capacity Backing (Hide)'!$A35,'Capacity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(Hide)'!$A35,'Capacity Summary'!$H$35:$BG$35,0))="x",INDEX('Capacity Summary'!$C$36:$E$135,MATCH('Capacity Backing (Hide)'!CH$2,'Capacity Summary'!$B$36:$B$135,0),4),IF(INDEX('Capacity Summary'!$H$36:$BG$135,MATCH('Capacity Backing (Hide)'!CH$2,'Capacity Summary'!$B$36:$B$135,0),MATCH('Capacity Backing (Hide)'!$A35,'Capacity Summary'!$H$35:$BG$35,0))&lt;&gt;0,INDEX('Capacity Summary'!$H$36:$BG$135,MATCH('Capacity Backing (Hide)'!CH$2,'Capacity Summary'!$B$36:$B$135,0),MATCH('Capacity Backing (Hide)'!$A35,'Capacity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(Hide)'!$A35,'Capacity Summary'!$H$35:$BG$35,0))="x",INDEX('Capacity Summary'!$C$36:$E$135,MATCH('Capacity Backing (Hide)'!CI$2,'Capacity Summary'!$B$36:$B$135,0),4),IF(INDEX('Capacity Summary'!$H$36:$BG$135,MATCH('Capacity Backing (Hide)'!CI$2,'Capacity Summary'!$B$36:$B$135,0),MATCH('Capacity Backing (Hide)'!$A35,'Capacity Summary'!$H$35:$BG$35,0))&lt;&gt;0,INDEX('Capacity Summary'!$H$36:$BG$135,MATCH('Capacity Backing (Hide)'!CI$2,'Capacity Summary'!$B$36:$B$135,0),MATCH('Capacity Backing (Hide)'!$A35,'Capacity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(Hide)'!$A35,'Capacity Summary'!$H$35:$BG$35,0))="x",INDEX('Capacity Summary'!$C$36:$E$135,MATCH('Capacity Backing (Hide)'!CJ$2,'Capacity Summary'!$B$36:$B$135,0),4),IF(INDEX('Capacity Summary'!$H$36:$BG$135,MATCH('Capacity Backing (Hide)'!CJ$2,'Capacity Summary'!$B$36:$B$135,0),MATCH('Capacity Backing (Hide)'!$A35,'Capacity Summary'!$H$35:$BG$35,0))&lt;&gt;0,INDEX('Capacity Summary'!$H$36:$BG$135,MATCH('Capacity Backing (Hide)'!CJ$2,'Capacity Summary'!$B$36:$B$135,0),MATCH('Capacity Backing (Hide)'!$A35,'Capacity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(Hide)'!$A35,'Capacity Summary'!$H$35:$BG$35,0))="x",INDEX('Capacity Summary'!$C$36:$E$135,MATCH('Capacity Backing (Hide)'!CK$2,'Capacity Summary'!$B$36:$B$135,0),4),IF(INDEX('Capacity Summary'!$H$36:$BG$135,MATCH('Capacity Backing (Hide)'!CK$2,'Capacity Summary'!$B$36:$B$135,0),MATCH('Capacity Backing (Hide)'!$A35,'Capacity Summary'!$H$35:$BG$35,0))&lt;&gt;0,INDEX('Capacity Summary'!$H$36:$BG$135,MATCH('Capacity Backing (Hide)'!CK$2,'Capacity Summary'!$B$36:$B$135,0),MATCH('Capacity Backing (Hide)'!$A35,'Capacity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(Hide)'!$A35,'Capacity Summary'!$H$35:$BG$35,0))="x",INDEX('Capacity Summary'!$C$36:$E$135,MATCH('Capacity Backing (Hide)'!CL$2,'Capacity Summary'!$B$36:$B$135,0),4),IF(INDEX('Capacity Summary'!$H$36:$BG$135,MATCH('Capacity Backing (Hide)'!CL$2,'Capacity Summary'!$B$36:$B$135,0),MATCH('Capacity Backing (Hide)'!$A35,'Capacity Summary'!$H$35:$BG$35,0))&lt;&gt;0,INDEX('Capacity Summary'!$H$36:$BG$135,MATCH('Capacity Backing (Hide)'!CL$2,'Capacity Summary'!$B$36:$B$135,0),MATCH('Capacity Backing (Hide)'!$A35,'Capacity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(Hide)'!$A35,'Capacity Summary'!$H$35:$BG$35,0))="x",INDEX('Capacity Summary'!$C$36:$E$135,MATCH('Capacity Backing (Hide)'!CM$2,'Capacity Summary'!$B$36:$B$135,0),4),IF(INDEX('Capacity Summary'!$H$36:$BG$135,MATCH('Capacity Backing (Hide)'!CM$2,'Capacity Summary'!$B$36:$B$135,0),MATCH('Capacity Backing (Hide)'!$A35,'Capacity Summary'!$H$35:$BG$35,0))&lt;&gt;0,INDEX('Capacity Summary'!$H$36:$BG$135,MATCH('Capacity Backing (Hide)'!CM$2,'Capacity Summary'!$B$36:$B$135,0),MATCH('Capacity Backing (Hide)'!$A35,'Capacity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(Hide)'!$A35,'Capacity Summary'!$H$35:$BG$35,0))="x",INDEX('Capacity Summary'!$C$36:$E$135,MATCH('Capacity Backing (Hide)'!CN$2,'Capacity Summary'!$B$36:$B$135,0),4),IF(INDEX('Capacity Summary'!$H$36:$BG$135,MATCH('Capacity Backing (Hide)'!CN$2,'Capacity Summary'!$B$36:$B$135,0),MATCH('Capacity Backing (Hide)'!$A35,'Capacity Summary'!$H$35:$BG$35,0))&lt;&gt;0,INDEX('Capacity Summary'!$H$36:$BG$135,MATCH('Capacity Backing (Hide)'!CN$2,'Capacity Summary'!$B$36:$B$135,0),MATCH('Capacity Backing (Hide)'!$A35,'Capacity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(Hide)'!$A35,'Capacity Summary'!$H$35:$BG$35,0))="x",INDEX('Capacity Summary'!$C$36:$E$135,MATCH('Capacity Backing (Hide)'!CO$2,'Capacity Summary'!$B$36:$B$135,0),4),IF(INDEX('Capacity Summary'!$H$36:$BG$135,MATCH('Capacity Backing (Hide)'!CO$2,'Capacity Summary'!$B$36:$B$135,0),MATCH('Capacity Backing (Hide)'!$A35,'Capacity Summary'!$H$35:$BG$35,0))&lt;&gt;0,INDEX('Capacity Summary'!$H$36:$BG$135,MATCH('Capacity Backing (Hide)'!CO$2,'Capacity Summary'!$B$36:$B$135,0),MATCH('Capacity Backing (Hide)'!$A35,'Capacity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(Hide)'!$A35,'Capacity Summary'!$H$35:$BG$35,0))="x",INDEX('Capacity Summary'!$C$36:$E$135,MATCH('Capacity Backing (Hide)'!CP$2,'Capacity Summary'!$B$36:$B$135,0),4),IF(INDEX('Capacity Summary'!$H$36:$BG$135,MATCH('Capacity Backing (Hide)'!CP$2,'Capacity Summary'!$B$36:$B$135,0),MATCH('Capacity Backing (Hide)'!$A35,'Capacity Summary'!$H$35:$BG$35,0))&lt;&gt;0,INDEX('Capacity Summary'!$H$36:$BG$135,MATCH('Capacity Backing (Hide)'!CP$2,'Capacity Summary'!$B$36:$B$135,0),MATCH('Capacity Backing (Hide)'!$A35,'Capacity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(Hide)'!$A35,'Capacity Summary'!$H$35:$BG$35,0))="x",INDEX('Capacity Summary'!$C$36:$E$135,MATCH('Capacity Backing (Hide)'!CQ$2,'Capacity Summary'!$B$36:$B$135,0),4),IF(INDEX('Capacity Summary'!$H$36:$BG$135,MATCH('Capacity Backing (Hide)'!CQ$2,'Capacity Summary'!$B$36:$B$135,0),MATCH('Capacity Backing (Hide)'!$A35,'Capacity Summary'!$H$35:$BG$35,0))&lt;&gt;0,INDEX('Capacity Summary'!$H$36:$BG$135,MATCH('Capacity Backing (Hide)'!CQ$2,'Capacity Summary'!$B$36:$B$135,0),MATCH('Capacity Backing (Hide)'!$A35,'Capacity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(Hide)'!$A35,'Capacity Summary'!$H$35:$BG$35,0))="x",INDEX('Capacity Summary'!$C$36:$E$135,MATCH('Capacity Backing (Hide)'!CR$2,'Capacity Summary'!$B$36:$B$135,0),4),IF(INDEX('Capacity Summary'!$H$36:$BG$135,MATCH('Capacity Backing (Hide)'!CR$2,'Capacity Summary'!$B$36:$B$135,0),MATCH('Capacity Backing (Hide)'!$A35,'Capacity Summary'!$H$35:$BG$35,0))&lt;&gt;0,INDEX('Capacity Summary'!$H$36:$BG$135,MATCH('Capacity Backing (Hide)'!CR$2,'Capacity Summary'!$B$36:$B$135,0),MATCH('Capacity Backing (Hide)'!$A35,'Capacity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(Hide)'!$A35,'Capacity Summary'!$H$35:$BG$35,0))="x",INDEX('Capacity Summary'!$C$36:$E$135,MATCH('Capacity Backing (Hide)'!CS$2,'Capacity Summary'!$B$36:$B$135,0),4),IF(INDEX('Capacity Summary'!$H$36:$BG$135,MATCH('Capacity Backing (Hide)'!CS$2,'Capacity Summary'!$B$36:$B$135,0),MATCH('Capacity Backing (Hide)'!$A35,'Capacity Summary'!$H$35:$BG$35,0))&lt;&gt;0,INDEX('Capacity Summary'!$H$36:$BG$135,MATCH('Capacity Backing (Hide)'!CS$2,'Capacity Summary'!$B$36:$B$135,0),MATCH('Capacity Backing (Hide)'!$A35,'Capacity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(Hide)'!$A35,'Capacity Summary'!$H$35:$BG$35,0))="x",INDEX('Capacity Summary'!$C$36:$E$135,MATCH('Capacity Backing (Hide)'!CT$2,'Capacity Summary'!$B$36:$B$135,0),4),IF(INDEX('Capacity Summary'!$H$36:$BG$135,MATCH('Capacity Backing (Hide)'!CT$2,'Capacity Summary'!$B$36:$B$135,0),MATCH('Capacity Backing (Hide)'!$A35,'Capacity Summary'!$H$35:$BG$35,0))&lt;&gt;0,INDEX('Capacity Summary'!$H$36:$BG$135,MATCH('Capacity Backing (Hide)'!CT$2,'Capacity Summary'!$B$36:$B$135,0),MATCH('Capacity Backing (Hide)'!$A35,'Capacity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(Hide)'!$A35,'Capacity Summary'!$H$35:$BG$35,0))="x",INDEX('Capacity Summary'!$C$36:$E$135,MATCH('Capacity Backing (Hide)'!CU$2,'Capacity Summary'!$B$36:$B$135,0),4),IF(INDEX('Capacity Summary'!$H$36:$BG$135,MATCH('Capacity Backing (Hide)'!CU$2,'Capacity Summary'!$B$36:$B$135,0),MATCH('Capacity Backing (Hide)'!$A35,'Capacity Summary'!$H$35:$BG$35,0))&lt;&gt;0,INDEX('Capacity Summary'!$H$36:$BG$135,MATCH('Capacity Backing (Hide)'!CU$2,'Capacity Summary'!$B$36:$B$135,0),MATCH('Capacity Backing (Hide)'!$A35,'Capacity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(Hide)'!$A35,'Capacity Summary'!$H$35:$BG$35,0))="x",INDEX('Capacity Summary'!$C$36:$E$135,MATCH('Capacity Backing (Hide)'!CV$2,'Capacity Summary'!$B$36:$B$135,0),4),IF(INDEX('Capacity Summary'!$H$36:$BG$135,MATCH('Capacity Backing (Hide)'!CV$2,'Capacity Summary'!$B$36:$B$135,0),MATCH('Capacity Backing (Hide)'!$A35,'Capacity Summary'!$H$35:$BG$35,0))&lt;&gt;0,INDEX('Capacity Summary'!$H$36:$BG$135,MATCH('Capacity Backing (Hide)'!CV$2,'Capacity Summary'!$B$36:$B$135,0),MATCH('Capacity Backing (Hide)'!$A35,'Capacity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(Hide)'!$A35,'Capacity Summary'!$H$35:$BG$35,0))="x",INDEX('Capacity Summary'!$C$36:$E$135,MATCH('Capacity Backing (Hide)'!CW$2,'Capacity Summary'!$B$36:$B$135,0),4),IF(INDEX('Capacity Summary'!$H$36:$BG$135,MATCH('Capacity Backing (Hide)'!CW$2,'Capacity Summary'!$B$36:$B$135,0),MATCH('Capacity Backing (Hide)'!$A35,'Capacity Summary'!$H$35:$BG$35,0))&lt;&gt;0,INDEX('Capacity Summary'!$H$36:$BG$135,MATCH('Capacity Backing (Hide)'!CW$2,'Capacity Summary'!$B$36:$B$135,0),MATCH('Capacity Backing (Hide)'!$A35,'Capacity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(Hide)'!$A36,'Capacity Summary'!$H$35:$BG$35,0))="x",INDEX('Capacity Summary'!$C$36:$E$135,MATCH('Capacity Backing (Hide)'!B$2,'Capacity Summary'!$B$36:$B$135,0),4),IF(INDEX('Capacity Summary'!$H$36:$BG$135,MATCH('Capacity Backing (Hide)'!B$2,'Capacity Summary'!$B$36:$B$135,0),MATCH('Capacity Backing (Hide)'!$A36,'Capacity Summary'!$H$35:$BG$35,0))&lt;&gt;0,INDEX('Capacity Summary'!$H$36:$BG$135,MATCH('Capacity Backing (Hide)'!B$2,'Capacity Summary'!$B$36:$B$135,0),MATCH('Capacity Backing (Hide)'!$A36,'Capacity Summary'!$H$35:$BG$35,0)),0)),INDEX('Capacity Summary'!$C$36:$E$135,MATCH('Capacity Backing (Hide)'!B$2,'Capacity Summary'!$B$36:$B$135,0),2)))/IF(Summary!$B$7="Minutes",1,60)/COUNTA(INDEX(Capacity!$C$10:$Q$109,MATCH('Capacity Backing (Hide)'!B$2,Capacity!$B$10:$B$109,0),1):INDEX(Capacity!$C$10:$Q$109,MATCH('Capacity Backing (Hide)'!B$2,Capacity!$B$10:$B$109,0),15))</f>
        <v>#N/A</v>
      </c>
      <c r="C3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(Hide)'!$A36,'Capacity Summary'!$H$35:$BG$35,0))="x",INDEX('Capacity Summary'!$C$36:$E$135,MATCH('Capacity Backing (Hide)'!C$2,'Capacity Summary'!$B$36:$B$135,0),4),IF(INDEX('Capacity Summary'!$H$36:$BG$135,MATCH('Capacity Backing (Hide)'!C$2,'Capacity Summary'!$B$36:$B$135,0),MATCH('Capacity Backing (Hide)'!$A36,'Capacity Summary'!$H$35:$BG$35,0))&lt;&gt;0,INDEX('Capacity Summary'!$H$36:$BG$135,MATCH('Capacity Backing (Hide)'!C$2,'Capacity Summary'!$B$36:$B$135,0),MATCH('Capacity Backing (Hide)'!$A36,'Capacity Summary'!$H$35:$BG$35,0)),0)),INDEX('Capacity Summary'!$C$36:$E$135,MATCH('Capacity Backing (Hide)'!C$2,'Capacity Summary'!$B$36:$B$135,0),2)))/IF(Summary!$B$7="Minutes",1,60)/COUNTA(INDEX(Capacity!$C$10:$Q$109,MATCH('Capacity Backing (Hide)'!C$2,Capacity!$B$10:$B$109,0),1):INDEX(Capacity!$C$10:$Q$109,MATCH('Capacity Backing (Hide)'!C$2,Capacity!$B$10:$B$109,0),15))</f>
        <v>#N/A</v>
      </c>
      <c r="D3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(Hide)'!$A36,'Capacity Summary'!$H$35:$BG$35,0))="x",INDEX('Capacity Summary'!$C$36:$E$135,MATCH('Capacity Backing (Hide)'!D$2,'Capacity Summary'!$B$36:$B$135,0),4),IF(INDEX('Capacity Summary'!$H$36:$BG$135,MATCH('Capacity Backing (Hide)'!D$2,'Capacity Summary'!$B$36:$B$135,0),MATCH('Capacity Backing (Hide)'!$A36,'Capacity Summary'!$H$35:$BG$35,0))&lt;&gt;0,INDEX('Capacity Summary'!$H$36:$BG$135,MATCH('Capacity Backing (Hide)'!D$2,'Capacity Summary'!$B$36:$B$135,0),MATCH('Capacity Backing (Hide)'!$A36,'Capacity Summary'!$H$35:$BG$35,0)),0)),INDEX('Capacity Summary'!$C$36:$E$135,MATCH('Capacity Backing (Hide)'!D$2,'Capacity Summary'!$B$36:$B$135,0),2)))/IF(Summary!$B$7="Minutes",1,60)/COUNTA(INDEX(Capacity!$C$10:$Q$109,MATCH('Capacity Backing (Hide)'!D$2,Capacity!$B$10:$B$109,0),1):INDEX(Capacity!$C$10:$Q$109,MATCH('Capacity Backing (Hide)'!D$2,Capacity!$B$10:$B$109,0),15))</f>
        <v>#N/A</v>
      </c>
      <c r="E3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(Hide)'!$A36,'Capacity Summary'!$H$35:$BG$35,0))="x",INDEX('Capacity Summary'!$C$36:$E$135,MATCH('Capacity Backing (Hide)'!E$2,'Capacity Summary'!$B$36:$B$135,0),4),IF(INDEX('Capacity Summary'!$H$36:$BG$135,MATCH('Capacity Backing (Hide)'!E$2,'Capacity Summary'!$B$36:$B$135,0),MATCH('Capacity Backing (Hide)'!$A36,'Capacity Summary'!$H$35:$BG$35,0))&lt;&gt;0,INDEX('Capacity Summary'!$H$36:$BG$135,MATCH('Capacity Backing (Hide)'!E$2,'Capacity Summary'!$B$36:$B$135,0),MATCH('Capacity Backing (Hide)'!$A36,'Capacity Summary'!$H$35:$BG$35,0)),0)),INDEX('Capacity Summary'!$C$36:$E$135,MATCH('Capacity Backing (Hide)'!E$2,'Capacity Summary'!$B$36:$B$135,0),2)))/IF(Summary!$B$7="Minutes",1,60)/COUNTA(INDEX(Capacity!$C$10:$Q$109,MATCH('Capacity Backing (Hide)'!E$2,Capacity!$B$10:$B$109,0),1):INDEX(Capacity!$C$10:$Q$109,MATCH('Capacity Backing (Hide)'!E$2,Capacity!$B$10:$B$109,0),15))</f>
        <v>#N/A</v>
      </c>
      <c r="F3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(Hide)'!$A36,'Capacity Summary'!$H$35:$BG$35,0))="x",INDEX('Capacity Summary'!$C$36:$E$135,MATCH('Capacity Backing (Hide)'!F$2,'Capacity Summary'!$B$36:$B$135,0),4),IF(INDEX('Capacity Summary'!$H$36:$BG$135,MATCH('Capacity Backing (Hide)'!F$2,'Capacity Summary'!$B$36:$B$135,0),MATCH('Capacity Backing (Hide)'!$A36,'Capacity Summary'!$H$35:$BG$35,0))&lt;&gt;0,INDEX('Capacity Summary'!$H$36:$BG$135,MATCH('Capacity Backing (Hide)'!F$2,'Capacity Summary'!$B$36:$B$135,0),MATCH('Capacity Backing (Hide)'!$A36,'Capacity Summary'!$H$35:$BG$35,0)),0)),INDEX('Capacity Summary'!$C$36:$E$135,MATCH('Capacity Backing (Hide)'!F$2,'Capacity Summary'!$B$36:$B$135,0),2)))/IF(Summary!$B$7="Minutes",1,60)/COUNTA(INDEX(Capacity!$C$10:$Q$109,MATCH('Capacity Backing (Hide)'!F$2,Capacity!$B$10:$B$109,0),1):INDEX(Capacity!$C$10:$Q$109,MATCH('Capacity Backing (Hide)'!F$2,Capacity!$B$10:$B$109,0),15))</f>
        <v>#N/A</v>
      </c>
      <c r="G3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(Hide)'!$A36,'Capacity Summary'!$H$35:$BG$35,0))="x",INDEX('Capacity Summary'!$C$36:$E$135,MATCH('Capacity Backing (Hide)'!G$2,'Capacity Summary'!$B$36:$B$135,0),4),IF(INDEX('Capacity Summary'!$H$36:$BG$135,MATCH('Capacity Backing (Hide)'!G$2,'Capacity Summary'!$B$36:$B$135,0),MATCH('Capacity Backing (Hide)'!$A36,'Capacity Summary'!$H$35:$BG$35,0))&lt;&gt;0,INDEX('Capacity Summary'!$H$36:$BG$135,MATCH('Capacity Backing (Hide)'!G$2,'Capacity Summary'!$B$36:$B$135,0),MATCH('Capacity Backing (Hide)'!$A36,'Capacity Summary'!$H$35:$BG$35,0)),0)),INDEX('Capacity Summary'!$C$36:$E$135,MATCH('Capacity Backing (Hide)'!G$2,'Capacity Summary'!$B$36:$B$135,0),2)))/IF(Summary!$B$7="Minutes",1,60)/COUNTA(INDEX(Capacity!$C$10:$Q$109,MATCH('Capacity Backing (Hide)'!G$2,Capacity!$B$10:$B$109,0),1):INDEX(Capacity!$C$10:$Q$109,MATCH('Capacity Backing (Hide)'!G$2,Capacity!$B$10:$B$109,0),15))</f>
        <v>#N/A</v>
      </c>
      <c r="H3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(Hide)'!$A36,'Capacity Summary'!$H$35:$BG$35,0))="x",INDEX('Capacity Summary'!$C$36:$E$135,MATCH('Capacity Backing (Hide)'!H$2,'Capacity Summary'!$B$36:$B$135,0),4),IF(INDEX('Capacity Summary'!$H$36:$BG$135,MATCH('Capacity Backing (Hide)'!H$2,'Capacity Summary'!$B$36:$B$135,0),MATCH('Capacity Backing (Hide)'!$A36,'Capacity Summary'!$H$35:$BG$35,0))&lt;&gt;0,INDEX('Capacity Summary'!$H$36:$BG$135,MATCH('Capacity Backing (Hide)'!H$2,'Capacity Summary'!$B$36:$B$135,0),MATCH('Capacity Backing (Hide)'!$A36,'Capacity Summary'!$H$35:$BG$35,0)),0)),INDEX('Capacity Summary'!$C$36:$E$135,MATCH('Capacity Backing (Hide)'!H$2,'Capacity Summary'!$B$36:$B$135,0),2)))/IF(Summary!$B$7="Minutes",1,60)/COUNTA(INDEX(Capacity!$C$10:$Q$109,MATCH('Capacity Backing (Hide)'!H$2,Capacity!$B$10:$B$109,0),1):INDEX(Capacity!$C$10:$Q$109,MATCH('Capacity Backing (Hide)'!H$2,Capacity!$B$10:$B$109,0),15))</f>
        <v>#N/A</v>
      </c>
      <c r="I3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(Hide)'!$A36,'Capacity Summary'!$H$35:$BG$35,0))="x",INDEX('Capacity Summary'!$C$36:$E$135,MATCH('Capacity Backing (Hide)'!I$2,'Capacity Summary'!$B$36:$B$135,0),4),IF(INDEX('Capacity Summary'!$H$36:$BG$135,MATCH('Capacity Backing (Hide)'!I$2,'Capacity Summary'!$B$36:$B$135,0),MATCH('Capacity Backing (Hide)'!$A36,'Capacity Summary'!$H$35:$BG$35,0))&lt;&gt;0,INDEX('Capacity Summary'!$H$36:$BG$135,MATCH('Capacity Backing (Hide)'!I$2,'Capacity Summary'!$B$36:$B$135,0),MATCH('Capacity Backing (Hide)'!$A36,'Capacity Summary'!$H$35:$BG$35,0)),0)),INDEX('Capacity Summary'!$C$36:$E$135,MATCH('Capacity Backing (Hide)'!I$2,'Capacity Summary'!$B$36:$B$135,0),2)))/IF(Summary!$B$7="Minutes",1,60)/COUNTA(INDEX(Capacity!$C$10:$Q$109,MATCH('Capacity Backing (Hide)'!I$2,Capacity!$B$10:$B$109,0),1):INDEX(Capacity!$C$10:$Q$109,MATCH('Capacity Backing (Hide)'!I$2,Capacity!$B$10:$B$109,0),15))</f>
        <v>#N/A</v>
      </c>
      <c r="J3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(Hide)'!$A36,'Capacity Summary'!$H$35:$BG$35,0))="x",INDEX('Capacity Summary'!$C$36:$E$135,MATCH('Capacity Backing (Hide)'!J$2,'Capacity Summary'!$B$36:$B$135,0),4),IF(INDEX('Capacity Summary'!$H$36:$BG$135,MATCH('Capacity Backing (Hide)'!J$2,'Capacity Summary'!$B$36:$B$135,0),MATCH('Capacity Backing (Hide)'!$A36,'Capacity Summary'!$H$35:$BG$35,0))&lt;&gt;0,INDEX('Capacity Summary'!$H$36:$BG$135,MATCH('Capacity Backing (Hide)'!J$2,'Capacity Summary'!$B$36:$B$135,0),MATCH('Capacity Backing (Hide)'!$A36,'Capacity Summary'!$H$35:$BG$35,0)),0)),INDEX('Capacity Summary'!$C$36:$E$135,MATCH('Capacity Backing (Hide)'!J$2,'Capacity Summary'!$B$36:$B$135,0),2)))/IF(Summary!$B$7="Minutes",1,60)/COUNTA(INDEX(Capacity!$C$10:$Q$109,MATCH('Capacity Backing (Hide)'!J$2,Capacity!$B$10:$B$109,0),1):INDEX(Capacity!$C$10:$Q$109,MATCH('Capacity Backing (Hide)'!J$2,Capacity!$B$10:$B$109,0),15))</f>
        <v>#N/A</v>
      </c>
      <c r="K3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(Hide)'!$A36,'Capacity Summary'!$H$35:$BG$35,0))="x",INDEX('Capacity Summary'!$C$36:$E$135,MATCH('Capacity Backing (Hide)'!K$2,'Capacity Summary'!$B$36:$B$135,0),4),IF(INDEX('Capacity Summary'!$H$36:$BG$135,MATCH('Capacity Backing (Hide)'!K$2,'Capacity Summary'!$B$36:$B$135,0),MATCH('Capacity Backing (Hide)'!$A36,'Capacity Summary'!$H$35:$BG$35,0))&lt;&gt;0,INDEX('Capacity Summary'!$H$36:$BG$135,MATCH('Capacity Backing (Hide)'!K$2,'Capacity Summary'!$B$36:$B$135,0),MATCH('Capacity Backing (Hide)'!$A36,'Capacity Summary'!$H$35:$BG$35,0)),0)),INDEX('Capacity Summary'!$C$36:$E$135,MATCH('Capacity Backing (Hide)'!K$2,'Capacity Summary'!$B$36:$B$135,0),2)))/IF(Summary!$B$7="Minutes",1,60)/COUNTA(INDEX(Capacity!$C$10:$Q$109,MATCH('Capacity Backing (Hide)'!K$2,Capacity!$B$10:$B$109,0),1):INDEX(Capacity!$C$10:$Q$109,MATCH('Capacity Backing (Hide)'!K$2,Capacity!$B$10:$B$109,0),15))</f>
        <v>#N/A</v>
      </c>
      <c r="L3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(Hide)'!$A36,'Capacity Summary'!$H$35:$BG$35,0))="x",INDEX('Capacity Summary'!$C$36:$E$135,MATCH('Capacity Backing (Hide)'!L$2,'Capacity Summary'!$B$36:$B$135,0),4),IF(INDEX('Capacity Summary'!$H$36:$BG$135,MATCH('Capacity Backing (Hide)'!L$2,'Capacity Summary'!$B$36:$B$135,0),MATCH('Capacity Backing (Hide)'!$A36,'Capacity Summary'!$H$35:$BG$35,0))&lt;&gt;0,INDEX('Capacity Summary'!$H$36:$BG$135,MATCH('Capacity Backing (Hide)'!L$2,'Capacity Summary'!$B$36:$B$135,0),MATCH('Capacity Backing (Hide)'!$A36,'Capacity Summary'!$H$35:$BG$35,0)),0)),INDEX('Capacity Summary'!$C$36:$E$135,MATCH('Capacity Backing (Hide)'!L$2,'Capacity Summary'!$B$36:$B$135,0),2)))/IF(Summary!$B$7="Minutes",1,60)/COUNTA(INDEX(Capacity!$C$10:$Q$109,MATCH('Capacity Backing (Hide)'!L$2,Capacity!$B$10:$B$109,0),1):INDEX(Capacity!$C$10:$Q$109,MATCH('Capacity Backing (Hide)'!L$2,Capacity!$B$10:$B$109,0),15))</f>
        <v>#N/A</v>
      </c>
      <c r="M3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(Hide)'!$A36,'Capacity Summary'!$H$35:$BG$35,0))="x",INDEX('Capacity Summary'!$C$36:$E$135,MATCH('Capacity Backing (Hide)'!M$2,'Capacity Summary'!$B$36:$B$135,0),4),IF(INDEX('Capacity Summary'!$H$36:$BG$135,MATCH('Capacity Backing (Hide)'!M$2,'Capacity Summary'!$B$36:$B$135,0),MATCH('Capacity Backing (Hide)'!$A36,'Capacity Summary'!$H$35:$BG$35,0))&lt;&gt;0,INDEX('Capacity Summary'!$H$36:$BG$135,MATCH('Capacity Backing (Hide)'!M$2,'Capacity Summary'!$B$36:$B$135,0),MATCH('Capacity Backing (Hide)'!$A36,'Capacity Summary'!$H$35:$BG$35,0)),0)),INDEX('Capacity Summary'!$C$36:$E$135,MATCH('Capacity Backing (Hide)'!M$2,'Capacity Summary'!$B$36:$B$135,0),2)))/IF(Summary!$B$7="Minutes",1,60)/COUNTA(INDEX(Capacity!$C$10:$Q$109,MATCH('Capacity Backing (Hide)'!M$2,Capacity!$B$10:$B$109,0),1):INDEX(Capacity!$C$10:$Q$109,MATCH('Capacity Backing (Hide)'!M$2,Capacity!$B$10:$B$109,0),15))</f>
        <v>#N/A</v>
      </c>
      <c r="N3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(Hide)'!$A36,'Capacity Summary'!$H$35:$BG$35,0))="x",INDEX('Capacity Summary'!$C$36:$E$135,MATCH('Capacity Backing (Hide)'!N$2,'Capacity Summary'!$B$36:$B$135,0),4),IF(INDEX('Capacity Summary'!$H$36:$BG$135,MATCH('Capacity Backing (Hide)'!N$2,'Capacity Summary'!$B$36:$B$135,0),MATCH('Capacity Backing (Hide)'!$A36,'Capacity Summary'!$H$35:$BG$35,0))&lt;&gt;0,INDEX('Capacity Summary'!$H$36:$BG$135,MATCH('Capacity Backing (Hide)'!N$2,'Capacity Summary'!$B$36:$B$135,0),MATCH('Capacity Backing (Hide)'!$A36,'Capacity Summary'!$H$35:$BG$35,0)),0)),INDEX('Capacity Summary'!$C$36:$E$135,MATCH('Capacity Backing (Hide)'!N$2,'Capacity Summary'!$B$36:$B$135,0),2)))/IF(Summary!$B$7="Minutes",1,60)/COUNTA(INDEX(Capacity!$C$10:$Q$109,MATCH('Capacity Backing (Hide)'!N$2,Capacity!$B$10:$B$109,0),1):INDEX(Capacity!$C$10:$Q$109,MATCH('Capacity Backing (Hide)'!N$2,Capacity!$B$10:$B$109,0),15))</f>
        <v>#N/A</v>
      </c>
      <c r="O3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(Hide)'!$A36,'Capacity Summary'!$H$35:$BG$35,0))="x",INDEX('Capacity Summary'!$C$36:$E$135,MATCH('Capacity Backing (Hide)'!O$2,'Capacity Summary'!$B$36:$B$135,0),4),IF(INDEX('Capacity Summary'!$H$36:$BG$135,MATCH('Capacity Backing (Hide)'!O$2,'Capacity Summary'!$B$36:$B$135,0),MATCH('Capacity Backing (Hide)'!$A36,'Capacity Summary'!$H$35:$BG$35,0))&lt;&gt;0,INDEX('Capacity Summary'!$H$36:$BG$135,MATCH('Capacity Backing (Hide)'!O$2,'Capacity Summary'!$B$36:$B$135,0),MATCH('Capacity Backing (Hide)'!$A36,'Capacity Summary'!$H$35:$BG$35,0)),0)),INDEX('Capacity Summary'!$C$36:$E$135,MATCH('Capacity Backing (Hide)'!O$2,'Capacity Summary'!$B$36:$B$135,0),2)))/IF(Summary!$B$7="Minutes",1,60)/COUNTA(INDEX(Capacity!$C$10:$Q$109,MATCH('Capacity Backing (Hide)'!O$2,Capacity!$B$10:$B$109,0),1):INDEX(Capacity!$C$10:$Q$109,MATCH('Capacity Backing (Hide)'!O$2,Capacity!$B$10:$B$109,0),15))</f>
        <v>#N/A</v>
      </c>
      <c r="P3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(Hide)'!$A36,'Capacity Summary'!$H$35:$BG$35,0))="x",INDEX('Capacity Summary'!$C$36:$E$135,MATCH('Capacity Backing (Hide)'!P$2,'Capacity Summary'!$B$36:$B$135,0),4),IF(INDEX('Capacity Summary'!$H$36:$BG$135,MATCH('Capacity Backing (Hide)'!P$2,'Capacity Summary'!$B$36:$B$135,0),MATCH('Capacity Backing (Hide)'!$A36,'Capacity Summary'!$H$35:$BG$35,0))&lt;&gt;0,INDEX('Capacity Summary'!$H$36:$BG$135,MATCH('Capacity Backing (Hide)'!P$2,'Capacity Summary'!$B$36:$B$135,0),MATCH('Capacity Backing (Hide)'!$A36,'Capacity Summary'!$H$35:$BG$35,0)),0)),INDEX('Capacity Summary'!$C$36:$E$135,MATCH('Capacity Backing (Hide)'!P$2,'Capacity Summary'!$B$36:$B$135,0),2)))/IF(Summary!$B$7="Minutes",1,60)/COUNTA(INDEX(Capacity!$C$10:$Q$109,MATCH('Capacity Backing (Hide)'!P$2,Capacity!$B$10:$B$109,0),1):INDEX(Capacity!$C$10:$Q$109,MATCH('Capacity Backing (Hide)'!P$2,Capacity!$B$10:$B$109,0),15))</f>
        <v>#N/A</v>
      </c>
      <c r="Q3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(Hide)'!$A36,'Capacity Summary'!$H$35:$BG$35,0))="x",INDEX('Capacity Summary'!$C$36:$E$135,MATCH('Capacity Backing (Hide)'!Q$2,'Capacity Summary'!$B$36:$B$135,0),4),IF(INDEX('Capacity Summary'!$H$36:$BG$135,MATCH('Capacity Backing (Hide)'!Q$2,'Capacity Summary'!$B$36:$B$135,0),MATCH('Capacity Backing (Hide)'!$A36,'Capacity Summary'!$H$35:$BG$35,0))&lt;&gt;0,INDEX('Capacity Summary'!$H$36:$BG$135,MATCH('Capacity Backing (Hide)'!Q$2,'Capacity Summary'!$B$36:$B$135,0),MATCH('Capacity Backing (Hide)'!$A36,'Capacity Summary'!$H$35:$BG$35,0)),0)),INDEX('Capacity Summary'!$C$36:$E$135,MATCH('Capacity Backing (Hide)'!Q$2,'Capacity Summary'!$B$36:$B$135,0),2)))/IF(Summary!$B$7="Minutes",1,60)/COUNTA(INDEX(Capacity!$C$10:$Q$109,MATCH('Capacity Backing (Hide)'!Q$2,Capacity!$B$10:$B$109,0),1):INDEX(Capacity!$C$10:$Q$109,MATCH('Capacity Backing (Hide)'!Q$2,Capacity!$B$10:$B$109,0),15))</f>
        <v>#N/A</v>
      </c>
      <c r="R3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(Hide)'!$A36,'Capacity Summary'!$H$35:$BG$35,0))="x",INDEX('Capacity Summary'!$C$36:$E$135,MATCH('Capacity Backing (Hide)'!R$2,'Capacity Summary'!$B$36:$B$135,0),4),IF(INDEX('Capacity Summary'!$H$36:$BG$135,MATCH('Capacity Backing (Hide)'!R$2,'Capacity Summary'!$B$36:$B$135,0),MATCH('Capacity Backing (Hide)'!$A36,'Capacity Summary'!$H$35:$BG$35,0))&lt;&gt;0,INDEX('Capacity Summary'!$H$36:$BG$135,MATCH('Capacity Backing (Hide)'!R$2,'Capacity Summary'!$B$36:$B$135,0),MATCH('Capacity Backing (Hide)'!$A36,'Capacity Summary'!$H$35:$BG$35,0)),0)),INDEX('Capacity Summary'!$C$36:$E$135,MATCH('Capacity Backing (Hide)'!R$2,'Capacity Summary'!$B$36:$B$135,0),2)))/IF(Summary!$B$7="Minutes",1,60)/COUNTA(INDEX(Capacity!$C$10:$Q$109,MATCH('Capacity Backing (Hide)'!R$2,Capacity!$B$10:$B$109,0),1):INDEX(Capacity!$C$10:$Q$109,MATCH('Capacity Backing (Hide)'!R$2,Capacity!$B$10:$B$109,0),15))</f>
        <v>#N/A</v>
      </c>
      <c r="S3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(Hide)'!$A36,'Capacity Summary'!$H$35:$BG$35,0))="x",INDEX('Capacity Summary'!$C$36:$E$135,MATCH('Capacity Backing (Hide)'!S$2,'Capacity Summary'!$B$36:$B$135,0),4),IF(INDEX('Capacity Summary'!$H$36:$BG$135,MATCH('Capacity Backing (Hide)'!S$2,'Capacity Summary'!$B$36:$B$135,0),MATCH('Capacity Backing (Hide)'!$A36,'Capacity Summary'!$H$35:$BG$35,0))&lt;&gt;0,INDEX('Capacity Summary'!$H$36:$BG$135,MATCH('Capacity Backing (Hide)'!S$2,'Capacity Summary'!$B$36:$B$135,0),MATCH('Capacity Backing (Hide)'!$A36,'Capacity Summary'!$H$35:$BG$35,0)),0)),INDEX('Capacity Summary'!$C$36:$E$135,MATCH('Capacity Backing (Hide)'!S$2,'Capacity Summary'!$B$36:$B$135,0),2)))/IF(Summary!$B$7="Minutes",1,60)/COUNTA(INDEX(Capacity!$C$10:$Q$109,MATCH('Capacity Backing (Hide)'!S$2,Capacity!$B$10:$B$109,0),1):INDEX(Capacity!$C$10:$Q$109,MATCH('Capacity Backing (Hide)'!S$2,Capacity!$B$10:$B$109,0),15))</f>
        <v>#N/A</v>
      </c>
      <c r="T3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(Hide)'!$A36,'Capacity Summary'!$H$35:$BG$35,0))="x",INDEX('Capacity Summary'!$C$36:$E$135,MATCH('Capacity Backing (Hide)'!T$2,'Capacity Summary'!$B$36:$B$135,0),4),IF(INDEX('Capacity Summary'!$H$36:$BG$135,MATCH('Capacity Backing (Hide)'!T$2,'Capacity Summary'!$B$36:$B$135,0),MATCH('Capacity Backing (Hide)'!$A36,'Capacity Summary'!$H$35:$BG$35,0))&lt;&gt;0,INDEX('Capacity Summary'!$H$36:$BG$135,MATCH('Capacity Backing (Hide)'!T$2,'Capacity Summary'!$B$36:$B$135,0),MATCH('Capacity Backing (Hide)'!$A36,'Capacity Summary'!$H$35:$BG$35,0)),0)),INDEX('Capacity Summary'!$C$36:$E$135,MATCH('Capacity Backing (Hide)'!T$2,'Capacity Summary'!$B$36:$B$135,0),2)))/IF(Summary!$B$7="Minutes",1,60)/COUNTA(INDEX(Capacity!$C$10:$Q$109,MATCH('Capacity Backing (Hide)'!T$2,Capacity!$B$10:$B$109,0),1):INDEX(Capacity!$C$10:$Q$109,MATCH('Capacity Backing (Hide)'!T$2,Capacity!$B$10:$B$109,0),15))</f>
        <v>#N/A</v>
      </c>
      <c r="U3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(Hide)'!$A36,'Capacity Summary'!$H$35:$BG$35,0))="x",INDEX('Capacity Summary'!$C$36:$E$135,MATCH('Capacity Backing (Hide)'!U$2,'Capacity Summary'!$B$36:$B$135,0),4),IF(INDEX('Capacity Summary'!$H$36:$BG$135,MATCH('Capacity Backing (Hide)'!U$2,'Capacity Summary'!$B$36:$B$135,0),MATCH('Capacity Backing (Hide)'!$A36,'Capacity Summary'!$H$35:$BG$35,0))&lt;&gt;0,INDEX('Capacity Summary'!$H$36:$BG$135,MATCH('Capacity Backing (Hide)'!U$2,'Capacity Summary'!$B$36:$B$135,0),MATCH('Capacity Backing (Hide)'!$A36,'Capacity Summary'!$H$35:$BG$35,0)),0)),INDEX('Capacity Summary'!$C$36:$E$135,MATCH('Capacity Backing (Hide)'!U$2,'Capacity Summary'!$B$36:$B$135,0),2)))/IF(Summary!$B$7="Minutes",1,60)/COUNTA(INDEX(Capacity!$C$10:$Q$109,MATCH('Capacity Backing (Hide)'!U$2,Capacity!$B$10:$B$109,0),1):INDEX(Capacity!$C$10:$Q$109,MATCH('Capacity Backing (Hide)'!U$2,Capacity!$B$10:$B$109,0),15))</f>
        <v>#N/A</v>
      </c>
      <c r="V3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(Hide)'!$A36,'Capacity Summary'!$H$35:$BG$35,0))="x",INDEX('Capacity Summary'!$C$36:$E$135,MATCH('Capacity Backing (Hide)'!V$2,'Capacity Summary'!$B$36:$B$135,0),4),IF(INDEX('Capacity Summary'!$H$36:$BG$135,MATCH('Capacity Backing (Hide)'!V$2,'Capacity Summary'!$B$36:$B$135,0),MATCH('Capacity Backing (Hide)'!$A36,'Capacity Summary'!$H$35:$BG$35,0))&lt;&gt;0,INDEX('Capacity Summary'!$H$36:$BG$135,MATCH('Capacity Backing (Hide)'!V$2,'Capacity Summary'!$B$36:$B$135,0),MATCH('Capacity Backing (Hide)'!$A36,'Capacity Summary'!$H$35:$BG$35,0)),0)),INDEX('Capacity Summary'!$C$36:$E$135,MATCH('Capacity Backing (Hide)'!V$2,'Capacity Summary'!$B$36:$B$135,0),2)))/IF(Summary!$B$7="Minutes",1,60)/COUNTA(INDEX(Capacity!$C$10:$Q$109,MATCH('Capacity Backing (Hide)'!V$2,Capacity!$B$10:$B$109,0),1):INDEX(Capacity!$C$10:$Q$109,MATCH('Capacity Backing (Hide)'!V$2,Capacity!$B$10:$B$109,0),15))</f>
        <v>#N/A</v>
      </c>
      <c r="W3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(Hide)'!$A36,'Capacity Summary'!$H$35:$BG$35,0))="x",INDEX('Capacity Summary'!$C$36:$E$135,MATCH('Capacity Backing (Hide)'!W$2,'Capacity Summary'!$B$36:$B$135,0),4),IF(INDEX('Capacity Summary'!$H$36:$BG$135,MATCH('Capacity Backing (Hide)'!W$2,'Capacity Summary'!$B$36:$B$135,0),MATCH('Capacity Backing (Hide)'!$A36,'Capacity Summary'!$H$35:$BG$35,0))&lt;&gt;0,INDEX('Capacity Summary'!$H$36:$BG$135,MATCH('Capacity Backing (Hide)'!W$2,'Capacity Summary'!$B$36:$B$135,0),MATCH('Capacity Backing (Hide)'!$A36,'Capacity Summary'!$H$35:$BG$35,0)),0)),INDEX('Capacity Summary'!$C$36:$E$135,MATCH('Capacity Backing (Hide)'!W$2,'Capacity Summary'!$B$36:$B$135,0),2)))/IF(Summary!$B$7="Minutes",1,60)/COUNTA(INDEX(Capacity!$C$10:$Q$109,MATCH('Capacity Backing (Hide)'!W$2,Capacity!$B$10:$B$109,0),1):INDEX(Capacity!$C$10:$Q$109,MATCH('Capacity Backing (Hide)'!W$2,Capacity!$B$10:$B$109,0),15))</f>
        <v>#N/A</v>
      </c>
      <c r="X3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(Hide)'!$A36,'Capacity Summary'!$H$35:$BG$35,0))="x",INDEX('Capacity Summary'!$C$36:$E$135,MATCH('Capacity Backing (Hide)'!X$2,'Capacity Summary'!$B$36:$B$135,0),4),IF(INDEX('Capacity Summary'!$H$36:$BG$135,MATCH('Capacity Backing (Hide)'!X$2,'Capacity Summary'!$B$36:$B$135,0),MATCH('Capacity Backing (Hide)'!$A36,'Capacity Summary'!$H$35:$BG$35,0))&lt;&gt;0,INDEX('Capacity Summary'!$H$36:$BG$135,MATCH('Capacity Backing (Hide)'!X$2,'Capacity Summary'!$B$36:$B$135,0),MATCH('Capacity Backing (Hide)'!$A36,'Capacity Summary'!$H$35:$BG$35,0)),0)),INDEX('Capacity Summary'!$C$36:$E$135,MATCH('Capacity Backing (Hide)'!X$2,'Capacity Summary'!$B$36:$B$135,0),2)))/IF(Summary!$B$7="Minutes",1,60)/COUNTA(INDEX(Capacity!$C$10:$Q$109,MATCH('Capacity Backing (Hide)'!X$2,Capacity!$B$10:$B$109,0),1):INDEX(Capacity!$C$10:$Q$109,MATCH('Capacity Backing (Hide)'!X$2,Capacity!$B$10:$B$109,0),15))</f>
        <v>#N/A</v>
      </c>
      <c r="Y3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(Hide)'!$A36,'Capacity Summary'!$H$35:$BG$35,0))="x",INDEX('Capacity Summary'!$C$36:$E$135,MATCH('Capacity Backing (Hide)'!Y$2,'Capacity Summary'!$B$36:$B$135,0),4),IF(INDEX('Capacity Summary'!$H$36:$BG$135,MATCH('Capacity Backing (Hide)'!Y$2,'Capacity Summary'!$B$36:$B$135,0),MATCH('Capacity Backing (Hide)'!$A36,'Capacity Summary'!$H$35:$BG$35,0))&lt;&gt;0,INDEX('Capacity Summary'!$H$36:$BG$135,MATCH('Capacity Backing (Hide)'!Y$2,'Capacity Summary'!$B$36:$B$135,0),MATCH('Capacity Backing (Hide)'!$A36,'Capacity Summary'!$H$35:$BG$35,0)),0)),INDEX('Capacity Summary'!$C$36:$E$135,MATCH('Capacity Backing (Hide)'!Y$2,'Capacity Summary'!$B$36:$B$135,0),2)))/IF(Summary!$B$7="Minutes",1,60)/COUNTA(INDEX(Capacity!$C$10:$Q$109,MATCH('Capacity Backing (Hide)'!Y$2,Capacity!$B$10:$B$109,0),1):INDEX(Capacity!$C$10:$Q$109,MATCH('Capacity Backing (Hide)'!Y$2,Capacity!$B$10:$B$109,0),15))</f>
        <v>#N/A</v>
      </c>
      <c r="Z3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(Hide)'!$A36,'Capacity Summary'!$H$35:$BG$35,0))="x",INDEX('Capacity Summary'!$C$36:$E$135,MATCH('Capacity Backing (Hide)'!Z$2,'Capacity Summary'!$B$36:$B$135,0),4),IF(INDEX('Capacity Summary'!$H$36:$BG$135,MATCH('Capacity Backing (Hide)'!Z$2,'Capacity Summary'!$B$36:$B$135,0),MATCH('Capacity Backing (Hide)'!$A36,'Capacity Summary'!$H$35:$BG$35,0))&lt;&gt;0,INDEX('Capacity Summary'!$H$36:$BG$135,MATCH('Capacity Backing (Hide)'!Z$2,'Capacity Summary'!$B$36:$B$135,0),MATCH('Capacity Backing (Hide)'!$A36,'Capacity Summary'!$H$35:$BG$35,0)),0)),INDEX('Capacity Summary'!$C$36:$E$135,MATCH('Capacity Backing (Hide)'!Z$2,'Capacity Summary'!$B$36:$B$135,0),2)))/IF(Summary!$B$7="Minutes",1,60)/COUNTA(INDEX(Capacity!$C$10:$Q$109,MATCH('Capacity Backing (Hide)'!Z$2,Capacity!$B$10:$B$109,0),1):INDEX(Capacity!$C$10:$Q$109,MATCH('Capacity Backing (Hide)'!Z$2,Capacity!$B$10:$B$109,0),15))</f>
        <v>#N/A</v>
      </c>
      <c r="AA3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(Hide)'!$A36,'Capacity Summary'!$H$35:$BG$35,0))="x",INDEX('Capacity Summary'!$C$36:$E$135,MATCH('Capacity Backing (Hide)'!AA$2,'Capacity Summary'!$B$36:$B$135,0),4),IF(INDEX('Capacity Summary'!$H$36:$BG$135,MATCH('Capacity Backing (Hide)'!AA$2,'Capacity Summary'!$B$36:$B$135,0),MATCH('Capacity Backing (Hide)'!$A36,'Capacity Summary'!$H$35:$BG$35,0))&lt;&gt;0,INDEX('Capacity Summary'!$H$36:$BG$135,MATCH('Capacity Backing (Hide)'!AA$2,'Capacity Summary'!$B$36:$B$135,0),MATCH('Capacity Backing (Hide)'!$A36,'Capacity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(Hide)'!$A36,'Capacity Summary'!$H$35:$BG$35,0))="x",INDEX('Capacity Summary'!$C$36:$E$135,MATCH('Capacity Backing (Hide)'!AB$2,'Capacity Summary'!$B$36:$B$135,0),4),IF(INDEX('Capacity Summary'!$H$36:$BG$135,MATCH('Capacity Backing (Hide)'!AB$2,'Capacity Summary'!$B$36:$B$135,0),MATCH('Capacity Backing (Hide)'!$A36,'Capacity Summary'!$H$35:$BG$35,0))&lt;&gt;0,INDEX('Capacity Summary'!$H$36:$BG$135,MATCH('Capacity Backing (Hide)'!AB$2,'Capacity Summary'!$B$36:$B$135,0),MATCH('Capacity Backing (Hide)'!$A36,'Capacity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(Hide)'!$A36,'Capacity Summary'!$H$35:$BG$35,0))="x",INDEX('Capacity Summary'!$C$36:$E$135,MATCH('Capacity Backing (Hide)'!AC$2,'Capacity Summary'!$B$36:$B$135,0),4),IF(INDEX('Capacity Summary'!$H$36:$BG$135,MATCH('Capacity Backing (Hide)'!AC$2,'Capacity Summary'!$B$36:$B$135,0),MATCH('Capacity Backing (Hide)'!$A36,'Capacity Summary'!$H$35:$BG$35,0))&lt;&gt;0,INDEX('Capacity Summary'!$H$36:$BG$135,MATCH('Capacity Backing (Hide)'!AC$2,'Capacity Summary'!$B$36:$B$135,0),MATCH('Capacity Backing (Hide)'!$A36,'Capacity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(Hide)'!$A36,'Capacity Summary'!$H$35:$BG$35,0))="x",INDEX('Capacity Summary'!$C$36:$E$135,MATCH('Capacity Backing (Hide)'!AD$2,'Capacity Summary'!$B$36:$B$135,0),4),IF(INDEX('Capacity Summary'!$H$36:$BG$135,MATCH('Capacity Backing (Hide)'!AD$2,'Capacity Summary'!$B$36:$B$135,0),MATCH('Capacity Backing (Hide)'!$A36,'Capacity Summary'!$H$35:$BG$35,0))&lt;&gt;0,INDEX('Capacity Summary'!$H$36:$BG$135,MATCH('Capacity Backing (Hide)'!AD$2,'Capacity Summary'!$B$36:$B$135,0),MATCH('Capacity Backing (Hide)'!$A36,'Capacity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(Hide)'!$A36,'Capacity Summary'!$H$35:$BG$35,0))="x",INDEX('Capacity Summary'!$C$36:$E$135,MATCH('Capacity Backing (Hide)'!AE$2,'Capacity Summary'!$B$36:$B$135,0),4),IF(INDEX('Capacity Summary'!$H$36:$BG$135,MATCH('Capacity Backing (Hide)'!AE$2,'Capacity Summary'!$B$36:$B$135,0),MATCH('Capacity Backing (Hide)'!$A36,'Capacity Summary'!$H$35:$BG$35,0))&lt;&gt;0,INDEX('Capacity Summary'!$H$36:$BG$135,MATCH('Capacity Backing (Hide)'!AE$2,'Capacity Summary'!$B$36:$B$135,0),MATCH('Capacity Backing (Hide)'!$A36,'Capacity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(Hide)'!$A36,'Capacity Summary'!$H$35:$BG$35,0))="x",INDEX('Capacity Summary'!$C$36:$E$135,MATCH('Capacity Backing (Hide)'!AF$2,'Capacity Summary'!$B$36:$B$135,0),4),IF(INDEX('Capacity Summary'!$H$36:$BG$135,MATCH('Capacity Backing (Hide)'!AF$2,'Capacity Summary'!$B$36:$B$135,0),MATCH('Capacity Backing (Hide)'!$A36,'Capacity Summary'!$H$35:$BG$35,0))&lt;&gt;0,INDEX('Capacity Summary'!$H$36:$BG$135,MATCH('Capacity Backing (Hide)'!AF$2,'Capacity Summary'!$B$36:$B$135,0),MATCH('Capacity Backing (Hide)'!$A36,'Capacity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(Hide)'!$A36,'Capacity Summary'!$H$35:$BG$35,0))="x",INDEX('Capacity Summary'!$C$36:$E$135,MATCH('Capacity Backing (Hide)'!AG$2,'Capacity Summary'!$B$36:$B$135,0),4),IF(INDEX('Capacity Summary'!$H$36:$BG$135,MATCH('Capacity Backing (Hide)'!AG$2,'Capacity Summary'!$B$36:$B$135,0),MATCH('Capacity Backing (Hide)'!$A36,'Capacity Summary'!$H$35:$BG$35,0))&lt;&gt;0,INDEX('Capacity Summary'!$H$36:$BG$135,MATCH('Capacity Backing (Hide)'!AG$2,'Capacity Summary'!$B$36:$B$135,0),MATCH('Capacity Backing (Hide)'!$A36,'Capacity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(Hide)'!$A36,'Capacity Summary'!$H$35:$BG$35,0))="x",INDEX('Capacity Summary'!$C$36:$E$135,MATCH('Capacity Backing (Hide)'!AH$2,'Capacity Summary'!$B$36:$B$135,0),4),IF(INDEX('Capacity Summary'!$H$36:$BG$135,MATCH('Capacity Backing (Hide)'!AH$2,'Capacity Summary'!$B$36:$B$135,0),MATCH('Capacity Backing (Hide)'!$A36,'Capacity Summary'!$H$35:$BG$35,0))&lt;&gt;0,INDEX('Capacity Summary'!$H$36:$BG$135,MATCH('Capacity Backing (Hide)'!AH$2,'Capacity Summary'!$B$36:$B$135,0),MATCH('Capacity Backing (Hide)'!$A36,'Capacity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(Hide)'!$A36,'Capacity Summary'!$H$35:$BG$35,0))="x",INDEX('Capacity Summary'!$C$36:$E$135,MATCH('Capacity Backing (Hide)'!AI$2,'Capacity Summary'!$B$36:$B$135,0),4),IF(INDEX('Capacity Summary'!$H$36:$BG$135,MATCH('Capacity Backing (Hide)'!AI$2,'Capacity Summary'!$B$36:$B$135,0),MATCH('Capacity Backing (Hide)'!$A36,'Capacity Summary'!$H$35:$BG$35,0))&lt;&gt;0,INDEX('Capacity Summary'!$H$36:$BG$135,MATCH('Capacity Backing (Hide)'!AI$2,'Capacity Summary'!$B$36:$B$135,0),MATCH('Capacity Backing (Hide)'!$A36,'Capacity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(Hide)'!$A36,'Capacity Summary'!$H$35:$BG$35,0))="x",INDEX('Capacity Summary'!$C$36:$E$135,MATCH('Capacity Backing (Hide)'!AJ$2,'Capacity Summary'!$B$36:$B$135,0),4),IF(INDEX('Capacity Summary'!$H$36:$BG$135,MATCH('Capacity Backing (Hide)'!AJ$2,'Capacity Summary'!$B$36:$B$135,0),MATCH('Capacity Backing (Hide)'!$A36,'Capacity Summary'!$H$35:$BG$35,0))&lt;&gt;0,INDEX('Capacity Summary'!$H$36:$BG$135,MATCH('Capacity Backing (Hide)'!AJ$2,'Capacity Summary'!$B$36:$B$135,0),MATCH('Capacity Backing (Hide)'!$A36,'Capacity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(Hide)'!$A36,'Capacity Summary'!$H$35:$BG$35,0))="x",INDEX('Capacity Summary'!$C$36:$E$135,MATCH('Capacity Backing (Hide)'!AK$2,'Capacity Summary'!$B$36:$B$135,0),4),IF(INDEX('Capacity Summary'!$H$36:$BG$135,MATCH('Capacity Backing (Hide)'!AK$2,'Capacity Summary'!$B$36:$B$135,0),MATCH('Capacity Backing (Hide)'!$A36,'Capacity Summary'!$H$35:$BG$35,0))&lt;&gt;0,INDEX('Capacity Summary'!$H$36:$BG$135,MATCH('Capacity Backing (Hide)'!AK$2,'Capacity Summary'!$B$36:$B$135,0),MATCH('Capacity Backing (Hide)'!$A36,'Capacity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(Hide)'!$A36,'Capacity Summary'!$H$35:$BG$35,0))="x",INDEX('Capacity Summary'!$C$36:$E$135,MATCH('Capacity Backing (Hide)'!AL$2,'Capacity Summary'!$B$36:$B$135,0),4),IF(INDEX('Capacity Summary'!$H$36:$BG$135,MATCH('Capacity Backing (Hide)'!AL$2,'Capacity Summary'!$B$36:$B$135,0),MATCH('Capacity Backing (Hide)'!$A36,'Capacity Summary'!$H$35:$BG$35,0))&lt;&gt;0,INDEX('Capacity Summary'!$H$36:$BG$135,MATCH('Capacity Backing (Hide)'!AL$2,'Capacity Summary'!$B$36:$B$135,0),MATCH('Capacity Backing (Hide)'!$A36,'Capacity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(Hide)'!$A36,'Capacity Summary'!$H$35:$BG$35,0))="x",INDEX('Capacity Summary'!$C$36:$E$135,MATCH('Capacity Backing (Hide)'!AM$2,'Capacity Summary'!$B$36:$B$135,0),4),IF(INDEX('Capacity Summary'!$H$36:$BG$135,MATCH('Capacity Backing (Hide)'!AM$2,'Capacity Summary'!$B$36:$B$135,0),MATCH('Capacity Backing (Hide)'!$A36,'Capacity Summary'!$H$35:$BG$35,0))&lt;&gt;0,INDEX('Capacity Summary'!$H$36:$BG$135,MATCH('Capacity Backing (Hide)'!AM$2,'Capacity Summary'!$B$36:$B$135,0),MATCH('Capacity Backing (Hide)'!$A36,'Capacity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(Hide)'!$A36,'Capacity Summary'!$H$35:$BG$35,0))="x",INDEX('Capacity Summary'!$C$36:$E$135,MATCH('Capacity Backing (Hide)'!AN$2,'Capacity Summary'!$B$36:$B$135,0),4),IF(INDEX('Capacity Summary'!$H$36:$BG$135,MATCH('Capacity Backing (Hide)'!AN$2,'Capacity Summary'!$B$36:$B$135,0),MATCH('Capacity Backing (Hide)'!$A36,'Capacity Summary'!$H$35:$BG$35,0))&lt;&gt;0,INDEX('Capacity Summary'!$H$36:$BG$135,MATCH('Capacity Backing (Hide)'!AN$2,'Capacity Summary'!$B$36:$B$135,0),MATCH('Capacity Backing (Hide)'!$A36,'Capacity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(Hide)'!$A36,'Capacity Summary'!$H$35:$BG$35,0))="x",INDEX('Capacity Summary'!$C$36:$E$135,MATCH('Capacity Backing (Hide)'!AO$2,'Capacity Summary'!$B$36:$B$135,0),4),IF(INDEX('Capacity Summary'!$H$36:$BG$135,MATCH('Capacity Backing (Hide)'!AO$2,'Capacity Summary'!$B$36:$B$135,0),MATCH('Capacity Backing (Hide)'!$A36,'Capacity Summary'!$H$35:$BG$35,0))&lt;&gt;0,INDEX('Capacity Summary'!$H$36:$BG$135,MATCH('Capacity Backing (Hide)'!AO$2,'Capacity Summary'!$B$36:$B$135,0),MATCH('Capacity Backing (Hide)'!$A36,'Capacity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(Hide)'!$A36,'Capacity Summary'!$H$35:$BG$35,0))="x",INDEX('Capacity Summary'!$C$36:$E$135,MATCH('Capacity Backing (Hide)'!AP$2,'Capacity Summary'!$B$36:$B$135,0),4),IF(INDEX('Capacity Summary'!$H$36:$BG$135,MATCH('Capacity Backing (Hide)'!AP$2,'Capacity Summary'!$B$36:$B$135,0),MATCH('Capacity Backing (Hide)'!$A36,'Capacity Summary'!$H$35:$BG$35,0))&lt;&gt;0,INDEX('Capacity Summary'!$H$36:$BG$135,MATCH('Capacity Backing (Hide)'!AP$2,'Capacity Summary'!$B$36:$B$135,0),MATCH('Capacity Backing (Hide)'!$A36,'Capacity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(Hide)'!$A36,'Capacity Summary'!$H$35:$BG$35,0))="x",INDEX('Capacity Summary'!$C$36:$E$135,MATCH('Capacity Backing (Hide)'!AQ$2,'Capacity Summary'!$B$36:$B$135,0),4),IF(INDEX('Capacity Summary'!$H$36:$BG$135,MATCH('Capacity Backing (Hide)'!AQ$2,'Capacity Summary'!$B$36:$B$135,0),MATCH('Capacity Backing (Hide)'!$A36,'Capacity Summary'!$H$35:$BG$35,0))&lt;&gt;0,INDEX('Capacity Summary'!$H$36:$BG$135,MATCH('Capacity Backing (Hide)'!AQ$2,'Capacity Summary'!$B$36:$B$135,0),MATCH('Capacity Backing (Hide)'!$A36,'Capacity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(Hide)'!$A36,'Capacity Summary'!$H$35:$BG$35,0))="x",INDEX('Capacity Summary'!$C$36:$E$135,MATCH('Capacity Backing (Hide)'!AR$2,'Capacity Summary'!$B$36:$B$135,0),4),IF(INDEX('Capacity Summary'!$H$36:$BG$135,MATCH('Capacity Backing (Hide)'!AR$2,'Capacity Summary'!$B$36:$B$135,0),MATCH('Capacity Backing (Hide)'!$A36,'Capacity Summary'!$H$35:$BG$35,0))&lt;&gt;0,INDEX('Capacity Summary'!$H$36:$BG$135,MATCH('Capacity Backing (Hide)'!AR$2,'Capacity Summary'!$B$36:$B$135,0),MATCH('Capacity Backing (Hide)'!$A36,'Capacity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(Hide)'!$A36,'Capacity Summary'!$H$35:$BG$35,0))="x",INDEX('Capacity Summary'!$C$36:$E$135,MATCH('Capacity Backing (Hide)'!AS$2,'Capacity Summary'!$B$36:$B$135,0),4),IF(INDEX('Capacity Summary'!$H$36:$BG$135,MATCH('Capacity Backing (Hide)'!AS$2,'Capacity Summary'!$B$36:$B$135,0),MATCH('Capacity Backing (Hide)'!$A36,'Capacity Summary'!$H$35:$BG$35,0))&lt;&gt;0,INDEX('Capacity Summary'!$H$36:$BG$135,MATCH('Capacity Backing (Hide)'!AS$2,'Capacity Summary'!$B$36:$B$135,0),MATCH('Capacity Backing (Hide)'!$A36,'Capacity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(Hide)'!$A36,'Capacity Summary'!$H$35:$BG$35,0))="x",INDEX('Capacity Summary'!$C$36:$E$135,MATCH('Capacity Backing (Hide)'!AT$2,'Capacity Summary'!$B$36:$B$135,0),4),IF(INDEX('Capacity Summary'!$H$36:$BG$135,MATCH('Capacity Backing (Hide)'!AT$2,'Capacity Summary'!$B$36:$B$135,0),MATCH('Capacity Backing (Hide)'!$A36,'Capacity Summary'!$H$35:$BG$35,0))&lt;&gt;0,INDEX('Capacity Summary'!$H$36:$BG$135,MATCH('Capacity Backing (Hide)'!AT$2,'Capacity Summary'!$B$36:$B$135,0),MATCH('Capacity Backing (Hide)'!$A36,'Capacity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(Hide)'!$A36,'Capacity Summary'!$H$35:$BG$35,0))="x",INDEX('Capacity Summary'!$C$36:$E$135,MATCH('Capacity Backing (Hide)'!AU$2,'Capacity Summary'!$B$36:$B$135,0),4),IF(INDEX('Capacity Summary'!$H$36:$BG$135,MATCH('Capacity Backing (Hide)'!AU$2,'Capacity Summary'!$B$36:$B$135,0),MATCH('Capacity Backing (Hide)'!$A36,'Capacity Summary'!$H$35:$BG$35,0))&lt;&gt;0,INDEX('Capacity Summary'!$H$36:$BG$135,MATCH('Capacity Backing (Hide)'!AU$2,'Capacity Summary'!$B$36:$B$135,0),MATCH('Capacity Backing (Hide)'!$A36,'Capacity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(Hide)'!$A36,'Capacity Summary'!$H$35:$BG$35,0))="x",INDEX('Capacity Summary'!$C$36:$E$135,MATCH('Capacity Backing (Hide)'!AV$2,'Capacity Summary'!$B$36:$B$135,0),4),IF(INDEX('Capacity Summary'!$H$36:$BG$135,MATCH('Capacity Backing (Hide)'!AV$2,'Capacity Summary'!$B$36:$B$135,0),MATCH('Capacity Backing (Hide)'!$A36,'Capacity Summary'!$H$35:$BG$35,0))&lt;&gt;0,INDEX('Capacity Summary'!$H$36:$BG$135,MATCH('Capacity Backing (Hide)'!AV$2,'Capacity Summary'!$B$36:$B$135,0),MATCH('Capacity Backing (Hide)'!$A36,'Capacity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(Hide)'!$A36,'Capacity Summary'!$H$35:$BG$35,0))="x",INDEX('Capacity Summary'!$C$36:$E$135,MATCH('Capacity Backing (Hide)'!AW$2,'Capacity Summary'!$B$36:$B$135,0),4),IF(INDEX('Capacity Summary'!$H$36:$BG$135,MATCH('Capacity Backing (Hide)'!AW$2,'Capacity Summary'!$B$36:$B$135,0),MATCH('Capacity Backing (Hide)'!$A36,'Capacity Summary'!$H$35:$BG$35,0))&lt;&gt;0,INDEX('Capacity Summary'!$H$36:$BG$135,MATCH('Capacity Backing (Hide)'!AW$2,'Capacity Summary'!$B$36:$B$135,0),MATCH('Capacity Backing (Hide)'!$A36,'Capacity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(Hide)'!$A36,'Capacity Summary'!$H$35:$BG$35,0))="x",INDEX('Capacity Summary'!$C$36:$E$135,MATCH('Capacity Backing (Hide)'!AX$2,'Capacity Summary'!$B$36:$B$135,0),4),IF(INDEX('Capacity Summary'!$H$36:$BG$135,MATCH('Capacity Backing (Hide)'!AX$2,'Capacity Summary'!$B$36:$B$135,0),MATCH('Capacity Backing (Hide)'!$A36,'Capacity Summary'!$H$35:$BG$35,0))&lt;&gt;0,INDEX('Capacity Summary'!$H$36:$BG$135,MATCH('Capacity Backing (Hide)'!AX$2,'Capacity Summary'!$B$36:$B$135,0),MATCH('Capacity Backing (Hide)'!$A36,'Capacity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(Hide)'!$A36,'Capacity Summary'!$H$35:$BG$35,0))="x",INDEX('Capacity Summary'!$C$36:$E$135,MATCH('Capacity Backing (Hide)'!AY$2,'Capacity Summary'!$B$36:$B$135,0),4),IF(INDEX('Capacity Summary'!$H$36:$BG$135,MATCH('Capacity Backing (Hide)'!AY$2,'Capacity Summary'!$B$36:$B$135,0),MATCH('Capacity Backing (Hide)'!$A36,'Capacity Summary'!$H$35:$BG$35,0))&lt;&gt;0,INDEX('Capacity Summary'!$H$36:$BG$135,MATCH('Capacity Backing (Hide)'!AY$2,'Capacity Summary'!$B$36:$B$135,0),MATCH('Capacity Backing (Hide)'!$A36,'Capacity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(Hide)'!$A36,'Capacity Summary'!$H$35:$BG$35,0))="x",INDEX('Capacity Summary'!$C$36:$E$135,MATCH('Capacity Backing (Hide)'!AZ$2,'Capacity Summary'!$B$36:$B$135,0),4),IF(INDEX('Capacity Summary'!$H$36:$BG$135,MATCH('Capacity Backing (Hide)'!AZ$2,'Capacity Summary'!$B$36:$B$135,0),MATCH('Capacity Backing (Hide)'!$A36,'Capacity Summary'!$H$35:$BG$35,0))&lt;&gt;0,INDEX('Capacity Summary'!$H$36:$BG$135,MATCH('Capacity Backing (Hide)'!AZ$2,'Capacity Summary'!$B$36:$B$135,0),MATCH('Capacity Backing (Hide)'!$A36,'Capacity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(Hide)'!$A36,'Capacity Summary'!$H$35:$BG$35,0))="x",INDEX('Capacity Summary'!$C$36:$E$135,MATCH('Capacity Backing (Hide)'!BA$2,'Capacity Summary'!$B$36:$B$135,0),4),IF(INDEX('Capacity Summary'!$H$36:$BG$135,MATCH('Capacity Backing (Hide)'!BA$2,'Capacity Summary'!$B$36:$B$135,0),MATCH('Capacity Backing (Hide)'!$A36,'Capacity Summary'!$H$35:$BG$35,0))&lt;&gt;0,INDEX('Capacity Summary'!$H$36:$BG$135,MATCH('Capacity Backing (Hide)'!BA$2,'Capacity Summary'!$B$36:$B$135,0),MATCH('Capacity Backing (Hide)'!$A36,'Capacity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(Hide)'!$A36,'Capacity Summary'!$H$35:$BG$35,0))="x",INDEX('Capacity Summary'!$C$36:$E$135,MATCH('Capacity Backing (Hide)'!BB$2,'Capacity Summary'!$B$36:$B$135,0),4),IF(INDEX('Capacity Summary'!$H$36:$BG$135,MATCH('Capacity Backing (Hide)'!BB$2,'Capacity Summary'!$B$36:$B$135,0),MATCH('Capacity Backing (Hide)'!$A36,'Capacity Summary'!$H$35:$BG$35,0))&lt;&gt;0,INDEX('Capacity Summary'!$H$36:$BG$135,MATCH('Capacity Backing (Hide)'!BB$2,'Capacity Summary'!$B$36:$B$135,0),MATCH('Capacity Backing (Hide)'!$A36,'Capacity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(Hide)'!$A36,'Capacity Summary'!$H$35:$BG$35,0))="x",INDEX('Capacity Summary'!$C$36:$E$135,MATCH('Capacity Backing (Hide)'!BC$2,'Capacity Summary'!$B$36:$B$135,0),4),IF(INDEX('Capacity Summary'!$H$36:$BG$135,MATCH('Capacity Backing (Hide)'!BC$2,'Capacity Summary'!$B$36:$B$135,0),MATCH('Capacity Backing (Hide)'!$A36,'Capacity Summary'!$H$35:$BG$35,0))&lt;&gt;0,INDEX('Capacity Summary'!$H$36:$BG$135,MATCH('Capacity Backing (Hide)'!BC$2,'Capacity Summary'!$B$36:$B$135,0),MATCH('Capacity Backing (Hide)'!$A36,'Capacity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(Hide)'!$A36,'Capacity Summary'!$H$35:$BG$35,0))="x",INDEX('Capacity Summary'!$C$36:$E$135,MATCH('Capacity Backing (Hide)'!BD$2,'Capacity Summary'!$B$36:$B$135,0),4),IF(INDEX('Capacity Summary'!$H$36:$BG$135,MATCH('Capacity Backing (Hide)'!BD$2,'Capacity Summary'!$B$36:$B$135,0),MATCH('Capacity Backing (Hide)'!$A36,'Capacity Summary'!$H$35:$BG$35,0))&lt;&gt;0,INDEX('Capacity Summary'!$H$36:$BG$135,MATCH('Capacity Backing (Hide)'!BD$2,'Capacity Summary'!$B$36:$B$135,0),MATCH('Capacity Backing (Hide)'!$A36,'Capacity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(Hide)'!$A36,'Capacity Summary'!$H$35:$BG$35,0))="x",INDEX('Capacity Summary'!$C$36:$E$135,MATCH('Capacity Backing (Hide)'!BE$2,'Capacity Summary'!$B$36:$B$135,0),4),IF(INDEX('Capacity Summary'!$H$36:$BG$135,MATCH('Capacity Backing (Hide)'!BE$2,'Capacity Summary'!$B$36:$B$135,0),MATCH('Capacity Backing (Hide)'!$A36,'Capacity Summary'!$H$35:$BG$35,0))&lt;&gt;0,INDEX('Capacity Summary'!$H$36:$BG$135,MATCH('Capacity Backing (Hide)'!BE$2,'Capacity Summary'!$B$36:$B$135,0),MATCH('Capacity Backing (Hide)'!$A36,'Capacity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(Hide)'!$A36,'Capacity Summary'!$H$35:$BG$35,0))="x",INDEX('Capacity Summary'!$C$36:$E$135,MATCH('Capacity Backing (Hide)'!BF$2,'Capacity Summary'!$B$36:$B$135,0),4),IF(INDEX('Capacity Summary'!$H$36:$BG$135,MATCH('Capacity Backing (Hide)'!BF$2,'Capacity Summary'!$B$36:$B$135,0),MATCH('Capacity Backing (Hide)'!$A36,'Capacity Summary'!$H$35:$BG$35,0))&lt;&gt;0,INDEX('Capacity Summary'!$H$36:$BG$135,MATCH('Capacity Backing (Hide)'!BF$2,'Capacity Summary'!$B$36:$B$135,0),MATCH('Capacity Backing (Hide)'!$A36,'Capacity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(Hide)'!$A36,'Capacity Summary'!$H$35:$BG$35,0))="x",INDEX('Capacity Summary'!$C$36:$E$135,MATCH('Capacity Backing (Hide)'!BG$2,'Capacity Summary'!$B$36:$B$135,0),4),IF(INDEX('Capacity Summary'!$H$36:$BG$135,MATCH('Capacity Backing (Hide)'!BG$2,'Capacity Summary'!$B$36:$B$135,0),MATCH('Capacity Backing (Hide)'!$A36,'Capacity Summary'!$H$35:$BG$35,0))&lt;&gt;0,INDEX('Capacity Summary'!$H$36:$BG$135,MATCH('Capacity Backing (Hide)'!BG$2,'Capacity Summary'!$B$36:$B$135,0),MATCH('Capacity Backing (Hide)'!$A36,'Capacity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(Hide)'!$A36,'Capacity Summary'!$H$35:$BG$35,0))="x",INDEX('Capacity Summary'!$C$36:$E$135,MATCH('Capacity Backing (Hide)'!BH$2,'Capacity Summary'!$B$36:$B$135,0),4),IF(INDEX('Capacity Summary'!$H$36:$BG$135,MATCH('Capacity Backing (Hide)'!BH$2,'Capacity Summary'!$B$36:$B$135,0),MATCH('Capacity Backing (Hide)'!$A36,'Capacity Summary'!$H$35:$BG$35,0))&lt;&gt;0,INDEX('Capacity Summary'!$H$36:$BG$135,MATCH('Capacity Backing (Hide)'!BH$2,'Capacity Summary'!$B$36:$B$135,0),MATCH('Capacity Backing (Hide)'!$A36,'Capacity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(Hide)'!$A36,'Capacity Summary'!$H$35:$BG$35,0))="x",INDEX('Capacity Summary'!$C$36:$E$135,MATCH('Capacity Backing (Hide)'!BI$2,'Capacity Summary'!$B$36:$B$135,0),4),IF(INDEX('Capacity Summary'!$H$36:$BG$135,MATCH('Capacity Backing (Hide)'!BI$2,'Capacity Summary'!$B$36:$B$135,0),MATCH('Capacity Backing (Hide)'!$A36,'Capacity Summary'!$H$35:$BG$35,0))&lt;&gt;0,INDEX('Capacity Summary'!$H$36:$BG$135,MATCH('Capacity Backing (Hide)'!BI$2,'Capacity Summary'!$B$36:$B$135,0),MATCH('Capacity Backing (Hide)'!$A36,'Capacity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(Hide)'!$A36,'Capacity Summary'!$H$35:$BG$35,0))="x",INDEX('Capacity Summary'!$C$36:$E$135,MATCH('Capacity Backing (Hide)'!BJ$2,'Capacity Summary'!$B$36:$B$135,0),4),IF(INDEX('Capacity Summary'!$H$36:$BG$135,MATCH('Capacity Backing (Hide)'!BJ$2,'Capacity Summary'!$B$36:$B$135,0),MATCH('Capacity Backing (Hide)'!$A36,'Capacity Summary'!$H$35:$BG$35,0))&lt;&gt;0,INDEX('Capacity Summary'!$H$36:$BG$135,MATCH('Capacity Backing (Hide)'!BJ$2,'Capacity Summary'!$B$36:$B$135,0),MATCH('Capacity Backing (Hide)'!$A36,'Capacity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(Hide)'!$A36,'Capacity Summary'!$H$35:$BG$35,0))="x",INDEX('Capacity Summary'!$C$36:$E$135,MATCH('Capacity Backing (Hide)'!BK$2,'Capacity Summary'!$B$36:$B$135,0),4),IF(INDEX('Capacity Summary'!$H$36:$BG$135,MATCH('Capacity Backing (Hide)'!BK$2,'Capacity Summary'!$B$36:$B$135,0),MATCH('Capacity Backing (Hide)'!$A36,'Capacity Summary'!$H$35:$BG$35,0))&lt;&gt;0,INDEX('Capacity Summary'!$H$36:$BG$135,MATCH('Capacity Backing (Hide)'!BK$2,'Capacity Summary'!$B$36:$B$135,0),MATCH('Capacity Backing (Hide)'!$A36,'Capacity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(Hide)'!$A36,'Capacity Summary'!$H$35:$BG$35,0))="x",INDEX('Capacity Summary'!$C$36:$E$135,MATCH('Capacity Backing (Hide)'!BL$2,'Capacity Summary'!$B$36:$B$135,0),4),IF(INDEX('Capacity Summary'!$H$36:$BG$135,MATCH('Capacity Backing (Hide)'!BL$2,'Capacity Summary'!$B$36:$B$135,0),MATCH('Capacity Backing (Hide)'!$A36,'Capacity Summary'!$H$35:$BG$35,0))&lt;&gt;0,INDEX('Capacity Summary'!$H$36:$BG$135,MATCH('Capacity Backing (Hide)'!BL$2,'Capacity Summary'!$B$36:$B$135,0),MATCH('Capacity Backing (Hide)'!$A36,'Capacity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(Hide)'!$A36,'Capacity Summary'!$H$35:$BG$35,0))="x",INDEX('Capacity Summary'!$C$36:$E$135,MATCH('Capacity Backing (Hide)'!BM$2,'Capacity Summary'!$B$36:$B$135,0),4),IF(INDEX('Capacity Summary'!$H$36:$BG$135,MATCH('Capacity Backing (Hide)'!BM$2,'Capacity Summary'!$B$36:$B$135,0),MATCH('Capacity Backing (Hide)'!$A36,'Capacity Summary'!$H$35:$BG$35,0))&lt;&gt;0,INDEX('Capacity Summary'!$H$36:$BG$135,MATCH('Capacity Backing (Hide)'!BM$2,'Capacity Summary'!$B$36:$B$135,0),MATCH('Capacity Backing (Hide)'!$A36,'Capacity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(Hide)'!$A36,'Capacity Summary'!$H$35:$BG$35,0))="x",INDEX('Capacity Summary'!$C$36:$E$135,MATCH('Capacity Backing (Hide)'!BN$2,'Capacity Summary'!$B$36:$B$135,0),4),IF(INDEX('Capacity Summary'!$H$36:$BG$135,MATCH('Capacity Backing (Hide)'!BN$2,'Capacity Summary'!$B$36:$B$135,0),MATCH('Capacity Backing (Hide)'!$A36,'Capacity Summary'!$H$35:$BG$35,0))&lt;&gt;0,INDEX('Capacity Summary'!$H$36:$BG$135,MATCH('Capacity Backing (Hide)'!BN$2,'Capacity Summary'!$B$36:$B$135,0),MATCH('Capacity Backing (Hide)'!$A36,'Capacity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(Hide)'!$A36,'Capacity Summary'!$H$35:$BG$35,0))="x",INDEX('Capacity Summary'!$C$36:$E$135,MATCH('Capacity Backing (Hide)'!BO$2,'Capacity Summary'!$B$36:$B$135,0),4),IF(INDEX('Capacity Summary'!$H$36:$BG$135,MATCH('Capacity Backing (Hide)'!BO$2,'Capacity Summary'!$B$36:$B$135,0),MATCH('Capacity Backing (Hide)'!$A36,'Capacity Summary'!$H$35:$BG$35,0))&lt;&gt;0,INDEX('Capacity Summary'!$H$36:$BG$135,MATCH('Capacity Backing (Hide)'!BO$2,'Capacity Summary'!$B$36:$B$135,0),MATCH('Capacity Backing (Hide)'!$A36,'Capacity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(Hide)'!$A36,'Capacity Summary'!$H$35:$BG$35,0))="x",INDEX('Capacity Summary'!$C$36:$E$135,MATCH('Capacity Backing (Hide)'!BP$2,'Capacity Summary'!$B$36:$B$135,0),4),IF(INDEX('Capacity Summary'!$H$36:$BG$135,MATCH('Capacity Backing (Hide)'!BP$2,'Capacity Summary'!$B$36:$B$135,0),MATCH('Capacity Backing (Hide)'!$A36,'Capacity Summary'!$H$35:$BG$35,0))&lt;&gt;0,INDEX('Capacity Summary'!$H$36:$BG$135,MATCH('Capacity Backing (Hide)'!BP$2,'Capacity Summary'!$B$36:$B$135,0),MATCH('Capacity Backing (Hide)'!$A36,'Capacity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(Hide)'!$A36,'Capacity Summary'!$H$35:$BG$35,0))="x",INDEX('Capacity Summary'!$C$36:$E$135,MATCH('Capacity Backing (Hide)'!BQ$2,'Capacity Summary'!$B$36:$B$135,0),4),IF(INDEX('Capacity Summary'!$H$36:$BG$135,MATCH('Capacity Backing (Hide)'!BQ$2,'Capacity Summary'!$B$36:$B$135,0),MATCH('Capacity Backing (Hide)'!$A36,'Capacity Summary'!$H$35:$BG$35,0))&lt;&gt;0,INDEX('Capacity Summary'!$H$36:$BG$135,MATCH('Capacity Backing (Hide)'!BQ$2,'Capacity Summary'!$B$36:$B$135,0),MATCH('Capacity Backing (Hide)'!$A36,'Capacity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(Hide)'!$A36,'Capacity Summary'!$H$35:$BG$35,0))="x",INDEX('Capacity Summary'!$C$36:$E$135,MATCH('Capacity Backing (Hide)'!BR$2,'Capacity Summary'!$B$36:$B$135,0),4),IF(INDEX('Capacity Summary'!$H$36:$BG$135,MATCH('Capacity Backing (Hide)'!BR$2,'Capacity Summary'!$B$36:$B$135,0),MATCH('Capacity Backing (Hide)'!$A36,'Capacity Summary'!$H$35:$BG$35,0))&lt;&gt;0,INDEX('Capacity Summary'!$H$36:$BG$135,MATCH('Capacity Backing (Hide)'!BR$2,'Capacity Summary'!$B$36:$B$135,0),MATCH('Capacity Backing (Hide)'!$A36,'Capacity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(Hide)'!$A36,'Capacity Summary'!$H$35:$BG$35,0))="x",INDEX('Capacity Summary'!$C$36:$E$135,MATCH('Capacity Backing (Hide)'!BS$2,'Capacity Summary'!$B$36:$B$135,0),4),IF(INDEX('Capacity Summary'!$H$36:$BG$135,MATCH('Capacity Backing (Hide)'!BS$2,'Capacity Summary'!$B$36:$B$135,0),MATCH('Capacity Backing (Hide)'!$A36,'Capacity Summary'!$H$35:$BG$35,0))&lt;&gt;0,INDEX('Capacity Summary'!$H$36:$BG$135,MATCH('Capacity Backing (Hide)'!BS$2,'Capacity Summary'!$B$36:$B$135,0),MATCH('Capacity Backing (Hide)'!$A36,'Capacity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(Hide)'!$A36,'Capacity Summary'!$H$35:$BG$35,0))="x",INDEX('Capacity Summary'!$C$36:$E$135,MATCH('Capacity Backing (Hide)'!BT$2,'Capacity Summary'!$B$36:$B$135,0),4),IF(INDEX('Capacity Summary'!$H$36:$BG$135,MATCH('Capacity Backing (Hide)'!BT$2,'Capacity Summary'!$B$36:$B$135,0),MATCH('Capacity Backing (Hide)'!$A36,'Capacity Summary'!$H$35:$BG$35,0))&lt;&gt;0,INDEX('Capacity Summary'!$H$36:$BG$135,MATCH('Capacity Backing (Hide)'!BT$2,'Capacity Summary'!$B$36:$B$135,0),MATCH('Capacity Backing (Hide)'!$A36,'Capacity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(Hide)'!$A36,'Capacity Summary'!$H$35:$BG$35,0))="x",INDEX('Capacity Summary'!$C$36:$E$135,MATCH('Capacity Backing (Hide)'!BU$2,'Capacity Summary'!$B$36:$B$135,0),4),IF(INDEX('Capacity Summary'!$H$36:$BG$135,MATCH('Capacity Backing (Hide)'!BU$2,'Capacity Summary'!$B$36:$B$135,0),MATCH('Capacity Backing (Hide)'!$A36,'Capacity Summary'!$H$35:$BG$35,0))&lt;&gt;0,INDEX('Capacity Summary'!$H$36:$BG$135,MATCH('Capacity Backing (Hide)'!BU$2,'Capacity Summary'!$B$36:$B$135,0),MATCH('Capacity Backing (Hide)'!$A36,'Capacity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(Hide)'!$A36,'Capacity Summary'!$H$35:$BG$35,0))="x",INDEX('Capacity Summary'!$C$36:$E$135,MATCH('Capacity Backing (Hide)'!BV$2,'Capacity Summary'!$B$36:$B$135,0),4),IF(INDEX('Capacity Summary'!$H$36:$BG$135,MATCH('Capacity Backing (Hide)'!BV$2,'Capacity Summary'!$B$36:$B$135,0),MATCH('Capacity Backing (Hide)'!$A36,'Capacity Summary'!$H$35:$BG$35,0))&lt;&gt;0,INDEX('Capacity Summary'!$H$36:$BG$135,MATCH('Capacity Backing (Hide)'!BV$2,'Capacity Summary'!$B$36:$B$135,0),MATCH('Capacity Backing (Hide)'!$A36,'Capacity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(Hide)'!$A36,'Capacity Summary'!$H$35:$BG$35,0))="x",INDEX('Capacity Summary'!$C$36:$E$135,MATCH('Capacity Backing (Hide)'!BW$2,'Capacity Summary'!$B$36:$B$135,0),4),IF(INDEX('Capacity Summary'!$H$36:$BG$135,MATCH('Capacity Backing (Hide)'!BW$2,'Capacity Summary'!$B$36:$B$135,0),MATCH('Capacity Backing (Hide)'!$A36,'Capacity Summary'!$H$35:$BG$35,0))&lt;&gt;0,INDEX('Capacity Summary'!$H$36:$BG$135,MATCH('Capacity Backing (Hide)'!BW$2,'Capacity Summary'!$B$36:$B$135,0),MATCH('Capacity Backing (Hide)'!$A36,'Capacity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(Hide)'!$A36,'Capacity Summary'!$H$35:$BG$35,0))="x",INDEX('Capacity Summary'!$C$36:$E$135,MATCH('Capacity Backing (Hide)'!BX$2,'Capacity Summary'!$B$36:$B$135,0),4),IF(INDEX('Capacity Summary'!$H$36:$BG$135,MATCH('Capacity Backing (Hide)'!BX$2,'Capacity Summary'!$B$36:$B$135,0),MATCH('Capacity Backing (Hide)'!$A36,'Capacity Summary'!$H$35:$BG$35,0))&lt;&gt;0,INDEX('Capacity Summary'!$H$36:$BG$135,MATCH('Capacity Backing (Hide)'!BX$2,'Capacity Summary'!$B$36:$B$135,0),MATCH('Capacity Backing (Hide)'!$A36,'Capacity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(Hide)'!$A36,'Capacity Summary'!$H$35:$BG$35,0))="x",INDEX('Capacity Summary'!$C$36:$E$135,MATCH('Capacity Backing (Hide)'!BY$2,'Capacity Summary'!$B$36:$B$135,0),4),IF(INDEX('Capacity Summary'!$H$36:$BG$135,MATCH('Capacity Backing (Hide)'!BY$2,'Capacity Summary'!$B$36:$B$135,0),MATCH('Capacity Backing (Hide)'!$A36,'Capacity Summary'!$H$35:$BG$35,0))&lt;&gt;0,INDEX('Capacity Summary'!$H$36:$BG$135,MATCH('Capacity Backing (Hide)'!BY$2,'Capacity Summary'!$B$36:$B$135,0),MATCH('Capacity Backing (Hide)'!$A36,'Capacity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(Hide)'!$A36,'Capacity Summary'!$H$35:$BG$35,0))="x",INDEX('Capacity Summary'!$C$36:$E$135,MATCH('Capacity Backing (Hide)'!BZ$2,'Capacity Summary'!$B$36:$B$135,0),4),IF(INDEX('Capacity Summary'!$H$36:$BG$135,MATCH('Capacity Backing (Hide)'!BZ$2,'Capacity Summary'!$B$36:$B$135,0),MATCH('Capacity Backing (Hide)'!$A36,'Capacity Summary'!$H$35:$BG$35,0))&lt;&gt;0,INDEX('Capacity Summary'!$H$36:$BG$135,MATCH('Capacity Backing (Hide)'!BZ$2,'Capacity Summary'!$B$36:$B$135,0),MATCH('Capacity Backing (Hide)'!$A36,'Capacity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(Hide)'!$A36,'Capacity Summary'!$H$35:$BG$35,0))="x",INDEX('Capacity Summary'!$C$36:$E$135,MATCH('Capacity Backing (Hide)'!CA$2,'Capacity Summary'!$B$36:$B$135,0),4),IF(INDEX('Capacity Summary'!$H$36:$BG$135,MATCH('Capacity Backing (Hide)'!CA$2,'Capacity Summary'!$B$36:$B$135,0),MATCH('Capacity Backing (Hide)'!$A36,'Capacity Summary'!$H$35:$BG$35,0))&lt;&gt;0,INDEX('Capacity Summary'!$H$36:$BG$135,MATCH('Capacity Backing (Hide)'!CA$2,'Capacity Summary'!$B$36:$B$135,0),MATCH('Capacity Backing (Hide)'!$A36,'Capacity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(Hide)'!$A36,'Capacity Summary'!$H$35:$BG$35,0))="x",INDEX('Capacity Summary'!$C$36:$E$135,MATCH('Capacity Backing (Hide)'!CB$2,'Capacity Summary'!$B$36:$B$135,0),4),IF(INDEX('Capacity Summary'!$H$36:$BG$135,MATCH('Capacity Backing (Hide)'!CB$2,'Capacity Summary'!$B$36:$B$135,0),MATCH('Capacity Backing (Hide)'!$A36,'Capacity Summary'!$H$35:$BG$35,0))&lt;&gt;0,INDEX('Capacity Summary'!$H$36:$BG$135,MATCH('Capacity Backing (Hide)'!CB$2,'Capacity Summary'!$B$36:$B$135,0),MATCH('Capacity Backing (Hide)'!$A36,'Capacity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(Hide)'!$A36,'Capacity Summary'!$H$35:$BG$35,0))="x",INDEX('Capacity Summary'!$C$36:$E$135,MATCH('Capacity Backing (Hide)'!CC$2,'Capacity Summary'!$B$36:$B$135,0),4),IF(INDEX('Capacity Summary'!$H$36:$BG$135,MATCH('Capacity Backing (Hide)'!CC$2,'Capacity Summary'!$B$36:$B$135,0),MATCH('Capacity Backing (Hide)'!$A36,'Capacity Summary'!$H$35:$BG$35,0))&lt;&gt;0,INDEX('Capacity Summary'!$H$36:$BG$135,MATCH('Capacity Backing (Hide)'!CC$2,'Capacity Summary'!$B$36:$B$135,0),MATCH('Capacity Backing (Hide)'!$A36,'Capacity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(Hide)'!$A36,'Capacity Summary'!$H$35:$BG$35,0))="x",INDEX('Capacity Summary'!$C$36:$E$135,MATCH('Capacity Backing (Hide)'!CD$2,'Capacity Summary'!$B$36:$B$135,0),4),IF(INDEX('Capacity Summary'!$H$36:$BG$135,MATCH('Capacity Backing (Hide)'!CD$2,'Capacity Summary'!$B$36:$B$135,0),MATCH('Capacity Backing (Hide)'!$A36,'Capacity Summary'!$H$35:$BG$35,0))&lt;&gt;0,INDEX('Capacity Summary'!$H$36:$BG$135,MATCH('Capacity Backing (Hide)'!CD$2,'Capacity Summary'!$B$36:$B$135,0),MATCH('Capacity Backing (Hide)'!$A36,'Capacity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(Hide)'!$A36,'Capacity Summary'!$H$35:$BG$35,0))="x",INDEX('Capacity Summary'!$C$36:$E$135,MATCH('Capacity Backing (Hide)'!CE$2,'Capacity Summary'!$B$36:$B$135,0),4),IF(INDEX('Capacity Summary'!$H$36:$BG$135,MATCH('Capacity Backing (Hide)'!CE$2,'Capacity Summary'!$B$36:$B$135,0),MATCH('Capacity Backing (Hide)'!$A36,'Capacity Summary'!$H$35:$BG$35,0))&lt;&gt;0,INDEX('Capacity Summary'!$H$36:$BG$135,MATCH('Capacity Backing (Hide)'!CE$2,'Capacity Summary'!$B$36:$B$135,0),MATCH('Capacity Backing (Hide)'!$A36,'Capacity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(Hide)'!$A36,'Capacity Summary'!$H$35:$BG$35,0))="x",INDEX('Capacity Summary'!$C$36:$E$135,MATCH('Capacity Backing (Hide)'!CF$2,'Capacity Summary'!$B$36:$B$135,0),4),IF(INDEX('Capacity Summary'!$H$36:$BG$135,MATCH('Capacity Backing (Hide)'!CF$2,'Capacity Summary'!$B$36:$B$135,0),MATCH('Capacity Backing (Hide)'!$A36,'Capacity Summary'!$H$35:$BG$35,0))&lt;&gt;0,INDEX('Capacity Summary'!$H$36:$BG$135,MATCH('Capacity Backing (Hide)'!CF$2,'Capacity Summary'!$B$36:$B$135,0),MATCH('Capacity Backing (Hide)'!$A36,'Capacity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(Hide)'!$A36,'Capacity Summary'!$H$35:$BG$35,0))="x",INDEX('Capacity Summary'!$C$36:$E$135,MATCH('Capacity Backing (Hide)'!CG$2,'Capacity Summary'!$B$36:$B$135,0),4),IF(INDEX('Capacity Summary'!$H$36:$BG$135,MATCH('Capacity Backing (Hide)'!CG$2,'Capacity Summary'!$B$36:$B$135,0),MATCH('Capacity Backing (Hide)'!$A36,'Capacity Summary'!$H$35:$BG$35,0))&lt;&gt;0,INDEX('Capacity Summary'!$H$36:$BG$135,MATCH('Capacity Backing (Hide)'!CG$2,'Capacity Summary'!$B$36:$B$135,0),MATCH('Capacity Backing (Hide)'!$A36,'Capacity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(Hide)'!$A36,'Capacity Summary'!$H$35:$BG$35,0))="x",INDEX('Capacity Summary'!$C$36:$E$135,MATCH('Capacity Backing (Hide)'!CH$2,'Capacity Summary'!$B$36:$B$135,0),4),IF(INDEX('Capacity Summary'!$H$36:$BG$135,MATCH('Capacity Backing (Hide)'!CH$2,'Capacity Summary'!$B$36:$B$135,0),MATCH('Capacity Backing (Hide)'!$A36,'Capacity Summary'!$H$35:$BG$35,0))&lt;&gt;0,INDEX('Capacity Summary'!$H$36:$BG$135,MATCH('Capacity Backing (Hide)'!CH$2,'Capacity Summary'!$B$36:$B$135,0),MATCH('Capacity Backing (Hide)'!$A36,'Capacity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(Hide)'!$A36,'Capacity Summary'!$H$35:$BG$35,0))="x",INDEX('Capacity Summary'!$C$36:$E$135,MATCH('Capacity Backing (Hide)'!CI$2,'Capacity Summary'!$B$36:$B$135,0),4),IF(INDEX('Capacity Summary'!$H$36:$BG$135,MATCH('Capacity Backing (Hide)'!CI$2,'Capacity Summary'!$B$36:$B$135,0),MATCH('Capacity Backing (Hide)'!$A36,'Capacity Summary'!$H$35:$BG$35,0))&lt;&gt;0,INDEX('Capacity Summary'!$H$36:$BG$135,MATCH('Capacity Backing (Hide)'!CI$2,'Capacity Summary'!$B$36:$B$135,0),MATCH('Capacity Backing (Hide)'!$A36,'Capacity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(Hide)'!$A36,'Capacity Summary'!$H$35:$BG$35,0))="x",INDEX('Capacity Summary'!$C$36:$E$135,MATCH('Capacity Backing (Hide)'!CJ$2,'Capacity Summary'!$B$36:$B$135,0),4),IF(INDEX('Capacity Summary'!$H$36:$BG$135,MATCH('Capacity Backing (Hide)'!CJ$2,'Capacity Summary'!$B$36:$B$135,0),MATCH('Capacity Backing (Hide)'!$A36,'Capacity Summary'!$H$35:$BG$35,0))&lt;&gt;0,INDEX('Capacity Summary'!$H$36:$BG$135,MATCH('Capacity Backing (Hide)'!CJ$2,'Capacity Summary'!$B$36:$B$135,0),MATCH('Capacity Backing (Hide)'!$A36,'Capacity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(Hide)'!$A36,'Capacity Summary'!$H$35:$BG$35,0))="x",INDEX('Capacity Summary'!$C$36:$E$135,MATCH('Capacity Backing (Hide)'!CK$2,'Capacity Summary'!$B$36:$B$135,0),4),IF(INDEX('Capacity Summary'!$H$36:$BG$135,MATCH('Capacity Backing (Hide)'!CK$2,'Capacity Summary'!$B$36:$B$135,0),MATCH('Capacity Backing (Hide)'!$A36,'Capacity Summary'!$H$35:$BG$35,0))&lt;&gt;0,INDEX('Capacity Summary'!$H$36:$BG$135,MATCH('Capacity Backing (Hide)'!CK$2,'Capacity Summary'!$B$36:$B$135,0),MATCH('Capacity Backing (Hide)'!$A36,'Capacity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(Hide)'!$A36,'Capacity Summary'!$H$35:$BG$35,0))="x",INDEX('Capacity Summary'!$C$36:$E$135,MATCH('Capacity Backing (Hide)'!CL$2,'Capacity Summary'!$B$36:$B$135,0),4),IF(INDEX('Capacity Summary'!$H$36:$BG$135,MATCH('Capacity Backing (Hide)'!CL$2,'Capacity Summary'!$B$36:$B$135,0),MATCH('Capacity Backing (Hide)'!$A36,'Capacity Summary'!$H$35:$BG$35,0))&lt;&gt;0,INDEX('Capacity Summary'!$H$36:$BG$135,MATCH('Capacity Backing (Hide)'!CL$2,'Capacity Summary'!$B$36:$B$135,0),MATCH('Capacity Backing (Hide)'!$A36,'Capacity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(Hide)'!$A36,'Capacity Summary'!$H$35:$BG$35,0))="x",INDEX('Capacity Summary'!$C$36:$E$135,MATCH('Capacity Backing (Hide)'!CM$2,'Capacity Summary'!$B$36:$B$135,0),4),IF(INDEX('Capacity Summary'!$H$36:$BG$135,MATCH('Capacity Backing (Hide)'!CM$2,'Capacity Summary'!$B$36:$B$135,0),MATCH('Capacity Backing (Hide)'!$A36,'Capacity Summary'!$H$35:$BG$35,0))&lt;&gt;0,INDEX('Capacity Summary'!$H$36:$BG$135,MATCH('Capacity Backing (Hide)'!CM$2,'Capacity Summary'!$B$36:$B$135,0),MATCH('Capacity Backing (Hide)'!$A36,'Capacity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(Hide)'!$A36,'Capacity Summary'!$H$35:$BG$35,0))="x",INDEX('Capacity Summary'!$C$36:$E$135,MATCH('Capacity Backing (Hide)'!CN$2,'Capacity Summary'!$B$36:$B$135,0),4),IF(INDEX('Capacity Summary'!$H$36:$BG$135,MATCH('Capacity Backing (Hide)'!CN$2,'Capacity Summary'!$B$36:$B$135,0),MATCH('Capacity Backing (Hide)'!$A36,'Capacity Summary'!$H$35:$BG$35,0))&lt;&gt;0,INDEX('Capacity Summary'!$H$36:$BG$135,MATCH('Capacity Backing (Hide)'!CN$2,'Capacity Summary'!$B$36:$B$135,0),MATCH('Capacity Backing (Hide)'!$A36,'Capacity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(Hide)'!$A36,'Capacity Summary'!$H$35:$BG$35,0))="x",INDEX('Capacity Summary'!$C$36:$E$135,MATCH('Capacity Backing (Hide)'!CO$2,'Capacity Summary'!$B$36:$B$135,0),4),IF(INDEX('Capacity Summary'!$H$36:$BG$135,MATCH('Capacity Backing (Hide)'!CO$2,'Capacity Summary'!$B$36:$B$135,0),MATCH('Capacity Backing (Hide)'!$A36,'Capacity Summary'!$H$35:$BG$35,0))&lt;&gt;0,INDEX('Capacity Summary'!$H$36:$BG$135,MATCH('Capacity Backing (Hide)'!CO$2,'Capacity Summary'!$B$36:$B$135,0),MATCH('Capacity Backing (Hide)'!$A36,'Capacity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(Hide)'!$A36,'Capacity Summary'!$H$35:$BG$35,0))="x",INDEX('Capacity Summary'!$C$36:$E$135,MATCH('Capacity Backing (Hide)'!CP$2,'Capacity Summary'!$B$36:$B$135,0),4),IF(INDEX('Capacity Summary'!$H$36:$BG$135,MATCH('Capacity Backing (Hide)'!CP$2,'Capacity Summary'!$B$36:$B$135,0),MATCH('Capacity Backing (Hide)'!$A36,'Capacity Summary'!$H$35:$BG$35,0))&lt;&gt;0,INDEX('Capacity Summary'!$H$36:$BG$135,MATCH('Capacity Backing (Hide)'!CP$2,'Capacity Summary'!$B$36:$B$135,0),MATCH('Capacity Backing (Hide)'!$A36,'Capacity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(Hide)'!$A36,'Capacity Summary'!$H$35:$BG$35,0))="x",INDEX('Capacity Summary'!$C$36:$E$135,MATCH('Capacity Backing (Hide)'!CQ$2,'Capacity Summary'!$B$36:$B$135,0),4),IF(INDEX('Capacity Summary'!$H$36:$BG$135,MATCH('Capacity Backing (Hide)'!CQ$2,'Capacity Summary'!$B$36:$B$135,0),MATCH('Capacity Backing (Hide)'!$A36,'Capacity Summary'!$H$35:$BG$35,0))&lt;&gt;0,INDEX('Capacity Summary'!$H$36:$BG$135,MATCH('Capacity Backing (Hide)'!CQ$2,'Capacity Summary'!$B$36:$B$135,0),MATCH('Capacity Backing (Hide)'!$A36,'Capacity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(Hide)'!$A36,'Capacity Summary'!$H$35:$BG$35,0))="x",INDEX('Capacity Summary'!$C$36:$E$135,MATCH('Capacity Backing (Hide)'!CR$2,'Capacity Summary'!$B$36:$B$135,0),4),IF(INDEX('Capacity Summary'!$H$36:$BG$135,MATCH('Capacity Backing (Hide)'!CR$2,'Capacity Summary'!$B$36:$B$135,0),MATCH('Capacity Backing (Hide)'!$A36,'Capacity Summary'!$H$35:$BG$35,0))&lt;&gt;0,INDEX('Capacity Summary'!$H$36:$BG$135,MATCH('Capacity Backing (Hide)'!CR$2,'Capacity Summary'!$B$36:$B$135,0),MATCH('Capacity Backing (Hide)'!$A36,'Capacity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(Hide)'!$A36,'Capacity Summary'!$H$35:$BG$35,0))="x",INDEX('Capacity Summary'!$C$36:$E$135,MATCH('Capacity Backing (Hide)'!CS$2,'Capacity Summary'!$B$36:$B$135,0),4),IF(INDEX('Capacity Summary'!$H$36:$BG$135,MATCH('Capacity Backing (Hide)'!CS$2,'Capacity Summary'!$B$36:$B$135,0),MATCH('Capacity Backing (Hide)'!$A36,'Capacity Summary'!$H$35:$BG$35,0))&lt;&gt;0,INDEX('Capacity Summary'!$H$36:$BG$135,MATCH('Capacity Backing (Hide)'!CS$2,'Capacity Summary'!$B$36:$B$135,0),MATCH('Capacity Backing (Hide)'!$A36,'Capacity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(Hide)'!$A36,'Capacity Summary'!$H$35:$BG$35,0))="x",INDEX('Capacity Summary'!$C$36:$E$135,MATCH('Capacity Backing (Hide)'!CT$2,'Capacity Summary'!$B$36:$B$135,0),4),IF(INDEX('Capacity Summary'!$H$36:$BG$135,MATCH('Capacity Backing (Hide)'!CT$2,'Capacity Summary'!$B$36:$B$135,0),MATCH('Capacity Backing (Hide)'!$A36,'Capacity Summary'!$H$35:$BG$35,0))&lt;&gt;0,INDEX('Capacity Summary'!$H$36:$BG$135,MATCH('Capacity Backing (Hide)'!CT$2,'Capacity Summary'!$B$36:$B$135,0),MATCH('Capacity Backing (Hide)'!$A36,'Capacity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(Hide)'!$A36,'Capacity Summary'!$H$35:$BG$35,0))="x",INDEX('Capacity Summary'!$C$36:$E$135,MATCH('Capacity Backing (Hide)'!CU$2,'Capacity Summary'!$B$36:$B$135,0),4),IF(INDEX('Capacity Summary'!$H$36:$BG$135,MATCH('Capacity Backing (Hide)'!CU$2,'Capacity Summary'!$B$36:$B$135,0),MATCH('Capacity Backing (Hide)'!$A36,'Capacity Summary'!$H$35:$BG$35,0))&lt;&gt;0,INDEX('Capacity Summary'!$H$36:$BG$135,MATCH('Capacity Backing (Hide)'!CU$2,'Capacity Summary'!$B$36:$B$135,0),MATCH('Capacity Backing (Hide)'!$A36,'Capacity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(Hide)'!$A36,'Capacity Summary'!$H$35:$BG$35,0))="x",INDEX('Capacity Summary'!$C$36:$E$135,MATCH('Capacity Backing (Hide)'!CV$2,'Capacity Summary'!$B$36:$B$135,0),4),IF(INDEX('Capacity Summary'!$H$36:$BG$135,MATCH('Capacity Backing (Hide)'!CV$2,'Capacity Summary'!$B$36:$B$135,0),MATCH('Capacity Backing (Hide)'!$A36,'Capacity Summary'!$H$35:$BG$35,0))&lt;&gt;0,INDEX('Capacity Summary'!$H$36:$BG$135,MATCH('Capacity Backing (Hide)'!CV$2,'Capacity Summary'!$B$36:$B$135,0),MATCH('Capacity Backing (Hide)'!$A36,'Capacity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(Hide)'!$A36,'Capacity Summary'!$H$35:$BG$35,0))="x",INDEX('Capacity Summary'!$C$36:$E$135,MATCH('Capacity Backing (Hide)'!CW$2,'Capacity Summary'!$B$36:$B$135,0),4),IF(INDEX('Capacity Summary'!$H$36:$BG$135,MATCH('Capacity Backing (Hide)'!CW$2,'Capacity Summary'!$B$36:$B$135,0),MATCH('Capacity Backing (Hide)'!$A36,'Capacity Summary'!$H$35:$BG$35,0))&lt;&gt;0,INDEX('Capacity Summary'!$H$36:$BG$135,MATCH('Capacity Backing (Hide)'!CW$2,'Capacity Summary'!$B$36:$B$135,0),MATCH('Capacity Backing (Hide)'!$A36,'Capacity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(Hide)'!$A37,'Capacity Summary'!$H$35:$BG$35,0))="x",INDEX('Capacity Summary'!$C$36:$E$135,MATCH('Capacity Backing (Hide)'!B$2,'Capacity Summary'!$B$36:$B$135,0),4),IF(INDEX('Capacity Summary'!$H$36:$BG$135,MATCH('Capacity Backing (Hide)'!B$2,'Capacity Summary'!$B$36:$B$135,0),MATCH('Capacity Backing (Hide)'!$A37,'Capacity Summary'!$H$35:$BG$35,0))&lt;&gt;0,INDEX('Capacity Summary'!$H$36:$BG$135,MATCH('Capacity Backing (Hide)'!B$2,'Capacity Summary'!$B$36:$B$135,0),MATCH('Capacity Backing (Hide)'!$A37,'Capacity Summary'!$H$35:$BG$35,0)),0)),INDEX('Capacity Summary'!$C$36:$E$135,MATCH('Capacity Backing (Hide)'!B$2,'Capacity Summary'!$B$36:$B$135,0),2)))/IF(Summary!$B$7="Minutes",1,60)/COUNTA(INDEX(Capacity!$C$10:$Q$109,MATCH('Capacity Backing (Hide)'!B$2,Capacity!$B$10:$B$109,0),1):INDEX(Capacity!$C$10:$Q$109,MATCH('Capacity Backing (Hide)'!B$2,Capacity!$B$10:$B$109,0),15))</f>
        <v>#N/A</v>
      </c>
      <c r="C3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(Hide)'!$A37,'Capacity Summary'!$H$35:$BG$35,0))="x",INDEX('Capacity Summary'!$C$36:$E$135,MATCH('Capacity Backing (Hide)'!C$2,'Capacity Summary'!$B$36:$B$135,0),4),IF(INDEX('Capacity Summary'!$H$36:$BG$135,MATCH('Capacity Backing (Hide)'!C$2,'Capacity Summary'!$B$36:$B$135,0),MATCH('Capacity Backing (Hide)'!$A37,'Capacity Summary'!$H$35:$BG$35,0))&lt;&gt;0,INDEX('Capacity Summary'!$H$36:$BG$135,MATCH('Capacity Backing (Hide)'!C$2,'Capacity Summary'!$B$36:$B$135,0),MATCH('Capacity Backing (Hide)'!$A37,'Capacity Summary'!$H$35:$BG$35,0)),0)),INDEX('Capacity Summary'!$C$36:$E$135,MATCH('Capacity Backing (Hide)'!C$2,'Capacity Summary'!$B$36:$B$135,0),2)))/IF(Summary!$B$7="Minutes",1,60)/COUNTA(INDEX(Capacity!$C$10:$Q$109,MATCH('Capacity Backing (Hide)'!C$2,Capacity!$B$10:$B$109,0),1):INDEX(Capacity!$C$10:$Q$109,MATCH('Capacity Backing (Hide)'!C$2,Capacity!$B$10:$B$109,0),15))</f>
        <v>#N/A</v>
      </c>
      <c r="D3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(Hide)'!$A37,'Capacity Summary'!$H$35:$BG$35,0))="x",INDEX('Capacity Summary'!$C$36:$E$135,MATCH('Capacity Backing (Hide)'!D$2,'Capacity Summary'!$B$36:$B$135,0),4),IF(INDEX('Capacity Summary'!$H$36:$BG$135,MATCH('Capacity Backing (Hide)'!D$2,'Capacity Summary'!$B$36:$B$135,0),MATCH('Capacity Backing (Hide)'!$A37,'Capacity Summary'!$H$35:$BG$35,0))&lt;&gt;0,INDEX('Capacity Summary'!$H$36:$BG$135,MATCH('Capacity Backing (Hide)'!D$2,'Capacity Summary'!$B$36:$B$135,0),MATCH('Capacity Backing (Hide)'!$A37,'Capacity Summary'!$H$35:$BG$35,0)),0)),INDEX('Capacity Summary'!$C$36:$E$135,MATCH('Capacity Backing (Hide)'!D$2,'Capacity Summary'!$B$36:$B$135,0),2)))/IF(Summary!$B$7="Minutes",1,60)/COUNTA(INDEX(Capacity!$C$10:$Q$109,MATCH('Capacity Backing (Hide)'!D$2,Capacity!$B$10:$B$109,0),1):INDEX(Capacity!$C$10:$Q$109,MATCH('Capacity Backing (Hide)'!D$2,Capacity!$B$10:$B$109,0),15))</f>
        <v>#N/A</v>
      </c>
      <c r="E3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(Hide)'!$A37,'Capacity Summary'!$H$35:$BG$35,0))="x",INDEX('Capacity Summary'!$C$36:$E$135,MATCH('Capacity Backing (Hide)'!E$2,'Capacity Summary'!$B$36:$B$135,0),4),IF(INDEX('Capacity Summary'!$H$36:$BG$135,MATCH('Capacity Backing (Hide)'!E$2,'Capacity Summary'!$B$36:$B$135,0),MATCH('Capacity Backing (Hide)'!$A37,'Capacity Summary'!$H$35:$BG$35,0))&lt;&gt;0,INDEX('Capacity Summary'!$H$36:$BG$135,MATCH('Capacity Backing (Hide)'!E$2,'Capacity Summary'!$B$36:$B$135,0),MATCH('Capacity Backing (Hide)'!$A37,'Capacity Summary'!$H$35:$BG$35,0)),0)),INDEX('Capacity Summary'!$C$36:$E$135,MATCH('Capacity Backing (Hide)'!E$2,'Capacity Summary'!$B$36:$B$135,0),2)))/IF(Summary!$B$7="Minutes",1,60)/COUNTA(INDEX(Capacity!$C$10:$Q$109,MATCH('Capacity Backing (Hide)'!E$2,Capacity!$B$10:$B$109,0),1):INDEX(Capacity!$C$10:$Q$109,MATCH('Capacity Backing (Hide)'!E$2,Capacity!$B$10:$B$109,0),15))</f>
        <v>#N/A</v>
      </c>
      <c r="F3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(Hide)'!$A37,'Capacity Summary'!$H$35:$BG$35,0))="x",INDEX('Capacity Summary'!$C$36:$E$135,MATCH('Capacity Backing (Hide)'!F$2,'Capacity Summary'!$B$36:$B$135,0),4),IF(INDEX('Capacity Summary'!$H$36:$BG$135,MATCH('Capacity Backing (Hide)'!F$2,'Capacity Summary'!$B$36:$B$135,0),MATCH('Capacity Backing (Hide)'!$A37,'Capacity Summary'!$H$35:$BG$35,0))&lt;&gt;0,INDEX('Capacity Summary'!$H$36:$BG$135,MATCH('Capacity Backing (Hide)'!F$2,'Capacity Summary'!$B$36:$B$135,0),MATCH('Capacity Backing (Hide)'!$A37,'Capacity Summary'!$H$35:$BG$35,0)),0)),INDEX('Capacity Summary'!$C$36:$E$135,MATCH('Capacity Backing (Hide)'!F$2,'Capacity Summary'!$B$36:$B$135,0),2)))/IF(Summary!$B$7="Minutes",1,60)/COUNTA(INDEX(Capacity!$C$10:$Q$109,MATCH('Capacity Backing (Hide)'!F$2,Capacity!$B$10:$B$109,0),1):INDEX(Capacity!$C$10:$Q$109,MATCH('Capacity Backing (Hide)'!F$2,Capacity!$B$10:$B$109,0),15))</f>
        <v>#N/A</v>
      </c>
      <c r="G3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(Hide)'!$A37,'Capacity Summary'!$H$35:$BG$35,0))="x",INDEX('Capacity Summary'!$C$36:$E$135,MATCH('Capacity Backing (Hide)'!G$2,'Capacity Summary'!$B$36:$B$135,0),4),IF(INDEX('Capacity Summary'!$H$36:$BG$135,MATCH('Capacity Backing (Hide)'!G$2,'Capacity Summary'!$B$36:$B$135,0),MATCH('Capacity Backing (Hide)'!$A37,'Capacity Summary'!$H$35:$BG$35,0))&lt;&gt;0,INDEX('Capacity Summary'!$H$36:$BG$135,MATCH('Capacity Backing (Hide)'!G$2,'Capacity Summary'!$B$36:$B$135,0),MATCH('Capacity Backing (Hide)'!$A37,'Capacity Summary'!$H$35:$BG$35,0)),0)),INDEX('Capacity Summary'!$C$36:$E$135,MATCH('Capacity Backing (Hide)'!G$2,'Capacity Summary'!$B$36:$B$135,0),2)))/IF(Summary!$B$7="Minutes",1,60)/COUNTA(INDEX(Capacity!$C$10:$Q$109,MATCH('Capacity Backing (Hide)'!G$2,Capacity!$B$10:$B$109,0),1):INDEX(Capacity!$C$10:$Q$109,MATCH('Capacity Backing (Hide)'!G$2,Capacity!$B$10:$B$109,0),15))</f>
        <v>#N/A</v>
      </c>
      <c r="H3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(Hide)'!$A37,'Capacity Summary'!$H$35:$BG$35,0))="x",INDEX('Capacity Summary'!$C$36:$E$135,MATCH('Capacity Backing (Hide)'!H$2,'Capacity Summary'!$B$36:$B$135,0),4),IF(INDEX('Capacity Summary'!$H$36:$BG$135,MATCH('Capacity Backing (Hide)'!H$2,'Capacity Summary'!$B$36:$B$135,0),MATCH('Capacity Backing (Hide)'!$A37,'Capacity Summary'!$H$35:$BG$35,0))&lt;&gt;0,INDEX('Capacity Summary'!$H$36:$BG$135,MATCH('Capacity Backing (Hide)'!H$2,'Capacity Summary'!$B$36:$B$135,0),MATCH('Capacity Backing (Hide)'!$A37,'Capacity Summary'!$H$35:$BG$35,0)),0)),INDEX('Capacity Summary'!$C$36:$E$135,MATCH('Capacity Backing (Hide)'!H$2,'Capacity Summary'!$B$36:$B$135,0),2)))/IF(Summary!$B$7="Minutes",1,60)/COUNTA(INDEX(Capacity!$C$10:$Q$109,MATCH('Capacity Backing (Hide)'!H$2,Capacity!$B$10:$B$109,0),1):INDEX(Capacity!$C$10:$Q$109,MATCH('Capacity Backing (Hide)'!H$2,Capacity!$B$10:$B$109,0),15))</f>
        <v>#N/A</v>
      </c>
      <c r="I3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(Hide)'!$A37,'Capacity Summary'!$H$35:$BG$35,0))="x",INDEX('Capacity Summary'!$C$36:$E$135,MATCH('Capacity Backing (Hide)'!I$2,'Capacity Summary'!$B$36:$B$135,0),4),IF(INDEX('Capacity Summary'!$H$36:$BG$135,MATCH('Capacity Backing (Hide)'!I$2,'Capacity Summary'!$B$36:$B$135,0),MATCH('Capacity Backing (Hide)'!$A37,'Capacity Summary'!$H$35:$BG$35,0))&lt;&gt;0,INDEX('Capacity Summary'!$H$36:$BG$135,MATCH('Capacity Backing (Hide)'!I$2,'Capacity Summary'!$B$36:$B$135,0),MATCH('Capacity Backing (Hide)'!$A37,'Capacity Summary'!$H$35:$BG$35,0)),0)),INDEX('Capacity Summary'!$C$36:$E$135,MATCH('Capacity Backing (Hide)'!I$2,'Capacity Summary'!$B$36:$B$135,0),2)))/IF(Summary!$B$7="Minutes",1,60)/COUNTA(INDEX(Capacity!$C$10:$Q$109,MATCH('Capacity Backing (Hide)'!I$2,Capacity!$B$10:$B$109,0),1):INDEX(Capacity!$C$10:$Q$109,MATCH('Capacity Backing (Hide)'!I$2,Capacity!$B$10:$B$109,0),15))</f>
        <v>#N/A</v>
      </c>
      <c r="J3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(Hide)'!$A37,'Capacity Summary'!$H$35:$BG$35,0))="x",INDEX('Capacity Summary'!$C$36:$E$135,MATCH('Capacity Backing (Hide)'!J$2,'Capacity Summary'!$B$36:$B$135,0),4),IF(INDEX('Capacity Summary'!$H$36:$BG$135,MATCH('Capacity Backing (Hide)'!J$2,'Capacity Summary'!$B$36:$B$135,0),MATCH('Capacity Backing (Hide)'!$A37,'Capacity Summary'!$H$35:$BG$35,0))&lt;&gt;0,INDEX('Capacity Summary'!$H$36:$BG$135,MATCH('Capacity Backing (Hide)'!J$2,'Capacity Summary'!$B$36:$B$135,0),MATCH('Capacity Backing (Hide)'!$A37,'Capacity Summary'!$H$35:$BG$35,0)),0)),INDEX('Capacity Summary'!$C$36:$E$135,MATCH('Capacity Backing (Hide)'!J$2,'Capacity Summary'!$B$36:$B$135,0),2)))/IF(Summary!$B$7="Minutes",1,60)/COUNTA(INDEX(Capacity!$C$10:$Q$109,MATCH('Capacity Backing (Hide)'!J$2,Capacity!$B$10:$B$109,0),1):INDEX(Capacity!$C$10:$Q$109,MATCH('Capacity Backing (Hide)'!J$2,Capacity!$B$10:$B$109,0),15))</f>
        <v>#N/A</v>
      </c>
      <c r="K3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(Hide)'!$A37,'Capacity Summary'!$H$35:$BG$35,0))="x",INDEX('Capacity Summary'!$C$36:$E$135,MATCH('Capacity Backing (Hide)'!K$2,'Capacity Summary'!$B$36:$B$135,0),4),IF(INDEX('Capacity Summary'!$H$36:$BG$135,MATCH('Capacity Backing (Hide)'!K$2,'Capacity Summary'!$B$36:$B$135,0),MATCH('Capacity Backing (Hide)'!$A37,'Capacity Summary'!$H$35:$BG$35,0))&lt;&gt;0,INDEX('Capacity Summary'!$H$36:$BG$135,MATCH('Capacity Backing (Hide)'!K$2,'Capacity Summary'!$B$36:$B$135,0),MATCH('Capacity Backing (Hide)'!$A37,'Capacity Summary'!$H$35:$BG$35,0)),0)),INDEX('Capacity Summary'!$C$36:$E$135,MATCH('Capacity Backing (Hide)'!K$2,'Capacity Summary'!$B$36:$B$135,0),2)))/IF(Summary!$B$7="Minutes",1,60)/COUNTA(INDEX(Capacity!$C$10:$Q$109,MATCH('Capacity Backing (Hide)'!K$2,Capacity!$B$10:$B$109,0),1):INDEX(Capacity!$C$10:$Q$109,MATCH('Capacity Backing (Hide)'!K$2,Capacity!$B$10:$B$109,0),15))</f>
        <v>#N/A</v>
      </c>
      <c r="L3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(Hide)'!$A37,'Capacity Summary'!$H$35:$BG$35,0))="x",INDEX('Capacity Summary'!$C$36:$E$135,MATCH('Capacity Backing (Hide)'!L$2,'Capacity Summary'!$B$36:$B$135,0),4),IF(INDEX('Capacity Summary'!$H$36:$BG$135,MATCH('Capacity Backing (Hide)'!L$2,'Capacity Summary'!$B$36:$B$135,0),MATCH('Capacity Backing (Hide)'!$A37,'Capacity Summary'!$H$35:$BG$35,0))&lt;&gt;0,INDEX('Capacity Summary'!$H$36:$BG$135,MATCH('Capacity Backing (Hide)'!L$2,'Capacity Summary'!$B$36:$B$135,0),MATCH('Capacity Backing (Hide)'!$A37,'Capacity Summary'!$H$35:$BG$35,0)),0)),INDEX('Capacity Summary'!$C$36:$E$135,MATCH('Capacity Backing (Hide)'!L$2,'Capacity Summary'!$B$36:$B$135,0),2)))/IF(Summary!$B$7="Minutes",1,60)/COUNTA(INDEX(Capacity!$C$10:$Q$109,MATCH('Capacity Backing (Hide)'!L$2,Capacity!$B$10:$B$109,0),1):INDEX(Capacity!$C$10:$Q$109,MATCH('Capacity Backing (Hide)'!L$2,Capacity!$B$10:$B$109,0),15))</f>
        <v>#N/A</v>
      </c>
      <c r="M3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(Hide)'!$A37,'Capacity Summary'!$H$35:$BG$35,0))="x",INDEX('Capacity Summary'!$C$36:$E$135,MATCH('Capacity Backing (Hide)'!M$2,'Capacity Summary'!$B$36:$B$135,0),4),IF(INDEX('Capacity Summary'!$H$36:$BG$135,MATCH('Capacity Backing (Hide)'!M$2,'Capacity Summary'!$B$36:$B$135,0),MATCH('Capacity Backing (Hide)'!$A37,'Capacity Summary'!$H$35:$BG$35,0))&lt;&gt;0,INDEX('Capacity Summary'!$H$36:$BG$135,MATCH('Capacity Backing (Hide)'!M$2,'Capacity Summary'!$B$36:$B$135,0),MATCH('Capacity Backing (Hide)'!$A37,'Capacity Summary'!$H$35:$BG$35,0)),0)),INDEX('Capacity Summary'!$C$36:$E$135,MATCH('Capacity Backing (Hide)'!M$2,'Capacity Summary'!$B$36:$B$135,0),2)))/IF(Summary!$B$7="Minutes",1,60)/COUNTA(INDEX(Capacity!$C$10:$Q$109,MATCH('Capacity Backing (Hide)'!M$2,Capacity!$B$10:$B$109,0),1):INDEX(Capacity!$C$10:$Q$109,MATCH('Capacity Backing (Hide)'!M$2,Capacity!$B$10:$B$109,0),15))</f>
        <v>#N/A</v>
      </c>
      <c r="N3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(Hide)'!$A37,'Capacity Summary'!$H$35:$BG$35,0))="x",INDEX('Capacity Summary'!$C$36:$E$135,MATCH('Capacity Backing (Hide)'!N$2,'Capacity Summary'!$B$36:$B$135,0),4),IF(INDEX('Capacity Summary'!$H$36:$BG$135,MATCH('Capacity Backing (Hide)'!N$2,'Capacity Summary'!$B$36:$B$135,0),MATCH('Capacity Backing (Hide)'!$A37,'Capacity Summary'!$H$35:$BG$35,0))&lt;&gt;0,INDEX('Capacity Summary'!$H$36:$BG$135,MATCH('Capacity Backing (Hide)'!N$2,'Capacity Summary'!$B$36:$B$135,0),MATCH('Capacity Backing (Hide)'!$A37,'Capacity Summary'!$H$35:$BG$35,0)),0)),INDEX('Capacity Summary'!$C$36:$E$135,MATCH('Capacity Backing (Hide)'!N$2,'Capacity Summary'!$B$36:$B$135,0),2)))/IF(Summary!$B$7="Minutes",1,60)/COUNTA(INDEX(Capacity!$C$10:$Q$109,MATCH('Capacity Backing (Hide)'!N$2,Capacity!$B$10:$B$109,0),1):INDEX(Capacity!$C$10:$Q$109,MATCH('Capacity Backing (Hide)'!N$2,Capacity!$B$10:$B$109,0),15))</f>
        <v>#N/A</v>
      </c>
      <c r="O3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(Hide)'!$A37,'Capacity Summary'!$H$35:$BG$35,0))="x",INDEX('Capacity Summary'!$C$36:$E$135,MATCH('Capacity Backing (Hide)'!O$2,'Capacity Summary'!$B$36:$B$135,0),4),IF(INDEX('Capacity Summary'!$H$36:$BG$135,MATCH('Capacity Backing (Hide)'!O$2,'Capacity Summary'!$B$36:$B$135,0),MATCH('Capacity Backing (Hide)'!$A37,'Capacity Summary'!$H$35:$BG$35,0))&lt;&gt;0,INDEX('Capacity Summary'!$H$36:$BG$135,MATCH('Capacity Backing (Hide)'!O$2,'Capacity Summary'!$B$36:$B$135,0),MATCH('Capacity Backing (Hide)'!$A37,'Capacity Summary'!$H$35:$BG$35,0)),0)),INDEX('Capacity Summary'!$C$36:$E$135,MATCH('Capacity Backing (Hide)'!O$2,'Capacity Summary'!$B$36:$B$135,0),2)))/IF(Summary!$B$7="Minutes",1,60)/COUNTA(INDEX(Capacity!$C$10:$Q$109,MATCH('Capacity Backing (Hide)'!O$2,Capacity!$B$10:$B$109,0),1):INDEX(Capacity!$C$10:$Q$109,MATCH('Capacity Backing (Hide)'!O$2,Capacity!$B$10:$B$109,0),15))</f>
        <v>#N/A</v>
      </c>
      <c r="P3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(Hide)'!$A37,'Capacity Summary'!$H$35:$BG$35,0))="x",INDEX('Capacity Summary'!$C$36:$E$135,MATCH('Capacity Backing (Hide)'!P$2,'Capacity Summary'!$B$36:$B$135,0),4),IF(INDEX('Capacity Summary'!$H$36:$BG$135,MATCH('Capacity Backing (Hide)'!P$2,'Capacity Summary'!$B$36:$B$135,0),MATCH('Capacity Backing (Hide)'!$A37,'Capacity Summary'!$H$35:$BG$35,0))&lt;&gt;0,INDEX('Capacity Summary'!$H$36:$BG$135,MATCH('Capacity Backing (Hide)'!P$2,'Capacity Summary'!$B$36:$B$135,0),MATCH('Capacity Backing (Hide)'!$A37,'Capacity Summary'!$H$35:$BG$35,0)),0)),INDEX('Capacity Summary'!$C$36:$E$135,MATCH('Capacity Backing (Hide)'!P$2,'Capacity Summary'!$B$36:$B$135,0),2)))/IF(Summary!$B$7="Minutes",1,60)/COUNTA(INDEX(Capacity!$C$10:$Q$109,MATCH('Capacity Backing (Hide)'!P$2,Capacity!$B$10:$B$109,0),1):INDEX(Capacity!$C$10:$Q$109,MATCH('Capacity Backing (Hide)'!P$2,Capacity!$B$10:$B$109,0),15))</f>
        <v>#N/A</v>
      </c>
      <c r="Q3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(Hide)'!$A37,'Capacity Summary'!$H$35:$BG$35,0))="x",INDEX('Capacity Summary'!$C$36:$E$135,MATCH('Capacity Backing (Hide)'!Q$2,'Capacity Summary'!$B$36:$B$135,0),4),IF(INDEX('Capacity Summary'!$H$36:$BG$135,MATCH('Capacity Backing (Hide)'!Q$2,'Capacity Summary'!$B$36:$B$135,0),MATCH('Capacity Backing (Hide)'!$A37,'Capacity Summary'!$H$35:$BG$35,0))&lt;&gt;0,INDEX('Capacity Summary'!$H$36:$BG$135,MATCH('Capacity Backing (Hide)'!Q$2,'Capacity Summary'!$B$36:$B$135,0),MATCH('Capacity Backing (Hide)'!$A37,'Capacity Summary'!$H$35:$BG$35,0)),0)),INDEX('Capacity Summary'!$C$36:$E$135,MATCH('Capacity Backing (Hide)'!Q$2,'Capacity Summary'!$B$36:$B$135,0),2)))/IF(Summary!$B$7="Minutes",1,60)/COUNTA(INDEX(Capacity!$C$10:$Q$109,MATCH('Capacity Backing (Hide)'!Q$2,Capacity!$B$10:$B$109,0),1):INDEX(Capacity!$C$10:$Q$109,MATCH('Capacity Backing (Hide)'!Q$2,Capacity!$B$10:$B$109,0),15))</f>
        <v>#N/A</v>
      </c>
      <c r="R3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(Hide)'!$A37,'Capacity Summary'!$H$35:$BG$35,0))="x",INDEX('Capacity Summary'!$C$36:$E$135,MATCH('Capacity Backing (Hide)'!R$2,'Capacity Summary'!$B$36:$B$135,0),4),IF(INDEX('Capacity Summary'!$H$36:$BG$135,MATCH('Capacity Backing (Hide)'!R$2,'Capacity Summary'!$B$36:$B$135,0),MATCH('Capacity Backing (Hide)'!$A37,'Capacity Summary'!$H$35:$BG$35,0))&lt;&gt;0,INDEX('Capacity Summary'!$H$36:$BG$135,MATCH('Capacity Backing (Hide)'!R$2,'Capacity Summary'!$B$36:$B$135,0),MATCH('Capacity Backing (Hide)'!$A37,'Capacity Summary'!$H$35:$BG$35,0)),0)),INDEX('Capacity Summary'!$C$36:$E$135,MATCH('Capacity Backing (Hide)'!R$2,'Capacity Summary'!$B$36:$B$135,0),2)))/IF(Summary!$B$7="Minutes",1,60)/COUNTA(INDEX(Capacity!$C$10:$Q$109,MATCH('Capacity Backing (Hide)'!R$2,Capacity!$B$10:$B$109,0),1):INDEX(Capacity!$C$10:$Q$109,MATCH('Capacity Backing (Hide)'!R$2,Capacity!$B$10:$B$109,0),15))</f>
        <v>#N/A</v>
      </c>
      <c r="S3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(Hide)'!$A37,'Capacity Summary'!$H$35:$BG$35,0))="x",INDEX('Capacity Summary'!$C$36:$E$135,MATCH('Capacity Backing (Hide)'!S$2,'Capacity Summary'!$B$36:$B$135,0),4),IF(INDEX('Capacity Summary'!$H$36:$BG$135,MATCH('Capacity Backing (Hide)'!S$2,'Capacity Summary'!$B$36:$B$135,0),MATCH('Capacity Backing (Hide)'!$A37,'Capacity Summary'!$H$35:$BG$35,0))&lt;&gt;0,INDEX('Capacity Summary'!$H$36:$BG$135,MATCH('Capacity Backing (Hide)'!S$2,'Capacity Summary'!$B$36:$B$135,0),MATCH('Capacity Backing (Hide)'!$A37,'Capacity Summary'!$H$35:$BG$35,0)),0)),INDEX('Capacity Summary'!$C$36:$E$135,MATCH('Capacity Backing (Hide)'!S$2,'Capacity Summary'!$B$36:$B$135,0),2)))/IF(Summary!$B$7="Minutes",1,60)/COUNTA(INDEX(Capacity!$C$10:$Q$109,MATCH('Capacity Backing (Hide)'!S$2,Capacity!$B$10:$B$109,0),1):INDEX(Capacity!$C$10:$Q$109,MATCH('Capacity Backing (Hide)'!S$2,Capacity!$B$10:$B$109,0),15))</f>
        <v>#N/A</v>
      </c>
      <c r="T3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(Hide)'!$A37,'Capacity Summary'!$H$35:$BG$35,0))="x",INDEX('Capacity Summary'!$C$36:$E$135,MATCH('Capacity Backing (Hide)'!T$2,'Capacity Summary'!$B$36:$B$135,0),4),IF(INDEX('Capacity Summary'!$H$36:$BG$135,MATCH('Capacity Backing (Hide)'!T$2,'Capacity Summary'!$B$36:$B$135,0),MATCH('Capacity Backing (Hide)'!$A37,'Capacity Summary'!$H$35:$BG$35,0))&lt;&gt;0,INDEX('Capacity Summary'!$H$36:$BG$135,MATCH('Capacity Backing (Hide)'!T$2,'Capacity Summary'!$B$36:$B$135,0),MATCH('Capacity Backing (Hide)'!$A37,'Capacity Summary'!$H$35:$BG$35,0)),0)),INDEX('Capacity Summary'!$C$36:$E$135,MATCH('Capacity Backing (Hide)'!T$2,'Capacity Summary'!$B$36:$B$135,0),2)))/IF(Summary!$B$7="Minutes",1,60)/COUNTA(INDEX(Capacity!$C$10:$Q$109,MATCH('Capacity Backing (Hide)'!T$2,Capacity!$B$10:$B$109,0),1):INDEX(Capacity!$C$10:$Q$109,MATCH('Capacity Backing (Hide)'!T$2,Capacity!$B$10:$B$109,0),15))</f>
        <v>#N/A</v>
      </c>
      <c r="U3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(Hide)'!$A37,'Capacity Summary'!$H$35:$BG$35,0))="x",INDEX('Capacity Summary'!$C$36:$E$135,MATCH('Capacity Backing (Hide)'!U$2,'Capacity Summary'!$B$36:$B$135,0),4),IF(INDEX('Capacity Summary'!$H$36:$BG$135,MATCH('Capacity Backing (Hide)'!U$2,'Capacity Summary'!$B$36:$B$135,0),MATCH('Capacity Backing (Hide)'!$A37,'Capacity Summary'!$H$35:$BG$35,0))&lt;&gt;0,INDEX('Capacity Summary'!$H$36:$BG$135,MATCH('Capacity Backing (Hide)'!U$2,'Capacity Summary'!$B$36:$B$135,0),MATCH('Capacity Backing (Hide)'!$A37,'Capacity Summary'!$H$35:$BG$35,0)),0)),INDEX('Capacity Summary'!$C$36:$E$135,MATCH('Capacity Backing (Hide)'!U$2,'Capacity Summary'!$B$36:$B$135,0),2)))/IF(Summary!$B$7="Minutes",1,60)/COUNTA(INDEX(Capacity!$C$10:$Q$109,MATCH('Capacity Backing (Hide)'!U$2,Capacity!$B$10:$B$109,0),1):INDEX(Capacity!$C$10:$Q$109,MATCH('Capacity Backing (Hide)'!U$2,Capacity!$B$10:$B$109,0),15))</f>
        <v>#N/A</v>
      </c>
      <c r="V3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(Hide)'!$A37,'Capacity Summary'!$H$35:$BG$35,0))="x",INDEX('Capacity Summary'!$C$36:$E$135,MATCH('Capacity Backing (Hide)'!V$2,'Capacity Summary'!$B$36:$B$135,0),4),IF(INDEX('Capacity Summary'!$H$36:$BG$135,MATCH('Capacity Backing (Hide)'!V$2,'Capacity Summary'!$B$36:$B$135,0),MATCH('Capacity Backing (Hide)'!$A37,'Capacity Summary'!$H$35:$BG$35,0))&lt;&gt;0,INDEX('Capacity Summary'!$H$36:$BG$135,MATCH('Capacity Backing (Hide)'!V$2,'Capacity Summary'!$B$36:$B$135,0),MATCH('Capacity Backing (Hide)'!$A37,'Capacity Summary'!$H$35:$BG$35,0)),0)),INDEX('Capacity Summary'!$C$36:$E$135,MATCH('Capacity Backing (Hide)'!V$2,'Capacity Summary'!$B$36:$B$135,0),2)))/IF(Summary!$B$7="Minutes",1,60)/COUNTA(INDEX(Capacity!$C$10:$Q$109,MATCH('Capacity Backing (Hide)'!V$2,Capacity!$B$10:$B$109,0),1):INDEX(Capacity!$C$10:$Q$109,MATCH('Capacity Backing (Hide)'!V$2,Capacity!$B$10:$B$109,0),15))</f>
        <v>#N/A</v>
      </c>
      <c r="W3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(Hide)'!$A37,'Capacity Summary'!$H$35:$BG$35,0))="x",INDEX('Capacity Summary'!$C$36:$E$135,MATCH('Capacity Backing (Hide)'!W$2,'Capacity Summary'!$B$36:$B$135,0),4),IF(INDEX('Capacity Summary'!$H$36:$BG$135,MATCH('Capacity Backing (Hide)'!W$2,'Capacity Summary'!$B$36:$B$135,0),MATCH('Capacity Backing (Hide)'!$A37,'Capacity Summary'!$H$35:$BG$35,0))&lt;&gt;0,INDEX('Capacity Summary'!$H$36:$BG$135,MATCH('Capacity Backing (Hide)'!W$2,'Capacity Summary'!$B$36:$B$135,0),MATCH('Capacity Backing (Hide)'!$A37,'Capacity Summary'!$H$35:$BG$35,0)),0)),INDEX('Capacity Summary'!$C$36:$E$135,MATCH('Capacity Backing (Hide)'!W$2,'Capacity Summary'!$B$36:$B$135,0),2)))/IF(Summary!$B$7="Minutes",1,60)/COUNTA(INDEX(Capacity!$C$10:$Q$109,MATCH('Capacity Backing (Hide)'!W$2,Capacity!$B$10:$B$109,0),1):INDEX(Capacity!$C$10:$Q$109,MATCH('Capacity Backing (Hide)'!W$2,Capacity!$B$10:$B$109,0),15))</f>
        <v>#N/A</v>
      </c>
      <c r="X3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(Hide)'!$A37,'Capacity Summary'!$H$35:$BG$35,0))="x",INDEX('Capacity Summary'!$C$36:$E$135,MATCH('Capacity Backing (Hide)'!X$2,'Capacity Summary'!$B$36:$B$135,0),4),IF(INDEX('Capacity Summary'!$H$36:$BG$135,MATCH('Capacity Backing (Hide)'!X$2,'Capacity Summary'!$B$36:$B$135,0),MATCH('Capacity Backing (Hide)'!$A37,'Capacity Summary'!$H$35:$BG$35,0))&lt;&gt;0,INDEX('Capacity Summary'!$H$36:$BG$135,MATCH('Capacity Backing (Hide)'!X$2,'Capacity Summary'!$B$36:$B$135,0),MATCH('Capacity Backing (Hide)'!$A37,'Capacity Summary'!$H$35:$BG$35,0)),0)),INDEX('Capacity Summary'!$C$36:$E$135,MATCH('Capacity Backing (Hide)'!X$2,'Capacity Summary'!$B$36:$B$135,0),2)))/IF(Summary!$B$7="Minutes",1,60)/COUNTA(INDEX(Capacity!$C$10:$Q$109,MATCH('Capacity Backing (Hide)'!X$2,Capacity!$B$10:$B$109,0),1):INDEX(Capacity!$C$10:$Q$109,MATCH('Capacity Backing (Hide)'!X$2,Capacity!$B$10:$B$109,0),15))</f>
        <v>#N/A</v>
      </c>
      <c r="Y3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(Hide)'!$A37,'Capacity Summary'!$H$35:$BG$35,0))="x",INDEX('Capacity Summary'!$C$36:$E$135,MATCH('Capacity Backing (Hide)'!Y$2,'Capacity Summary'!$B$36:$B$135,0),4),IF(INDEX('Capacity Summary'!$H$36:$BG$135,MATCH('Capacity Backing (Hide)'!Y$2,'Capacity Summary'!$B$36:$B$135,0),MATCH('Capacity Backing (Hide)'!$A37,'Capacity Summary'!$H$35:$BG$35,0))&lt;&gt;0,INDEX('Capacity Summary'!$H$36:$BG$135,MATCH('Capacity Backing (Hide)'!Y$2,'Capacity Summary'!$B$36:$B$135,0),MATCH('Capacity Backing (Hide)'!$A37,'Capacity Summary'!$H$35:$BG$35,0)),0)),INDEX('Capacity Summary'!$C$36:$E$135,MATCH('Capacity Backing (Hide)'!Y$2,'Capacity Summary'!$B$36:$B$135,0),2)))/IF(Summary!$B$7="Minutes",1,60)/COUNTA(INDEX(Capacity!$C$10:$Q$109,MATCH('Capacity Backing (Hide)'!Y$2,Capacity!$B$10:$B$109,0),1):INDEX(Capacity!$C$10:$Q$109,MATCH('Capacity Backing (Hide)'!Y$2,Capacity!$B$10:$B$109,0),15))</f>
        <v>#N/A</v>
      </c>
      <c r="Z3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(Hide)'!$A37,'Capacity Summary'!$H$35:$BG$35,0))="x",INDEX('Capacity Summary'!$C$36:$E$135,MATCH('Capacity Backing (Hide)'!Z$2,'Capacity Summary'!$B$36:$B$135,0),4),IF(INDEX('Capacity Summary'!$H$36:$BG$135,MATCH('Capacity Backing (Hide)'!Z$2,'Capacity Summary'!$B$36:$B$135,0),MATCH('Capacity Backing (Hide)'!$A37,'Capacity Summary'!$H$35:$BG$35,0))&lt;&gt;0,INDEX('Capacity Summary'!$H$36:$BG$135,MATCH('Capacity Backing (Hide)'!Z$2,'Capacity Summary'!$B$36:$B$135,0),MATCH('Capacity Backing (Hide)'!$A37,'Capacity Summary'!$H$35:$BG$35,0)),0)),INDEX('Capacity Summary'!$C$36:$E$135,MATCH('Capacity Backing (Hide)'!Z$2,'Capacity Summary'!$B$36:$B$135,0),2)))/IF(Summary!$B$7="Minutes",1,60)/COUNTA(INDEX(Capacity!$C$10:$Q$109,MATCH('Capacity Backing (Hide)'!Z$2,Capacity!$B$10:$B$109,0),1):INDEX(Capacity!$C$10:$Q$109,MATCH('Capacity Backing (Hide)'!Z$2,Capacity!$B$10:$B$109,0),15))</f>
        <v>#N/A</v>
      </c>
      <c r="AA3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(Hide)'!$A37,'Capacity Summary'!$H$35:$BG$35,0))="x",INDEX('Capacity Summary'!$C$36:$E$135,MATCH('Capacity Backing (Hide)'!AA$2,'Capacity Summary'!$B$36:$B$135,0),4),IF(INDEX('Capacity Summary'!$H$36:$BG$135,MATCH('Capacity Backing (Hide)'!AA$2,'Capacity Summary'!$B$36:$B$135,0),MATCH('Capacity Backing (Hide)'!$A37,'Capacity Summary'!$H$35:$BG$35,0))&lt;&gt;0,INDEX('Capacity Summary'!$H$36:$BG$135,MATCH('Capacity Backing (Hide)'!AA$2,'Capacity Summary'!$B$36:$B$135,0),MATCH('Capacity Backing (Hide)'!$A37,'Capacity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(Hide)'!$A37,'Capacity Summary'!$H$35:$BG$35,0))="x",INDEX('Capacity Summary'!$C$36:$E$135,MATCH('Capacity Backing (Hide)'!AB$2,'Capacity Summary'!$B$36:$B$135,0),4),IF(INDEX('Capacity Summary'!$H$36:$BG$135,MATCH('Capacity Backing (Hide)'!AB$2,'Capacity Summary'!$B$36:$B$135,0),MATCH('Capacity Backing (Hide)'!$A37,'Capacity Summary'!$H$35:$BG$35,0))&lt;&gt;0,INDEX('Capacity Summary'!$H$36:$BG$135,MATCH('Capacity Backing (Hide)'!AB$2,'Capacity Summary'!$B$36:$B$135,0),MATCH('Capacity Backing (Hide)'!$A37,'Capacity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(Hide)'!$A37,'Capacity Summary'!$H$35:$BG$35,0))="x",INDEX('Capacity Summary'!$C$36:$E$135,MATCH('Capacity Backing (Hide)'!AC$2,'Capacity Summary'!$B$36:$B$135,0),4),IF(INDEX('Capacity Summary'!$H$36:$BG$135,MATCH('Capacity Backing (Hide)'!AC$2,'Capacity Summary'!$B$36:$B$135,0),MATCH('Capacity Backing (Hide)'!$A37,'Capacity Summary'!$H$35:$BG$35,0))&lt;&gt;0,INDEX('Capacity Summary'!$H$36:$BG$135,MATCH('Capacity Backing (Hide)'!AC$2,'Capacity Summary'!$B$36:$B$135,0),MATCH('Capacity Backing (Hide)'!$A37,'Capacity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(Hide)'!$A37,'Capacity Summary'!$H$35:$BG$35,0))="x",INDEX('Capacity Summary'!$C$36:$E$135,MATCH('Capacity Backing (Hide)'!AD$2,'Capacity Summary'!$B$36:$B$135,0),4),IF(INDEX('Capacity Summary'!$H$36:$BG$135,MATCH('Capacity Backing (Hide)'!AD$2,'Capacity Summary'!$B$36:$B$135,0),MATCH('Capacity Backing (Hide)'!$A37,'Capacity Summary'!$H$35:$BG$35,0))&lt;&gt;0,INDEX('Capacity Summary'!$H$36:$BG$135,MATCH('Capacity Backing (Hide)'!AD$2,'Capacity Summary'!$B$36:$B$135,0),MATCH('Capacity Backing (Hide)'!$A37,'Capacity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(Hide)'!$A37,'Capacity Summary'!$H$35:$BG$35,0))="x",INDEX('Capacity Summary'!$C$36:$E$135,MATCH('Capacity Backing (Hide)'!AE$2,'Capacity Summary'!$B$36:$B$135,0),4),IF(INDEX('Capacity Summary'!$H$36:$BG$135,MATCH('Capacity Backing (Hide)'!AE$2,'Capacity Summary'!$B$36:$B$135,0),MATCH('Capacity Backing (Hide)'!$A37,'Capacity Summary'!$H$35:$BG$35,0))&lt;&gt;0,INDEX('Capacity Summary'!$H$36:$BG$135,MATCH('Capacity Backing (Hide)'!AE$2,'Capacity Summary'!$B$36:$B$135,0),MATCH('Capacity Backing (Hide)'!$A37,'Capacity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(Hide)'!$A37,'Capacity Summary'!$H$35:$BG$35,0))="x",INDEX('Capacity Summary'!$C$36:$E$135,MATCH('Capacity Backing (Hide)'!AF$2,'Capacity Summary'!$B$36:$B$135,0),4),IF(INDEX('Capacity Summary'!$H$36:$BG$135,MATCH('Capacity Backing (Hide)'!AF$2,'Capacity Summary'!$B$36:$B$135,0),MATCH('Capacity Backing (Hide)'!$A37,'Capacity Summary'!$H$35:$BG$35,0))&lt;&gt;0,INDEX('Capacity Summary'!$H$36:$BG$135,MATCH('Capacity Backing (Hide)'!AF$2,'Capacity Summary'!$B$36:$B$135,0),MATCH('Capacity Backing (Hide)'!$A37,'Capacity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(Hide)'!$A37,'Capacity Summary'!$H$35:$BG$35,0))="x",INDEX('Capacity Summary'!$C$36:$E$135,MATCH('Capacity Backing (Hide)'!AG$2,'Capacity Summary'!$B$36:$B$135,0),4),IF(INDEX('Capacity Summary'!$H$36:$BG$135,MATCH('Capacity Backing (Hide)'!AG$2,'Capacity Summary'!$B$36:$B$135,0),MATCH('Capacity Backing (Hide)'!$A37,'Capacity Summary'!$H$35:$BG$35,0))&lt;&gt;0,INDEX('Capacity Summary'!$H$36:$BG$135,MATCH('Capacity Backing (Hide)'!AG$2,'Capacity Summary'!$B$36:$B$135,0),MATCH('Capacity Backing (Hide)'!$A37,'Capacity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(Hide)'!$A37,'Capacity Summary'!$H$35:$BG$35,0))="x",INDEX('Capacity Summary'!$C$36:$E$135,MATCH('Capacity Backing (Hide)'!AH$2,'Capacity Summary'!$B$36:$B$135,0),4),IF(INDEX('Capacity Summary'!$H$36:$BG$135,MATCH('Capacity Backing (Hide)'!AH$2,'Capacity Summary'!$B$36:$B$135,0),MATCH('Capacity Backing (Hide)'!$A37,'Capacity Summary'!$H$35:$BG$35,0))&lt;&gt;0,INDEX('Capacity Summary'!$H$36:$BG$135,MATCH('Capacity Backing (Hide)'!AH$2,'Capacity Summary'!$B$36:$B$135,0),MATCH('Capacity Backing (Hide)'!$A37,'Capacity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(Hide)'!$A37,'Capacity Summary'!$H$35:$BG$35,0))="x",INDEX('Capacity Summary'!$C$36:$E$135,MATCH('Capacity Backing (Hide)'!AI$2,'Capacity Summary'!$B$36:$B$135,0),4),IF(INDEX('Capacity Summary'!$H$36:$BG$135,MATCH('Capacity Backing (Hide)'!AI$2,'Capacity Summary'!$B$36:$B$135,0),MATCH('Capacity Backing (Hide)'!$A37,'Capacity Summary'!$H$35:$BG$35,0))&lt;&gt;0,INDEX('Capacity Summary'!$H$36:$BG$135,MATCH('Capacity Backing (Hide)'!AI$2,'Capacity Summary'!$B$36:$B$135,0),MATCH('Capacity Backing (Hide)'!$A37,'Capacity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(Hide)'!$A37,'Capacity Summary'!$H$35:$BG$35,0))="x",INDEX('Capacity Summary'!$C$36:$E$135,MATCH('Capacity Backing (Hide)'!AJ$2,'Capacity Summary'!$B$36:$B$135,0),4),IF(INDEX('Capacity Summary'!$H$36:$BG$135,MATCH('Capacity Backing (Hide)'!AJ$2,'Capacity Summary'!$B$36:$B$135,0),MATCH('Capacity Backing (Hide)'!$A37,'Capacity Summary'!$H$35:$BG$35,0))&lt;&gt;0,INDEX('Capacity Summary'!$H$36:$BG$135,MATCH('Capacity Backing (Hide)'!AJ$2,'Capacity Summary'!$B$36:$B$135,0),MATCH('Capacity Backing (Hide)'!$A37,'Capacity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(Hide)'!$A37,'Capacity Summary'!$H$35:$BG$35,0))="x",INDEX('Capacity Summary'!$C$36:$E$135,MATCH('Capacity Backing (Hide)'!AK$2,'Capacity Summary'!$B$36:$B$135,0),4),IF(INDEX('Capacity Summary'!$H$36:$BG$135,MATCH('Capacity Backing (Hide)'!AK$2,'Capacity Summary'!$B$36:$B$135,0),MATCH('Capacity Backing (Hide)'!$A37,'Capacity Summary'!$H$35:$BG$35,0))&lt;&gt;0,INDEX('Capacity Summary'!$H$36:$BG$135,MATCH('Capacity Backing (Hide)'!AK$2,'Capacity Summary'!$B$36:$B$135,0),MATCH('Capacity Backing (Hide)'!$A37,'Capacity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(Hide)'!$A37,'Capacity Summary'!$H$35:$BG$35,0))="x",INDEX('Capacity Summary'!$C$36:$E$135,MATCH('Capacity Backing (Hide)'!AL$2,'Capacity Summary'!$B$36:$B$135,0),4),IF(INDEX('Capacity Summary'!$H$36:$BG$135,MATCH('Capacity Backing (Hide)'!AL$2,'Capacity Summary'!$B$36:$B$135,0),MATCH('Capacity Backing (Hide)'!$A37,'Capacity Summary'!$H$35:$BG$35,0))&lt;&gt;0,INDEX('Capacity Summary'!$H$36:$BG$135,MATCH('Capacity Backing (Hide)'!AL$2,'Capacity Summary'!$B$36:$B$135,0),MATCH('Capacity Backing (Hide)'!$A37,'Capacity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(Hide)'!$A37,'Capacity Summary'!$H$35:$BG$35,0))="x",INDEX('Capacity Summary'!$C$36:$E$135,MATCH('Capacity Backing (Hide)'!AM$2,'Capacity Summary'!$B$36:$B$135,0),4),IF(INDEX('Capacity Summary'!$H$36:$BG$135,MATCH('Capacity Backing (Hide)'!AM$2,'Capacity Summary'!$B$36:$B$135,0),MATCH('Capacity Backing (Hide)'!$A37,'Capacity Summary'!$H$35:$BG$35,0))&lt;&gt;0,INDEX('Capacity Summary'!$H$36:$BG$135,MATCH('Capacity Backing (Hide)'!AM$2,'Capacity Summary'!$B$36:$B$135,0),MATCH('Capacity Backing (Hide)'!$A37,'Capacity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(Hide)'!$A37,'Capacity Summary'!$H$35:$BG$35,0))="x",INDEX('Capacity Summary'!$C$36:$E$135,MATCH('Capacity Backing (Hide)'!AN$2,'Capacity Summary'!$B$36:$B$135,0),4),IF(INDEX('Capacity Summary'!$H$36:$BG$135,MATCH('Capacity Backing (Hide)'!AN$2,'Capacity Summary'!$B$36:$B$135,0),MATCH('Capacity Backing (Hide)'!$A37,'Capacity Summary'!$H$35:$BG$35,0))&lt;&gt;0,INDEX('Capacity Summary'!$H$36:$BG$135,MATCH('Capacity Backing (Hide)'!AN$2,'Capacity Summary'!$B$36:$B$135,0),MATCH('Capacity Backing (Hide)'!$A37,'Capacity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(Hide)'!$A37,'Capacity Summary'!$H$35:$BG$35,0))="x",INDEX('Capacity Summary'!$C$36:$E$135,MATCH('Capacity Backing (Hide)'!AO$2,'Capacity Summary'!$B$36:$B$135,0),4),IF(INDEX('Capacity Summary'!$H$36:$BG$135,MATCH('Capacity Backing (Hide)'!AO$2,'Capacity Summary'!$B$36:$B$135,0),MATCH('Capacity Backing (Hide)'!$A37,'Capacity Summary'!$H$35:$BG$35,0))&lt;&gt;0,INDEX('Capacity Summary'!$H$36:$BG$135,MATCH('Capacity Backing (Hide)'!AO$2,'Capacity Summary'!$B$36:$B$135,0),MATCH('Capacity Backing (Hide)'!$A37,'Capacity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(Hide)'!$A37,'Capacity Summary'!$H$35:$BG$35,0))="x",INDEX('Capacity Summary'!$C$36:$E$135,MATCH('Capacity Backing (Hide)'!AP$2,'Capacity Summary'!$B$36:$B$135,0),4),IF(INDEX('Capacity Summary'!$H$36:$BG$135,MATCH('Capacity Backing (Hide)'!AP$2,'Capacity Summary'!$B$36:$B$135,0),MATCH('Capacity Backing (Hide)'!$A37,'Capacity Summary'!$H$35:$BG$35,0))&lt;&gt;0,INDEX('Capacity Summary'!$H$36:$BG$135,MATCH('Capacity Backing (Hide)'!AP$2,'Capacity Summary'!$B$36:$B$135,0),MATCH('Capacity Backing (Hide)'!$A37,'Capacity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(Hide)'!$A37,'Capacity Summary'!$H$35:$BG$35,0))="x",INDEX('Capacity Summary'!$C$36:$E$135,MATCH('Capacity Backing (Hide)'!AQ$2,'Capacity Summary'!$B$36:$B$135,0),4),IF(INDEX('Capacity Summary'!$H$36:$BG$135,MATCH('Capacity Backing (Hide)'!AQ$2,'Capacity Summary'!$B$36:$B$135,0),MATCH('Capacity Backing (Hide)'!$A37,'Capacity Summary'!$H$35:$BG$35,0))&lt;&gt;0,INDEX('Capacity Summary'!$H$36:$BG$135,MATCH('Capacity Backing (Hide)'!AQ$2,'Capacity Summary'!$B$36:$B$135,0),MATCH('Capacity Backing (Hide)'!$A37,'Capacity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(Hide)'!$A37,'Capacity Summary'!$H$35:$BG$35,0))="x",INDEX('Capacity Summary'!$C$36:$E$135,MATCH('Capacity Backing (Hide)'!AR$2,'Capacity Summary'!$B$36:$B$135,0),4),IF(INDEX('Capacity Summary'!$H$36:$BG$135,MATCH('Capacity Backing (Hide)'!AR$2,'Capacity Summary'!$B$36:$B$135,0),MATCH('Capacity Backing (Hide)'!$A37,'Capacity Summary'!$H$35:$BG$35,0))&lt;&gt;0,INDEX('Capacity Summary'!$H$36:$BG$135,MATCH('Capacity Backing (Hide)'!AR$2,'Capacity Summary'!$B$36:$B$135,0),MATCH('Capacity Backing (Hide)'!$A37,'Capacity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(Hide)'!$A37,'Capacity Summary'!$H$35:$BG$35,0))="x",INDEX('Capacity Summary'!$C$36:$E$135,MATCH('Capacity Backing (Hide)'!AS$2,'Capacity Summary'!$B$36:$B$135,0),4),IF(INDEX('Capacity Summary'!$H$36:$BG$135,MATCH('Capacity Backing (Hide)'!AS$2,'Capacity Summary'!$B$36:$B$135,0),MATCH('Capacity Backing (Hide)'!$A37,'Capacity Summary'!$H$35:$BG$35,0))&lt;&gt;0,INDEX('Capacity Summary'!$H$36:$BG$135,MATCH('Capacity Backing (Hide)'!AS$2,'Capacity Summary'!$B$36:$B$135,0),MATCH('Capacity Backing (Hide)'!$A37,'Capacity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(Hide)'!$A37,'Capacity Summary'!$H$35:$BG$35,0))="x",INDEX('Capacity Summary'!$C$36:$E$135,MATCH('Capacity Backing (Hide)'!AT$2,'Capacity Summary'!$B$36:$B$135,0),4),IF(INDEX('Capacity Summary'!$H$36:$BG$135,MATCH('Capacity Backing (Hide)'!AT$2,'Capacity Summary'!$B$36:$B$135,0),MATCH('Capacity Backing (Hide)'!$A37,'Capacity Summary'!$H$35:$BG$35,0))&lt;&gt;0,INDEX('Capacity Summary'!$H$36:$BG$135,MATCH('Capacity Backing (Hide)'!AT$2,'Capacity Summary'!$B$36:$B$135,0),MATCH('Capacity Backing (Hide)'!$A37,'Capacity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(Hide)'!$A37,'Capacity Summary'!$H$35:$BG$35,0))="x",INDEX('Capacity Summary'!$C$36:$E$135,MATCH('Capacity Backing (Hide)'!AU$2,'Capacity Summary'!$B$36:$B$135,0),4),IF(INDEX('Capacity Summary'!$H$36:$BG$135,MATCH('Capacity Backing (Hide)'!AU$2,'Capacity Summary'!$B$36:$B$135,0),MATCH('Capacity Backing (Hide)'!$A37,'Capacity Summary'!$H$35:$BG$35,0))&lt;&gt;0,INDEX('Capacity Summary'!$H$36:$BG$135,MATCH('Capacity Backing (Hide)'!AU$2,'Capacity Summary'!$B$36:$B$135,0),MATCH('Capacity Backing (Hide)'!$A37,'Capacity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(Hide)'!$A37,'Capacity Summary'!$H$35:$BG$35,0))="x",INDEX('Capacity Summary'!$C$36:$E$135,MATCH('Capacity Backing (Hide)'!AV$2,'Capacity Summary'!$B$36:$B$135,0),4),IF(INDEX('Capacity Summary'!$H$36:$BG$135,MATCH('Capacity Backing (Hide)'!AV$2,'Capacity Summary'!$B$36:$B$135,0),MATCH('Capacity Backing (Hide)'!$A37,'Capacity Summary'!$H$35:$BG$35,0))&lt;&gt;0,INDEX('Capacity Summary'!$H$36:$BG$135,MATCH('Capacity Backing (Hide)'!AV$2,'Capacity Summary'!$B$36:$B$135,0),MATCH('Capacity Backing (Hide)'!$A37,'Capacity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(Hide)'!$A37,'Capacity Summary'!$H$35:$BG$35,0))="x",INDEX('Capacity Summary'!$C$36:$E$135,MATCH('Capacity Backing (Hide)'!AW$2,'Capacity Summary'!$B$36:$B$135,0),4),IF(INDEX('Capacity Summary'!$H$36:$BG$135,MATCH('Capacity Backing (Hide)'!AW$2,'Capacity Summary'!$B$36:$B$135,0),MATCH('Capacity Backing (Hide)'!$A37,'Capacity Summary'!$H$35:$BG$35,0))&lt;&gt;0,INDEX('Capacity Summary'!$H$36:$BG$135,MATCH('Capacity Backing (Hide)'!AW$2,'Capacity Summary'!$B$36:$B$135,0),MATCH('Capacity Backing (Hide)'!$A37,'Capacity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(Hide)'!$A37,'Capacity Summary'!$H$35:$BG$35,0))="x",INDEX('Capacity Summary'!$C$36:$E$135,MATCH('Capacity Backing (Hide)'!AX$2,'Capacity Summary'!$B$36:$B$135,0),4),IF(INDEX('Capacity Summary'!$H$36:$BG$135,MATCH('Capacity Backing (Hide)'!AX$2,'Capacity Summary'!$B$36:$B$135,0),MATCH('Capacity Backing (Hide)'!$A37,'Capacity Summary'!$H$35:$BG$35,0))&lt;&gt;0,INDEX('Capacity Summary'!$H$36:$BG$135,MATCH('Capacity Backing (Hide)'!AX$2,'Capacity Summary'!$B$36:$B$135,0),MATCH('Capacity Backing (Hide)'!$A37,'Capacity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(Hide)'!$A37,'Capacity Summary'!$H$35:$BG$35,0))="x",INDEX('Capacity Summary'!$C$36:$E$135,MATCH('Capacity Backing (Hide)'!AY$2,'Capacity Summary'!$B$36:$B$135,0),4),IF(INDEX('Capacity Summary'!$H$36:$BG$135,MATCH('Capacity Backing (Hide)'!AY$2,'Capacity Summary'!$B$36:$B$135,0),MATCH('Capacity Backing (Hide)'!$A37,'Capacity Summary'!$H$35:$BG$35,0))&lt;&gt;0,INDEX('Capacity Summary'!$H$36:$BG$135,MATCH('Capacity Backing (Hide)'!AY$2,'Capacity Summary'!$B$36:$B$135,0),MATCH('Capacity Backing (Hide)'!$A37,'Capacity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(Hide)'!$A37,'Capacity Summary'!$H$35:$BG$35,0))="x",INDEX('Capacity Summary'!$C$36:$E$135,MATCH('Capacity Backing (Hide)'!AZ$2,'Capacity Summary'!$B$36:$B$135,0),4),IF(INDEX('Capacity Summary'!$H$36:$BG$135,MATCH('Capacity Backing (Hide)'!AZ$2,'Capacity Summary'!$B$36:$B$135,0),MATCH('Capacity Backing (Hide)'!$A37,'Capacity Summary'!$H$35:$BG$35,0))&lt;&gt;0,INDEX('Capacity Summary'!$H$36:$BG$135,MATCH('Capacity Backing (Hide)'!AZ$2,'Capacity Summary'!$B$36:$B$135,0),MATCH('Capacity Backing (Hide)'!$A37,'Capacity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(Hide)'!$A37,'Capacity Summary'!$H$35:$BG$35,0))="x",INDEX('Capacity Summary'!$C$36:$E$135,MATCH('Capacity Backing (Hide)'!BA$2,'Capacity Summary'!$B$36:$B$135,0),4),IF(INDEX('Capacity Summary'!$H$36:$BG$135,MATCH('Capacity Backing (Hide)'!BA$2,'Capacity Summary'!$B$36:$B$135,0),MATCH('Capacity Backing (Hide)'!$A37,'Capacity Summary'!$H$35:$BG$35,0))&lt;&gt;0,INDEX('Capacity Summary'!$H$36:$BG$135,MATCH('Capacity Backing (Hide)'!BA$2,'Capacity Summary'!$B$36:$B$135,0),MATCH('Capacity Backing (Hide)'!$A37,'Capacity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(Hide)'!$A37,'Capacity Summary'!$H$35:$BG$35,0))="x",INDEX('Capacity Summary'!$C$36:$E$135,MATCH('Capacity Backing (Hide)'!BB$2,'Capacity Summary'!$B$36:$B$135,0),4),IF(INDEX('Capacity Summary'!$H$36:$BG$135,MATCH('Capacity Backing (Hide)'!BB$2,'Capacity Summary'!$B$36:$B$135,0),MATCH('Capacity Backing (Hide)'!$A37,'Capacity Summary'!$H$35:$BG$35,0))&lt;&gt;0,INDEX('Capacity Summary'!$H$36:$BG$135,MATCH('Capacity Backing (Hide)'!BB$2,'Capacity Summary'!$B$36:$B$135,0),MATCH('Capacity Backing (Hide)'!$A37,'Capacity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(Hide)'!$A37,'Capacity Summary'!$H$35:$BG$35,0))="x",INDEX('Capacity Summary'!$C$36:$E$135,MATCH('Capacity Backing (Hide)'!BC$2,'Capacity Summary'!$B$36:$B$135,0),4),IF(INDEX('Capacity Summary'!$H$36:$BG$135,MATCH('Capacity Backing (Hide)'!BC$2,'Capacity Summary'!$B$36:$B$135,0),MATCH('Capacity Backing (Hide)'!$A37,'Capacity Summary'!$H$35:$BG$35,0))&lt;&gt;0,INDEX('Capacity Summary'!$H$36:$BG$135,MATCH('Capacity Backing (Hide)'!BC$2,'Capacity Summary'!$B$36:$B$135,0),MATCH('Capacity Backing (Hide)'!$A37,'Capacity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(Hide)'!$A37,'Capacity Summary'!$H$35:$BG$35,0))="x",INDEX('Capacity Summary'!$C$36:$E$135,MATCH('Capacity Backing (Hide)'!BD$2,'Capacity Summary'!$B$36:$B$135,0),4),IF(INDEX('Capacity Summary'!$H$36:$BG$135,MATCH('Capacity Backing (Hide)'!BD$2,'Capacity Summary'!$B$36:$B$135,0),MATCH('Capacity Backing (Hide)'!$A37,'Capacity Summary'!$H$35:$BG$35,0))&lt;&gt;0,INDEX('Capacity Summary'!$H$36:$BG$135,MATCH('Capacity Backing (Hide)'!BD$2,'Capacity Summary'!$B$36:$B$135,0),MATCH('Capacity Backing (Hide)'!$A37,'Capacity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(Hide)'!$A37,'Capacity Summary'!$H$35:$BG$35,0))="x",INDEX('Capacity Summary'!$C$36:$E$135,MATCH('Capacity Backing (Hide)'!BE$2,'Capacity Summary'!$B$36:$B$135,0),4),IF(INDEX('Capacity Summary'!$H$36:$BG$135,MATCH('Capacity Backing (Hide)'!BE$2,'Capacity Summary'!$B$36:$B$135,0),MATCH('Capacity Backing (Hide)'!$A37,'Capacity Summary'!$H$35:$BG$35,0))&lt;&gt;0,INDEX('Capacity Summary'!$H$36:$BG$135,MATCH('Capacity Backing (Hide)'!BE$2,'Capacity Summary'!$B$36:$B$135,0),MATCH('Capacity Backing (Hide)'!$A37,'Capacity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(Hide)'!$A37,'Capacity Summary'!$H$35:$BG$35,0))="x",INDEX('Capacity Summary'!$C$36:$E$135,MATCH('Capacity Backing (Hide)'!BF$2,'Capacity Summary'!$B$36:$B$135,0),4),IF(INDEX('Capacity Summary'!$H$36:$BG$135,MATCH('Capacity Backing (Hide)'!BF$2,'Capacity Summary'!$B$36:$B$135,0),MATCH('Capacity Backing (Hide)'!$A37,'Capacity Summary'!$H$35:$BG$35,0))&lt;&gt;0,INDEX('Capacity Summary'!$H$36:$BG$135,MATCH('Capacity Backing (Hide)'!BF$2,'Capacity Summary'!$B$36:$B$135,0),MATCH('Capacity Backing (Hide)'!$A37,'Capacity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(Hide)'!$A37,'Capacity Summary'!$H$35:$BG$35,0))="x",INDEX('Capacity Summary'!$C$36:$E$135,MATCH('Capacity Backing (Hide)'!BG$2,'Capacity Summary'!$B$36:$B$135,0),4),IF(INDEX('Capacity Summary'!$H$36:$BG$135,MATCH('Capacity Backing (Hide)'!BG$2,'Capacity Summary'!$B$36:$B$135,0),MATCH('Capacity Backing (Hide)'!$A37,'Capacity Summary'!$H$35:$BG$35,0))&lt;&gt;0,INDEX('Capacity Summary'!$H$36:$BG$135,MATCH('Capacity Backing (Hide)'!BG$2,'Capacity Summary'!$B$36:$B$135,0),MATCH('Capacity Backing (Hide)'!$A37,'Capacity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(Hide)'!$A37,'Capacity Summary'!$H$35:$BG$35,0))="x",INDEX('Capacity Summary'!$C$36:$E$135,MATCH('Capacity Backing (Hide)'!BH$2,'Capacity Summary'!$B$36:$B$135,0),4),IF(INDEX('Capacity Summary'!$H$36:$BG$135,MATCH('Capacity Backing (Hide)'!BH$2,'Capacity Summary'!$B$36:$B$135,0),MATCH('Capacity Backing (Hide)'!$A37,'Capacity Summary'!$H$35:$BG$35,0))&lt;&gt;0,INDEX('Capacity Summary'!$H$36:$BG$135,MATCH('Capacity Backing (Hide)'!BH$2,'Capacity Summary'!$B$36:$B$135,0),MATCH('Capacity Backing (Hide)'!$A37,'Capacity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(Hide)'!$A37,'Capacity Summary'!$H$35:$BG$35,0))="x",INDEX('Capacity Summary'!$C$36:$E$135,MATCH('Capacity Backing (Hide)'!BI$2,'Capacity Summary'!$B$36:$B$135,0),4),IF(INDEX('Capacity Summary'!$H$36:$BG$135,MATCH('Capacity Backing (Hide)'!BI$2,'Capacity Summary'!$B$36:$B$135,0),MATCH('Capacity Backing (Hide)'!$A37,'Capacity Summary'!$H$35:$BG$35,0))&lt;&gt;0,INDEX('Capacity Summary'!$H$36:$BG$135,MATCH('Capacity Backing (Hide)'!BI$2,'Capacity Summary'!$B$36:$B$135,0),MATCH('Capacity Backing (Hide)'!$A37,'Capacity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(Hide)'!$A37,'Capacity Summary'!$H$35:$BG$35,0))="x",INDEX('Capacity Summary'!$C$36:$E$135,MATCH('Capacity Backing (Hide)'!BJ$2,'Capacity Summary'!$B$36:$B$135,0),4),IF(INDEX('Capacity Summary'!$H$36:$BG$135,MATCH('Capacity Backing (Hide)'!BJ$2,'Capacity Summary'!$B$36:$B$135,0),MATCH('Capacity Backing (Hide)'!$A37,'Capacity Summary'!$H$35:$BG$35,0))&lt;&gt;0,INDEX('Capacity Summary'!$H$36:$BG$135,MATCH('Capacity Backing (Hide)'!BJ$2,'Capacity Summary'!$B$36:$B$135,0),MATCH('Capacity Backing (Hide)'!$A37,'Capacity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(Hide)'!$A37,'Capacity Summary'!$H$35:$BG$35,0))="x",INDEX('Capacity Summary'!$C$36:$E$135,MATCH('Capacity Backing (Hide)'!BK$2,'Capacity Summary'!$B$36:$B$135,0),4),IF(INDEX('Capacity Summary'!$H$36:$BG$135,MATCH('Capacity Backing (Hide)'!BK$2,'Capacity Summary'!$B$36:$B$135,0),MATCH('Capacity Backing (Hide)'!$A37,'Capacity Summary'!$H$35:$BG$35,0))&lt;&gt;0,INDEX('Capacity Summary'!$H$36:$BG$135,MATCH('Capacity Backing (Hide)'!BK$2,'Capacity Summary'!$B$36:$B$135,0),MATCH('Capacity Backing (Hide)'!$A37,'Capacity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(Hide)'!$A37,'Capacity Summary'!$H$35:$BG$35,0))="x",INDEX('Capacity Summary'!$C$36:$E$135,MATCH('Capacity Backing (Hide)'!BL$2,'Capacity Summary'!$B$36:$B$135,0),4),IF(INDEX('Capacity Summary'!$H$36:$BG$135,MATCH('Capacity Backing (Hide)'!BL$2,'Capacity Summary'!$B$36:$B$135,0),MATCH('Capacity Backing (Hide)'!$A37,'Capacity Summary'!$H$35:$BG$35,0))&lt;&gt;0,INDEX('Capacity Summary'!$H$36:$BG$135,MATCH('Capacity Backing (Hide)'!BL$2,'Capacity Summary'!$B$36:$B$135,0),MATCH('Capacity Backing (Hide)'!$A37,'Capacity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(Hide)'!$A37,'Capacity Summary'!$H$35:$BG$35,0))="x",INDEX('Capacity Summary'!$C$36:$E$135,MATCH('Capacity Backing (Hide)'!BM$2,'Capacity Summary'!$B$36:$B$135,0),4),IF(INDEX('Capacity Summary'!$H$36:$BG$135,MATCH('Capacity Backing (Hide)'!BM$2,'Capacity Summary'!$B$36:$B$135,0),MATCH('Capacity Backing (Hide)'!$A37,'Capacity Summary'!$H$35:$BG$35,0))&lt;&gt;0,INDEX('Capacity Summary'!$H$36:$BG$135,MATCH('Capacity Backing (Hide)'!BM$2,'Capacity Summary'!$B$36:$B$135,0),MATCH('Capacity Backing (Hide)'!$A37,'Capacity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(Hide)'!$A37,'Capacity Summary'!$H$35:$BG$35,0))="x",INDEX('Capacity Summary'!$C$36:$E$135,MATCH('Capacity Backing (Hide)'!BN$2,'Capacity Summary'!$B$36:$B$135,0),4),IF(INDEX('Capacity Summary'!$H$36:$BG$135,MATCH('Capacity Backing (Hide)'!BN$2,'Capacity Summary'!$B$36:$B$135,0),MATCH('Capacity Backing (Hide)'!$A37,'Capacity Summary'!$H$35:$BG$35,0))&lt;&gt;0,INDEX('Capacity Summary'!$H$36:$BG$135,MATCH('Capacity Backing (Hide)'!BN$2,'Capacity Summary'!$B$36:$B$135,0),MATCH('Capacity Backing (Hide)'!$A37,'Capacity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(Hide)'!$A37,'Capacity Summary'!$H$35:$BG$35,0))="x",INDEX('Capacity Summary'!$C$36:$E$135,MATCH('Capacity Backing (Hide)'!BO$2,'Capacity Summary'!$B$36:$B$135,0),4),IF(INDEX('Capacity Summary'!$H$36:$BG$135,MATCH('Capacity Backing (Hide)'!BO$2,'Capacity Summary'!$B$36:$B$135,0),MATCH('Capacity Backing (Hide)'!$A37,'Capacity Summary'!$H$35:$BG$35,0))&lt;&gt;0,INDEX('Capacity Summary'!$H$36:$BG$135,MATCH('Capacity Backing (Hide)'!BO$2,'Capacity Summary'!$B$36:$B$135,0),MATCH('Capacity Backing (Hide)'!$A37,'Capacity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(Hide)'!$A37,'Capacity Summary'!$H$35:$BG$35,0))="x",INDEX('Capacity Summary'!$C$36:$E$135,MATCH('Capacity Backing (Hide)'!BP$2,'Capacity Summary'!$B$36:$B$135,0),4),IF(INDEX('Capacity Summary'!$H$36:$BG$135,MATCH('Capacity Backing (Hide)'!BP$2,'Capacity Summary'!$B$36:$B$135,0),MATCH('Capacity Backing (Hide)'!$A37,'Capacity Summary'!$H$35:$BG$35,0))&lt;&gt;0,INDEX('Capacity Summary'!$H$36:$BG$135,MATCH('Capacity Backing (Hide)'!BP$2,'Capacity Summary'!$B$36:$B$135,0),MATCH('Capacity Backing (Hide)'!$A37,'Capacity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(Hide)'!$A37,'Capacity Summary'!$H$35:$BG$35,0))="x",INDEX('Capacity Summary'!$C$36:$E$135,MATCH('Capacity Backing (Hide)'!BQ$2,'Capacity Summary'!$B$36:$B$135,0),4),IF(INDEX('Capacity Summary'!$H$36:$BG$135,MATCH('Capacity Backing (Hide)'!BQ$2,'Capacity Summary'!$B$36:$B$135,0),MATCH('Capacity Backing (Hide)'!$A37,'Capacity Summary'!$H$35:$BG$35,0))&lt;&gt;0,INDEX('Capacity Summary'!$H$36:$BG$135,MATCH('Capacity Backing (Hide)'!BQ$2,'Capacity Summary'!$B$36:$B$135,0),MATCH('Capacity Backing (Hide)'!$A37,'Capacity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(Hide)'!$A37,'Capacity Summary'!$H$35:$BG$35,0))="x",INDEX('Capacity Summary'!$C$36:$E$135,MATCH('Capacity Backing (Hide)'!BR$2,'Capacity Summary'!$B$36:$B$135,0),4),IF(INDEX('Capacity Summary'!$H$36:$BG$135,MATCH('Capacity Backing (Hide)'!BR$2,'Capacity Summary'!$B$36:$B$135,0),MATCH('Capacity Backing (Hide)'!$A37,'Capacity Summary'!$H$35:$BG$35,0))&lt;&gt;0,INDEX('Capacity Summary'!$H$36:$BG$135,MATCH('Capacity Backing (Hide)'!BR$2,'Capacity Summary'!$B$36:$B$135,0),MATCH('Capacity Backing (Hide)'!$A37,'Capacity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(Hide)'!$A37,'Capacity Summary'!$H$35:$BG$35,0))="x",INDEX('Capacity Summary'!$C$36:$E$135,MATCH('Capacity Backing (Hide)'!BS$2,'Capacity Summary'!$B$36:$B$135,0),4),IF(INDEX('Capacity Summary'!$H$36:$BG$135,MATCH('Capacity Backing (Hide)'!BS$2,'Capacity Summary'!$B$36:$B$135,0),MATCH('Capacity Backing (Hide)'!$A37,'Capacity Summary'!$H$35:$BG$35,0))&lt;&gt;0,INDEX('Capacity Summary'!$H$36:$BG$135,MATCH('Capacity Backing (Hide)'!BS$2,'Capacity Summary'!$B$36:$B$135,0),MATCH('Capacity Backing (Hide)'!$A37,'Capacity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(Hide)'!$A37,'Capacity Summary'!$H$35:$BG$35,0))="x",INDEX('Capacity Summary'!$C$36:$E$135,MATCH('Capacity Backing (Hide)'!BT$2,'Capacity Summary'!$B$36:$B$135,0),4),IF(INDEX('Capacity Summary'!$H$36:$BG$135,MATCH('Capacity Backing (Hide)'!BT$2,'Capacity Summary'!$B$36:$B$135,0),MATCH('Capacity Backing (Hide)'!$A37,'Capacity Summary'!$H$35:$BG$35,0))&lt;&gt;0,INDEX('Capacity Summary'!$H$36:$BG$135,MATCH('Capacity Backing (Hide)'!BT$2,'Capacity Summary'!$B$36:$B$135,0),MATCH('Capacity Backing (Hide)'!$A37,'Capacity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(Hide)'!$A37,'Capacity Summary'!$H$35:$BG$35,0))="x",INDEX('Capacity Summary'!$C$36:$E$135,MATCH('Capacity Backing (Hide)'!BU$2,'Capacity Summary'!$B$36:$B$135,0),4),IF(INDEX('Capacity Summary'!$H$36:$BG$135,MATCH('Capacity Backing (Hide)'!BU$2,'Capacity Summary'!$B$36:$B$135,0),MATCH('Capacity Backing (Hide)'!$A37,'Capacity Summary'!$H$35:$BG$35,0))&lt;&gt;0,INDEX('Capacity Summary'!$H$36:$BG$135,MATCH('Capacity Backing (Hide)'!BU$2,'Capacity Summary'!$B$36:$B$135,0),MATCH('Capacity Backing (Hide)'!$A37,'Capacity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(Hide)'!$A37,'Capacity Summary'!$H$35:$BG$35,0))="x",INDEX('Capacity Summary'!$C$36:$E$135,MATCH('Capacity Backing (Hide)'!BV$2,'Capacity Summary'!$B$36:$B$135,0),4),IF(INDEX('Capacity Summary'!$H$36:$BG$135,MATCH('Capacity Backing (Hide)'!BV$2,'Capacity Summary'!$B$36:$B$135,0),MATCH('Capacity Backing (Hide)'!$A37,'Capacity Summary'!$H$35:$BG$35,0))&lt;&gt;0,INDEX('Capacity Summary'!$H$36:$BG$135,MATCH('Capacity Backing (Hide)'!BV$2,'Capacity Summary'!$B$36:$B$135,0),MATCH('Capacity Backing (Hide)'!$A37,'Capacity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(Hide)'!$A37,'Capacity Summary'!$H$35:$BG$35,0))="x",INDEX('Capacity Summary'!$C$36:$E$135,MATCH('Capacity Backing (Hide)'!BW$2,'Capacity Summary'!$B$36:$B$135,0),4),IF(INDEX('Capacity Summary'!$H$36:$BG$135,MATCH('Capacity Backing (Hide)'!BW$2,'Capacity Summary'!$B$36:$B$135,0),MATCH('Capacity Backing (Hide)'!$A37,'Capacity Summary'!$H$35:$BG$35,0))&lt;&gt;0,INDEX('Capacity Summary'!$H$36:$BG$135,MATCH('Capacity Backing (Hide)'!BW$2,'Capacity Summary'!$B$36:$B$135,0),MATCH('Capacity Backing (Hide)'!$A37,'Capacity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(Hide)'!$A37,'Capacity Summary'!$H$35:$BG$35,0))="x",INDEX('Capacity Summary'!$C$36:$E$135,MATCH('Capacity Backing (Hide)'!BX$2,'Capacity Summary'!$B$36:$B$135,0),4),IF(INDEX('Capacity Summary'!$H$36:$BG$135,MATCH('Capacity Backing (Hide)'!BX$2,'Capacity Summary'!$B$36:$B$135,0),MATCH('Capacity Backing (Hide)'!$A37,'Capacity Summary'!$H$35:$BG$35,0))&lt;&gt;0,INDEX('Capacity Summary'!$H$36:$BG$135,MATCH('Capacity Backing (Hide)'!BX$2,'Capacity Summary'!$B$36:$B$135,0),MATCH('Capacity Backing (Hide)'!$A37,'Capacity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(Hide)'!$A37,'Capacity Summary'!$H$35:$BG$35,0))="x",INDEX('Capacity Summary'!$C$36:$E$135,MATCH('Capacity Backing (Hide)'!BY$2,'Capacity Summary'!$B$36:$B$135,0),4),IF(INDEX('Capacity Summary'!$H$36:$BG$135,MATCH('Capacity Backing (Hide)'!BY$2,'Capacity Summary'!$B$36:$B$135,0),MATCH('Capacity Backing (Hide)'!$A37,'Capacity Summary'!$H$35:$BG$35,0))&lt;&gt;0,INDEX('Capacity Summary'!$H$36:$BG$135,MATCH('Capacity Backing (Hide)'!BY$2,'Capacity Summary'!$B$36:$B$135,0),MATCH('Capacity Backing (Hide)'!$A37,'Capacity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(Hide)'!$A37,'Capacity Summary'!$H$35:$BG$35,0))="x",INDEX('Capacity Summary'!$C$36:$E$135,MATCH('Capacity Backing (Hide)'!BZ$2,'Capacity Summary'!$B$36:$B$135,0),4),IF(INDEX('Capacity Summary'!$H$36:$BG$135,MATCH('Capacity Backing (Hide)'!BZ$2,'Capacity Summary'!$B$36:$B$135,0),MATCH('Capacity Backing (Hide)'!$A37,'Capacity Summary'!$H$35:$BG$35,0))&lt;&gt;0,INDEX('Capacity Summary'!$H$36:$BG$135,MATCH('Capacity Backing (Hide)'!BZ$2,'Capacity Summary'!$B$36:$B$135,0),MATCH('Capacity Backing (Hide)'!$A37,'Capacity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(Hide)'!$A37,'Capacity Summary'!$H$35:$BG$35,0))="x",INDEX('Capacity Summary'!$C$36:$E$135,MATCH('Capacity Backing (Hide)'!CA$2,'Capacity Summary'!$B$36:$B$135,0),4),IF(INDEX('Capacity Summary'!$H$36:$BG$135,MATCH('Capacity Backing (Hide)'!CA$2,'Capacity Summary'!$B$36:$B$135,0),MATCH('Capacity Backing (Hide)'!$A37,'Capacity Summary'!$H$35:$BG$35,0))&lt;&gt;0,INDEX('Capacity Summary'!$H$36:$BG$135,MATCH('Capacity Backing (Hide)'!CA$2,'Capacity Summary'!$B$36:$B$135,0),MATCH('Capacity Backing (Hide)'!$A37,'Capacity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(Hide)'!$A37,'Capacity Summary'!$H$35:$BG$35,0))="x",INDEX('Capacity Summary'!$C$36:$E$135,MATCH('Capacity Backing (Hide)'!CB$2,'Capacity Summary'!$B$36:$B$135,0),4),IF(INDEX('Capacity Summary'!$H$36:$BG$135,MATCH('Capacity Backing (Hide)'!CB$2,'Capacity Summary'!$B$36:$B$135,0),MATCH('Capacity Backing (Hide)'!$A37,'Capacity Summary'!$H$35:$BG$35,0))&lt;&gt;0,INDEX('Capacity Summary'!$H$36:$BG$135,MATCH('Capacity Backing (Hide)'!CB$2,'Capacity Summary'!$B$36:$B$135,0),MATCH('Capacity Backing (Hide)'!$A37,'Capacity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(Hide)'!$A37,'Capacity Summary'!$H$35:$BG$35,0))="x",INDEX('Capacity Summary'!$C$36:$E$135,MATCH('Capacity Backing (Hide)'!CC$2,'Capacity Summary'!$B$36:$B$135,0),4),IF(INDEX('Capacity Summary'!$H$36:$BG$135,MATCH('Capacity Backing (Hide)'!CC$2,'Capacity Summary'!$B$36:$B$135,0),MATCH('Capacity Backing (Hide)'!$A37,'Capacity Summary'!$H$35:$BG$35,0))&lt;&gt;0,INDEX('Capacity Summary'!$H$36:$BG$135,MATCH('Capacity Backing (Hide)'!CC$2,'Capacity Summary'!$B$36:$B$135,0),MATCH('Capacity Backing (Hide)'!$A37,'Capacity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(Hide)'!$A37,'Capacity Summary'!$H$35:$BG$35,0))="x",INDEX('Capacity Summary'!$C$36:$E$135,MATCH('Capacity Backing (Hide)'!CD$2,'Capacity Summary'!$B$36:$B$135,0),4),IF(INDEX('Capacity Summary'!$H$36:$BG$135,MATCH('Capacity Backing (Hide)'!CD$2,'Capacity Summary'!$B$36:$B$135,0),MATCH('Capacity Backing (Hide)'!$A37,'Capacity Summary'!$H$35:$BG$35,0))&lt;&gt;0,INDEX('Capacity Summary'!$H$36:$BG$135,MATCH('Capacity Backing (Hide)'!CD$2,'Capacity Summary'!$B$36:$B$135,0),MATCH('Capacity Backing (Hide)'!$A37,'Capacity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(Hide)'!$A37,'Capacity Summary'!$H$35:$BG$35,0))="x",INDEX('Capacity Summary'!$C$36:$E$135,MATCH('Capacity Backing (Hide)'!CE$2,'Capacity Summary'!$B$36:$B$135,0),4),IF(INDEX('Capacity Summary'!$H$36:$BG$135,MATCH('Capacity Backing (Hide)'!CE$2,'Capacity Summary'!$B$36:$B$135,0),MATCH('Capacity Backing (Hide)'!$A37,'Capacity Summary'!$H$35:$BG$35,0))&lt;&gt;0,INDEX('Capacity Summary'!$H$36:$BG$135,MATCH('Capacity Backing (Hide)'!CE$2,'Capacity Summary'!$B$36:$B$135,0),MATCH('Capacity Backing (Hide)'!$A37,'Capacity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(Hide)'!$A37,'Capacity Summary'!$H$35:$BG$35,0))="x",INDEX('Capacity Summary'!$C$36:$E$135,MATCH('Capacity Backing (Hide)'!CF$2,'Capacity Summary'!$B$36:$B$135,0),4),IF(INDEX('Capacity Summary'!$H$36:$BG$135,MATCH('Capacity Backing (Hide)'!CF$2,'Capacity Summary'!$B$36:$B$135,0),MATCH('Capacity Backing (Hide)'!$A37,'Capacity Summary'!$H$35:$BG$35,0))&lt;&gt;0,INDEX('Capacity Summary'!$H$36:$BG$135,MATCH('Capacity Backing (Hide)'!CF$2,'Capacity Summary'!$B$36:$B$135,0),MATCH('Capacity Backing (Hide)'!$A37,'Capacity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(Hide)'!$A37,'Capacity Summary'!$H$35:$BG$35,0))="x",INDEX('Capacity Summary'!$C$36:$E$135,MATCH('Capacity Backing (Hide)'!CG$2,'Capacity Summary'!$B$36:$B$135,0),4),IF(INDEX('Capacity Summary'!$H$36:$BG$135,MATCH('Capacity Backing (Hide)'!CG$2,'Capacity Summary'!$B$36:$B$135,0),MATCH('Capacity Backing (Hide)'!$A37,'Capacity Summary'!$H$35:$BG$35,0))&lt;&gt;0,INDEX('Capacity Summary'!$H$36:$BG$135,MATCH('Capacity Backing (Hide)'!CG$2,'Capacity Summary'!$B$36:$B$135,0),MATCH('Capacity Backing (Hide)'!$A37,'Capacity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(Hide)'!$A37,'Capacity Summary'!$H$35:$BG$35,0))="x",INDEX('Capacity Summary'!$C$36:$E$135,MATCH('Capacity Backing (Hide)'!CH$2,'Capacity Summary'!$B$36:$B$135,0),4),IF(INDEX('Capacity Summary'!$H$36:$BG$135,MATCH('Capacity Backing (Hide)'!CH$2,'Capacity Summary'!$B$36:$B$135,0),MATCH('Capacity Backing (Hide)'!$A37,'Capacity Summary'!$H$35:$BG$35,0))&lt;&gt;0,INDEX('Capacity Summary'!$H$36:$BG$135,MATCH('Capacity Backing (Hide)'!CH$2,'Capacity Summary'!$B$36:$B$135,0),MATCH('Capacity Backing (Hide)'!$A37,'Capacity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(Hide)'!$A37,'Capacity Summary'!$H$35:$BG$35,0))="x",INDEX('Capacity Summary'!$C$36:$E$135,MATCH('Capacity Backing (Hide)'!CI$2,'Capacity Summary'!$B$36:$B$135,0),4),IF(INDEX('Capacity Summary'!$H$36:$BG$135,MATCH('Capacity Backing (Hide)'!CI$2,'Capacity Summary'!$B$36:$B$135,0),MATCH('Capacity Backing (Hide)'!$A37,'Capacity Summary'!$H$35:$BG$35,0))&lt;&gt;0,INDEX('Capacity Summary'!$H$36:$BG$135,MATCH('Capacity Backing (Hide)'!CI$2,'Capacity Summary'!$B$36:$B$135,0),MATCH('Capacity Backing (Hide)'!$A37,'Capacity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(Hide)'!$A37,'Capacity Summary'!$H$35:$BG$35,0))="x",INDEX('Capacity Summary'!$C$36:$E$135,MATCH('Capacity Backing (Hide)'!CJ$2,'Capacity Summary'!$B$36:$B$135,0),4),IF(INDEX('Capacity Summary'!$H$36:$BG$135,MATCH('Capacity Backing (Hide)'!CJ$2,'Capacity Summary'!$B$36:$B$135,0),MATCH('Capacity Backing (Hide)'!$A37,'Capacity Summary'!$H$35:$BG$35,0))&lt;&gt;0,INDEX('Capacity Summary'!$H$36:$BG$135,MATCH('Capacity Backing (Hide)'!CJ$2,'Capacity Summary'!$B$36:$B$135,0),MATCH('Capacity Backing (Hide)'!$A37,'Capacity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(Hide)'!$A37,'Capacity Summary'!$H$35:$BG$35,0))="x",INDEX('Capacity Summary'!$C$36:$E$135,MATCH('Capacity Backing (Hide)'!CK$2,'Capacity Summary'!$B$36:$B$135,0),4),IF(INDEX('Capacity Summary'!$H$36:$BG$135,MATCH('Capacity Backing (Hide)'!CK$2,'Capacity Summary'!$B$36:$B$135,0),MATCH('Capacity Backing (Hide)'!$A37,'Capacity Summary'!$H$35:$BG$35,0))&lt;&gt;0,INDEX('Capacity Summary'!$H$36:$BG$135,MATCH('Capacity Backing (Hide)'!CK$2,'Capacity Summary'!$B$36:$B$135,0),MATCH('Capacity Backing (Hide)'!$A37,'Capacity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(Hide)'!$A37,'Capacity Summary'!$H$35:$BG$35,0))="x",INDEX('Capacity Summary'!$C$36:$E$135,MATCH('Capacity Backing (Hide)'!CL$2,'Capacity Summary'!$B$36:$B$135,0),4),IF(INDEX('Capacity Summary'!$H$36:$BG$135,MATCH('Capacity Backing (Hide)'!CL$2,'Capacity Summary'!$B$36:$B$135,0),MATCH('Capacity Backing (Hide)'!$A37,'Capacity Summary'!$H$35:$BG$35,0))&lt;&gt;0,INDEX('Capacity Summary'!$H$36:$BG$135,MATCH('Capacity Backing (Hide)'!CL$2,'Capacity Summary'!$B$36:$B$135,0),MATCH('Capacity Backing (Hide)'!$A37,'Capacity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(Hide)'!$A37,'Capacity Summary'!$H$35:$BG$35,0))="x",INDEX('Capacity Summary'!$C$36:$E$135,MATCH('Capacity Backing (Hide)'!CM$2,'Capacity Summary'!$B$36:$B$135,0),4),IF(INDEX('Capacity Summary'!$H$36:$BG$135,MATCH('Capacity Backing (Hide)'!CM$2,'Capacity Summary'!$B$36:$B$135,0),MATCH('Capacity Backing (Hide)'!$A37,'Capacity Summary'!$H$35:$BG$35,0))&lt;&gt;0,INDEX('Capacity Summary'!$H$36:$BG$135,MATCH('Capacity Backing (Hide)'!CM$2,'Capacity Summary'!$B$36:$B$135,0),MATCH('Capacity Backing (Hide)'!$A37,'Capacity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(Hide)'!$A37,'Capacity Summary'!$H$35:$BG$35,0))="x",INDEX('Capacity Summary'!$C$36:$E$135,MATCH('Capacity Backing (Hide)'!CN$2,'Capacity Summary'!$B$36:$B$135,0),4),IF(INDEX('Capacity Summary'!$H$36:$BG$135,MATCH('Capacity Backing (Hide)'!CN$2,'Capacity Summary'!$B$36:$B$135,0),MATCH('Capacity Backing (Hide)'!$A37,'Capacity Summary'!$H$35:$BG$35,0))&lt;&gt;0,INDEX('Capacity Summary'!$H$36:$BG$135,MATCH('Capacity Backing (Hide)'!CN$2,'Capacity Summary'!$B$36:$B$135,0),MATCH('Capacity Backing (Hide)'!$A37,'Capacity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(Hide)'!$A37,'Capacity Summary'!$H$35:$BG$35,0))="x",INDEX('Capacity Summary'!$C$36:$E$135,MATCH('Capacity Backing (Hide)'!CO$2,'Capacity Summary'!$B$36:$B$135,0),4),IF(INDEX('Capacity Summary'!$H$36:$BG$135,MATCH('Capacity Backing (Hide)'!CO$2,'Capacity Summary'!$B$36:$B$135,0),MATCH('Capacity Backing (Hide)'!$A37,'Capacity Summary'!$H$35:$BG$35,0))&lt;&gt;0,INDEX('Capacity Summary'!$H$36:$BG$135,MATCH('Capacity Backing (Hide)'!CO$2,'Capacity Summary'!$B$36:$B$135,0),MATCH('Capacity Backing (Hide)'!$A37,'Capacity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(Hide)'!$A37,'Capacity Summary'!$H$35:$BG$35,0))="x",INDEX('Capacity Summary'!$C$36:$E$135,MATCH('Capacity Backing (Hide)'!CP$2,'Capacity Summary'!$B$36:$B$135,0),4),IF(INDEX('Capacity Summary'!$H$36:$BG$135,MATCH('Capacity Backing (Hide)'!CP$2,'Capacity Summary'!$B$36:$B$135,0),MATCH('Capacity Backing (Hide)'!$A37,'Capacity Summary'!$H$35:$BG$35,0))&lt;&gt;0,INDEX('Capacity Summary'!$H$36:$BG$135,MATCH('Capacity Backing (Hide)'!CP$2,'Capacity Summary'!$B$36:$B$135,0),MATCH('Capacity Backing (Hide)'!$A37,'Capacity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(Hide)'!$A37,'Capacity Summary'!$H$35:$BG$35,0))="x",INDEX('Capacity Summary'!$C$36:$E$135,MATCH('Capacity Backing (Hide)'!CQ$2,'Capacity Summary'!$B$36:$B$135,0),4),IF(INDEX('Capacity Summary'!$H$36:$BG$135,MATCH('Capacity Backing (Hide)'!CQ$2,'Capacity Summary'!$B$36:$B$135,0),MATCH('Capacity Backing (Hide)'!$A37,'Capacity Summary'!$H$35:$BG$35,0))&lt;&gt;0,INDEX('Capacity Summary'!$H$36:$BG$135,MATCH('Capacity Backing (Hide)'!CQ$2,'Capacity Summary'!$B$36:$B$135,0),MATCH('Capacity Backing (Hide)'!$A37,'Capacity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(Hide)'!$A37,'Capacity Summary'!$H$35:$BG$35,0))="x",INDEX('Capacity Summary'!$C$36:$E$135,MATCH('Capacity Backing (Hide)'!CR$2,'Capacity Summary'!$B$36:$B$135,0),4),IF(INDEX('Capacity Summary'!$H$36:$BG$135,MATCH('Capacity Backing (Hide)'!CR$2,'Capacity Summary'!$B$36:$B$135,0),MATCH('Capacity Backing (Hide)'!$A37,'Capacity Summary'!$H$35:$BG$35,0))&lt;&gt;0,INDEX('Capacity Summary'!$H$36:$BG$135,MATCH('Capacity Backing (Hide)'!CR$2,'Capacity Summary'!$B$36:$B$135,0),MATCH('Capacity Backing (Hide)'!$A37,'Capacity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(Hide)'!$A37,'Capacity Summary'!$H$35:$BG$35,0))="x",INDEX('Capacity Summary'!$C$36:$E$135,MATCH('Capacity Backing (Hide)'!CS$2,'Capacity Summary'!$B$36:$B$135,0),4),IF(INDEX('Capacity Summary'!$H$36:$BG$135,MATCH('Capacity Backing (Hide)'!CS$2,'Capacity Summary'!$B$36:$B$135,0),MATCH('Capacity Backing (Hide)'!$A37,'Capacity Summary'!$H$35:$BG$35,0))&lt;&gt;0,INDEX('Capacity Summary'!$H$36:$BG$135,MATCH('Capacity Backing (Hide)'!CS$2,'Capacity Summary'!$B$36:$B$135,0),MATCH('Capacity Backing (Hide)'!$A37,'Capacity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(Hide)'!$A37,'Capacity Summary'!$H$35:$BG$35,0))="x",INDEX('Capacity Summary'!$C$36:$E$135,MATCH('Capacity Backing (Hide)'!CT$2,'Capacity Summary'!$B$36:$B$135,0),4),IF(INDEX('Capacity Summary'!$H$36:$BG$135,MATCH('Capacity Backing (Hide)'!CT$2,'Capacity Summary'!$B$36:$B$135,0),MATCH('Capacity Backing (Hide)'!$A37,'Capacity Summary'!$H$35:$BG$35,0))&lt;&gt;0,INDEX('Capacity Summary'!$H$36:$BG$135,MATCH('Capacity Backing (Hide)'!CT$2,'Capacity Summary'!$B$36:$B$135,0),MATCH('Capacity Backing (Hide)'!$A37,'Capacity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(Hide)'!$A37,'Capacity Summary'!$H$35:$BG$35,0))="x",INDEX('Capacity Summary'!$C$36:$E$135,MATCH('Capacity Backing (Hide)'!CU$2,'Capacity Summary'!$B$36:$B$135,0),4),IF(INDEX('Capacity Summary'!$H$36:$BG$135,MATCH('Capacity Backing (Hide)'!CU$2,'Capacity Summary'!$B$36:$B$135,0),MATCH('Capacity Backing (Hide)'!$A37,'Capacity Summary'!$H$35:$BG$35,0))&lt;&gt;0,INDEX('Capacity Summary'!$H$36:$BG$135,MATCH('Capacity Backing (Hide)'!CU$2,'Capacity Summary'!$B$36:$B$135,0),MATCH('Capacity Backing (Hide)'!$A37,'Capacity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(Hide)'!$A37,'Capacity Summary'!$H$35:$BG$35,0))="x",INDEX('Capacity Summary'!$C$36:$E$135,MATCH('Capacity Backing (Hide)'!CV$2,'Capacity Summary'!$B$36:$B$135,0),4),IF(INDEX('Capacity Summary'!$H$36:$BG$135,MATCH('Capacity Backing (Hide)'!CV$2,'Capacity Summary'!$B$36:$B$135,0),MATCH('Capacity Backing (Hide)'!$A37,'Capacity Summary'!$H$35:$BG$35,0))&lt;&gt;0,INDEX('Capacity Summary'!$H$36:$BG$135,MATCH('Capacity Backing (Hide)'!CV$2,'Capacity Summary'!$B$36:$B$135,0),MATCH('Capacity Backing (Hide)'!$A37,'Capacity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(Hide)'!$A37,'Capacity Summary'!$H$35:$BG$35,0))="x",INDEX('Capacity Summary'!$C$36:$E$135,MATCH('Capacity Backing (Hide)'!CW$2,'Capacity Summary'!$B$36:$B$135,0),4),IF(INDEX('Capacity Summary'!$H$36:$BG$135,MATCH('Capacity Backing (Hide)'!CW$2,'Capacity Summary'!$B$36:$B$135,0),MATCH('Capacity Backing (Hide)'!$A37,'Capacity Summary'!$H$35:$BG$35,0))&lt;&gt;0,INDEX('Capacity Summary'!$H$36:$BG$135,MATCH('Capacity Backing (Hide)'!CW$2,'Capacity Summary'!$B$36:$B$135,0),MATCH('Capacity Backing (Hide)'!$A37,'Capacity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(Hide)'!$A38,'Capacity Summary'!$H$35:$BG$35,0))="x",INDEX('Capacity Summary'!$C$36:$E$135,MATCH('Capacity Backing (Hide)'!B$2,'Capacity Summary'!$B$36:$B$135,0),4),IF(INDEX('Capacity Summary'!$H$36:$BG$135,MATCH('Capacity Backing (Hide)'!B$2,'Capacity Summary'!$B$36:$B$135,0),MATCH('Capacity Backing (Hide)'!$A38,'Capacity Summary'!$H$35:$BG$35,0))&lt;&gt;0,INDEX('Capacity Summary'!$H$36:$BG$135,MATCH('Capacity Backing (Hide)'!B$2,'Capacity Summary'!$B$36:$B$135,0),MATCH('Capacity Backing (Hide)'!$A38,'Capacity Summary'!$H$35:$BG$35,0)),0)),INDEX('Capacity Summary'!$C$36:$E$135,MATCH('Capacity Backing (Hide)'!B$2,'Capacity Summary'!$B$36:$B$135,0),2)))/IF(Summary!$B$7="Minutes",1,60)/COUNTA(INDEX(Capacity!$C$10:$Q$109,MATCH('Capacity Backing (Hide)'!B$2,Capacity!$B$10:$B$109,0),1):INDEX(Capacity!$C$10:$Q$109,MATCH('Capacity Backing (Hide)'!B$2,Capacity!$B$10:$B$109,0),15))</f>
        <v>#N/A</v>
      </c>
      <c r="C3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(Hide)'!$A38,'Capacity Summary'!$H$35:$BG$35,0))="x",INDEX('Capacity Summary'!$C$36:$E$135,MATCH('Capacity Backing (Hide)'!C$2,'Capacity Summary'!$B$36:$B$135,0),4),IF(INDEX('Capacity Summary'!$H$36:$BG$135,MATCH('Capacity Backing (Hide)'!C$2,'Capacity Summary'!$B$36:$B$135,0),MATCH('Capacity Backing (Hide)'!$A38,'Capacity Summary'!$H$35:$BG$35,0))&lt;&gt;0,INDEX('Capacity Summary'!$H$36:$BG$135,MATCH('Capacity Backing (Hide)'!C$2,'Capacity Summary'!$B$36:$B$135,0),MATCH('Capacity Backing (Hide)'!$A38,'Capacity Summary'!$H$35:$BG$35,0)),0)),INDEX('Capacity Summary'!$C$36:$E$135,MATCH('Capacity Backing (Hide)'!C$2,'Capacity Summary'!$B$36:$B$135,0),2)))/IF(Summary!$B$7="Minutes",1,60)/COUNTA(INDEX(Capacity!$C$10:$Q$109,MATCH('Capacity Backing (Hide)'!C$2,Capacity!$B$10:$B$109,0),1):INDEX(Capacity!$C$10:$Q$109,MATCH('Capacity Backing (Hide)'!C$2,Capacity!$B$10:$B$109,0),15))</f>
        <v>#N/A</v>
      </c>
      <c r="D3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(Hide)'!$A38,'Capacity Summary'!$H$35:$BG$35,0))="x",INDEX('Capacity Summary'!$C$36:$E$135,MATCH('Capacity Backing (Hide)'!D$2,'Capacity Summary'!$B$36:$B$135,0),4),IF(INDEX('Capacity Summary'!$H$36:$BG$135,MATCH('Capacity Backing (Hide)'!D$2,'Capacity Summary'!$B$36:$B$135,0),MATCH('Capacity Backing (Hide)'!$A38,'Capacity Summary'!$H$35:$BG$35,0))&lt;&gt;0,INDEX('Capacity Summary'!$H$36:$BG$135,MATCH('Capacity Backing (Hide)'!D$2,'Capacity Summary'!$B$36:$B$135,0),MATCH('Capacity Backing (Hide)'!$A38,'Capacity Summary'!$H$35:$BG$35,0)),0)),INDEX('Capacity Summary'!$C$36:$E$135,MATCH('Capacity Backing (Hide)'!D$2,'Capacity Summary'!$B$36:$B$135,0),2)))/IF(Summary!$B$7="Minutes",1,60)/COUNTA(INDEX(Capacity!$C$10:$Q$109,MATCH('Capacity Backing (Hide)'!D$2,Capacity!$B$10:$B$109,0),1):INDEX(Capacity!$C$10:$Q$109,MATCH('Capacity Backing (Hide)'!D$2,Capacity!$B$10:$B$109,0),15))</f>
        <v>#N/A</v>
      </c>
      <c r="E3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(Hide)'!$A38,'Capacity Summary'!$H$35:$BG$35,0))="x",INDEX('Capacity Summary'!$C$36:$E$135,MATCH('Capacity Backing (Hide)'!E$2,'Capacity Summary'!$B$36:$B$135,0),4),IF(INDEX('Capacity Summary'!$H$36:$BG$135,MATCH('Capacity Backing (Hide)'!E$2,'Capacity Summary'!$B$36:$B$135,0),MATCH('Capacity Backing (Hide)'!$A38,'Capacity Summary'!$H$35:$BG$35,0))&lt;&gt;0,INDEX('Capacity Summary'!$H$36:$BG$135,MATCH('Capacity Backing (Hide)'!E$2,'Capacity Summary'!$B$36:$B$135,0),MATCH('Capacity Backing (Hide)'!$A38,'Capacity Summary'!$H$35:$BG$35,0)),0)),INDEX('Capacity Summary'!$C$36:$E$135,MATCH('Capacity Backing (Hide)'!E$2,'Capacity Summary'!$B$36:$B$135,0),2)))/IF(Summary!$B$7="Minutes",1,60)/COUNTA(INDEX(Capacity!$C$10:$Q$109,MATCH('Capacity Backing (Hide)'!E$2,Capacity!$B$10:$B$109,0),1):INDEX(Capacity!$C$10:$Q$109,MATCH('Capacity Backing (Hide)'!E$2,Capacity!$B$10:$B$109,0),15))</f>
        <v>#N/A</v>
      </c>
      <c r="F3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(Hide)'!$A38,'Capacity Summary'!$H$35:$BG$35,0))="x",INDEX('Capacity Summary'!$C$36:$E$135,MATCH('Capacity Backing (Hide)'!F$2,'Capacity Summary'!$B$36:$B$135,0),4),IF(INDEX('Capacity Summary'!$H$36:$BG$135,MATCH('Capacity Backing (Hide)'!F$2,'Capacity Summary'!$B$36:$B$135,0),MATCH('Capacity Backing (Hide)'!$A38,'Capacity Summary'!$H$35:$BG$35,0))&lt;&gt;0,INDEX('Capacity Summary'!$H$36:$BG$135,MATCH('Capacity Backing (Hide)'!F$2,'Capacity Summary'!$B$36:$B$135,0),MATCH('Capacity Backing (Hide)'!$A38,'Capacity Summary'!$H$35:$BG$35,0)),0)),INDEX('Capacity Summary'!$C$36:$E$135,MATCH('Capacity Backing (Hide)'!F$2,'Capacity Summary'!$B$36:$B$135,0),2)))/IF(Summary!$B$7="Minutes",1,60)/COUNTA(INDEX(Capacity!$C$10:$Q$109,MATCH('Capacity Backing (Hide)'!F$2,Capacity!$B$10:$B$109,0),1):INDEX(Capacity!$C$10:$Q$109,MATCH('Capacity Backing (Hide)'!F$2,Capacity!$B$10:$B$109,0),15))</f>
        <v>#N/A</v>
      </c>
      <c r="G3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(Hide)'!$A38,'Capacity Summary'!$H$35:$BG$35,0))="x",INDEX('Capacity Summary'!$C$36:$E$135,MATCH('Capacity Backing (Hide)'!G$2,'Capacity Summary'!$B$36:$B$135,0),4),IF(INDEX('Capacity Summary'!$H$36:$BG$135,MATCH('Capacity Backing (Hide)'!G$2,'Capacity Summary'!$B$36:$B$135,0),MATCH('Capacity Backing (Hide)'!$A38,'Capacity Summary'!$H$35:$BG$35,0))&lt;&gt;0,INDEX('Capacity Summary'!$H$36:$BG$135,MATCH('Capacity Backing (Hide)'!G$2,'Capacity Summary'!$B$36:$B$135,0),MATCH('Capacity Backing (Hide)'!$A38,'Capacity Summary'!$H$35:$BG$35,0)),0)),INDEX('Capacity Summary'!$C$36:$E$135,MATCH('Capacity Backing (Hide)'!G$2,'Capacity Summary'!$B$36:$B$135,0),2)))/IF(Summary!$B$7="Minutes",1,60)/COUNTA(INDEX(Capacity!$C$10:$Q$109,MATCH('Capacity Backing (Hide)'!G$2,Capacity!$B$10:$B$109,0),1):INDEX(Capacity!$C$10:$Q$109,MATCH('Capacity Backing (Hide)'!G$2,Capacity!$B$10:$B$109,0),15))</f>
        <v>#N/A</v>
      </c>
      <c r="H3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(Hide)'!$A38,'Capacity Summary'!$H$35:$BG$35,0))="x",INDEX('Capacity Summary'!$C$36:$E$135,MATCH('Capacity Backing (Hide)'!H$2,'Capacity Summary'!$B$36:$B$135,0),4),IF(INDEX('Capacity Summary'!$H$36:$BG$135,MATCH('Capacity Backing (Hide)'!H$2,'Capacity Summary'!$B$36:$B$135,0),MATCH('Capacity Backing (Hide)'!$A38,'Capacity Summary'!$H$35:$BG$35,0))&lt;&gt;0,INDEX('Capacity Summary'!$H$36:$BG$135,MATCH('Capacity Backing (Hide)'!H$2,'Capacity Summary'!$B$36:$B$135,0),MATCH('Capacity Backing (Hide)'!$A38,'Capacity Summary'!$H$35:$BG$35,0)),0)),INDEX('Capacity Summary'!$C$36:$E$135,MATCH('Capacity Backing (Hide)'!H$2,'Capacity Summary'!$B$36:$B$135,0),2)))/IF(Summary!$B$7="Minutes",1,60)/COUNTA(INDEX(Capacity!$C$10:$Q$109,MATCH('Capacity Backing (Hide)'!H$2,Capacity!$B$10:$B$109,0),1):INDEX(Capacity!$C$10:$Q$109,MATCH('Capacity Backing (Hide)'!H$2,Capacity!$B$10:$B$109,0),15))</f>
        <v>#N/A</v>
      </c>
      <c r="I3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(Hide)'!$A38,'Capacity Summary'!$H$35:$BG$35,0))="x",INDEX('Capacity Summary'!$C$36:$E$135,MATCH('Capacity Backing (Hide)'!I$2,'Capacity Summary'!$B$36:$B$135,0),4),IF(INDEX('Capacity Summary'!$H$36:$BG$135,MATCH('Capacity Backing (Hide)'!I$2,'Capacity Summary'!$B$36:$B$135,0),MATCH('Capacity Backing (Hide)'!$A38,'Capacity Summary'!$H$35:$BG$35,0))&lt;&gt;0,INDEX('Capacity Summary'!$H$36:$BG$135,MATCH('Capacity Backing (Hide)'!I$2,'Capacity Summary'!$B$36:$B$135,0),MATCH('Capacity Backing (Hide)'!$A38,'Capacity Summary'!$H$35:$BG$35,0)),0)),INDEX('Capacity Summary'!$C$36:$E$135,MATCH('Capacity Backing (Hide)'!I$2,'Capacity Summary'!$B$36:$B$135,0),2)))/IF(Summary!$B$7="Minutes",1,60)/COUNTA(INDEX(Capacity!$C$10:$Q$109,MATCH('Capacity Backing (Hide)'!I$2,Capacity!$B$10:$B$109,0),1):INDEX(Capacity!$C$10:$Q$109,MATCH('Capacity Backing (Hide)'!I$2,Capacity!$B$10:$B$109,0),15))</f>
        <v>#N/A</v>
      </c>
      <c r="J3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(Hide)'!$A38,'Capacity Summary'!$H$35:$BG$35,0))="x",INDEX('Capacity Summary'!$C$36:$E$135,MATCH('Capacity Backing (Hide)'!J$2,'Capacity Summary'!$B$36:$B$135,0),4),IF(INDEX('Capacity Summary'!$H$36:$BG$135,MATCH('Capacity Backing (Hide)'!J$2,'Capacity Summary'!$B$36:$B$135,0),MATCH('Capacity Backing (Hide)'!$A38,'Capacity Summary'!$H$35:$BG$35,0))&lt;&gt;0,INDEX('Capacity Summary'!$H$36:$BG$135,MATCH('Capacity Backing (Hide)'!J$2,'Capacity Summary'!$B$36:$B$135,0),MATCH('Capacity Backing (Hide)'!$A38,'Capacity Summary'!$H$35:$BG$35,0)),0)),INDEX('Capacity Summary'!$C$36:$E$135,MATCH('Capacity Backing (Hide)'!J$2,'Capacity Summary'!$B$36:$B$135,0),2)))/IF(Summary!$B$7="Minutes",1,60)/COUNTA(INDEX(Capacity!$C$10:$Q$109,MATCH('Capacity Backing (Hide)'!J$2,Capacity!$B$10:$B$109,0),1):INDEX(Capacity!$C$10:$Q$109,MATCH('Capacity Backing (Hide)'!J$2,Capacity!$B$10:$B$109,0),15))</f>
        <v>#N/A</v>
      </c>
      <c r="K3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(Hide)'!$A38,'Capacity Summary'!$H$35:$BG$35,0))="x",INDEX('Capacity Summary'!$C$36:$E$135,MATCH('Capacity Backing (Hide)'!K$2,'Capacity Summary'!$B$36:$B$135,0),4),IF(INDEX('Capacity Summary'!$H$36:$BG$135,MATCH('Capacity Backing (Hide)'!K$2,'Capacity Summary'!$B$36:$B$135,0),MATCH('Capacity Backing (Hide)'!$A38,'Capacity Summary'!$H$35:$BG$35,0))&lt;&gt;0,INDEX('Capacity Summary'!$H$36:$BG$135,MATCH('Capacity Backing (Hide)'!K$2,'Capacity Summary'!$B$36:$B$135,0),MATCH('Capacity Backing (Hide)'!$A38,'Capacity Summary'!$H$35:$BG$35,0)),0)),INDEX('Capacity Summary'!$C$36:$E$135,MATCH('Capacity Backing (Hide)'!K$2,'Capacity Summary'!$B$36:$B$135,0),2)))/IF(Summary!$B$7="Minutes",1,60)/COUNTA(INDEX(Capacity!$C$10:$Q$109,MATCH('Capacity Backing (Hide)'!K$2,Capacity!$B$10:$B$109,0),1):INDEX(Capacity!$C$10:$Q$109,MATCH('Capacity Backing (Hide)'!K$2,Capacity!$B$10:$B$109,0),15))</f>
        <v>#N/A</v>
      </c>
      <c r="L3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(Hide)'!$A38,'Capacity Summary'!$H$35:$BG$35,0))="x",INDEX('Capacity Summary'!$C$36:$E$135,MATCH('Capacity Backing (Hide)'!L$2,'Capacity Summary'!$B$36:$B$135,0),4),IF(INDEX('Capacity Summary'!$H$36:$BG$135,MATCH('Capacity Backing (Hide)'!L$2,'Capacity Summary'!$B$36:$B$135,0),MATCH('Capacity Backing (Hide)'!$A38,'Capacity Summary'!$H$35:$BG$35,0))&lt;&gt;0,INDEX('Capacity Summary'!$H$36:$BG$135,MATCH('Capacity Backing (Hide)'!L$2,'Capacity Summary'!$B$36:$B$135,0),MATCH('Capacity Backing (Hide)'!$A38,'Capacity Summary'!$H$35:$BG$35,0)),0)),INDEX('Capacity Summary'!$C$36:$E$135,MATCH('Capacity Backing (Hide)'!L$2,'Capacity Summary'!$B$36:$B$135,0),2)))/IF(Summary!$B$7="Minutes",1,60)/COUNTA(INDEX(Capacity!$C$10:$Q$109,MATCH('Capacity Backing (Hide)'!L$2,Capacity!$B$10:$B$109,0),1):INDEX(Capacity!$C$10:$Q$109,MATCH('Capacity Backing (Hide)'!L$2,Capacity!$B$10:$B$109,0),15))</f>
        <v>#N/A</v>
      </c>
      <c r="M3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(Hide)'!$A38,'Capacity Summary'!$H$35:$BG$35,0))="x",INDEX('Capacity Summary'!$C$36:$E$135,MATCH('Capacity Backing (Hide)'!M$2,'Capacity Summary'!$B$36:$B$135,0),4),IF(INDEX('Capacity Summary'!$H$36:$BG$135,MATCH('Capacity Backing (Hide)'!M$2,'Capacity Summary'!$B$36:$B$135,0),MATCH('Capacity Backing (Hide)'!$A38,'Capacity Summary'!$H$35:$BG$35,0))&lt;&gt;0,INDEX('Capacity Summary'!$H$36:$BG$135,MATCH('Capacity Backing (Hide)'!M$2,'Capacity Summary'!$B$36:$B$135,0),MATCH('Capacity Backing (Hide)'!$A38,'Capacity Summary'!$H$35:$BG$35,0)),0)),INDEX('Capacity Summary'!$C$36:$E$135,MATCH('Capacity Backing (Hide)'!M$2,'Capacity Summary'!$B$36:$B$135,0),2)))/IF(Summary!$B$7="Minutes",1,60)/COUNTA(INDEX(Capacity!$C$10:$Q$109,MATCH('Capacity Backing (Hide)'!M$2,Capacity!$B$10:$B$109,0),1):INDEX(Capacity!$C$10:$Q$109,MATCH('Capacity Backing (Hide)'!M$2,Capacity!$B$10:$B$109,0),15))</f>
        <v>#N/A</v>
      </c>
      <c r="N3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(Hide)'!$A38,'Capacity Summary'!$H$35:$BG$35,0))="x",INDEX('Capacity Summary'!$C$36:$E$135,MATCH('Capacity Backing (Hide)'!N$2,'Capacity Summary'!$B$36:$B$135,0),4),IF(INDEX('Capacity Summary'!$H$36:$BG$135,MATCH('Capacity Backing (Hide)'!N$2,'Capacity Summary'!$B$36:$B$135,0),MATCH('Capacity Backing (Hide)'!$A38,'Capacity Summary'!$H$35:$BG$35,0))&lt;&gt;0,INDEX('Capacity Summary'!$H$36:$BG$135,MATCH('Capacity Backing (Hide)'!N$2,'Capacity Summary'!$B$36:$B$135,0),MATCH('Capacity Backing (Hide)'!$A38,'Capacity Summary'!$H$35:$BG$35,0)),0)),INDEX('Capacity Summary'!$C$36:$E$135,MATCH('Capacity Backing (Hide)'!N$2,'Capacity Summary'!$B$36:$B$135,0),2)))/IF(Summary!$B$7="Minutes",1,60)/COUNTA(INDEX(Capacity!$C$10:$Q$109,MATCH('Capacity Backing (Hide)'!N$2,Capacity!$B$10:$B$109,0),1):INDEX(Capacity!$C$10:$Q$109,MATCH('Capacity Backing (Hide)'!N$2,Capacity!$B$10:$B$109,0),15))</f>
        <v>#N/A</v>
      </c>
      <c r="O3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(Hide)'!$A38,'Capacity Summary'!$H$35:$BG$35,0))="x",INDEX('Capacity Summary'!$C$36:$E$135,MATCH('Capacity Backing (Hide)'!O$2,'Capacity Summary'!$B$36:$B$135,0),4),IF(INDEX('Capacity Summary'!$H$36:$BG$135,MATCH('Capacity Backing (Hide)'!O$2,'Capacity Summary'!$B$36:$B$135,0),MATCH('Capacity Backing (Hide)'!$A38,'Capacity Summary'!$H$35:$BG$35,0))&lt;&gt;0,INDEX('Capacity Summary'!$H$36:$BG$135,MATCH('Capacity Backing (Hide)'!O$2,'Capacity Summary'!$B$36:$B$135,0),MATCH('Capacity Backing (Hide)'!$A38,'Capacity Summary'!$H$35:$BG$35,0)),0)),INDEX('Capacity Summary'!$C$36:$E$135,MATCH('Capacity Backing (Hide)'!O$2,'Capacity Summary'!$B$36:$B$135,0),2)))/IF(Summary!$B$7="Minutes",1,60)/COUNTA(INDEX(Capacity!$C$10:$Q$109,MATCH('Capacity Backing (Hide)'!O$2,Capacity!$B$10:$B$109,0),1):INDEX(Capacity!$C$10:$Q$109,MATCH('Capacity Backing (Hide)'!O$2,Capacity!$B$10:$B$109,0),15))</f>
        <v>#N/A</v>
      </c>
      <c r="P3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(Hide)'!$A38,'Capacity Summary'!$H$35:$BG$35,0))="x",INDEX('Capacity Summary'!$C$36:$E$135,MATCH('Capacity Backing (Hide)'!P$2,'Capacity Summary'!$B$36:$B$135,0),4),IF(INDEX('Capacity Summary'!$H$36:$BG$135,MATCH('Capacity Backing (Hide)'!P$2,'Capacity Summary'!$B$36:$B$135,0),MATCH('Capacity Backing (Hide)'!$A38,'Capacity Summary'!$H$35:$BG$35,0))&lt;&gt;0,INDEX('Capacity Summary'!$H$36:$BG$135,MATCH('Capacity Backing (Hide)'!P$2,'Capacity Summary'!$B$36:$B$135,0),MATCH('Capacity Backing (Hide)'!$A38,'Capacity Summary'!$H$35:$BG$35,0)),0)),INDEX('Capacity Summary'!$C$36:$E$135,MATCH('Capacity Backing (Hide)'!P$2,'Capacity Summary'!$B$36:$B$135,0),2)))/IF(Summary!$B$7="Minutes",1,60)/COUNTA(INDEX(Capacity!$C$10:$Q$109,MATCH('Capacity Backing (Hide)'!P$2,Capacity!$B$10:$B$109,0),1):INDEX(Capacity!$C$10:$Q$109,MATCH('Capacity Backing (Hide)'!P$2,Capacity!$B$10:$B$109,0),15))</f>
        <v>#N/A</v>
      </c>
      <c r="Q3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(Hide)'!$A38,'Capacity Summary'!$H$35:$BG$35,0))="x",INDEX('Capacity Summary'!$C$36:$E$135,MATCH('Capacity Backing (Hide)'!Q$2,'Capacity Summary'!$B$36:$B$135,0),4),IF(INDEX('Capacity Summary'!$H$36:$BG$135,MATCH('Capacity Backing (Hide)'!Q$2,'Capacity Summary'!$B$36:$B$135,0),MATCH('Capacity Backing (Hide)'!$A38,'Capacity Summary'!$H$35:$BG$35,0))&lt;&gt;0,INDEX('Capacity Summary'!$H$36:$BG$135,MATCH('Capacity Backing (Hide)'!Q$2,'Capacity Summary'!$B$36:$B$135,0),MATCH('Capacity Backing (Hide)'!$A38,'Capacity Summary'!$H$35:$BG$35,0)),0)),INDEX('Capacity Summary'!$C$36:$E$135,MATCH('Capacity Backing (Hide)'!Q$2,'Capacity Summary'!$B$36:$B$135,0),2)))/IF(Summary!$B$7="Minutes",1,60)/COUNTA(INDEX(Capacity!$C$10:$Q$109,MATCH('Capacity Backing (Hide)'!Q$2,Capacity!$B$10:$B$109,0),1):INDEX(Capacity!$C$10:$Q$109,MATCH('Capacity Backing (Hide)'!Q$2,Capacity!$B$10:$B$109,0),15))</f>
        <v>#N/A</v>
      </c>
      <c r="R3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(Hide)'!$A38,'Capacity Summary'!$H$35:$BG$35,0))="x",INDEX('Capacity Summary'!$C$36:$E$135,MATCH('Capacity Backing (Hide)'!R$2,'Capacity Summary'!$B$36:$B$135,0),4),IF(INDEX('Capacity Summary'!$H$36:$BG$135,MATCH('Capacity Backing (Hide)'!R$2,'Capacity Summary'!$B$36:$B$135,0),MATCH('Capacity Backing (Hide)'!$A38,'Capacity Summary'!$H$35:$BG$35,0))&lt;&gt;0,INDEX('Capacity Summary'!$H$36:$BG$135,MATCH('Capacity Backing (Hide)'!R$2,'Capacity Summary'!$B$36:$B$135,0),MATCH('Capacity Backing (Hide)'!$A38,'Capacity Summary'!$H$35:$BG$35,0)),0)),INDEX('Capacity Summary'!$C$36:$E$135,MATCH('Capacity Backing (Hide)'!R$2,'Capacity Summary'!$B$36:$B$135,0),2)))/IF(Summary!$B$7="Minutes",1,60)/COUNTA(INDEX(Capacity!$C$10:$Q$109,MATCH('Capacity Backing (Hide)'!R$2,Capacity!$B$10:$B$109,0),1):INDEX(Capacity!$C$10:$Q$109,MATCH('Capacity Backing (Hide)'!R$2,Capacity!$B$10:$B$109,0),15))</f>
        <v>#N/A</v>
      </c>
      <c r="S3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(Hide)'!$A38,'Capacity Summary'!$H$35:$BG$35,0))="x",INDEX('Capacity Summary'!$C$36:$E$135,MATCH('Capacity Backing (Hide)'!S$2,'Capacity Summary'!$B$36:$B$135,0),4),IF(INDEX('Capacity Summary'!$H$36:$BG$135,MATCH('Capacity Backing (Hide)'!S$2,'Capacity Summary'!$B$36:$B$135,0),MATCH('Capacity Backing (Hide)'!$A38,'Capacity Summary'!$H$35:$BG$35,0))&lt;&gt;0,INDEX('Capacity Summary'!$H$36:$BG$135,MATCH('Capacity Backing (Hide)'!S$2,'Capacity Summary'!$B$36:$B$135,0),MATCH('Capacity Backing (Hide)'!$A38,'Capacity Summary'!$H$35:$BG$35,0)),0)),INDEX('Capacity Summary'!$C$36:$E$135,MATCH('Capacity Backing (Hide)'!S$2,'Capacity Summary'!$B$36:$B$135,0),2)))/IF(Summary!$B$7="Minutes",1,60)/COUNTA(INDEX(Capacity!$C$10:$Q$109,MATCH('Capacity Backing (Hide)'!S$2,Capacity!$B$10:$B$109,0),1):INDEX(Capacity!$C$10:$Q$109,MATCH('Capacity Backing (Hide)'!S$2,Capacity!$B$10:$B$109,0),15))</f>
        <v>#N/A</v>
      </c>
      <c r="T3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(Hide)'!$A38,'Capacity Summary'!$H$35:$BG$35,0))="x",INDEX('Capacity Summary'!$C$36:$E$135,MATCH('Capacity Backing (Hide)'!T$2,'Capacity Summary'!$B$36:$B$135,0),4),IF(INDEX('Capacity Summary'!$H$36:$BG$135,MATCH('Capacity Backing (Hide)'!T$2,'Capacity Summary'!$B$36:$B$135,0),MATCH('Capacity Backing (Hide)'!$A38,'Capacity Summary'!$H$35:$BG$35,0))&lt;&gt;0,INDEX('Capacity Summary'!$H$36:$BG$135,MATCH('Capacity Backing (Hide)'!T$2,'Capacity Summary'!$B$36:$B$135,0),MATCH('Capacity Backing (Hide)'!$A38,'Capacity Summary'!$H$35:$BG$35,0)),0)),INDEX('Capacity Summary'!$C$36:$E$135,MATCH('Capacity Backing (Hide)'!T$2,'Capacity Summary'!$B$36:$B$135,0),2)))/IF(Summary!$B$7="Minutes",1,60)/COUNTA(INDEX(Capacity!$C$10:$Q$109,MATCH('Capacity Backing (Hide)'!T$2,Capacity!$B$10:$B$109,0),1):INDEX(Capacity!$C$10:$Q$109,MATCH('Capacity Backing (Hide)'!T$2,Capacity!$B$10:$B$109,0),15))</f>
        <v>#N/A</v>
      </c>
      <c r="U3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(Hide)'!$A38,'Capacity Summary'!$H$35:$BG$35,0))="x",INDEX('Capacity Summary'!$C$36:$E$135,MATCH('Capacity Backing (Hide)'!U$2,'Capacity Summary'!$B$36:$B$135,0),4),IF(INDEX('Capacity Summary'!$H$36:$BG$135,MATCH('Capacity Backing (Hide)'!U$2,'Capacity Summary'!$B$36:$B$135,0),MATCH('Capacity Backing (Hide)'!$A38,'Capacity Summary'!$H$35:$BG$35,0))&lt;&gt;0,INDEX('Capacity Summary'!$H$36:$BG$135,MATCH('Capacity Backing (Hide)'!U$2,'Capacity Summary'!$B$36:$B$135,0),MATCH('Capacity Backing (Hide)'!$A38,'Capacity Summary'!$H$35:$BG$35,0)),0)),INDEX('Capacity Summary'!$C$36:$E$135,MATCH('Capacity Backing (Hide)'!U$2,'Capacity Summary'!$B$36:$B$135,0),2)))/IF(Summary!$B$7="Minutes",1,60)/COUNTA(INDEX(Capacity!$C$10:$Q$109,MATCH('Capacity Backing (Hide)'!U$2,Capacity!$B$10:$B$109,0),1):INDEX(Capacity!$C$10:$Q$109,MATCH('Capacity Backing (Hide)'!U$2,Capacity!$B$10:$B$109,0),15))</f>
        <v>#N/A</v>
      </c>
      <c r="V3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(Hide)'!$A38,'Capacity Summary'!$H$35:$BG$35,0))="x",INDEX('Capacity Summary'!$C$36:$E$135,MATCH('Capacity Backing (Hide)'!V$2,'Capacity Summary'!$B$36:$B$135,0),4),IF(INDEX('Capacity Summary'!$H$36:$BG$135,MATCH('Capacity Backing (Hide)'!V$2,'Capacity Summary'!$B$36:$B$135,0),MATCH('Capacity Backing (Hide)'!$A38,'Capacity Summary'!$H$35:$BG$35,0))&lt;&gt;0,INDEX('Capacity Summary'!$H$36:$BG$135,MATCH('Capacity Backing (Hide)'!V$2,'Capacity Summary'!$B$36:$B$135,0),MATCH('Capacity Backing (Hide)'!$A38,'Capacity Summary'!$H$35:$BG$35,0)),0)),INDEX('Capacity Summary'!$C$36:$E$135,MATCH('Capacity Backing (Hide)'!V$2,'Capacity Summary'!$B$36:$B$135,0),2)))/IF(Summary!$B$7="Minutes",1,60)/COUNTA(INDEX(Capacity!$C$10:$Q$109,MATCH('Capacity Backing (Hide)'!V$2,Capacity!$B$10:$B$109,0),1):INDEX(Capacity!$C$10:$Q$109,MATCH('Capacity Backing (Hide)'!V$2,Capacity!$B$10:$B$109,0),15))</f>
        <v>#N/A</v>
      </c>
      <c r="W3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(Hide)'!$A38,'Capacity Summary'!$H$35:$BG$35,0))="x",INDEX('Capacity Summary'!$C$36:$E$135,MATCH('Capacity Backing (Hide)'!W$2,'Capacity Summary'!$B$36:$B$135,0),4),IF(INDEX('Capacity Summary'!$H$36:$BG$135,MATCH('Capacity Backing (Hide)'!W$2,'Capacity Summary'!$B$36:$B$135,0),MATCH('Capacity Backing (Hide)'!$A38,'Capacity Summary'!$H$35:$BG$35,0))&lt;&gt;0,INDEX('Capacity Summary'!$H$36:$BG$135,MATCH('Capacity Backing (Hide)'!W$2,'Capacity Summary'!$B$36:$B$135,0),MATCH('Capacity Backing (Hide)'!$A38,'Capacity Summary'!$H$35:$BG$35,0)),0)),INDEX('Capacity Summary'!$C$36:$E$135,MATCH('Capacity Backing (Hide)'!W$2,'Capacity Summary'!$B$36:$B$135,0),2)))/IF(Summary!$B$7="Minutes",1,60)/COUNTA(INDEX(Capacity!$C$10:$Q$109,MATCH('Capacity Backing (Hide)'!W$2,Capacity!$B$10:$B$109,0),1):INDEX(Capacity!$C$10:$Q$109,MATCH('Capacity Backing (Hide)'!W$2,Capacity!$B$10:$B$109,0),15))</f>
        <v>#N/A</v>
      </c>
      <c r="X3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(Hide)'!$A38,'Capacity Summary'!$H$35:$BG$35,0))="x",INDEX('Capacity Summary'!$C$36:$E$135,MATCH('Capacity Backing (Hide)'!X$2,'Capacity Summary'!$B$36:$B$135,0),4),IF(INDEX('Capacity Summary'!$H$36:$BG$135,MATCH('Capacity Backing (Hide)'!X$2,'Capacity Summary'!$B$36:$B$135,0),MATCH('Capacity Backing (Hide)'!$A38,'Capacity Summary'!$H$35:$BG$35,0))&lt;&gt;0,INDEX('Capacity Summary'!$H$36:$BG$135,MATCH('Capacity Backing (Hide)'!X$2,'Capacity Summary'!$B$36:$B$135,0),MATCH('Capacity Backing (Hide)'!$A38,'Capacity Summary'!$H$35:$BG$35,0)),0)),INDEX('Capacity Summary'!$C$36:$E$135,MATCH('Capacity Backing (Hide)'!X$2,'Capacity Summary'!$B$36:$B$135,0),2)))/IF(Summary!$B$7="Minutes",1,60)/COUNTA(INDEX(Capacity!$C$10:$Q$109,MATCH('Capacity Backing (Hide)'!X$2,Capacity!$B$10:$B$109,0),1):INDEX(Capacity!$C$10:$Q$109,MATCH('Capacity Backing (Hide)'!X$2,Capacity!$B$10:$B$109,0),15))</f>
        <v>#N/A</v>
      </c>
      <c r="Y3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(Hide)'!$A38,'Capacity Summary'!$H$35:$BG$35,0))="x",INDEX('Capacity Summary'!$C$36:$E$135,MATCH('Capacity Backing (Hide)'!Y$2,'Capacity Summary'!$B$36:$B$135,0),4),IF(INDEX('Capacity Summary'!$H$36:$BG$135,MATCH('Capacity Backing (Hide)'!Y$2,'Capacity Summary'!$B$36:$B$135,0),MATCH('Capacity Backing (Hide)'!$A38,'Capacity Summary'!$H$35:$BG$35,0))&lt;&gt;0,INDEX('Capacity Summary'!$H$36:$BG$135,MATCH('Capacity Backing (Hide)'!Y$2,'Capacity Summary'!$B$36:$B$135,0),MATCH('Capacity Backing (Hide)'!$A38,'Capacity Summary'!$H$35:$BG$35,0)),0)),INDEX('Capacity Summary'!$C$36:$E$135,MATCH('Capacity Backing (Hide)'!Y$2,'Capacity Summary'!$B$36:$B$135,0),2)))/IF(Summary!$B$7="Minutes",1,60)/COUNTA(INDEX(Capacity!$C$10:$Q$109,MATCH('Capacity Backing (Hide)'!Y$2,Capacity!$B$10:$B$109,0),1):INDEX(Capacity!$C$10:$Q$109,MATCH('Capacity Backing (Hide)'!Y$2,Capacity!$B$10:$B$109,0),15))</f>
        <v>#N/A</v>
      </c>
      <c r="Z3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(Hide)'!$A38,'Capacity Summary'!$H$35:$BG$35,0))="x",INDEX('Capacity Summary'!$C$36:$E$135,MATCH('Capacity Backing (Hide)'!Z$2,'Capacity Summary'!$B$36:$B$135,0),4),IF(INDEX('Capacity Summary'!$H$36:$BG$135,MATCH('Capacity Backing (Hide)'!Z$2,'Capacity Summary'!$B$36:$B$135,0),MATCH('Capacity Backing (Hide)'!$A38,'Capacity Summary'!$H$35:$BG$35,0))&lt;&gt;0,INDEX('Capacity Summary'!$H$36:$BG$135,MATCH('Capacity Backing (Hide)'!Z$2,'Capacity Summary'!$B$36:$B$135,0),MATCH('Capacity Backing (Hide)'!$A38,'Capacity Summary'!$H$35:$BG$35,0)),0)),INDEX('Capacity Summary'!$C$36:$E$135,MATCH('Capacity Backing (Hide)'!Z$2,'Capacity Summary'!$B$36:$B$135,0),2)))/IF(Summary!$B$7="Minutes",1,60)/COUNTA(INDEX(Capacity!$C$10:$Q$109,MATCH('Capacity Backing (Hide)'!Z$2,Capacity!$B$10:$B$109,0),1):INDEX(Capacity!$C$10:$Q$109,MATCH('Capacity Backing (Hide)'!Z$2,Capacity!$B$10:$B$109,0),15))</f>
        <v>#N/A</v>
      </c>
      <c r="AA3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(Hide)'!$A38,'Capacity Summary'!$H$35:$BG$35,0))="x",INDEX('Capacity Summary'!$C$36:$E$135,MATCH('Capacity Backing (Hide)'!AA$2,'Capacity Summary'!$B$36:$B$135,0),4),IF(INDEX('Capacity Summary'!$H$36:$BG$135,MATCH('Capacity Backing (Hide)'!AA$2,'Capacity Summary'!$B$36:$B$135,0),MATCH('Capacity Backing (Hide)'!$A38,'Capacity Summary'!$H$35:$BG$35,0))&lt;&gt;0,INDEX('Capacity Summary'!$H$36:$BG$135,MATCH('Capacity Backing (Hide)'!AA$2,'Capacity Summary'!$B$36:$B$135,0),MATCH('Capacity Backing (Hide)'!$A38,'Capacity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(Hide)'!$A38,'Capacity Summary'!$H$35:$BG$35,0))="x",INDEX('Capacity Summary'!$C$36:$E$135,MATCH('Capacity Backing (Hide)'!AB$2,'Capacity Summary'!$B$36:$B$135,0),4),IF(INDEX('Capacity Summary'!$H$36:$BG$135,MATCH('Capacity Backing (Hide)'!AB$2,'Capacity Summary'!$B$36:$B$135,0),MATCH('Capacity Backing (Hide)'!$A38,'Capacity Summary'!$H$35:$BG$35,0))&lt;&gt;0,INDEX('Capacity Summary'!$H$36:$BG$135,MATCH('Capacity Backing (Hide)'!AB$2,'Capacity Summary'!$B$36:$B$135,0),MATCH('Capacity Backing (Hide)'!$A38,'Capacity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(Hide)'!$A38,'Capacity Summary'!$H$35:$BG$35,0))="x",INDEX('Capacity Summary'!$C$36:$E$135,MATCH('Capacity Backing (Hide)'!AC$2,'Capacity Summary'!$B$36:$B$135,0),4),IF(INDEX('Capacity Summary'!$H$36:$BG$135,MATCH('Capacity Backing (Hide)'!AC$2,'Capacity Summary'!$B$36:$B$135,0),MATCH('Capacity Backing (Hide)'!$A38,'Capacity Summary'!$H$35:$BG$35,0))&lt;&gt;0,INDEX('Capacity Summary'!$H$36:$BG$135,MATCH('Capacity Backing (Hide)'!AC$2,'Capacity Summary'!$B$36:$B$135,0),MATCH('Capacity Backing (Hide)'!$A38,'Capacity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(Hide)'!$A38,'Capacity Summary'!$H$35:$BG$35,0))="x",INDEX('Capacity Summary'!$C$36:$E$135,MATCH('Capacity Backing (Hide)'!AD$2,'Capacity Summary'!$B$36:$B$135,0),4),IF(INDEX('Capacity Summary'!$H$36:$BG$135,MATCH('Capacity Backing (Hide)'!AD$2,'Capacity Summary'!$B$36:$B$135,0),MATCH('Capacity Backing (Hide)'!$A38,'Capacity Summary'!$H$35:$BG$35,0))&lt;&gt;0,INDEX('Capacity Summary'!$H$36:$BG$135,MATCH('Capacity Backing (Hide)'!AD$2,'Capacity Summary'!$B$36:$B$135,0),MATCH('Capacity Backing (Hide)'!$A38,'Capacity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(Hide)'!$A38,'Capacity Summary'!$H$35:$BG$35,0))="x",INDEX('Capacity Summary'!$C$36:$E$135,MATCH('Capacity Backing (Hide)'!AE$2,'Capacity Summary'!$B$36:$B$135,0),4),IF(INDEX('Capacity Summary'!$H$36:$BG$135,MATCH('Capacity Backing (Hide)'!AE$2,'Capacity Summary'!$B$36:$B$135,0),MATCH('Capacity Backing (Hide)'!$A38,'Capacity Summary'!$H$35:$BG$35,0))&lt;&gt;0,INDEX('Capacity Summary'!$H$36:$BG$135,MATCH('Capacity Backing (Hide)'!AE$2,'Capacity Summary'!$B$36:$B$135,0),MATCH('Capacity Backing (Hide)'!$A38,'Capacity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(Hide)'!$A38,'Capacity Summary'!$H$35:$BG$35,0))="x",INDEX('Capacity Summary'!$C$36:$E$135,MATCH('Capacity Backing (Hide)'!AF$2,'Capacity Summary'!$B$36:$B$135,0),4),IF(INDEX('Capacity Summary'!$H$36:$BG$135,MATCH('Capacity Backing (Hide)'!AF$2,'Capacity Summary'!$B$36:$B$135,0),MATCH('Capacity Backing (Hide)'!$A38,'Capacity Summary'!$H$35:$BG$35,0))&lt;&gt;0,INDEX('Capacity Summary'!$H$36:$BG$135,MATCH('Capacity Backing (Hide)'!AF$2,'Capacity Summary'!$B$36:$B$135,0),MATCH('Capacity Backing (Hide)'!$A38,'Capacity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(Hide)'!$A38,'Capacity Summary'!$H$35:$BG$35,0))="x",INDEX('Capacity Summary'!$C$36:$E$135,MATCH('Capacity Backing (Hide)'!AG$2,'Capacity Summary'!$B$36:$B$135,0),4),IF(INDEX('Capacity Summary'!$H$36:$BG$135,MATCH('Capacity Backing (Hide)'!AG$2,'Capacity Summary'!$B$36:$B$135,0),MATCH('Capacity Backing (Hide)'!$A38,'Capacity Summary'!$H$35:$BG$35,0))&lt;&gt;0,INDEX('Capacity Summary'!$H$36:$BG$135,MATCH('Capacity Backing (Hide)'!AG$2,'Capacity Summary'!$B$36:$B$135,0),MATCH('Capacity Backing (Hide)'!$A38,'Capacity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(Hide)'!$A38,'Capacity Summary'!$H$35:$BG$35,0))="x",INDEX('Capacity Summary'!$C$36:$E$135,MATCH('Capacity Backing (Hide)'!AH$2,'Capacity Summary'!$B$36:$B$135,0),4),IF(INDEX('Capacity Summary'!$H$36:$BG$135,MATCH('Capacity Backing (Hide)'!AH$2,'Capacity Summary'!$B$36:$B$135,0),MATCH('Capacity Backing (Hide)'!$A38,'Capacity Summary'!$H$35:$BG$35,0))&lt;&gt;0,INDEX('Capacity Summary'!$H$36:$BG$135,MATCH('Capacity Backing (Hide)'!AH$2,'Capacity Summary'!$B$36:$B$135,0),MATCH('Capacity Backing (Hide)'!$A38,'Capacity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(Hide)'!$A38,'Capacity Summary'!$H$35:$BG$35,0))="x",INDEX('Capacity Summary'!$C$36:$E$135,MATCH('Capacity Backing (Hide)'!AI$2,'Capacity Summary'!$B$36:$B$135,0),4),IF(INDEX('Capacity Summary'!$H$36:$BG$135,MATCH('Capacity Backing (Hide)'!AI$2,'Capacity Summary'!$B$36:$B$135,0),MATCH('Capacity Backing (Hide)'!$A38,'Capacity Summary'!$H$35:$BG$35,0))&lt;&gt;0,INDEX('Capacity Summary'!$H$36:$BG$135,MATCH('Capacity Backing (Hide)'!AI$2,'Capacity Summary'!$B$36:$B$135,0),MATCH('Capacity Backing (Hide)'!$A38,'Capacity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(Hide)'!$A38,'Capacity Summary'!$H$35:$BG$35,0))="x",INDEX('Capacity Summary'!$C$36:$E$135,MATCH('Capacity Backing (Hide)'!AJ$2,'Capacity Summary'!$B$36:$B$135,0),4),IF(INDEX('Capacity Summary'!$H$36:$BG$135,MATCH('Capacity Backing (Hide)'!AJ$2,'Capacity Summary'!$B$36:$B$135,0),MATCH('Capacity Backing (Hide)'!$A38,'Capacity Summary'!$H$35:$BG$35,0))&lt;&gt;0,INDEX('Capacity Summary'!$H$36:$BG$135,MATCH('Capacity Backing (Hide)'!AJ$2,'Capacity Summary'!$B$36:$B$135,0),MATCH('Capacity Backing (Hide)'!$A38,'Capacity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(Hide)'!$A38,'Capacity Summary'!$H$35:$BG$35,0))="x",INDEX('Capacity Summary'!$C$36:$E$135,MATCH('Capacity Backing (Hide)'!AK$2,'Capacity Summary'!$B$36:$B$135,0),4),IF(INDEX('Capacity Summary'!$H$36:$BG$135,MATCH('Capacity Backing (Hide)'!AK$2,'Capacity Summary'!$B$36:$B$135,0),MATCH('Capacity Backing (Hide)'!$A38,'Capacity Summary'!$H$35:$BG$35,0))&lt;&gt;0,INDEX('Capacity Summary'!$H$36:$BG$135,MATCH('Capacity Backing (Hide)'!AK$2,'Capacity Summary'!$B$36:$B$135,0),MATCH('Capacity Backing (Hide)'!$A38,'Capacity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(Hide)'!$A38,'Capacity Summary'!$H$35:$BG$35,0))="x",INDEX('Capacity Summary'!$C$36:$E$135,MATCH('Capacity Backing (Hide)'!AL$2,'Capacity Summary'!$B$36:$B$135,0),4),IF(INDEX('Capacity Summary'!$H$36:$BG$135,MATCH('Capacity Backing (Hide)'!AL$2,'Capacity Summary'!$B$36:$B$135,0),MATCH('Capacity Backing (Hide)'!$A38,'Capacity Summary'!$H$35:$BG$35,0))&lt;&gt;0,INDEX('Capacity Summary'!$H$36:$BG$135,MATCH('Capacity Backing (Hide)'!AL$2,'Capacity Summary'!$B$36:$B$135,0),MATCH('Capacity Backing (Hide)'!$A38,'Capacity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(Hide)'!$A38,'Capacity Summary'!$H$35:$BG$35,0))="x",INDEX('Capacity Summary'!$C$36:$E$135,MATCH('Capacity Backing (Hide)'!AM$2,'Capacity Summary'!$B$36:$B$135,0),4),IF(INDEX('Capacity Summary'!$H$36:$BG$135,MATCH('Capacity Backing (Hide)'!AM$2,'Capacity Summary'!$B$36:$B$135,0),MATCH('Capacity Backing (Hide)'!$A38,'Capacity Summary'!$H$35:$BG$35,0))&lt;&gt;0,INDEX('Capacity Summary'!$H$36:$BG$135,MATCH('Capacity Backing (Hide)'!AM$2,'Capacity Summary'!$B$36:$B$135,0),MATCH('Capacity Backing (Hide)'!$A38,'Capacity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(Hide)'!$A38,'Capacity Summary'!$H$35:$BG$35,0))="x",INDEX('Capacity Summary'!$C$36:$E$135,MATCH('Capacity Backing (Hide)'!AN$2,'Capacity Summary'!$B$36:$B$135,0),4),IF(INDEX('Capacity Summary'!$H$36:$BG$135,MATCH('Capacity Backing (Hide)'!AN$2,'Capacity Summary'!$B$36:$B$135,0),MATCH('Capacity Backing (Hide)'!$A38,'Capacity Summary'!$H$35:$BG$35,0))&lt;&gt;0,INDEX('Capacity Summary'!$H$36:$BG$135,MATCH('Capacity Backing (Hide)'!AN$2,'Capacity Summary'!$B$36:$B$135,0),MATCH('Capacity Backing (Hide)'!$A38,'Capacity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(Hide)'!$A38,'Capacity Summary'!$H$35:$BG$35,0))="x",INDEX('Capacity Summary'!$C$36:$E$135,MATCH('Capacity Backing (Hide)'!AO$2,'Capacity Summary'!$B$36:$B$135,0),4),IF(INDEX('Capacity Summary'!$H$36:$BG$135,MATCH('Capacity Backing (Hide)'!AO$2,'Capacity Summary'!$B$36:$B$135,0),MATCH('Capacity Backing (Hide)'!$A38,'Capacity Summary'!$H$35:$BG$35,0))&lt;&gt;0,INDEX('Capacity Summary'!$H$36:$BG$135,MATCH('Capacity Backing (Hide)'!AO$2,'Capacity Summary'!$B$36:$B$135,0),MATCH('Capacity Backing (Hide)'!$A38,'Capacity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(Hide)'!$A38,'Capacity Summary'!$H$35:$BG$35,0))="x",INDEX('Capacity Summary'!$C$36:$E$135,MATCH('Capacity Backing (Hide)'!AP$2,'Capacity Summary'!$B$36:$B$135,0),4),IF(INDEX('Capacity Summary'!$H$36:$BG$135,MATCH('Capacity Backing (Hide)'!AP$2,'Capacity Summary'!$B$36:$B$135,0),MATCH('Capacity Backing (Hide)'!$A38,'Capacity Summary'!$H$35:$BG$35,0))&lt;&gt;0,INDEX('Capacity Summary'!$H$36:$BG$135,MATCH('Capacity Backing (Hide)'!AP$2,'Capacity Summary'!$B$36:$B$135,0),MATCH('Capacity Backing (Hide)'!$A38,'Capacity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(Hide)'!$A38,'Capacity Summary'!$H$35:$BG$35,0))="x",INDEX('Capacity Summary'!$C$36:$E$135,MATCH('Capacity Backing (Hide)'!AQ$2,'Capacity Summary'!$B$36:$B$135,0),4),IF(INDEX('Capacity Summary'!$H$36:$BG$135,MATCH('Capacity Backing (Hide)'!AQ$2,'Capacity Summary'!$B$36:$B$135,0),MATCH('Capacity Backing (Hide)'!$A38,'Capacity Summary'!$H$35:$BG$35,0))&lt;&gt;0,INDEX('Capacity Summary'!$H$36:$BG$135,MATCH('Capacity Backing (Hide)'!AQ$2,'Capacity Summary'!$B$36:$B$135,0),MATCH('Capacity Backing (Hide)'!$A38,'Capacity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(Hide)'!$A38,'Capacity Summary'!$H$35:$BG$35,0))="x",INDEX('Capacity Summary'!$C$36:$E$135,MATCH('Capacity Backing (Hide)'!AR$2,'Capacity Summary'!$B$36:$B$135,0),4),IF(INDEX('Capacity Summary'!$H$36:$BG$135,MATCH('Capacity Backing (Hide)'!AR$2,'Capacity Summary'!$B$36:$B$135,0),MATCH('Capacity Backing (Hide)'!$A38,'Capacity Summary'!$H$35:$BG$35,0))&lt;&gt;0,INDEX('Capacity Summary'!$H$36:$BG$135,MATCH('Capacity Backing (Hide)'!AR$2,'Capacity Summary'!$B$36:$B$135,0),MATCH('Capacity Backing (Hide)'!$A38,'Capacity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(Hide)'!$A38,'Capacity Summary'!$H$35:$BG$35,0))="x",INDEX('Capacity Summary'!$C$36:$E$135,MATCH('Capacity Backing (Hide)'!AS$2,'Capacity Summary'!$B$36:$B$135,0),4),IF(INDEX('Capacity Summary'!$H$36:$BG$135,MATCH('Capacity Backing (Hide)'!AS$2,'Capacity Summary'!$B$36:$B$135,0),MATCH('Capacity Backing (Hide)'!$A38,'Capacity Summary'!$H$35:$BG$35,0))&lt;&gt;0,INDEX('Capacity Summary'!$H$36:$BG$135,MATCH('Capacity Backing (Hide)'!AS$2,'Capacity Summary'!$B$36:$B$135,0),MATCH('Capacity Backing (Hide)'!$A38,'Capacity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(Hide)'!$A38,'Capacity Summary'!$H$35:$BG$35,0))="x",INDEX('Capacity Summary'!$C$36:$E$135,MATCH('Capacity Backing (Hide)'!AT$2,'Capacity Summary'!$B$36:$B$135,0),4),IF(INDEX('Capacity Summary'!$H$36:$BG$135,MATCH('Capacity Backing (Hide)'!AT$2,'Capacity Summary'!$B$36:$B$135,0),MATCH('Capacity Backing (Hide)'!$A38,'Capacity Summary'!$H$35:$BG$35,0))&lt;&gt;0,INDEX('Capacity Summary'!$H$36:$BG$135,MATCH('Capacity Backing (Hide)'!AT$2,'Capacity Summary'!$B$36:$B$135,0),MATCH('Capacity Backing (Hide)'!$A38,'Capacity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(Hide)'!$A38,'Capacity Summary'!$H$35:$BG$35,0))="x",INDEX('Capacity Summary'!$C$36:$E$135,MATCH('Capacity Backing (Hide)'!AU$2,'Capacity Summary'!$B$36:$B$135,0),4),IF(INDEX('Capacity Summary'!$H$36:$BG$135,MATCH('Capacity Backing (Hide)'!AU$2,'Capacity Summary'!$B$36:$B$135,0),MATCH('Capacity Backing (Hide)'!$A38,'Capacity Summary'!$H$35:$BG$35,0))&lt;&gt;0,INDEX('Capacity Summary'!$H$36:$BG$135,MATCH('Capacity Backing (Hide)'!AU$2,'Capacity Summary'!$B$36:$B$135,0),MATCH('Capacity Backing (Hide)'!$A38,'Capacity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(Hide)'!$A38,'Capacity Summary'!$H$35:$BG$35,0))="x",INDEX('Capacity Summary'!$C$36:$E$135,MATCH('Capacity Backing (Hide)'!AV$2,'Capacity Summary'!$B$36:$B$135,0),4),IF(INDEX('Capacity Summary'!$H$36:$BG$135,MATCH('Capacity Backing (Hide)'!AV$2,'Capacity Summary'!$B$36:$B$135,0),MATCH('Capacity Backing (Hide)'!$A38,'Capacity Summary'!$H$35:$BG$35,0))&lt;&gt;0,INDEX('Capacity Summary'!$H$36:$BG$135,MATCH('Capacity Backing (Hide)'!AV$2,'Capacity Summary'!$B$36:$B$135,0),MATCH('Capacity Backing (Hide)'!$A38,'Capacity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(Hide)'!$A38,'Capacity Summary'!$H$35:$BG$35,0))="x",INDEX('Capacity Summary'!$C$36:$E$135,MATCH('Capacity Backing (Hide)'!AW$2,'Capacity Summary'!$B$36:$B$135,0),4),IF(INDEX('Capacity Summary'!$H$36:$BG$135,MATCH('Capacity Backing (Hide)'!AW$2,'Capacity Summary'!$B$36:$B$135,0),MATCH('Capacity Backing (Hide)'!$A38,'Capacity Summary'!$H$35:$BG$35,0))&lt;&gt;0,INDEX('Capacity Summary'!$H$36:$BG$135,MATCH('Capacity Backing (Hide)'!AW$2,'Capacity Summary'!$B$36:$B$135,0),MATCH('Capacity Backing (Hide)'!$A38,'Capacity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(Hide)'!$A38,'Capacity Summary'!$H$35:$BG$35,0))="x",INDEX('Capacity Summary'!$C$36:$E$135,MATCH('Capacity Backing (Hide)'!AX$2,'Capacity Summary'!$B$36:$B$135,0),4),IF(INDEX('Capacity Summary'!$H$36:$BG$135,MATCH('Capacity Backing (Hide)'!AX$2,'Capacity Summary'!$B$36:$B$135,0),MATCH('Capacity Backing (Hide)'!$A38,'Capacity Summary'!$H$35:$BG$35,0))&lt;&gt;0,INDEX('Capacity Summary'!$H$36:$BG$135,MATCH('Capacity Backing (Hide)'!AX$2,'Capacity Summary'!$B$36:$B$135,0),MATCH('Capacity Backing (Hide)'!$A38,'Capacity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(Hide)'!$A38,'Capacity Summary'!$H$35:$BG$35,0))="x",INDEX('Capacity Summary'!$C$36:$E$135,MATCH('Capacity Backing (Hide)'!AY$2,'Capacity Summary'!$B$36:$B$135,0),4),IF(INDEX('Capacity Summary'!$H$36:$BG$135,MATCH('Capacity Backing (Hide)'!AY$2,'Capacity Summary'!$B$36:$B$135,0),MATCH('Capacity Backing (Hide)'!$A38,'Capacity Summary'!$H$35:$BG$35,0))&lt;&gt;0,INDEX('Capacity Summary'!$H$36:$BG$135,MATCH('Capacity Backing (Hide)'!AY$2,'Capacity Summary'!$B$36:$B$135,0),MATCH('Capacity Backing (Hide)'!$A38,'Capacity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(Hide)'!$A38,'Capacity Summary'!$H$35:$BG$35,0))="x",INDEX('Capacity Summary'!$C$36:$E$135,MATCH('Capacity Backing (Hide)'!AZ$2,'Capacity Summary'!$B$36:$B$135,0),4),IF(INDEX('Capacity Summary'!$H$36:$BG$135,MATCH('Capacity Backing (Hide)'!AZ$2,'Capacity Summary'!$B$36:$B$135,0),MATCH('Capacity Backing (Hide)'!$A38,'Capacity Summary'!$H$35:$BG$35,0))&lt;&gt;0,INDEX('Capacity Summary'!$H$36:$BG$135,MATCH('Capacity Backing (Hide)'!AZ$2,'Capacity Summary'!$B$36:$B$135,0),MATCH('Capacity Backing (Hide)'!$A38,'Capacity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(Hide)'!$A38,'Capacity Summary'!$H$35:$BG$35,0))="x",INDEX('Capacity Summary'!$C$36:$E$135,MATCH('Capacity Backing (Hide)'!BA$2,'Capacity Summary'!$B$36:$B$135,0),4),IF(INDEX('Capacity Summary'!$H$36:$BG$135,MATCH('Capacity Backing (Hide)'!BA$2,'Capacity Summary'!$B$36:$B$135,0),MATCH('Capacity Backing (Hide)'!$A38,'Capacity Summary'!$H$35:$BG$35,0))&lt;&gt;0,INDEX('Capacity Summary'!$H$36:$BG$135,MATCH('Capacity Backing (Hide)'!BA$2,'Capacity Summary'!$B$36:$B$135,0),MATCH('Capacity Backing (Hide)'!$A38,'Capacity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(Hide)'!$A38,'Capacity Summary'!$H$35:$BG$35,0))="x",INDEX('Capacity Summary'!$C$36:$E$135,MATCH('Capacity Backing (Hide)'!BB$2,'Capacity Summary'!$B$36:$B$135,0),4),IF(INDEX('Capacity Summary'!$H$36:$BG$135,MATCH('Capacity Backing (Hide)'!BB$2,'Capacity Summary'!$B$36:$B$135,0),MATCH('Capacity Backing (Hide)'!$A38,'Capacity Summary'!$H$35:$BG$35,0))&lt;&gt;0,INDEX('Capacity Summary'!$H$36:$BG$135,MATCH('Capacity Backing (Hide)'!BB$2,'Capacity Summary'!$B$36:$B$135,0),MATCH('Capacity Backing (Hide)'!$A38,'Capacity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(Hide)'!$A38,'Capacity Summary'!$H$35:$BG$35,0))="x",INDEX('Capacity Summary'!$C$36:$E$135,MATCH('Capacity Backing (Hide)'!BC$2,'Capacity Summary'!$B$36:$B$135,0),4),IF(INDEX('Capacity Summary'!$H$36:$BG$135,MATCH('Capacity Backing (Hide)'!BC$2,'Capacity Summary'!$B$36:$B$135,0),MATCH('Capacity Backing (Hide)'!$A38,'Capacity Summary'!$H$35:$BG$35,0))&lt;&gt;0,INDEX('Capacity Summary'!$H$36:$BG$135,MATCH('Capacity Backing (Hide)'!BC$2,'Capacity Summary'!$B$36:$B$135,0),MATCH('Capacity Backing (Hide)'!$A38,'Capacity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(Hide)'!$A38,'Capacity Summary'!$H$35:$BG$35,0))="x",INDEX('Capacity Summary'!$C$36:$E$135,MATCH('Capacity Backing (Hide)'!BD$2,'Capacity Summary'!$B$36:$B$135,0),4),IF(INDEX('Capacity Summary'!$H$36:$BG$135,MATCH('Capacity Backing (Hide)'!BD$2,'Capacity Summary'!$B$36:$B$135,0),MATCH('Capacity Backing (Hide)'!$A38,'Capacity Summary'!$H$35:$BG$35,0))&lt;&gt;0,INDEX('Capacity Summary'!$H$36:$BG$135,MATCH('Capacity Backing (Hide)'!BD$2,'Capacity Summary'!$B$36:$B$135,0),MATCH('Capacity Backing (Hide)'!$A38,'Capacity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(Hide)'!$A38,'Capacity Summary'!$H$35:$BG$35,0))="x",INDEX('Capacity Summary'!$C$36:$E$135,MATCH('Capacity Backing (Hide)'!BE$2,'Capacity Summary'!$B$36:$B$135,0),4),IF(INDEX('Capacity Summary'!$H$36:$BG$135,MATCH('Capacity Backing (Hide)'!BE$2,'Capacity Summary'!$B$36:$B$135,0),MATCH('Capacity Backing (Hide)'!$A38,'Capacity Summary'!$H$35:$BG$35,0))&lt;&gt;0,INDEX('Capacity Summary'!$H$36:$BG$135,MATCH('Capacity Backing (Hide)'!BE$2,'Capacity Summary'!$B$36:$B$135,0),MATCH('Capacity Backing (Hide)'!$A38,'Capacity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(Hide)'!$A38,'Capacity Summary'!$H$35:$BG$35,0))="x",INDEX('Capacity Summary'!$C$36:$E$135,MATCH('Capacity Backing (Hide)'!BF$2,'Capacity Summary'!$B$36:$B$135,0),4),IF(INDEX('Capacity Summary'!$H$36:$BG$135,MATCH('Capacity Backing (Hide)'!BF$2,'Capacity Summary'!$B$36:$B$135,0),MATCH('Capacity Backing (Hide)'!$A38,'Capacity Summary'!$H$35:$BG$35,0))&lt;&gt;0,INDEX('Capacity Summary'!$H$36:$BG$135,MATCH('Capacity Backing (Hide)'!BF$2,'Capacity Summary'!$B$36:$B$135,0),MATCH('Capacity Backing (Hide)'!$A38,'Capacity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(Hide)'!$A38,'Capacity Summary'!$H$35:$BG$35,0))="x",INDEX('Capacity Summary'!$C$36:$E$135,MATCH('Capacity Backing (Hide)'!BG$2,'Capacity Summary'!$B$36:$B$135,0),4),IF(INDEX('Capacity Summary'!$H$36:$BG$135,MATCH('Capacity Backing (Hide)'!BG$2,'Capacity Summary'!$B$36:$B$135,0),MATCH('Capacity Backing (Hide)'!$A38,'Capacity Summary'!$H$35:$BG$35,0))&lt;&gt;0,INDEX('Capacity Summary'!$H$36:$BG$135,MATCH('Capacity Backing (Hide)'!BG$2,'Capacity Summary'!$B$36:$B$135,0),MATCH('Capacity Backing (Hide)'!$A38,'Capacity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(Hide)'!$A38,'Capacity Summary'!$H$35:$BG$35,0))="x",INDEX('Capacity Summary'!$C$36:$E$135,MATCH('Capacity Backing (Hide)'!BH$2,'Capacity Summary'!$B$36:$B$135,0),4),IF(INDEX('Capacity Summary'!$H$36:$BG$135,MATCH('Capacity Backing (Hide)'!BH$2,'Capacity Summary'!$B$36:$B$135,0),MATCH('Capacity Backing (Hide)'!$A38,'Capacity Summary'!$H$35:$BG$35,0))&lt;&gt;0,INDEX('Capacity Summary'!$H$36:$BG$135,MATCH('Capacity Backing (Hide)'!BH$2,'Capacity Summary'!$B$36:$B$135,0),MATCH('Capacity Backing (Hide)'!$A38,'Capacity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(Hide)'!$A38,'Capacity Summary'!$H$35:$BG$35,0))="x",INDEX('Capacity Summary'!$C$36:$E$135,MATCH('Capacity Backing (Hide)'!BI$2,'Capacity Summary'!$B$36:$B$135,0),4),IF(INDEX('Capacity Summary'!$H$36:$BG$135,MATCH('Capacity Backing (Hide)'!BI$2,'Capacity Summary'!$B$36:$B$135,0),MATCH('Capacity Backing (Hide)'!$A38,'Capacity Summary'!$H$35:$BG$35,0))&lt;&gt;0,INDEX('Capacity Summary'!$H$36:$BG$135,MATCH('Capacity Backing (Hide)'!BI$2,'Capacity Summary'!$B$36:$B$135,0),MATCH('Capacity Backing (Hide)'!$A38,'Capacity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(Hide)'!$A38,'Capacity Summary'!$H$35:$BG$35,0))="x",INDEX('Capacity Summary'!$C$36:$E$135,MATCH('Capacity Backing (Hide)'!BJ$2,'Capacity Summary'!$B$36:$B$135,0),4),IF(INDEX('Capacity Summary'!$H$36:$BG$135,MATCH('Capacity Backing (Hide)'!BJ$2,'Capacity Summary'!$B$36:$B$135,0),MATCH('Capacity Backing (Hide)'!$A38,'Capacity Summary'!$H$35:$BG$35,0))&lt;&gt;0,INDEX('Capacity Summary'!$H$36:$BG$135,MATCH('Capacity Backing (Hide)'!BJ$2,'Capacity Summary'!$B$36:$B$135,0),MATCH('Capacity Backing (Hide)'!$A38,'Capacity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(Hide)'!$A38,'Capacity Summary'!$H$35:$BG$35,0))="x",INDEX('Capacity Summary'!$C$36:$E$135,MATCH('Capacity Backing (Hide)'!BK$2,'Capacity Summary'!$B$36:$B$135,0),4),IF(INDEX('Capacity Summary'!$H$36:$BG$135,MATCH('Capacity Backing (Hide)'!BK$2,'Capacity Summary'!$B$36:$B$135,0),MATCH('Capacity Backing (Hide)'!$A38,'Capacity Summary'!$H$35:$BG$35,0))&lt;&gt;0,INDEX('Capacity Summary'!$H$36:$BG$135,MATCH('Capacity Backing (Hide)'!BK$2,'Capacity Summary'!$B$36:$B$135,0),MATCH('Capacity Backing (Hide)'!$A38,'Capacity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(Hide)'!$A38,'Capacity Summary'!$H$35:$BG$35,0))="x",INDEX('Capacity Summary'!$C$36:$E$135,MATCH('Capacity Backing (Hide)'!BL$2,'Capacity Summary'!$B$36:$B$135,0),4),IF(INDEX('Capacity Summary'!$H$36:$BG$135,MATCH('Capacity Backing (Hide)'!BL$2,'Capacity Summary'!$B$36:$B$135,0),MATCH('Capacity Backing (Hide)'!$A38,'Capacity Summary'!$H$35:$BG$35,0))&lt;&gt;0,INDEX('Capacity Summary'!$H$36:$BG$135,MATCH('Capacity Backing (Hide)'!BL$2,'Capacity Summary'!$B$36:$B$135,0),MATCH('Capacity Backing (Hide)'!$A38,'Capacity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(Hide)'!$A38,'Capacity Summary'!$H$35:$BG$35,0))="x",INDEX('Capacity Summary'!$C$36:$E$135,MATCH('Capacity Backing (Hide)'!BM$2,'Capacity Summary'!$B$36:$B$135,0),4),IF(INDEX('Capacity Summary'!$H$36:$BG$135,MATCH('Capacity Backing (Hide)'!BM$2,'Capacity Summary'!$B$36:$B$135,0),MATCH('Capacity Backing (Hide)'!$A38,'Capacity Summary'!$H$35:$BG$35,0))&lt;&gt;0,INDEX('Capacity Summary'!$H$36:$BG$135,MATCH('Capacity Backing (Hide)'!BM$2,'Capacity Summary'!$B$36:$B$135,0),MATCH('Capacity Backing (Hide)'!$A38,'Capacity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(Hide)'!$A38,'Capacity Summary'!$H$35:$BG$35,0))="x",INDEX('Capacity Summary'!$C$36:$E$135,MATCH('Capacity Backing (Hide)'!BN$2,'Capacity Summary'!$B$36:$B$135,0),4),IF(INDEX('Capacity Summary'!$H$36:$BG$135,MATCH('Capacity Backing (Hide)'!BN$2,'Capacity Summary'!$B$36:$B$135,0),MATCH('Capacity Backing (Hide)'!$A38,'Capacity Summary'!$H$35:$BG$35,0))&lt;&gt;0,INDEX('Capacity Summary'!$H$36:$BG$135,MATCH('Capacity Backing (Hide)'!BN$2,'Capacity Summary'!$B$36:$B$135,0),MATCH('Capacity Backing (Hide)'!$A38,'Capacity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(Hide)'!$A38,'Capacity Summary'!$H$35:$BG$35,0))="x",INDEX('Capacity Summary'!$C$36:$E$135,MATCH('Capacity Backing (Hide)'!BO$2,'Capacity Summary'!$B$36:$B$135,0),4),IF(INDEX('Capacity Summary'!$H$36:$BG$135,MATCH('Capacity Backing (Hide)'!BO$2,'Capacity Summary'!$B$36:$B$135,0),MATCH('Capacity Backing (Hide)'!$A38,'Capacity Summary'!$H$35:$BG$35,0))&lt;&gt;0,INDEX('Capacity Summary'!$H$36:$BG$135,MATCH('Capacity Backing (Hide)'!BO$2,'Capacity Summary'!$B$36:$B$135,0),MATCH('Capacity Backing (Hide)'!$A38,'Capacity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(Hide)'!$A38,'Capacity Summary'!$H$35:$BG$35,0))="x",INDEX('Capacity Summary'!$C$36:$E$135,MATCH('Capacity Backing (Hide)'!BP$2,'Capacity Summary'!$B$36:$B$135,0),4),IF(INDEX('Capacity Summary'!$H$36:$BG$135,MATCH('Capacity Backing (Hide)'!BP$2,'Capacity Summary'!$B$36:$B$135,0),MATCH('Capacity Backing (Hide)'!$A38,'Capacity Summary'!$H$35:$BG$35,0))&lt;&gt;0,INDEX('Capacity Summary'!$H$36:$BG$135,MATCH('Capacity Backing (Hide)'!BP$2,'Capacity Summary'!$B$36:$B$135,0),MATCH('Capacity Backing (Hide)'!$A38,'Capacity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(Hide)'!$A38,'Capacity Summary'!$H$35:$BG$35,0))="x",INDEX('Capacity Summary'!$C$36:$E$135,MATCH('Capacity Backing (Hide)'!BQ$2,'Capacity Summary'!$B$36:$B$135,0),4),IF(INDEX('Capacity Summary'!$H$36:$BG$135,MATCH('Capacity Backing (Hide)'!BQ$2,'Capacity Summary'!$B$36:$B$135,0),MATCH('Capacity Backing (Hide)'!$A38,'Capacity Summary'!$H$35:$BG$35,0))&lt;&gt;0,INDEX('Capacity Summary'!$H$36:$BG$135,MATCH('Capacity Backing (Hide)'!BQ$2,'Capacity Summary'!$B$36:$B$135,0),MATCH('Capacity Backing (Hide)'!$A38,'Capacity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(Hide)'!$A38,'Capacity Summary'!$H$35:$BG$35,0))="x",INDEX('Capacity Summary'!$C$36:$E$135,MATCH('Capacity Backing (Hide)'!BR$2,'Capacity Summary'!$B$36:$B$135,0),4),IF(INDEX('Capacity Summary'!$H$36:$BG$135,MATCH('Capacity Backing (Hide)'!BR$2,'Capacity Summary'!$B$36:$B$135,0),MATCH('Capacity Backing (Hide)'!$A38,'Capacity Summary'!$H$35:$BG$35,0))&lt;&gt;0,INDEX('Capacity Summary'!$H$36:$BG$135,MATCH('Capacity Backing (Hide)'!BR$2,'Capacity Summary'!$B$36:$B$135,0),MATCH('Capacity Backing (Hide)'!$A38,'Capacity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(Hide)'!$A38,'Capacity Summary'!$H$35:$BG$35,0))="x",INDEX('Capacity Summary'!$C$36:$E$135,MATCH('Capacity Backing (Hide)'!BS$2,'Capacity Summary'!$B$36:$B$135,0),4),IF(INDEX('Capacity Summary'!$H$36:$BG$135,MATCH('Capacity Backing (Hide)'!BS$2,'Capacity Summary'!$B$36:$B$135,0),MATCH('Capacity Backing (Hide)'!$A38,'Capacity Summary'!$H$35:$BG$35,0))&lt;&gt;0,INDEX('Capacity Summary'!$H$36:$BG$135,MATCH('Capacity Backing (Hide)'!BS$2,'Capacity Summary'!$B$36:$B$135,0),MATCH('Capacity Backing (Hide)'!$A38,'Capacity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(Hide)'!$A38,'Capacity Summary'!$H$35:$BG$35,0))="x",INDEX('Capacity Summary'!$C$36:$E$135,MATCH('Capacity Backing (Hide)'!BT$2,'Capacity Summary'!$B$36:$B$135,0),4),IF(INDEX('Capacity Summary'!$H$36:$BG$135,MATCH('Capacity Backing (Hide)'!BT$2,'Capacity Summary'!$B$36:$B$135,0),MATCH('Capacity Backing (Hide)'!$A38,'Capacity Summary'!$H$35:$BG$35,0))&lt;&gt;0,INDEX('Capacity Summary'!$H$36:$BG$135,MATCH('Capacity Backing (Hide)'!BT$2,'Capacity Summary'!$B$36:$B$135,0),MATCH('Capacity Backing (Hide)'!$A38,'Capacity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(Hide)'!$A38,'Capacity Summary'!$H$35:$BG$35,0))="x",INDEX('Capacity Summary'!$C$36:$E$135,MATCH('Capacity Backing (Hide)'!BU$2,'Capacity Summary'!$B$36:$B$135,0),4),IF(INDEX('Capacity Summary'!$H$36:$BG$135,MATCH('Capacity Backing (Hide)'!BU$2,'Capacity Summary'!$B$36:$B$135,0),MATCH('Capacity Backing (Hide)'!$A38,'Capacity Summary'!$H$35:$BG$35,0))&lt;&gt;0,INDEX('Capacity Summary'!$H$36:$BG$135,MATCH('Capacity Backing (Hide)'!BU$2,'Capacity Summary'!$B$36:$B$135,0),MATCH('Capacity Backing (Hide)'!$A38,'Capacity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(Hide)'!$A38,'Capacity Summary'!$H$35:$BG$35,0))="x",INDEX('Capacity Summary'!$C$36:$E$135,MATCH('Capacity Backing (Hide)'!BV$2,'Capacity Summary'!$B$36:$B$135,0),4),IF(INDEX('Capacity Summary'!$H$36:$BG$135,MATCH('Capacity Backing (Hide)'!BV$2,'Capacity Summary'!$B$36:$B$135,0),MATCH('Capacity Backing (Hide)'!$A38,'Capacity Summary'!$H$35:$BG$35,0))&lt;&gt;0,INDEX('Capacity Summary'!$H$36:$BG$135,MATCH('Capacity Backing (Hide)'!BV$2,'Capacity Summary'!$B$36:$B$135,0),MATCH('Capacity Backing (Hide)'!$A38,'Capacity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(Hide)'!$A38,'Capacity Summary'!$H$35:$BG$35,0))="x",INDEX('Capacity Summary'!$C$36:$E$135,MATCH('Capacity Backing (Hide)'!BW$2,'Capacity Summary'!$B$36:$B$135,0),4),IF(INDEX('Capacity Summary'!$H$36:$BG$135,MATCH('Capacity Backing (Hide)'!BW$2,'Capacity Summary'!$B$36:$B$135,0),MATCH('Capacity Backing (Hide)'!$A38,'Capacity Summary'!$H$35:$BG$35,0))&lt;&gt;0,INDEX('Capacity Summary'!$H$36:$BG$135,MATCH('Capacity Backing (Hide)'!BW$2,'Capacity Summary'!$B$36:$B$135,0),MATCH('Capacity Backing (Hide)'!$A38,'Capacity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(Hide)'!$A38,'Capacity Summary'!$H$35:$BG$35,0))="x",INDEX('Capacity Summary'!$C$36:$E$135,MATCH('Capacity Backing (Hide)'!BX$2,'Capacity Summary'!$B$36:$B$135,0),4),IF(INDEX('Capacity Summary'!$H$36:$BG$135,MATCH('Capacity Backing (Hide)'!BX$2,'Capacity Summary'!$B$36:$B$135,0),MATCH('Capacity Backing (Hide)'!$A38,'Capacity Summary'!$H$35:$BG$35,0))&lt;&gt;0,INDEX('Capacity Summary'!$H$36:$BG$135,MATCH('Capacity Backing (Hide)'!BX$2,'Capacity Summary'!$B$36:$B$135,0),MATCH('Capacity Backing (Hide)'!$A38,'Capacity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(Hide)'!$A38,'Capacity Summary'!$H$35:$BG$35,0))="x",INDEX('Capacity Summary'!$C$36:$E$135,MATCH('Capacity Backing (Hide)'!BY$2,'Capacity Summary'!$B$36:$B$135,0),4),IF(INDEX('Capacity Summary'!$H$36:$BG$135,MATCH('Capacity Backing (Hide)'!BY$2,'Capacity Summary'!$B$36:$B$135,0),MATCH('Capacity Backing (Hide)'!$A38,'Capacity Summary'!$H$35:$BG$35,0))&lt;&gt;0,INDEX('Capacity Summary'!$H$36:$BG$135,MATCH('Capacity Backing (Hide)'!BY$2,'Capacity Summary'!$B$36:$B$135,0),MATCH('Capacity Backing (Hide)'!$A38,'Capacity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(Hide)'!$A38,'Capacity Summary'!$H$35:$BG$35,0))="x",INDEX('Capacity Summary'!$C$36:$E$135,MATCH('Capacity Backing (Hide)'!BZ$2,'Capacity Summary'!$B$36:$B$135,0),4),IF(INDEX('Capacity Summary'!$H$36:$BG$135,MATCH('Capacity Backing (Hide)'!BZ$2,'Capacity Summary'!$B$36:$B$135,0),MATCH('Capacity Backing (Hide)'!$A38,'Capacity Summary'!$H$35:$BG$35,0))&lt;&gt;0,INDEX('Capacity Summary'!$H$36:$BG$135,MATCH('Capacity Backing (Hide)'!BZ$2,'Capacity Summary'!$B$36:$B$135,0),MATCH('Capacity Backing (Hide)'!$A38,'Capacity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(Hide)'!$A38,'Capacity Summary'!$H$35:$BG$35,0))="x",INDEX('Capacity Summary'!$C$36:$E$135,MATCH('Capacity Backing (Hide)'!CA$2,'Capacity Summary'!$B$36:$B$135,0),4),IF(INDEX('Capacity Summary'!$H$36:$BG$135,MATCH('Capacity Backing (Hide)'!CA$2,'Capacity Summary'!$B$36:$B$135,0),MATCH('Capacity Backing (Hide)'!$A38,'Capacity Summary'!$H$35:$BG$35,0))&lt;&gt;0,INDEX('Capacity Summary'!$H$36:$BG$135,MATCH('Capacity Backing (Hide)'!CA$2,'Capacity Summary'!$B$36:$B$135,0),MATCH('Capacity Backing (Hide)'!$A38,'Capacity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(Hide)'!$A38,'Capacity Summary'!$H$35:$BG$35,0))="x",INDEX('Capacity Summary'!$C$36:$E$135,MATCH('Capacity Backing (Hide)'!CB$2,'Capacity Summary'!$B$36:$B$135,0),4),IF(INDEX('Capacity Summary'!$H$36:$BG$135,MATCH('Capacity Backing (Hide)'!CB$2,'Capacity Summary'!$B$36:$B$135,0),MATCH('Capacity Backing (Hide)'!$A38,'Capacity Summary'!$H$35:$BG$35,0))&lt;&gt;0,INDEX('Capacity Summary'!$H$36:$BG$135,MATCH('Capacity Backing (Hide)'!CB$2,'Capacity Summary'!$B$36:$B$135,0),MATCH('Capacity Backing (Hide)'!$A38,'Capacity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(Hide)'!$A38,'Capacity Summary'!$H$35:$BG$35,0))="x",INDEX('Capacity Summary'!$C$36:$E$135,MATCH('Capacity Backing (Hide)'!CC$2,'Capacity Summary'!$B$36:$B$135,0),4),IF(INDEX('Capacity Summary'!$H$36:$BG$135,MATCH('Capacity Backing (Hide)'!CC$2,'Capacity Summary'!$B$36:$B$135,0),MATCH('Capacity Backing (Hide)'!$A38,'Capacity Summary'!$H$35:$BG$35,0))&lt;&gt;0,INDEX('Capacity Summary'!$H$36:$BG$135,MATCH('Capacity Backing (Hide)'!CC$2,'Capacity Summary'!$B$36:$B$135,0),MATCH('Capacity Backing (Hide)'!$A38,'Capacity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(Hide)'!$A38,'Capacity Summary'!$H$35:$BG$35,0))="x",INDEX('Capacity Summary'!$C$36:$E$135,MATCH('Capacity Backing (Hide)'!CD$2,'Capacity Summary'!$B$36:$B$135,0),4),IF(INDEX('Capacity Summary'!$H$36:$BG$135,MATCH('Capacity Backing (Hide)'!CD$2,'Capacity Summary'!$B$36:$B$135,0),MATCH('Capacity Backing (Hide)'!$A38,'Capacity Summary'!$H$35:$BG$35,0))&lt;&gt;0,INDEX('Capacity Summary'!$H$36:$BG$135,MATCH('Capacity Backing (Hide)'!CD$2,'Capacity Summary'!$B$36:$B$135,0),MATCH('Capacity Backing (Hide)'!$A38,'Capacity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(Hide)'!$A38,'Capacity Summary'!$H$35:$BG$35,0))="x",INDEX('Capacity Summary'!$C$36:$E$135,MATCH('Capacity Backing (Hide)'!CE$2,'Capacity Summary'!$B$36:$B$135,0),4),IF(INDEX('Capacity Summary'!$H$36:$BG$135,MATCH('Capacity Backing (Hide)'!CE$2,'Capacity Summary'!$B$36:$B$135,0),MATCH('Capacity Backing (Hide)'!$A38,'Capacity Summary'!$H$35:$BG$35,0))&lt;&gt;0,INDEX('Capacity Summary'!$H$36:$BG$135,MATCH('Capacity Backing (Hide)'!CE$2,'Capacity Summary'!$B$36:$B$135,0),MATCH('Capacity Backing (Hide)'!$A38,'Capacity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(Hide)'!$A38,'Capacity Summary'!$H$35:$BG$35,0))="x",INDEX('Capacity Summary'!$C$36:$E$135,MATCH('Capacity Backing (Hide)'!CF$2,'Capacity Summary'!$B$36:$B$135,0),4),IF(INDEX('Capacity Summary'!$H$36:$BG$135,MATCH('Capacity Backing (Hide)'!CF$2,'Capacity Summary'!$B$36:$B$135,0),MATCH('Capacity Backing (Hide)'!$A38,'Capacity Summary'!$H$35:$BG$35,0))&lt;&gt;0,INDEX('Capacity Summary'!$H$36:$BG$135,MATCH('Capacity Backing (Hide)'!CF$2,'Capacity Summary'!$B$36:$B$135,0),MATCH('Capacity Backing (Hide)'!$A38,'Capacity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(Hide)'!$A38,'Capacity Summary'!$H$35:$BG$35,0))="x",INDEX('Capacity Summary'!$C$36:$E$135,MATCH('Capacity Backing (Hide)'!CG$2,'Capacity Summary'!$B$36:$B$135,0),4),IF(INDEX('Capacity Summary'!$H$36:$BG$135,MATCH('Capacity Backing (Hide)'!CG$2,'Capacity Summary'!$B$36:$B$135,0),MATCH('Capacity Backing (Hide)'!$A38,'Capacity Summary'!$H$35:$BG$35,0))&lt;&gt;0,INDEX('Capacity Summary'!$H$36:$BG$135,MATCH('Capacity Backing (Hide)'!CG$2,'Capacity Summary'!$B$36:$B$135,0),MATCH('Capacity Backing (Hide)'!$A38,'Capacity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(Hide)'!$A38,'Capacity Summary'!$H$35:$BG$35,0))="x",INDEX('Capacity Summary'!$C$36:$E$135,MATCH('Capacity Backing (Hide)'!CH$2,'Capacity Summary'!$B$36:$B$135,0),4),IF(INDEX('Capacity Summary'!$H$36:$BG$135,MATCH('Capacity Backing (Hide)'!CH$2,'Capacity Summary'!$B$36:$B$135,0),MATCH('Capacity Backing (Hide)'!$A38,'Capacity Summary'!$H$35:$BG$35,0))&lt;&gt;0,INDEX('Capacity Summary'!$H$36:$BG$135,MATCH('Capacity Backing (Hide)'!CH$2,'Capacity Summary'!$B$36:$B$135,0),MATCH('Capacity Backing (Hide)'!$A38,'Capacity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(Hide)'!$A38,'Capacity Summary'!$H$35:$BG$35,0))="x",INDEX('Capacity Summary'!$C$36:$E$135,MATCH('Capacity Backing (Hide)'!CI$2,'Capacity Summary'!$B$36:$B$135,0),4),IF(INDEX('Capacity Summary'!$H$36:$BG$135,MATCH('Capacity Backing (Hide)'!CI$2,'Capacity Summary'!$B$36:$B$135,0),MATCH('Capacity Backing (Hide)'!$A38,'Capacity Summary'!$H$35:$BG$35,0))&lt;&gt;0,INDEX('Capacity Summary'!$H$36:$BG$135,MATCH('Capacity Backing (Hide)'!CI$2,'Capacity Summary'!$B$36:$B$135,0),MATCH('Capacity Backing (Hide)'!$A38,'Capacity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(Hide)'!$A38,'Capacity Summary'!$H$35:$BG$35,0))="x",INDEX('Capacity Summary'!$C$36:$E$135,MATCH('Capacity Backing (Hide)'!CJ$2,'Capacity Summary'!$B$36:$B$135,0),4),IF(INDEX('Capacity Summary'!$H$36:$BG$135,MATCH('Capacity Backing (Hide)'!CJ$2,'Capacity Summary'!$B$36:$B$135,0),MATCH('Capacity Backing (Hide)'!$A38,'Capacity Summary'!$H$35:$BG$35,0))&lt;&gt;0,INDEX('Capacity Summary'!$H$36:$BG$135,MATCH('Capacity Backing (Hide)'!CJ$2,'Capacity Summary'!$B$36:$B$135,0),MATCH('Capacity Backing (Hide)'!$A38,'Capacity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(Hide)'!$A38,'Capacity Summary'!$H$35:$BG$35,0))="x",INDEX('Capacity Summary'!$C$36:$E$135,MATCH('Capacity Backing (Hide)'!CK$2,'Capacity Summary'!$B$36:$B$135,0),4),IF(INDEX('Capacity Summary'!$H$36:$BG$135,MATCH('Capacity Backing (Hide)'!CK$2,'Capacity Summary'!$B$36:$B$135,0),MATCH('Capacity Backing (Hide)'!$A38,'Capacity Summary'!$H$35:$BG$35,0))&lt;&gt;0,INDEX('Capacity Summary'!$H$36:$BG$135,MATCH('Capacity Backing (Hide)'!CK$2,'Capacity Summary'!$B$36:$B$135,0),MATCH('Capacity Backing (Hide)'!$A38,'Capacity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(Hide)'!$A38,'Capacity Summary'!$H$35:$BG$35,0))="x",INDEX('Capacity Summary'!$C$36:$E$135,MATCH('Capacity Backing (Hide)'!CL$2,'Capacity Summary'!$B$36:$B$135,0),4),IF(INDEX('Capacity Summary'!$H$36:$BG$135,MATCH('Capacity Backing (Hide)'!CL$2,'Capacity Summary'!$B$36:$B$135,0),MATCH('Capacity Backing (Hide)'!$A38,'Capacity Summary'!$H$35:$BG$35,0))&lt;&gt;0,INDEX('Capacity Summary'!$H$36:$BG$135,MATCH('Capacity Backing (Hide)'!CL$2,'Capacity Summary'!$B$36:$B$135,0),MATCH('Capacity Backing (Hide)'!$A38,'Capacity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(Hide)'!$A38,'Capacity Summary'!$H$35:$BG$35,0))="x",INDEX('Capacity Summary'!$C$36:$E$135,MATCH('Capacity Backing (Hide)'!CM$2,'Capacity Summary'!$B$36:$B$135,0),4),IF(INDEX('Capacity Summary'!$H$36:$BG$135,MATCH('Capacity Backing (Hide)'!CM$2,'Capacity Summary'!$B$36:$B$135,0),MATCH('Capacity Backing (Hide)'!$A38,'Capacity Summary'!$H$35:$BG$35,0))&lt;&gt;0,INDEX('Capacity Summary'!$H$36:$BG$135,MATCH('Capacity Backing (Hide)'!CM$2,'Capacity Summary'!$B$36:$B$135,0),MATCH('Capacity Backing (Hide)'!$A38,'Capacity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(Hide)'!$A38,'Capacity Summary'!$H$35:$BG$35,0))="x",INDEX('Capacity Summary'!$C$36:$E$135,MATCH('Capacity Backing (Hide)'!CN$2,'Capacity Summary'!$B$36:$B$135,0),4),IF(INDEX('Capacity Summary'!$H$36:$BG$135,MATCH('Capacity Backing (Hide)'!CN$2,'Capacity Summary'!$B$36:$B$135,0),MATCH('Capacity Backing (Hide)'!$A38,'Capacity Summary'!$H$35:$BG$35,0))&lt;&gt;0,INDEX('Capacity Summary'!$H$36:$BG$135,MATCH('Capacity Backing (Hide)'!CN$2,'Capacity Summary'!$B$36:$B$135,0),MATCH('Capacity Backing (Hide)'!$A38,'Capacity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(Hide)'!$A38,'Capacity Summary'!$H$35:$BG$35,0))="x",INDEX('Capacity Summary'!$C$36:$E$135,MATCH('Capacity Backing (Hide)'!CO$2,'Capacity Summary'!$B$36:$B$135,0),4),IF(INDEX('Capacity Summary'!$H$36:$BG$135,MATCH('Capacity Backing (Hide)'!CO$2,'Capacity Summary'!$B$36:$B$135,0),MATCH('Capacity Backing (Hide)'!$A38,'Capacity Summary'!$H$35:$BG$35,0))&lt;&gt;0,INDEX('Capacity Summary'!$H$36:$BG$135,MATCH('Capacity Backing (Hide)'!CO$2,'Capacity Summary'!$B$36:$B$135,0),MATCH('Capacity Backing (Hide)'!$A38,'Capacity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(Hide)'!$A38,'Capacity Summary'!$H$35:$BG$35,0))="x",INDEX('Capacity Summary'!$C$36:$E$135,MATCH('Capacity Backing (Hide)'!CP$2,'Capacity Summary'!$B$36:$B$135,0),4),IF(INDEX('Capacity Summary'!$H$36:$BG$135,MATCH('Capacity Backing (Hide)'!CP$2,'Capacity Summary'!$B$36:$B$135,0),MATCH('Capacity Backing (Hide)'!$A38,'Capacity Summary'!$H$35:$BG$35,0))&lt;&gt;0,INDEX('Capacity Summary'!$H$36:$BG$135,MATCH('Capacity Backing (Hide)'!CP$2,'Capacity Summary'!$B$36:$B$135,0),MATCH('Capacity Backing (Hide)'!$A38,'Capacity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(Hide)'!$A38,'Capacity Summary'!$H$35:$BG$35,0))="x",INDEX('Capacity Summary'!$C$36:$E$135,MATCH('Capacity Backing (Hide)'!CQ$2,'Capacity Summary'!$B$36:$B$135,0),4),IF(INDEX('Capacity Summary'!$H$36:$BG$135,MATCH('Capacity Backing (Hide)'!CQ$2,'Capacity Summary'!$B$36:$B$135,0),MATCH('Capacity Backing (Hide)'!$A38,'Capacity Summary'!$H$35:$BG$35,0))&lt;&gt;0,INDEX('Capacity Summary'!$H$36:$BG$135,MATCH('Capacity Backing (Hide)'!CQ$2,'Capacity Summary'!$B$36:$B$135,0),MATCH('Capacity Backing (Hide)'!$A38,'Capacity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(Hide)'!$A38,'Capacity Summary'!$H$35:$BG$35,0))="x",INDEX('Capacity Summary'!$C$36:$E$135,MATCH('Capacity Backing (Hide)'!CR$2,'Capacity Summary'!$B$36:$B$135,0),4),IF(INDEX('Capacity Summary'!$H$36:$BG$135,MATCH('Capacity Backing (Hide)'!CR$2,'Capacity Summary'!$B$36:$B$135,0),MATCH('Capacity Backing (Hide)'!$A38,'Capacity Summary'!$H$35:$BG$35,0))&lt;&gt;0,INDEX('Capacity Summary'!$H$36:$BG$135,MATCH('Capacity Backing (Hide)'!CR$2,'Capacity Summary'!$B$36:$B$135,0),MATCH('Capacity Backing (Hide)'!$A38,'Capacity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(Hide)'!$A38,'Capacity Summary'!$H$35:$BG$35,0))="x",INDEX('Capacity Summary'!$C$36:$E$135,MATCH('Capacity Backing (Hide)'!CS$2,'Capacity Summary'!$B$36:$B$135,0),4),IF(INDEX('Capacity Summary'!$H$36:$BG$135,MATCH('Capacity Backing (Hide)'!CS$2,'Capacity Summary'!$B$36:$B$135,0),MATCH('Capacity Backing (Hide)'!$A38,'Capacity Summary'!$H$35:$BG$35,0))&lt;&gt;0,INDEX('Capacity Summary'!$H$36:$BG$135,MATCH('Capacity Backing (Hide)'!CS$2,'Capacity Summary'!$B$36:$B$135,0),MATCH('Capacity Backing (Hide)'!$A38,'Capacity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(Hide)'!$A38,'Capacity Summary'!$H$35:$BG$35,0))="x",INDEX('Capacity Summary'!$C$36:$E$135,MATCH('Capacity Backing (Hide)'!CT$2,'Capacity Summary'!$B$36:$B$135,0),4),IF(INDEX('Capacity Summary'!$H$36:$BG$135,MATCH('Capacity Backing (Hide)'!CT$2,'Capacity Summary'!$B$36:$B$135,0),MATCH('Capacity Backing (Hide)'!$A38,'Capacity Summary'!$H$35:$BG$35,0))&lt;&gt;0,INDEX('Capacity Summary'!$H$36:$BG$135,MATCH('Capacity Backing (Hide)'!CT$2,'Capacity Summary'!$B$36:$B$135,0),MATCH('Capacity Backing (Hide)'!$A38,'Capacity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(Hide)'!$A38,'Capacity Summary'!$H$35:$BG$35,0))="x",INDEX('Capacity Summary'!$C$36:$E$135,MATCH('Capacity Backing (Hide)'!CU$2,'Capacity Summary'!$B$36:$B$135,0),4),IF(INDEX('Capacity Summary'!$H$36:$BG$135,MATCH('Capacity Backing (Hide)'!CU$2,'Capacity Summary'!$B$36:$B$135,0),MATCH('Capacity Backing (Hide)'!$A38,'Capacity Summary'!$H$35:$BG$35,0))&lt;&gt;0,INDEX('Capacity Summary'!$H$36:$BG$135,MATCH('Capacity Backing (Hide)'!CU$2,'Capacity Summary'!$B$36:$B$135,0),MATCH('Capacity Backing (Hide)'!$A38,'Capacity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(Hide)'!$A38,'Capacity Summary'!$H$35:$BG$35,0))="x",INDEX('Capacity Summary'!$C$36:$E$135,MATCH('Capacity Backing (Hide)'!CV$2,'Capacity Summary'!$B$36:$B$135,0),4),IF(INDEX('Capacity Summary'!$H$36:$BG$135,MATCH('Capacity Backing (Hide)'!CV$2,'Capacity Summary'!$B$36:$B$135,0),MATCH('Capacity Backing (Hide)'!$A38,'Capacity Summary'!$H$35:$BG$35,0))&lt;&gt;0,INDEX('Capacity Summary'!$H$36:$BG$135,MATCH('Capacity Backing (Hide)'!CV$2,'Capacity Summary'!$B$36:$B$135,0),MATCH('Capacity Backing (Hide)'!$A38,'Capacity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(Hide)'!$A38,'Capacity Summary'!$H$35:$BG$35,0))="x",INDEX('Capacity Summary'!$C$36:$E$135,MATCH('Capacity Backing (Hide)'!CW$2,'Capacity Summary'!$B$36:$B$135,0),4),IF(INDEX('Capacity Summary'!$H$36:$BG$135,MATCH('Capacity Backing (Hide)'!CW$2,'Capacity Summary'!$B$36:$B$135,0),MATCH('Capacity Backing (Hide)'!$A38,'Capacity Summary'!$H$35:$BG$35,0))&lt;&gt;0,INDEX('Capacity Summary'!$H$36:$BG$135,MATCH('Capacity Backing (Hide)'!CW$2,'Capacity Summary'!$B$36:$B$135,0),MATCH('Capacity Backing (Hide)'!$A38,'Capacity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(Hide)'!$A39,'Capacity Summary'!$H$35:$BG$35,0))="x",INDEX('Capacity Summary'!$C$36:$E$135,MATCH('Capacity Backing (Hide)'!B$2,'Capacity Summary'!$B$36:$B$135,0),4),IF(INDEX('Capacity Summary'!$H$36:$BG$135,MATCH('Capacity Backing (Hide)'!B$2,'Capacity Summary'!$B$36:$B$135,0),MATCH('Capacity Backing (Hide)'!$A39,'Capacity Summary'!$H$35:$BG$35,0))&lt;&gt;0,INDEX('Capacity Summary'!$H$36:$BG$135,MATCH('Capacity Backing (Hide)'!B$2,'Capacity Summary'!$B$36:$B$135,0),MATCH('Capacity Backing (Hide)'!$A39,'Capacity Summary'!$H$35:$BG$35,0)),0)),INDEX('Capacity Summary'!$C$36:$E$135,MATCH('Capacity Backing (Hide)'!B$2,'Capacity Summary'!$B$36:$B$135,0),2)))/IF(Summary!$B$7="Minutes",1,60)/COUNTA(INDEX(Capacity!$C$10:$Q$109,MATCH('Capacity Backing (Hide)'!B$2,Capacity!$B$10:$B$109,0),1):INDEX(Capacity!$C$10:$Q$109,MATCH('Capacity Backing (Hide)'!B$2,Capacity!$B$10:$B$109,0),15))</f>
        <v>#N/A</v>
      </c>
      <c r="C3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(Hide)'!$A39,'Capacity Summary'!$H$35:$BG$35,0))="x",INDEX('Capacity Summary'!$C$36:$E$135,MATCH('Capacity Backing (Hide)'!C$2,'Capacity Summary'!$B$36:$B$135,0),4),IF(INDEX('Capacity Summary'!$H$36:$BG$135,MATCH('Capacity Backing (Hide)'!C$2,'Capacity Summary'!$B$36:$B$135,0),MATCH('Capacity Backing (Hide)'!$A39,'Capacity Summary'!$H$35:$BG$35,0))&lt;&gt;0,INDEX('Capacity Summary'!$H$36:$BG$135,MATCH('Capacity Backing (Hide)'!C$2,'Capacity Summary'!$B$36:$B$135,0),MATCH('Capacity Backing (Hide)'!$A39,'Capacity Summary'!$H$35:$BG$35,0)),0)),INDEX('Capacity Summary'!$C$36:$E$135,MATCH('Capacity Backing (Hide)'!C$2,'Capacity Summary'!$B$36:$B$135,0),2)))/IF(Summary!$B$7="Minutes",1,60)/COUNTA(INDEX(Capacity!$C$10:$Q$109,MATCH('Capacity Backing (Hide)'!C$2,Capacity!$B$10:$B$109,0),1):INDEX(Capacity!$C$10:$Q$109,MATCH('Capacity Backing (Hide)'!C$2,Capacity!$B$10:$B$109,0),15))</f>
        <v>#N/A</v>
      </c>
      <c r="D3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(Hide)'!$A39,'Capacity Summary'!$H$35:$BG$35,0))="x",INDEX('Capacity Summary'!$C$36:$E$135,MATCH('Capacity Backing (Hide)'!D$2,'Capacity Summary'!$B$36:$B$135,0),4),IF(INDEX('Capacity Summary'!$H$36:$BG$135,MATCH('Capacity Backing (Hide)'!D$2,'Capacity Summary'!$B$36:$B$135,0),MATCH('Capacity Backing (Hide)'!$A39,'Capacity Summary'!$H$35:$BG$35,0))&lt;&gt;0,INDEX('Capacity Summary'!$H$36:$BG$135,MATCH('Capacity Backing (Hide)'!D$2,'Capacity Summary'!$B$36:$B$135,0),MATCH('Capacity Backing (Hide)'!$A39,'Capacity Summary'!$H$35:$BG$35,0)),0)),INDEX('Capacity Summary'!$C$36:$E$135,MATCH('Capacity Backing (Hide)'!D$2,'Capacity Summary'!$B$36:$B$135,0),2)))/IF(Summary!$B$7="Minutes",1,60)/COUNTA(INDEX(Capacity!$C$10:$Q$109,MATCH('Capacity Backing (Hide)'!D$2,Capacity!$B$10:$B$109,0),1):INDEX(Capacity!$C$10:$Q$109,MATCH('Capacity Backing (Hide)'!D$2,Capacity!$B$10:$B$109,0),15))</f>
        <v>#N/A</v>
      </c>
      <c r="E3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(Hide)'!$A39,'Capacity Summary'!$H$35:$BG$35,0))="x",INDEX('Capacity Summary'!$C$36:$E$135,MATCH('Capacity Backing (Hide)'!E$2,'Capacity Summary'!$B$36:$B$135,0),4),IF(INDEX('Capacity Summary'!$H$36:$BG$135,MATCH('Capacity Backing (Hide)'!E$2,'Capacity Summary'!$B$36:$B$135,0),MATCH('Capacity Backing (Hide)'!$A39,'Capacity Summary'!$H$35:$BG$35,0))&lt;&gt;0,INDEX('Capacity Summary'!$H$36:$BG$135,MATCH('Capacity Backing (Hide)'!E$2,'Capacity Summary'!$B$36:$B$135,0),MATCH('Capacity Backing (Hide)'!$A39,'Capacity Summary'!$H$35:$BG$35,0)),0)),INDEX('Capacity Summary'!$C$36:$E$135,MATCH('Capacity Backing (Hide)'!E$2,'Capacity Summary'!$B$36:$B$135,0),2)))/IF(Summary!$B$7="Minutes",1,60)/COUNTA(INDEX(Capacity!$C$10:$Q$109,MATCH('Capacity Backing (Hide)'!E$2,Capacity!$B$10:$B$109,0),1):INDEX(Capacity!$C$10:$Q$109,MATCH('Capacity Backing (Hide)'!E$2,Capacity!$B$10:$B$109,0),15))</f>
        <v>#N/A</v>
      </c>
      <c r="F3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(Hide)'!$A39,'Capacity Summary'!$H$35:$BG$35,0))="x",INDEX('Capacity Summary'!$C$36:$E$135,MATCH('Capacity Backing (Hide)'!F$2,'Capacity Summary'!$B$36:$B$135,0),4),IF(INDEX('Capacity Summary'!$H$36:$BG$135,MATCH('Capacity Backing (Hide)'!F$2,'Capacity Summary'!$B$36:$B$135,0),MATCH('Capacity Backing (Hide)'!$A39,'Capacity Summary'!$H$35:$BG$35,0))&lt;&gt;0,INDEX('Capacity Summary'!$H$36:$BG$135,MATCH('Capacity Backing (Hide)'!F$2,'Capacity Summary'!$B$36:$B$135,0),MATCH('Capacity Backing (Hide)'!$A39,'Capacity Summary'!$H$35:$BG$35,0)),0)),INDEX('Capacity Summary'!$C$36:$E$135,MATCH('Capacity Backing (Hide)'!F$2,'Capacity Summary'!$B$36:$B$135,0),2)))/IF(Summary!$B$7="Minutes",1,60)/COUNTA(INDEX(Capacity!$C$10:$Q$109,MATCH('Capacity Backing (Hide)'!F$2,Capacity!$B$10:$B$109,0),1):INDEX(Capacity!$C$10:$Q$109,MATCH('Capacity Backing (Hide)'!F$2,Capacity!$B$10:$B$109,0),15))</f>
        <v>#N/A</v>
      </c>
      <c r="G3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(Hide)'!$A39,'Capacity Summary'!$H$35:$BG$35,0))="x",INDEX('Capacity Summary'!$C$36:$E$135,MATCH('Capacity Backing (Hide)'!G$2,'Capacity Summary'!$B$36:$B$135,0),4),IF(INDEX('Capacity Summary'!$H$36:$BG$135,MATCH('Capacity Backing (Hide)'!G$2,'Capacity Summary'!$B$36:$B$135,0),MATCH('Capacity Backing (Hide)'!$A39,'Capacity Summary'!$H$35:$BG$35,0))&lt;&gt;0,INDEX('Capacity Summary'!$H$36:$BG$135,MATCH('Capacity Backing (Hide)'!G$2,'Capacity Summary'!$B$36:$B$135,0),MATCH('Capacity Backing (Hide)'!$A39,'Capacity Summary'!$H$35:$BG$35,0)),0)),INDEX('Capacity Summary'!$C$36:$E$135,MATCH('Capacity Backing (Hide)'!G$2,'Capacity Summary'!$B$36:$B$135,0),2)))/IF(Summary!$B$7="Minutes",1,60)/COUNTA(INDEX(Capacity!$C$10:$Q$109,MATCH('Capacity Backing (Hide)'!G$2,Capacity!$B$10:$B$109,0),1):INDEX(Capacity!$C$10:$Q$109,MATCH('Capacity Backing (Hide)'!G$2,Capacity!$B$10:$B$109,0),15))</f>
        <v>#N/A</v>
      </c>
      <c r="H3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(Hide)'!$A39,'Capacity Summary'!$H$35:$BG$35,0))="x",INDEX('Capacity Summary'!$C$36:$E$135,MATCH('Capacity Backing (Hide)'!H$2,'Capacity Summary'!$B$36:$B$135,0),4),IF(INDEX('Capacity Summary'!$H$36:$BG$135,MATCH('Capacity Backing (Hide)'!H$2,'Capacity Summary'!$B$36:$B$135,0),MATCH('Capacity Backing (Hide)'!$A39,'Capacity Summary'!$H$35:$BG$35,0))&lt;&gt;0,INDEX('Capacity Summary'!$H$36:$BG$135,MATCH('Capacity Backing (Hide)'!H$2,'Capacity Summary'!$B$36:$B$135,0),MATCH('Capacity Backing (Hide)'!$A39,'Capacity Summary'!$H$35:$BG$35,0)),0)),INDEX('Capacity Summary'!$C$36:$E$135,MATCH('Capacity Backing (Hide)'!H$2,'Capacity Summary'!$B$36:$B$135,0),2)))/IF(Summary!$B$7="Minutes",1,60)/COUNTA(INDEX(Capacity!$C$10:$Q$109,MATCH('Capacity Backing (Hide)'!H$2,Capacity!$B$10:$B$109,0),1):INDEX(Capacity!$C$10:$Q$109,MATCH('Capacity Backing (Hide)'!H$2,Capacity!$B$10:$B$109,0),15))</f>
        <v>#N/A</v>
      </c>
      <c r="I3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(Hide)'!$A39,'Capacity Summary'!$H$35:$BG$35,0))="x",INDEX('Capacity Summary'!$C$36:$E$135,MATCH('Capacity Backing (Hide)'!I$2,'Capacity Summary'!$B$36:$B$135,0),4),IF(INDEX('Capacity Summary'!$H$36:$BG$135,MATCH('Capacity Backing (Hide)'!I$2,'Capacity Summary'!$B$36:$B$135,0),MATCH('Capacity Backing (Hide)'!$A39,'Capacity Summary'!$H$35:$BG$35,0))&lt;&gt;0,INDEX('Capacity Summary'!$H$36:$BG$135,MATCH('Capacity Backing (Hide)'!I$2,'Capacity Summary'!$B$36:$B$135,0),MATCH('Capacity Backing (Hide)'!$A39,'Capacity Summary'!$H$35:$BG$35,0)),0)),INDEX('Capacity Summary'!$C$36:$E$135,MATCH('Capacity Backing (Hide)'!I$2,'Capacity Summary'!$B$36:$B$135,0),2)))/IF(Summary!$B$7="Minutes",1,60)/COUNTA(INDEX(Capacity!$C$10:$Q$109,MATCH('Capacity Backing (Hide)'!I$2,Capacity!$B$10:$B$109,0),1):INDEX(Capacity!$C$10:$Q$109,MATCH('Capacity Backing (Hide)'!I$2,Capacity!$B$10:$B$109,0),15))</f>
        <v>#N/A</v>
      </c>
      <c r="J3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(Hide)'!$A39,'Capacity Summary'!$H$35:$BG$35,0))="x",INDEX('Capacity Summary'!$C$36:$E$135,MATCH('Capacity Backing (Hide)'!J$2,'Capacity Summary'!$B$36:$B$135,0),4),IF(INDEX('Capacity Summary'!$H$36:$BG$135,MATCH('Capacity Backing (Hide)'!J$2,'Capacity Summary'!$B$36:$B$135,0),MATCH('Capacity Backing (Hide)'!$A39,'Capacity Summary'!$H$35:$BG$35,0))&lt;&gt;0,INDEX('Capacity Summary'!$H$36:$BG$135,MATCH('Capacity Backing (Hide)'!J$2,'Capacity Summary'!$B$36:$B$135,0),MATCH('Capacity Backing (Hide)'!$A39,'Capacity Summary'!$H$35:$BG$35,0)),0)),INDEX('Capacity Summary'!$C$36:$E$135,MATCH('Capacity Backing (Hide)'!J$2,'Capacity Summary'!$B$36:$B$135,0),2)))/IF(Summary!$B$7="Minutes",1,60)/COUNTA(INDEX(Capacity!$C$10:$Q$109,MATCH('Capacity Backing (Hide)'!J$2,Capacity!$B$10:$B$109,0),1):INDEX(Capacity!$C$10:$Q$109,MATCH('Capacity Backing (Hide)'!J$2,Capacity!$B$10:$B$109,0),15))</f>
        <v>#N/A</v>
      </c>
      <c r="K3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(Hide)'!$A39,'Capacity Summary'!$H$35:$BG$35,0))="x",INDEX('Capacity Summary'!$C$36:$E$135,MATCH('Capacity Backing (Hide)'!K$2,'Capacity Summary'!$B$36:$B$135,0),4),IF(INDEX('Capacity Summary'!$H$36:$BG$135,MATCH('Capacity Backing (Hide)'!K$2,'Capacity Summary'!$B$36:$B$135,0),MATCH('Capacity Backing (Hide)'!$A39,'Capacity Summary'!$H$35:$BG$35,0))&lt;&gt;0,INDEX('Capacity Summary'!$H$36:$BG$135,MATCH('Capacity Backing (Hide)'!K$2,'Capacity Summary'!$B$36:$B$135,0),MATCH('Capacity Backing (Hide)'!$A39,'Capacity Summary'!$H$35:$BG$35,0)),0)),INDEX('Capacity Summary'!$C$36:$E$135,MATCH('Capacity Backing (Hide)'!K$2,'Capacity Summary'!$B$36:$B$135,0),2)))/IF(Summary!$B$7="Minutes",1,60)/COUNTA(INDEX(Capacity!$C$10:$Q$109,MATCH('Capacity Backing (Hide)'!K$2,Capacity!$B$10:$B$109,0),1):INDEX(Capacity!$C$10:$Q$109,MATCH('Capacity Backing (Hide)'!K$2,Capacity!$B$10:$B$109,0),15))</f>
        <v>#N/A</v>
      </c>
      <c r="L3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(Hide)'!$A39,'Capacity Summary'!$H$35:$BG$35,0))="x",INDEX('Capacity Summary'!$C$36:$E$135,MATCH('Capacity Backing (Hide)'!L$2,'Capacity Summary'!$B$36:$B$135,0),4),IF(INDEX('Capacity Summary'!$H$36:$BG$135,MATCH('Capacity Backing (Hide)'!L$2,'Capacity Summary'!$B$36:$B$135,0),MATCH('Capacity Backing (Hide)'!$A39,'Capacity Summary'!$H$35:$BG$35,0))&lt;&gt;0,INDEX('Capacity Summary'!$H$36:$BG$135,MATCH('Capacity Backing (Hide)'!L$2,'Capacity Summary'!$B$36:$B$135,0),MATCH('Capacity Backing (Hide)'!$A39,'Capacity Summary'!$H$35:$BG$35,0)),0)),INDEX('Capacity Summary'!$C$36:$E$135,MATCH('Capacity Backing (Hide)'!L$2,'Capacity Summary'!$B$36:$B$135,0),2)))/IF(Summary!$B$7="Minutes",1,60)/COUNTA(INDEX(Capacity!$C$10:$Q$109,MATCH('Capacity Backing (Hide)'!L$2,Capacity!$B$10:$B$109,0),1):INDEX(Capacity!$C$10:$Q$109,MATCH('Capacity Backing (Hide)'!L$2,Capacity!$B$10:$B$109,0),15))</f>
        <v>#N/A</v>
      </c>
      <c r="M3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(Hide)'!$A39,'Capacity Summary'!$H$35:$BG$35,0))="x",INDEX('Capacity Summary'!$C$36:$E$135,MATCH('Capacity Backing (Hide)'!M$2,'Capacity Summary'!$B$36:$B$135,0),4),IF(INDEX('Capacity Summary'!$H$36:$BG$135,MATCH('Capacity Backing (Hide)'!M$2,'Capacity Summary'!$B$36:$B$135,0),MATCH('Capacity Backing (Hide)'!$A39,'Capacity Summary'!$H$35:$BG$35,0))&lt;&gt;0,INDEX('Capacity Summary'!$H$36:$BG$135,MATCH('Capacity Backing (Hide)'!M$2,'Capacity Summary'!$B$36:$B$135,0),MATCH('Capacity Backing (Hide)'!$A39,'Capacity Summary'!$H$35:$BG$35,0)),0)),INDEX('Capacity Summary'!$C$36:$E$135,MATCH('Capacity Backing (Hide)'!M$2,'Capacity Summary'!$B$36:$B$135,0),2)))/IF(Summary!$B$7="Minutes",1,60)/COUNTA(INDEX(Capacity!$C$10:$Q$109,MATCH('Capacity Backing (Hide)'!M$2,Capacity!$B$10:$B$109,0),1):INDEX(Capacity!$C$10:$Q$109,MATCH('Capacity Backing (Hide)'!M$2,Capacity!$B$10:$B$109,0),15))</f>
        <v>#N/A</v>
      </c>
      <c r="N3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(Hide)'!$A39,'Capacity Summary'!$H$35:$BG$35,0))="x",INDEX('Capacity Summary'!$C$36:$E$135,MATCH('Capacity Backing (Hide)'!N$2,'Capacity Summary'!$B$36:$B$135,0),4),IF(INDEX('Capacity Summary'!$H$36:$BG$135,MATCH('Capacity Backing (Hide)'!N$2,'Capacity Summary'!$B$36:$B$135,0),MATCH('Capacity Backing (Hide)'!$A39,'Capacity Summary'!$H$35:$BG$35,0))&lt;&gt;0,INDEX('Capacity Summary'!$H$36:$BG$135,MATCH('Capacity Backing (Hide)'!N$2,'Capacity Summary'!$B$36:$B$135,0),MATCH('Capacity Backing (Hide)'!$A39,'Capacity Summary'!$H$35:$BG$35,0)),0)),INDEX('Capacity Summary'!$C$36:$E$135,MATCH('Capacity Backing (Hide)'!N$2,'Capacity Summary'!$B$36:$B$135,0),2)))/IF(Summary!$B$7="Minutes",1,60)/COUNTA(INDEX(Capacity!$C$10:$Q$109,MATCH('Capacity Backing (Hide)'!N$2,Capacity!$B$10:$B$109,0),1):INDEX(Capacity!$C$10:$Q$109,MATCH('Capacity Backing (Hide)'!N$2,Capacity!$B$10:$B$109,0),15))</f>
        <v>#N/A</v>
      </c>
      <c r="O3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(Hide)'!$A39,'Capacity Summary'!$H$35:$BG$35,0))="x",INDEX('Capacity Summary'!$C$36:$E$135,MATCH('Capacity Backing (Hide)'!O$2,'Capacity Summary'!$B$36:$B$135,0),4),IF(INDEX('Capacity Summary'!$H$36:$BG$135,MATCH('Capacity Backing (Hide)'!O$2,'Capacity Summary'!$B$36:$B$135,0),MATCH('Capacity Backing (Hide)'!$A39,'Capacity Summary'!$H$35:$BG$35,0))&lt;&gt;0,INDEX('Capacity Summary'!$H$36:$BG$135,MATCH('Capacity Backing (Hide)'!O$2,'Capacity Summary'!$B$36:$B$135,0),MATCH('Capacity Backing (Hide)'!$A39,'Capacity Summary'!$H$35:$BG$35,0)),0)),INDEX('Capacity Summary'!$C$36:$E$135,MATCH('Capacity Backing (Hide)'!O$2,'Capacity Summary'!$B$36:$B$135,0),2)))/IF(Summary!$B$7="Minutes",1,60)/COUNTA(INDEX(Capacity!$C$10:$Q$109,MATCH('Capacity Backing (Hide)'!O$2,Capacity!$B$10:$B$109,0),1):INDEX(Capacity!$C$10:$Q$109,MATCH('Capacity Backing (Hide)'!O$2,Capacity!$B$10:$B$109,0),15))</f>
        <v>#N/A</v>
      </c>
      <c r="P3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(Hide)'!$A39,'Capacity Summary'!$H$35:$BG$35,0))="x",INDEX('Capacity Summary'!$C$36:$E$135,MATCH('Capacity Backing (Hide)'!P$2,'Capacity Summary'!$B$36:$B$135,0),4),IF(INDEX('Capacity Summary'!$H$36:$BG$135,MATCH('Capacity Backing (Hide)'!P$2,'Capacity Summary'!$B$36:$B$135,0),MATCH('Capacity Backing (Hide)'!$A39,'Capacity Summary'!$H$35:$BG$35,0))&lt;&gt;0,INDEX('Capacity Summary'!$H$36:$BG$135,MATCH('Capacity Backing (Hide)'!P$2,'Capacity Summary'!$B$36:$B$135,0),MATCH('Capacity Backing (Hide)'!$A39,'Capacity Summary'!$H$35:$BG$35,0)),0)),INDEX('Capacity Summary'!$C$36:$E$135,MATCH('Capacity Backing (Hide)'!P$2,'Capacity Summary'!$B$36:$B$135,0),2)))/IF(Summary!$B$7="Minutes",1,60)/COUNTA(INDEX(Capacity!$C$10:$Q$109,MATCH('Capacity Backing (Hide)'!P$2,Capacity!$B$10:$B$109,0),1):INDEX(Capacity!$C$10:$Q$109,MATCH('Capacity Backing (Hide)'!P$2,Capacity!$B$10:$B$109,0),15))</f>
        <v>#N/A</v>
      </c>
      <c r="Q3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(Hide)'!$A39,'Capacity Summary'!$H$35:$BG$35,0))="x",INDEX('Capacity Summary'!$C$36:$E$135,MATCH('Capacity Backing (Hide)'!Q$2,'Capacity Summary'!$B$36:$B$135,0),4),IF(INDEX('Capacity Summary'!$H$36:$BG$135,MATCH('Capacity Backing (Hide)'!Q$2,'Capacity Summary'!$B$36:$B$135,0),MATCH('Capacity Backing (Hide)'!$A39,'Capacity Summary'!$H$35:$BG$35,0))&lt;&gt;0,INDEX('Capacity Summary'!$H$36:$BG$135,MATCH('Capacity Backing (Hide)'!Q$2,'Capacity Summary'!$B$36:$B$135,0),MATCH('Capacity Backing (Hide)'!$A39,'Capacity Summary'!$H$35:$BG$35,0)),0)),INDEX('Capacity Summary'!$C$36:$E$135,MATCH('Capacity Backing (Hide)'!Q$2,'Capacity Summary'!$B$36:$B$135,0),2)))/IF(Summary!$B$7="Minutes",1,60)/COUNTA(INDEX(Capacity!$C$10:$Q$109,MATCH('Capacity Backing (Hide)'!Q$2,Capacity!$B$10:$B$109,0),1):INDEX(Capacity!$C$10:$Q$109,MATCH('Capacity Backing (Hide)'!Q$2,Capacity!$B$10:$B$109,0),15))</f>
        <v>#N/A</v>
      </c>
      <c r="R3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(Hide)'!$A39,'Capacity Summary'!$H$35:$BG$35,0))="x",INDEX('Capacity Summary'!$C$36:$E$135,MATCH('Capacity Backing (Hide)'!R$2,'Capacity Summary'!$B$36:$B$135,0),4),IF(INDEX('Capacity Summary'!$H$36:$BG$135,MATCH('Capacity Backing (Hide)'!R$2,'Capacity Summary'!$B$36:$B$135,0),MATCH('Capacity Backing (Hide)'!$A39,'Capacity Summary'!$H$35:$BG$35,0))&lt;&gt;0,INDEX('Capacity Summary'!$H$36:$BG$135,MATCH('Capacity Backing (Hide)'!R$2,'Capacity Summary'!$B$36:$B$135,0),MATCH('Capacity Backing (Hide)'!$A39,'Capacity Summary'!$H$35:$BG$35,0)),0)),INDEX('Capacity Summary'!$C$36:$E$135,MATCH('Capacity Backing (Hide)'!R$2,'Capacity Summary'!$B$36:$B$135,0),2)))/IF(Summary!$B$7="Minutes",1,60)/COUNTA(INDEX(Capacity!$C$10:$Q$109,MATCH('Capacity Backing (Hide)'!R$2,Capacity!$B$10:$B$109,0),1):INDEX(Capacity!$C$10:$Q$109,MATCH('Capacity Backing (Hide)'!R$2,Capacity!$B$10:$B$109,0),15))</f>
        <v>#N/A</v>
      </c>
      <c r="S3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(Hide)'!$A39,'Capacity Summary'!$H$35:$BG$35,0))="x",INDEX('Capacity Summary'!$C$36:$E$135,MATCH('Capacity Backing (Hide)'!S$2,'Capacity Summary'!$B$36:$B$135,0),4),IF(INDEX('Capacity Summary'!$H$36:$BG$135,MATCH('Capacity Backing (Hide)'!S$2,'Capacity Summary'!$B$36:$B$135,0),MATCH('Capacity Backing (Hide)'!$A39,'Capacity Summary'!$H$35:$BG$35,0))&lt;&gt;0,INDEX('Capacity Summary'!$H$36:$BG$135,MATCH('Capacity Backing (Hide)'!S$2,'Capacity Summary'!$B$36:$B$135,0),MATCH('Capacity Backing (Hide)'!$A39,'Capacity Summary'!$H$35:$BG$35,0)),0)),INDEX('Capacity Summary'!$C$36:$E$135,MATCH('Capacity Backing (Hide)'!S$2,'Capacity Summary'!$B$36:$B$135,0),2)))/IF(Summary!$B$7="Minutes",1,60)/COUNTA(INDEX(Capacity!$C$10:$Q$109,MATCH('Capacity Backing (Hide)'!S$2,Capacity!$B$10:$B$109,0),1):INDEX(Capacity!$C$10:$Q$109,MATCH('Capacity Backing (Hide)'!S$2,Capacity!$B$10:$B$109,0),15))</f>
        <v>#N/A</v>
      </c>
      <c r="T3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(Hide)'!$A39,'Capacity Summary'!$H$35:$BG$35,0))="x",INDEX('Capacity Summary'!$C$36:$E$135,MATCH('Capacity Backing (Hide)'!T$2,'Capacity Summary'!$B$36:$B$135,0),4),IF(INDEX('Capacity Summary'!$H$36:$BG$135,MATCH('Capacity Backing (Hide)'!T$2,'Capacity Summary'!$B$36:$B$135,0),MATCH('Capacity Backing (Hide)'!$A39,'Capacity Summary'!$H$35:$BG$35,0))&lt;&gt;0,INDEX('Capacity Summary'!$H$36:$BG$135,MATCH('Capacity Backing (Hide)'!T$2,'Capacity Summary'!$B$36:$B$135,0),MATCH('Capacity Backing (Hide)'!$A39,'Capacity Summary'!$H$35:$BG$35,0)),0)),INDEX('Capacity Summary'!$C$36:$E$135,MATCH('Capacity Backing (Hide)'!T$2,'Capacity Summary'!$B$36:$B$135,0),2)))/IF(Summary!$B$7="Minutes",1,60)/COUNTA(INDEX(Capacity!$C$10:$Q$109,MATCH('Capacity Backing (Hide)'!T$2,Capacity!$B$10:$B$109,0),1):INDEX(Capacity!$C$10:$Q$109,MATCH('Capacity Backing (Hide)'!T$2,Capacity!$B$10:$B$109,0),15))</f>
        <v>#N/A</v>
      </c>
      <c r="U3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(Hide)'!$A39,'Capacity Summary'!$H$35:$BG$35,0))="x",INDEX('Capacity Summary'!$C$36:$E$135,MATCH('Capacity Backing (Hide)'!U$2,'Capacity Summary'!$B$36:$B$135,0),4),IF(INDEX('Capacity Summary'!$H$36:$BG$135,MATCH('Capacity Backing (Hide)'!U$2,'Capacity Summary'!$B$36:$B$135,0),MATCH('Capacity Backing (Hide)'!$A39,'Capacity Summary'!$H$35:$BG$35,0))&lt;&gt;0,INDEX('Capacity Summary'!$H$36:$BG$135,MATCH('Capacity Backing (Hide)'!U$2,'Capacity Summary'!$B$36:$B$135,0),MATCH('Capacity Backing (Hide)'!$A39,'Capacity Summary'!$H$35:$BG$35,0)),0)),INDEX('Capacity Summary'!$C$36:$E$135,MATCH('Capacity Backing (Hide)'!U$2,'Capacity Summary'!$B$36:$B$135,0),2)))/IF(Summary!$B$7="Minutes",1,60)/COUNTA(INDEX(Capacity!$C$10:$Q$109,MATCH('Capacity Backing (Hide)'!U$2,Capacity!$B$10:$B$109,0),1):INDEX(Capacity!$C$10:$Q$109,MATCH('Capacity Backing (Hide)'!U$2,Capacity!$B$10:$B$109,0),15))</f>
        <v>#N/A</v>
      </c>
      <c r="V3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(Hide)'!$A39,'Capacity Summary'!$H$35:$BG$35,0))="x",INDEX('Capacity Summary'!$C$36:$E$135,MATCH('Capacity Backing (Hide)'!V$2,'Capacity Summary'!$B$36:$B$135,0),4),IF(INDEX('Capacity Summary'!$H$36:$BG$135,MATCH('Capacity Backing (Hide)'!V$2,'Capacity Summary'!$B$36:$B$135,0),MATCH('Capacity Backing (Hide)'!$A39,'Capacity Summary'!$H$35:$BG$35,0))&lt;&gt;0,INDEX('Capacity Summary'!$H$36:$BG$135,MATCH('Capacity Backing (Hide)'!V$2,'Capacity Summary'!$B$36:$B$135,0),MATCH('Capacity Backing (Hide)'!$A39,'Capacity Summary'!$H$35:$BG$35,0)),0)),INDEX('Capacity Summary'!$C$36:$E$135,MATCH('Capacity Backing (Hide)'!V$2,'Capacity Summary'!$B$36:$B$135,0),2)))/IF(Summary!$B$7="Minutes",1,60)/COUNTA(INDEX(Capacity!$C$10:$Q$109,MATCH('Capacity Backing (Hide)'!V$2,Capacity!$B$10:$B$109,0),1):INDEX(Capacity!$C$10:$Q$109,MATCH('Capacity Backing (Hide)'!V$2,Capacity!$B$10:$B$109,0),15))</f>
        <v>#N/A</v>
      </c>
      <c r="W3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(Hide)'!$A39,'Capacity Summary'!$H$35:$BG$35,0))="x",INDEX('Capacity Summary'!$C$36:$E$135,MATCH('Capacity Backing (Hide)'!W$2,'Capacity Summary'!$B$36:$B$135,0),4),IF(INDEX('Capacity Summary'!$H$36:$BG$135,MATCH('Capacity Backing (Hide)'!W$2,'Capacity Summary'!$B$36:$B$135,0),MATCH('Capacity Backing (Hide)'!$A39,'Capacity Summary'!$H$35:$BG$35,0))&lt;&gt;0,INDEX('Capacity Summary'!$H$36:$BG$135,MATCH('Capacity Backing (Hide)'!W$2,'Capacity Summary'!$B$36:$B$135,0),MATCH('Capacity Backing (Hide)'!$A39,'Capacity Summary'!$H$35:$BG$35,0)),0)),INDEX('Capacity Summary'!$C$36:$E$135,MATCH('Capacity Backing (Hide)'!W$2,'Capacity Summary'!$B$36:$B$135,0),2)))/IF(Summary!$B$7="Minutes",1,60)/COUNTA(INDEX(Capacity!$C$10:$Q$109,MATCH('Capacity Backing (Hide)'!W$2,Capacity!$B$10:$B$109,0),1):INDEX(Capacity!$C$10:$Q$109,MATCH('Capacity Backing (Hide)'!W$2,Capacity!$B$10:$B$109,0),15))</f>
        <v>#N/A</v>
      </c>
      <c r="X3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(Hide)'!$A39,'Capacity Summary'!$H$35:$BG$35,0))="x",INDEX('Capacity Summary'!$C$36:$E$135,MATCH('Capacity Backing (Hide)'!X$2,'Capacity Summary'!$B$36:$B$135,0),4),IF(INDEX('Capacity Summary'!$H$36:$BG$135,MATCH('Capacity Backing (Hide)'!X$2,'Capacity Summary'!$B$36:$B$135,0),MATCH('Capacity Backing (Hide)'!$A39,'Capacity Summary'!$H$35:$BG$35,0))&lt;&gt;0,INDEX('Capacity Summary'!$H$36:$BG$135,MATCH('Capacity Backing (Hide)'!X$2,'Capacity Summary'!$B$36:$B$135,0),MATCH('Capacity Backing (Hide)'!$A39,'Capacity Summary'!$H$35:$BG$35,0)),0)),INDEX('Capacity Summary'!$C$36:$E$135,MATCH('Capacity Backing (Hide)'!X$2,'Capacity Summary'!$B$36:$B$135,0),2)))/IF(Summary!$B$7="Minutes",1,60)/COUNTA(INDEX(Capacity!$C$10:$Q$109,MATCH('Capacity Backing (Hide)'!X$2,Capacity!$B$10:$B$109,0),1):INDEX(Capacity!$C$10:$Q$109,MATCH('Capacity Backing (Hide)'!X$2,Capacity!$B$10:$B$109,0),15))</f>
        <v>#N/A</v>
      </c>
      <c r="Y3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(Hide)'!$A39,'Capacity Summary'!$H$35:$BG$35,0))="x",INDEX('Capacity Summary'!$C$36:$E$135,MATCH('Capacity Backing (Hide)'!Y$2,'Capacity Summary'!$B$36:$B$135,0),4),IF(INDEX('Capacity Summary'!$H$36:$BG$135,MATCH('Capacity Backing (Hide)'!Y$2,'Capacity Summary'!$B$36:$B$135,0),MATCH('Capacity Backing (Hide)'!$A39,'Capacity Summary'!$H$35:$BG$35,0))&lt;&gt;0,INDEX('Capacity Summary'!$H$36:$BG$135,MATCH('Capacity Backing (Hide)'!Y$2,'Capacity Summary'!$B$36:$B$135,0),MATCH('Capacity Backing (Hide)'!$A39,'Capacity Summary'!$H$35:$BG$35,0)),0)),INDEX('Capacity Summary'!$C$36:$E$135,MATCH('Capacity Backing (Hide)'!Y$2,'Capacity Summary'!$B$36:$B$135,0),2)))/IF(Summary!$B$7="Minutes",1,60)/COUNTA(INDEX(Capacity!$C$10:$Q$109,MATCH('Capacity Backing (Hide)'!Y$2,Capacity!$B$10:$B$109,0),1):INDEX(Capacity!$C$10:$Q$109,MATCH('Capacity Backing (Hide)'!Y$2,Capacity!$B$10:$B$109,0),15))</f>
        <v>#N/A</v>
      </c>
      <c r="Z3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(Hide)'!$A39,'Capacity Summary'!$H$35:$BG$35,0))="x",INDEX('Capacity Summary'!$C$36:$E$135,MATCH('Capacity Backing (Hide)'!Z$2,'Capacity Summary'!$B$36:$B$135,0),4),IF(INDEX('Capacity Summary'!$H$36:$BG$135,MATCH('Capacity Backing (Hide)'!Z$2,'Capacity Summary'!$B$36:$B$135,0),MATCH('Capacity Backing (Hide)'!$A39,'Capacity Summary'!$H$35:$BG$35,0))&lt;&gt;0,INDEX('Capacity Summary'!$H$36:$BG$135,MATCH('Capacity Backing (Hide)'!Z$2,'Capacity Summary'!$B$36:$B$135,0),MATCH('Capacity Backing (Hide)'!$A39,'Capacity Summary'!$H$35:$BG$35,0)),0)),INDEX('Capacity Summary'!$C$36:$E$135,MATCH('Capacity Backing (Hide)'!Z$2,'Capacity Summary'!$B$36:$B$135,0),2)))/IF(Summary!$B$7="Minutes",1,60)/COUNTA(INDEX(Capacity!$C$10:$Q$109,MATCH('Capacity Backing (Hide)'!Z$2,Capacity!$B$10:$B$109,0),1):INDEX(Capacity!$C$10:$Q$109,MATCH('Capacity Backing (Hide)'!Z$2,Capacity!$B$10:$B$109,0),15))</f>
        <v>#N/A</v>
      </c>
      <c r="AA3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(Hide)'!$A39,'Capacity Summary'!$H$35:$BG$35,0))="x",INDEX('Capacity Summary'!$C$36:$E$135,MATCH('Capacity Backing (Hide)'!AA$2,'Capacity Summary'!$B$36:$B$135,0),4),IF(INDEX('Capacity Summary'!$H$36:$BG$135,MATCH('Capacity Backing (Hide)'!AA$2,'Capacity Summary'!$B$36:$B$135,0),MATCH('Capacity Backing (Hide)'!$A39,'Capacity Summary'!$H$35:$BG$35,0))&lt;&gt;0,INDEX('Capacity Summary'!$H$36:$BG$135,MATCH('Capacity Backing (Hide)'!AA$2,'Capacity Summary'!$B$36:$B$135,0),MATCH('Capacity Backing (Hide)'!$A39,'Capacity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(Hide)'!$A39,'Capacity Summary'!$H$35:$BG$35,0))="x",INDEX('Capacity Summary'!$C$36:$E$135,MATCH('Capacity Backing (Hide)'!AB$2,'Capacity Summary'!$B$36:$B$135,0),4),IF(INDEX('Capacity Summary'!$H$36:$BG$135,MATCH('Capacity Backing (Hide)'!AB$2,'Capacity Summary'!$B$36:$B$135,0),MATCH('Capacity Backing (Hide)'!$A39,'Capacity Summary'!$H$35:$BG$35,0))&lt;&gt;0,INDEX('Capacity Summary'!$H$36:$BG$135,MATCH('Capacity Backing (Hide)'!AB$2,'Capacity Summary'!$B$36:$B$135,0),MATCH('Capacity Backing (Hide)'!$A39,'Capacity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(Hide)'!$A39,'Capacity Summary'!$H$35:$BG$35,0))="x",INDEX('Capacity Summary'!$C$36:$E$135,MATCH('Capacity Backing (Hide)'!AC$2,'Capacity Summary'!$B$36:$B$135,0),4),IF(INDEX('Capacity Summary'!$H$36:$BG$135,MATCH('Capacity Backing (Hide)'!AC$2,'Capacity Summary'!$B$36:$B$135,0),MATCH('Capacity Backing (Hide)'!$A39,'Capacity Summary'!$H$35:$BG$35,0))&lt;&gt;0,INDEX('Capacity Summary'!$H$36:$BG$135,MATCH('Capacity Backing (Hide)'!AC$2,'Capacity Summary'!$B$36:$B$135,0),MATCH('Capacity Backing (Hide)'!$A39,'Capacity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(Hide)'!$A39,'Capacity Summary'!$H$35:$BG$35,0))="x",INDEX('Capacity Summary'!$C$36:$E$135,MATCH('Capacity Backing (Hide)'!AD$2,'Capacity Summary'!$B$36:$B$135,0),4),IF(INDEX('Capacity Summary'!$H$36:$BG$135,MATCH('Capacity Backing (Hide)'!AD$2,'Capacity Summary'!$B$36:$B$135,0),MATCH('Capacity Backing (Hide)'!$A39,'Capacity Summary'!$H$35:$BG$35,0))&lt;&gt;0,INDEX('Capacity Summary'!$H$36:$BG$135,MATCH('Capacity Backing (Hide)'!AD$2,'Capacity Summary'!$B$36:$B$135,0),MATCH('Capacity Backing (Hide)'!$A39,'Capacity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(Hide)'!$A39,'Capacity Summary'!$H$35:$BG$35,0))="x",INDEX('Capacity Summary'!$C$36:$E$135,MATCH('Capacity Backing (Hide)'!AE$2,'Capacity Summary'!$B$36:$B$135,0),4),IF(INDEX('Capacity Summary'!$H$36:$BG$135,MATCH('Capacity Backing (Hide)'!AE$2,'Capacity Summary'!$B$36:$B$135,0),MATCH('Capacity Backing (Hide)'!$A39,'Capacity Summary'!$H$35:$BG$35,0))&lt;&gt;0,INDEX('Capacity Summary'!$H$36:$BG$135,MATCH('Capacity Backing (Hide)'!AE$2,'Capacity Summary'!$B$36:$B$135,0),MATCH('Capacity Backing (Hide)'!$A39,'Capacity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(Hide)'!$A39,'Capacity Summary'!$H$35:$BG$35,0))="x",INDEX('Capacity Summary'!$C$36:$E$135,MATCH('Capacity Backing (Hide)'!AF$2,'Capacity Summary'!$B$36:$B$135,0),4),IF(INDEX('Capacity Summary'!$H$36:$BG$135,MATCH('Capacity Backing (Hide)'!AF$2,'Capacity Summary'!$B$36:$B$135,0),MATCH('Capacity Backing (Hide)'!$A39,'Capacity Summary'!$H$35:$BG$35,0))&lt;&gt;0,INDEX('Capacity Summary'!$H$36:$BG$135,MATCH('Capacity Backing (Hide)'!AF$2,'Capacity Summary'!$B$36:$B$135,0),MATCH('Capacity Backing (Hide)'!$A39,'Capacity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(Hide)'!$A39,'Capacity Summary'!$H$35:$BG$35,0))="x",INDEX('Capacity Summary'!$C$36:$E$135,MATCH('Capacity Backing (Hide)'!AG$2,'Capacity Summary'!$B$36:$B$135,0),4),IF(INDEX('Capacity Summary'!$H$36:$BG$135,MATCH('Capacity Backing (Hide)'!AG$2,'Capacity Summary'!$B$36:$B$135,0),MATCH('Capacity Backing (Hide)'!$A39,'Capacity Summary'!$H$35:$BG$35,0))&lt;&gt;0,INDEX('Capacity Summary'!$H$36:$BG$135,MATCH('Capacity Backing (Hide)'!AG$2,'Capacity Summary'!$B$36:$B$135,0),MATCH('Capacity Backing (Hide)'!$A39,'Capacity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(Hide)'!$A39,'Capacity Summary'!$H$35:$BG$35,0))="x",INDEX('Capacity Summary'!$C$36:$E$135,MATCH('Capacity Backing (Hide)'!AH$2,'Capacity Summary'!$B$36:$B$135,0),4),IF(INDEX('Capacity Summary'!$H$36:$BG$135,MATCH('Capacity Backing (Hide)'!AH$2,'Capacity Summary'!$B$36:$B$135,0),MATCH('Capacity Backing (Hide)'!$A39,'Capacity Summary'!$H$35:$BG$35,0))&lt;&gt;0,INDEX('Capacity Summary'!$H$36:$BG$135,MATCH('Capacity Backing (Hide)'!AH$2,'Capacity Summary'!$B$36:$B$135,0),MATCH('Capacity Backing (Hide)'!$A39,'Capacity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(Hide)'!$A39,'Capacity Summary'!$H$35:$BG$35,0))="x",INDEX('Capacity Summary'!$C$36:$E$135,MATCH('Capacity Backing (Hide)'!AI$2,'Capacity Summary'!$B$36:$B$135,0),4),IF(INDEX('Capacity Summary'!$H$36:$BG$135,MATCH('Capacity Backing (Hide)'!AI$2,'Capacity Summary'!$B$36:$B$135,0),MATCH('Capacity Backing (Hide)'!$A39,'Capacity Summary'!$H$35:$BG$35,0))&lt;&gt;0,INDEX('Capacity Summary'!$H$36:$BG$135,MATCH('Capacity Backing (Hide)'!AI$2,'Capacity Summary'!$B$36:$B$135,0),MATCH('Capacity Backing (Hide)'!$A39,'Capacity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(Hide)'!$A39,'Capacity Summary'!$H$35:$BG$35,0))="x",INDEX('Capacity Summary'!$C$36:$E$135,MATCH('Capacity Backing (Hide)'!AJ$2,'Capacity Summary'!$B$36:$B$135,0),4),IF(INDEX('Capacity Summary'!$H$36:$BG$135,MATCH('Capacity Backing (Hide)'!AJ$2,'Capacity Summary'!$B$36:$B$135,0),MATCH('Capacity Backing (Hide)'!$A39,'Capacity Summary'!$H$35:$BG$35,0))&lt;&gt;0,INDEX('Capacity Summary'!$H$36:$BG$135,MATCH('Capacity Backing (Hide)'!AJ$2,'Capacity Summary'!$B$36:$B$135,0),MATCH('Capacity Backing (Hide)'!$A39,'Capacity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(Hide)'!$A39,'Capacity Summary'!$H$35:$BG$35,0))="x",INDEX('Capacity Summary'!$C$36:$E$135,MATCH('Capacity Backing (Hide)'!AK$2,'Capacity Summary'!$B$36:$B$135,0),4),IF(INDEX('Capacity Summary'!$H$36:$BG$135,MATCH('Capacity Backing (Hide)'!AK$2,'Capacity Summary'!$B$36:$B$135,0),MATCH('Capacity Backing (Hide)'!$A39,'Capacity Summary'!$H$35:$BG$35,0))&lt;&gt;0,INDEX('Capacity Summary'!$H$36:$BG$135,MATCH('Capacity Backing (Hide)'!AK$2,'Capacity Summary'!$B$36:$B$135,0),MATCH('Capacity Backing (Hide)'!$A39,'Capacity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(Hide)'!$A39,'Capacity Summary'!$H$35:$BG$35,0))="x",INDEX('Capacity Summary'!$C$36:$E$135,MATCH('Capacity Backing (Hide)'!AL$2,'Capacity Summary'!$B$36:$B$135,0),4),IF(INDEX('Capacity Summary'!$H$36:$BG$135,MATCH('Capacity Backing (Hide)'!AL$2,'Capacity Summary'!$B$36:$B$135,0),MATCH('Capacity Backing (Hide)'!$A39,'Capacity Summary'!$H$35:$BG$35,0))&lt;&gt;0,INDEX('Capacity Summary'!$H$36:$BG$135,MATCH('Capacity Backing (Hide)'!AL$2,'Capacity Summary'!$B$36:$B$135,0),MATCH('Capacity Backing (Hide)'!$A39,'Capacity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(Hide)'!$A39,'Capacity Summary'!$H$35:$BG$35,0))="x",INDEX('Capacity Summary'!$C$36:$E$135,MATCH('Capacity Backing (Hide)'!AM$2,'Capacity Summary'!$B$36:$B$135,0),4),IF(INDEX('Capacity Summary'!$H$36:$BG$135,MATCH('Capacity Backing (Hide)'!AM$2,'Capacity Summary'!$B$36:$B$135,0),MATCH('Capacity Backing (Hide)'!$A39,'Capacity Summary'!$H$35:$BG$35,0))&lt;&gt;0,INDEX('Capacity Summary'!$H$36:$BG$135,MATCH('Capacity Backing (Hide)'!AM$2,'Capacity Summary'!$B$36:$B$135,0),MATCH('Capacity Backing (Hide)'!$A39,'Capacity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(Hide)'!$A39,'Capacity Summary'!$H$35:$BG$35,0))="x",INDEX('Capacity Summary'!$C$36:$E$135,MATCH('Capacity Backing (Hide)'!AN$2,'Capacity Summary'!$B$36:$B$135,0),4),IF(INDEX('Capacity Summary'!$H$36:$BG$135,MATCH('Capacity Backing (Hide)'!AN$2,'Capacity Summary'!$B$36:$B$135,0),MATCH('Capacity Backing (Hide)'!$A39,'Capacity Summary'!$H$35:$BG$35,0))&lt;&gt;0,INDEX('Capacity Summary'!$H$36:$BG$135,MATCH('Capacity Backing (Hide)'!AN$2,'Capacity Summary'!$B$36:$B$135,0),MATCH('Capacity Backing (Hide)'!$A39,'Capacity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(Hide)'!$A39,'Capacity Summary'!$H$35:$BG$35,0))="x",INDEX('Capacity Summary'!$C$36:$E$135,MATCH('Capacity Backing (Hide)'!AO$2,'Capacity Summary'!$B$36:$B$135,0),4),IF(INDEX('Capacity Summary'!$H$36:$BG$135,MATCH('Capacity Backing (Hide)'!AO$2,'Capacity Summary'!$B$36:$B$135,0),MATCH('Capacity Backing (Hide)'!$A39,'Capacity Summary'!$H$35:$BG$35,0))&lt;&gt;0,INDEX('Capacity Summary'!$H$36:$BG$135,MATCH('Capacity Backing (Hide)'!AO$2,'Capacity Summary'!$B$36:$B$135,0),MATCH('Capacity Backing (Hide)'!$A39,'Capacity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(Hide)'!$A39,'Capacity Summary'!$H$35:$BG$35,0))="x",INDEX('Capacity Summary'!$C$36:$E$135,MATCH('Capacity Backing (Hide)'!AP$2,'Capacity Summary'!$B$36:$B$135,0),4),IF(INDEX('Capacity Summary'!$H$36:$BG$135,MATCH('Capacity Backing (Hide)'!AP$2,'Capacity Summary'!$B$36:$B$135,0),MATCH('Capacity Backing (Hide)'!$A39,'Capacity Summary'!$H$35:$BG$35,0))&lt;&gt;0,INDEX('Capacity Summary'!$H$36:$BG$135,MATCH('Capacity Backing (Hide)'!AP$2,'Capacity Summary'!$B$36:$B$135,0),MATCH('Capacity Backing (Hide)'!$A39,'Capacity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(Hide)'!$A39,'Capacity Summary'!$H$35:$BG$35,0))="x",INDEX('Capacity Summary'!$C$36:$E$135,MATCH('Capacity Backing (Hide)'!AQ$2,'Capacity Summary'!$B$36:$B$135,0),4),IF(INDEX('Capacity Summary'!$H$36:$BG$135,MATCH('Capacity Backing (Hide)'!AQ$2,'Capacity Summary'!$B$36:$B$135,0),MATCH('Capacity Backing (Hide)'!$A39,'Capacity Summary'!$H$35:$BG$35,0))&lt;&gt;0,INDEX('Capacity Summary'!$H$36:$BG$135,MATCH('Capacity Backing (Hide)'!AQ$2,'Capacity Summary'!$B$36:$B$135,0),MATCH('Capacity Backing (Hide)'!$A39,'Capacity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(Hide)'!$A39,'Capacity Summary'!$H$35:$BG$35,0))="x",INDEX('Capacity Summary'!$C$36:$E$135,MATCH('Capacity Backing (Hide)'!AR$2,'Capacity Summary'!$B$36:$B$135,0),4),IF(INDEX('Capacity Summary'!$H$36:$BG$135,MATCH('Capacity Backing (Hide)'!AR$2,'Capacity Summary'!$B$36:$B$135,0),MATCH('Capacity Backing (Hide)'!$A39,'Capacity Summary'!$H$35:$BG$35,0))&lt;&gt;0,INDEX('Capacity Summary'!$H$36:$BG$135,MATCH('Capacity Backing (Hide)'!AR$2,'Capacity Summary'!$B$36:$B$135,0),MATCH('Capacity Backing (Hide)'!$A39,'Capacity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(Hide)'!$A39,'Capacity Summary'!$H$35:$BG$35,0))="x",INDEX('Capacity Summary'!$C$36:$E$135,MATCH('Capacity Backing (Hide)'!AS$2,'Capacity Summary'!$B$36:$B$135,0),4),IF(INDEX('Capacity Summary'!$H$36:$BG$135,MATCH('Capacity Backing (Hide)'!AS$2,'Capacity Summary'!$B$36:$B$135,0),MATCH('Capacity Backing (Hide)'!$A39,'Capacity Summary'!$H$35:$BG$35,0))&lt;&gt;0,INDEX('Capacity Summary'!$H$36:$BG$135,MATCH('Capacity Backing (Hide)'!AS$2,'Capacity Summary'!$B$36:$B$135,0),MATCH('Capacity Backing (Hide)'!$A39,'Capacity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(Hide)'!$A39,'Capacity Summary'!$H$35:$BG$35,0))="x",INDEX('Capacity Summary'!$C$36:$E$135,MATCH('Capacity Backing (Hide)'!AT$2,'Capacity Summary'!$B$36:$B$135,0),4),IF(INDEX('Capacity Summary'!$H$36:$BG$135,MATCH('Capacity Backing (Hide)'!AT$2,'Capacity Summary'!$B$36:$B$135,0),MATCH('Capacity Backing (Hide)'!$A39,'Capacity Summary'!$H$35:$BG$35,0))&lt;&gt;0,INDEX('Capacity Summary'!$H$36:$BG$135,MATCH('Capacity Backing (Hide)'!AT$2,'Capacity Summary'!$B$36:$B$135,0),MATCH('Capacity Backing (Hide)'!$A39,'Capacity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(Hide)'!$A39,'Capacity Summary'!$H$35:$BG$35,0))="x",INDEX('Capacity Summary'!$C$36:$E$135,MATCH('Capacity Backing (Hide)'!AU$2,'Capacity Summary'!$B$36:$B$135,0),4),IF(INDEX('Capacity Summary'!$H$36:$BG$135,MATCH('Capacity Backing (Hide)'!AU$2,'Capacity Summary'!$B$36:$B$135,0),MATCH('Capacity Backing (Hide)'!$A39,'Capacity Summary'!$H$35:$BG$35,0))&lt;&gt;0,INDEX('Capacity Summary'!$H$36:$BG$135,MATCH('Capacity Backing (Hide)'!AU$2,'Capacity Summary'!$B$36:$B$135,0),MATCH('Capacity Backing (Hide)'!$A39,'Capacity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(Hide)'!$A39,'Capacity Summary'!$H$35:$BG$35,0))="x",INDEX('Capacity Summary'!$C$36:$E$135,MATCH('Capacity Backing (Hide)'!AV$2,'Capacity Summary'!$B$36:$B$135,0),4),IF(INDEX('Capacity Summary'!$H$36:$BG$135,MATCH('Capacity Backing (Hide)'!AV$2,'Capacity Summary'!$B$36:$B$135,0),MATCH('Capacity Backing (Hide)'!$A39,'Capacity Summary'!$H$35:$BG$35,0))&lt;&gt;0,INDEX('Capacity Summary'!$H$36:$BG$135,MATCH('Capacity Backing (Hide)'!AV$2,'Capacity Summary'!$B$36:$B$135,0),MATCH('Capacity Backing (Hide)'!$A39,'Capacity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(Hide)'!$A39,'Capacity Summary'!$H$35:$BG$35,0))="x",INDEX('Capacity Summary'!$C$36:$E$135,MATCH('Capacity Backing (Hide)'!AW$2,'Capacity Summary'!$B$36:$B$135,0),4),IF(INDEX('Capacity Summary'!$H$36:$BG$135,MATCH('Capacity Backing (Hide)'!AW$2,'Capacity Summary'!$B$36:$B$135,0),MATCH('Capacity Backing (Hide)'!$A39,'Capacity Summary'!$H$35:$BG$35,0))&lt;&gt;0,INDEX('Capacity Summary'!$H$36:$BG$135,MATCH('Capacity Backing (Hide)'!AW$2,'Capacity Summary'!$B$36:$B$135,0),MATCH('Capacity Backing (Hide)'!$A39,'Capacity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(Hide)'!$A39,'Capacity Summary'!$H$35:$BG$35,0))="x",INDEX('Capacity Summary'!$C$36:$E$135,MATCH('Capacity Backing (Hide)'!AX$2,'Capacity Summary'!$B$36:$B$135,0),4),IF(INDEX('Capacity Summary'!$H$36:$BG$135,MATCH('Capacity Backing (Hide)'!AX$2,'Capacity Summary'!$B$36:$B$135,0),MATCH('Capacity Backing (Hide)'!$A39,'Capacity Summary'!$H$35:$BG$35,0))&lt;&gt;0,INDEX('Capacity Summary'!$H$36:$BG$135,MATCH('Capacity Backing (Hide)'!AX$2,'Capacity Summary'!$B$36:$B$135,0),MATCH('Capacity Backing (Hide)'!$A39,'Capacity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(Hide)'!$A39,'Capacity Summary'!$H$35:$BG$35,0))="x",INDEX('Capacity Summary'!$C$36:$E$135,MATCH('Capacity Backing (Hide)'!AY$2,'Capacity Summary'!$B$36:$B$135,0),4),IF(INDEX('Capacity Summary'!$H$36:$BG$135,MATCH('Capacity Backing (Hide)'!AY$2,'Capacity Summary'!$B$36:$B$135,0),MATCH('Capacity Backing (Hide)'!$A39,'Capacity Summary'!$H$35:$BG$35,0))&lt;&gt;0,INDEX('Capacity Summary'!$H$36:$BG$135,MATCH('Capacity Backing (Hide)'!AY$2,'Capacity Summary'!$B$36:$B$135,0),MATCH('Capacity Backing (Hide)'!$A39,'Capacity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(Hide)'!$A39,'Capacity Summary'!$H$35:$BG$35,0))="x",INDEX('Capacity Summary'!$C$36:$E$135,MATCH('Capacity Backing (Hide)'!AZ$2,'Capacity Summary'!$B$36:$B$135,0),4),IF(INDEX('Capacity Summary'!$H$36:$BG$135,MATCH('Capacity Backing (Hide)'!AZ$2,'Capacity Summary'!$B$36:$B$135,0),MATCH('Capacity Backing (Hide)'!$A39,'Capacity Summary'!$H$35:$BG$35,0))&lt;&gt;0,INDEX('Capacity Summary'!$H$36:$BG$135,MATCH('Capacity Backing (Hide)'!AZ$2,'Capacity Summary'!$B$36:$B$135,0),MATCH('Capacity Backing (Hide)'!$A39,'Capacity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(Hide)'!$A39,'Capacity Summary'!$H$35:$BG$35,0))="x",INDEX('Capacity Summary'!$C$36:$E$135,MATCH('Capacity Backing (Hide)'!BA$2,'Capacity Summary'!$B$36:$B$135,0),4),IF(INDEX('Capacity Summary'!$H$36:$BG$135,MATCH('Capacity Backing (Hide)'!BA$2,'Capacity Summary'!$B$36:$B$135,0),MATCH('Capacity Backing (Hide)'!$A39,'Capacity Summary'!$H$35:$BG$35,0))&lt;&gt;0,INDEX('Capacity Summary'!$H$36:$BG$135,MATCH('Capacity Backing (Hide)'!BA$2,'Capacity Summary'!$B$36:$B$135,0),MATCH('Capacity Backing (Hide)'!$A39,'Capacity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(Hide)'!$A39,'Capacity Summary'!$H$35:$BG$35,0))="x",INDEX('Capacity Summary'!$C$36:$E$135,MATCH('Capacity Backing (Hide)'!BB$2,'Capacity Summary'!$B$36:$B$135,0),4),IF(INDEX('Capacity Summary'!$H$36:$BG$135,MATCH('Capacity Backing (Hide)'!BB$2,'Capacity Summary'!$B$36:$B$135,0),MATCH('Capacity Backing (Hide)'!$A39,'Capacity Summary'!$H$35:$BG$35,0))&lt;&gt;0,INDEX('Capacity Summary'!$H$36:$BG$135,MATCH('Capacity Backing (Hide)'!BB$2,'Capacity Summary'!$B$36:$B$135,0),MATCH('Capacity Backing (Hide)'!$A39,'Capacity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(Hide)'!$A39,'Capacity Summary'!$H$35:$BG$35,0))="x",INDEX('Capacity Summary'!$C$36:$E$135,MATCH('Capacity Backing (Hide)'!BC$2,'Capacity Summary'!$B$36:$B$135,0),4),IF(INDEX('Capacity Summary'!$H$36:$BG$135,MATCH('Capacity Backing (Hide)'!BC$2,'Capacity Summary'!$B$36:$B$135,0),MATCH('Capacity Backing (Hide)'!$A39,'Capacity Summary'!$H$35:$BG$35,0))&lt;&gt;0,INDEX('Capacity Summary'!$H$36:$BG$135,MATCH('Capacity Backing (Hide)'!BC$2,'Capacity Summary'!$B$36:$B$135,0),MATCH('Capacity Backing (Hide)'!$A39,'Capacity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(Hide)'!$A39,'Capacity Summary'!$H$35:$BG$35,0))="x",INDEX('Capacity Summary'!$C$36:$E$135,MATCH('Capacity Backing (Hide)'!BD$2,'Capacity Summary'!$B$36:$B$135,0),4),IF(INDEX('Capacity Summary'!$H$36:$BG$135,MATCH('Capacity Backing (Hide)'!BD$2,'Capacity Summary'!$B$36:$B$135,0),MATCH('Capacity Backing (Hide)'!$A39,'Capacity Summary'!$H$35:$BG$35,0))&lt;&gt;0,INDEX('Capacity Summary'!$H$36:$BG$135,MATCH('Capacity Backing (Hide)'!BD$2,'Capacity Summary'!$B$36:$B$135,0),MATCH('Capacity Backing (Hide)'!$A39,'Capacity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(Hide)'!$A39,'Capacity Summary'!$H$35:$BG$35,0))="x",INDEX('Capacity Summary'!$C$36:$E$135,MATCH('Capacity Backing (Hide)'!BE$2,'Capacity Summary'!$B$36:$B$135,0),4),IF(INDEX('Capacity Summary'!$H$36:$BG$135,MATCH('Capacity Backing (Hide)'!BE$2,'Capacity Summary'!$B$36:$B$135,0),MATCH('Capacity Backing (Hide)'!$A39,'Capacity Summary'!$H$35:$BG$35,0))&lt;&gt;0,INDEX('Capacity Summary'!$H$36:$BG$135,MATCH('Capacity Backing (Hide)'!BE$2,'Capacity Summary'!$B$36:$B$135,0),MATCH('Capacity Backing (Hide)'!$A39,'Capacity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(Hide)'!$A39,'Capacity Summary'!$H$35:$BG$35,0))="x",INDEX('Capacity Summary'!$C$36:$E$135,MATCH('Capacity Backing (Hide)'!BF$2,'Capacity Summary'!$B$36:$B$135,0),4),IF(INDEX('Capacity Summary'!$H$36:$BG$135,MATCH('Capacity Backing (Hide)'!BF$2,'Capacity Summary'!$B$36:$B$135,0),MATCH('Capacity Backing (Hide)'!$A39,'Capacity Summary'!$H$35:$BG$35,0))&lt;&gt;0,INDEX('Capacity Summary'!$H$36:$BG$135,MATCH('Capacity Backing (Hide)'!BF$2,'Capacity Summary'!$B$36:$B$135,0),MATCH('Capacity Backing (Hide)'!$A39,'Capacity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(Hide)'!$A39,'Capacity Summary'!$H$35:$BG$35,0))="x",INDEX('Capacity Summary'!$C$36:$E$135,MATCH('Capacity Backing (Hide)'!BG$2,'Capacity Summary'!$B$36:$B$135,0),4),IF(INDEX('Capacity Summary'!$H$36:$BG$135,MATCH('Capacity Backing (Hide)'!BG$2,'Capacity Summary'!$B$36:$B$135,0),MATCH('Capacity Backing (Hide)'!$A39,'Capacity Summary'!$H$35:$BG$35,0))&lt;&gt;0,INDEX('Capacity Summary'!$H$36:$BG$135,MATCH('Capacity Backing (Hide)'!BG$2,'Capacity Summary'!$B$36:$B$135,0),MATCH('Capacity Backing (Hide)'!$A39,'Capacity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(Hide)'!$A39,'Capacity Summary'!$H$35:$BG$35,0))="x",INDEX('Capacity Summary'!$C$36:$E$135,MATCH('Capacity Backing (Hide)'!BH$2,'Capacity Summary'!$B$36:$B$135,0),4),IF(INDEX('Capacity Summary'!$H$36:$BG$135,MATCH('Capacity Backing (Hide)'!BH$2,'Capacity Summary'!$B$36:$B$135,0),MATCH('Capacity Backing (Hide)'!$A39,'Capacity Summary'!$H$35:$BG$35,0))&lt;&gt;0,INDEX('Capacity Summary'!$H$36:$BG$135,MATCH('Capacity Backing (Hide)'!BH$2,'Capacity Summary'!$B$36:$B$135,0),MATCH('Capacity Backing (Hide)'!$A39,'Capacity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(Hide)'!$A39,'Capacity Summary'!$H$35:$BG$35,0))="x",INDEX('Capacity Summary'!$C$36:$E$135,MATCH('Capacity Backing (Hide)'!BI$2,'Capacity Summary'!$B$36:$B$135,0),4),IF(INDEX('Capacity Summary'!$H$36:$BG$135,MATCH('Capacity Backing (Hide)'!BI$2,'Capacity Summary'!$B$36:$B$135,0),MATCH('Capacity Backing (Hide)'!$A39,'Capacity Summary'!$H$35:$BG$35,0))&lt;&gt;0,INDEX('Capacity Summary'!$H$36:$BG$135,MATCH('Capacity Backing (Hide)'!BI$2,'Capacity Summary'!$B$36:$B$135,0),MATCH('Capacity Backing (Hide)'!$A39,'Capacity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(Hide)'!$A39,'Capacity Summary'!$H$35:$BG$35,0))="x",INDEX('Capacity Summary'!$C$36:$E$135,MATCH('Capacity Backing (Hide)'!BJ$2,'Capacity Summary'!$B$36:$B$135,0),4),IF(INDEX('Capacity Summary'!$H$36:$BG$135,MATCH('Capacity Backing (Hide)'!BJ$2,'Capacity Summary'!$B$36:$B$135,0),MATCH('Capacity Backing (Hide)'!$A39,'Capacity Summary'!$H$35:$BG$35,0))&lt;&gt;0,INDEX('Capacity Summary'!$H$36:$BG$135,MATCH('Capacity Backing (Hide)'!BJ$2,'Capacity Summary'!$B$36:$B$135,0),MATCH('Capacity Backing (Hide)'!$A39,'Capacity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(Hide)'!$A39,'Capacity Summary'!$H$35:$BG$35,0))="x",INDEX('Capacity Summary'!$C$36:$E$135,MATCH('Capacity Backing (Hide)'!BK$2,'Capacity Summary'!$B$36:$B$135,0),4),IF(INDEX('Capacity Summary'!$H$36:$BG$135,MATCH('Capacity Backing (Hide)'!BK$2,'Capacity Summary'!$B$36:$B$135,0),MATCH('Capacity Backing (Hide)'!$A39,'Capacity Summary'!$H$35:$BG$35,0))&lt;&gt;0,INDEX('Capacity Summary'!$H$36:$BG$135,MATCH('Capacity Backing (Hide)'!BK$2,'Capacity Summary'!$B$36:$B$135,0),MATCH('Capacity Backing (Hide)'!$A39,'Capacity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(Hide)'!$A39,'Capacity Summary'!$H$35:$BG$35,0))="x",INDEX('Capacity Summary'!$C$36:$E$135,MATCH('Capacity Backing (Hide)'!BL$2,'Capacity Summary'!$B$36:$B$135,0),4),IF(INDEX('Capacity Summary'!$H$36:$BG$135,MATCH('Capacity Backing (Hide)'!BL$2,'Capacity Summary'!$B$36:$B$135,0),MATCH('Capacity Backing (Hide)'!$A39,'Capacity Summary'!$H$35:$BG$35,0))&lt;&gt;0,INDEX('Capacity Summary'!$H$36:$BG$135,MATCH('Capacity Backing (Hide)'!BL$2,'Capacity Summary'!$B$36:$B$135,0),MATCH('Capacity Backing (Hide)'!$A39,'Capacity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(Hide)'!$A39,'Capacity Summary'!$H$35:$BG$35,0))="x",INDEX('Capacity Summary'!$C$36:$E$135,MATCH('Capacity Backing (Hide)'!BM$2,'Capacity Summary'!$B$36:$B$135,0),4),IF(INDEX('Capacity Summary'!$H$36:$BG$135,MATCH('Capacity Backing (Hide)'!BM$2,'Capacity Summary'!$B$36:$B$135,0),MATCH('Capacity Backing (Hide)'!$A39,'Capacity Summary'!$H$35:$BG$35,0))&lt;&gt;0,INDEX('Capacity Summary'!$H$36:$BG$135,MATCH('Capacity Backing (Hide)'!BM$2,'Capacity Summary'!$B$36:$B$135,0),MATCH('Capacity Backing (Hide)'!$A39,'Capacity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(Hide)'!$A39,'Capacity Summary'!$H$35:$BG$35,0))="x",INDEX('Capacity Summary'!$C$36:$E$135,MATCH('Capacity Backing (Hide)'!BN$2,'Capacity Summary'!$B$36:$B$135,0),4),IF(INDEX('Capacity Summary'!$H$36:$BG$135,MATCH('Capacity Backing (Hide)'!BN$2,'Capacity Summary'!$B$36:$B$135,0),MATCH('Capacity Backing (Hide)'!$A39,'Capacity Summary'!$H$35:$BG$35,0))&lt;&gt;0,INDEX('Capacity Summary'!$H$36:$BG$135,MATCH('Capacity Backing (Hide)'!BN$2,'Capacity Summary'!$B$36:$B$135,0),MATCH('Capacity Backing (Hide)'!$A39,'Capacity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(Hide)'!$A39,'Capacity Summary'!$H$35:$BG$35,0))="x",INDEX('Capacity Summary'!$C$36:$E$135,MATCH('Capacity Backing (Hide)'!BO$2,'Capacity Summary'!$B$36:$B$135,0),4),IF(INDEX('Capacity Summary'!$H$36:$BG$135,MATCH('Capacity Backing (Hide)'!BO$2,'Capacity Summary'!$B$36:$B$135,0),MATCH('Capacity Backing (Hide)'!$A39,'Capacity Summary'!$H$35:$BG$35,0))&lt;&gt;0,INDEX('Capacity Summary'!$H$36:$BG$135,MATCH('Capacity Backing (Hide)'!BO$2,'Capacity Summary'!$B$36:$B$135,0),MATCH('Capacity Backing (Hide)'!$A39,'Capacity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(Hide)'!$A39,'Capacity Summary'!$H$35:$BG$35,0))="x",INDEX('Capacity Summary'!$C$36:$E$135,MATCH('Capacity Backing (Hide)'!BP$2,'Capacity Summary'!$B$36:$B$135,0),4),IF(INDEX('Capacity Summary'!$H$36:$BG$135,MATCH('Capacity Backing (Hide)'!BP$2,'Capacity Summary'!$B$36:$B$135,0),MATCH('Capacity Backing (Hide)'!$A39,'Capacity Summary'!$H$35:$BG$35,0))&lt;&gt;0,INDEX('Capacity Summary'!$H$36:$BG$135,MATCH('Capacity Backing (Hide)'!BP$2,'Capacity Summary'!$B$36:$B$135,0),MATCH('Capacity Backing (Hide)'!$A39,'Capacity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(Hide)'!$A39,'Capacity Summary'!$H$35:$BG$35,0))="x",INDEX('Capacity Summary'!$C$36:$E$135,MATCH('Capacity Backing (Hide)'!BQ$2,'Capacity Summary'!$B$36:$B$135,0),4),IF(INDEX('Capacity Summary'!$H$36:$BG$135,MATCH('Capacity Backing (Hide)'!BQ$2,'Capacity Summary'!$B$36:$B$135,0),MATCH('Capacity Backing (Hide)'!$A39,'Capacity Summary'!$H$35:$BG$35,0))&lt;&gt;0,INDEX('Capacity Summary'!$H$36:$BG$135,MATCH('Capacity Backing (Hide)'!BQ$2,'Capacity Summary'!$B$36:$B$135,0),MATCH('Capacity Backing (Hide)'!$A39,'Capacity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(Hide)'!$A39,'Capacity Summary'!$H$35:$BG$35,0))="x",INDEX('Capacity Summary'!$C$36:$E$135,MATCH('Capacity Backing (Hide)'!BR$2,'Capacity Summary'!$B$36:$B$135,0),4),IF(INDEX('Capacity Summary'!$H$36:$BG$135,MATCH('Capacity Backing (Hide)'!BR$2,'Capacity Summary'!$B$36:$B$135,0),MATCH('Capacity Backing (Hide)'!$A39,'Capacity Summary'!$H$35:$BG$35,0))&lt;&gt;0,INDEX('Capacity Summary'!$H$36:$BG$135,MATCH('Capacity Backing (Hide)'!BR$2,'Capacity Summary'!$B$36:$B$135,0),MATCH('Capacity Backing (Hide)'!$A39,'Capacity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(Hide)'!$A39,'Capacity Summary'!$H$35:$BG$35,0))="x",INDEX('Capacity Summary'!$C$36:$E$135,MATCH('Capacity Backing (Hide)'!BS$2,'Capacity Summary'!$B$36:$B$135,0),4),IF(INDEX('Capacity Summary'!$H$36:$BG$135,MATCH('Capacity Backing (Hide)'!BS$2,'Capacity Summary'!$B$36:$B$135,0),MATCH('Capacity Backing (Hide)'!$A39,'Capacity Summary'!$H$35:$BG$35,0))&lt;&gt;0,INDEX('Capacity Summary'!$H$36:$BG$135,MATCH('Capacity Backing (Hide)'!BS$2,'Capacity Summary'!$B$36:$B$135,0),MATCH('Capacity Backing (Hide)'!$A39,'Capacity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(Hide)'!$A39,'Capacity Summary'!$H$35:$BG$35,0))="x",INDEX('Capacity Summary'!$C$36:$E$135,MATCH('Capacity Backing (Hide)'!BT$2,'Capacity Summary'!$B$36:$B$135,0),4),IF(INDEX('Capacity Summary'!$H$36:$BG$135,MATCH('Capacity Backing (Hide)'!BT$2,'Capacity Summary'!$B$36:$B$135,0),MATCH('Capacity Backing (Hide)'!$A39,'Capacity Summary'!$H$35:$BG$35,0))&lt;&gt;0,INDEX('Capacity Summary'!$H$36:$BG$135,MATCH('Capacity Backing (Hide)'!BT$2,'Capacity Summary'!$B$36:$B$135,0),MATCH('Capacity Backing (Hide)'!$A39,'Capacity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(Hide)'!$A39,'Capacity Summary'!$H$35:$BG$35,0))="x",INDEX('Capacity Summary'!$C$36:$E$135,MATCH('Capacity Backing (Hide)'!BU$2,'Capacity Summary'!$B$36:$B$135,0),4),IF(INDEX('Capacity Summary'!$H$36:$BG$135,MATCH('Capacity Backing (Hide)'!BU$2,'Capacity Summary'!$B$36:$B$135,0),MATCH('Capacity Backing (Hide)'!$A39,'Capacity Summary'!$H$35:$BG$35,0))&lt;&gt;0,INDEX('Capacity Summary'!$H$36:$BG$135,MATCH('Capacity Backing (Hide)'!BU$2,'Capacity Summary'!$B$36:$B$135,0),MATCH('Capacity Backing (Hide)'!$A39,'Capacity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(Hide)'!$A39,'Capacity Summary'!$H$35:$BG$35,0))="x",INDEX('Capacity Summary'!$C$36:$E$135,MATCH('Capacity Backing (Hide)'!BV$2,'Capacity Summary'!$B$36:$B$135,0),4),IF(INDEX('Capacity Summary'!$H$36:$BG$135,MATCH('Capacity Backing (Hide)'!BV$2,'Capacity Summary'!$B$36:$B$135,0),MATCH('Capacity Backing (Hide)'!$A39,'Capacity Summary'!$H$35:$BG$35,0))&lt;&gt;0,INDEX('Capacity Summary'!$H$36:$BG$135,MATCH('Capacity Backing (Hide)'!BV$2,'Capacity Summary'!$B$36:$B$135,0),MATCH('Capacity Backing (Hide)'!$A39,'Capacity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(Hide)'!$A39,'Capacity Summary'!$H$35:$BG$35,0))="x",INDEX('Capacity Summary'!$C$36:$E$135,MATCH('Capacity Backing (Hide)'!BW$2,'Capacity Summary'!$B$36:$B$135,0),4),IF(INDEX('Capacity Summary'!$H$36:$BG$135,MATCH('Capacity Backing (Hide)'!BW$2,'Capacity Summary'!$B$36:$B$135,0),MATCH('Capacity Backing (Hide)'!$A39,'Capacity Summary'!$H$35:$BG$35,0))&lt;&gt;0,INDEX('Capacity Summary'!$H$36:$BG$135,MATCH('Capacity Backing (Hide)'!BW$2,'Capacity Summary'!$B$36:$B$135,0),MATCH('Capacity Backing (Hide)'!$A39,'Capacity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(Hide)'!$A39,'Capacity Summary'!$H$35:$BG$35,0))="x",INDEX('Capacity Summary'!$C$36:$E$135,MATCH('Capacity Backing (Hide)'!BX$2,'Capacity Summary'!$B$36:$B$135,0),4),IF(INDEX('Capacity Summary'!$H$36:$BG$135,MATCH('Capacity Backing (Hide)'!BX$2,'Capacity Summary'!$B$36:$B$135,0),MATCH('Capacity Backing (Hide)'!$A39,'Capacity Summary'!$H$35:$BG$35,0))&lt;&gt;0,INDEX('Capacity Summary'!$H$36:$BG$135,MATCH('Capacity Backing (Hide)'!BX$2,'Capacity Summary'!$B$36:$B$135,0),MATCH('Capacity Backing (Hide)'!$A39,'Capacity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(Hide)'!$A39,'Capacity Summary'!$H$35:$BG$35,0))="x",INDEX('Capacity Summary'!$C$36:$E$135,MATCH('Capacity Backing (Hide)'!BY$2,'Capacity Summary'!$B$36:$B$135,0),4),IF(INDEX('Capacity Summary'!$H$36:$BG$135,MATCH('Capacity Backing (Hide)'!BY$2,'Capacity Summary'!$B$36:$B$135,0),MATCH('Capacity Backing (Hide)'!$A39,'Capacity Summary'!$H$35:$BG$35,0))&lt;&gt;0,INDEX('Capacity Summary'!$H$36:$BG$135,MATCH('Capacity Backing (Hide)'!BY$2,'Capacity Summary'!$B$36:$B$135,0),MATCH('Capacity Backing (Hide)'!$A39,'Capacity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(Hide)'!$A39,'Capacity Summary'!$H$35:$BG$35,0))="x",INDEX('Capacity Summary'!$C$36:$E$135,MATCH('Capacity Backing (Hide)'!BZ$2,'Capacity Summary'!$B$36:$B$135,0),4),IF(INDEX('Capacity Summary'!$H$36:$BG$135,MATCH('Capacity Backing (Hide)'!BZ$2,'Capacity Summary'!$B$36:$B$135,0),MATCH('Capacity Backing (Hide)'!$A39,'Capacity Summary'!$H$35:$BG$35,0))&lt;&gt;0,INDEX('Capacity Summary'!$H$36:$BG$135,MATCH('Capacity Backing (Hide)'!BZ$2,'Capacity Summary'!$B$36:$B$135,0),MATCH('Capacity Backing (Hide)'!$A39,'Capacity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(Hide)'!$A39,'Capacity Summary'!$H$35:$BG$35,0))="x",INDEX('Capacity Summary'!$C$36:$E$135,MATCH('Capacity Backing (Hide)'!CA$2,'Capacity Summary'!$B$36:$B$135,0),4),IF(INDEX('Capacity Summary'!$H$36:$BG$135,MATCH('Capacity Backing (Hide)'!CA$2,'Capacity Summary'!$B$36:$B$135,0),MATCH('Capacity Backing (Hide)'!$A39,'Capacity Summary'!$H$35:$BG$35,0))&lt;&gt;0,INDEX('Capacity Summary'!$H$36:$BG$135,MATCH('Capacity Backing (Hide)'!CA$2,'Capacity Summary'!$B$36:$B$135,0),MATCH('Capacity Backing (Hide)'!$A39,'Capacity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(Hide)'!$A39,'Capacity Summary'!$H$35:$BG$35,0))="x",INDEX('Capacity Summary'!$C$36:$E$135,MATCH('Capacity Backing (Hide)'!CB$2,'Capacity Summary'!$B$36:$B$135,0),4),IF(INDEX('Capacity Summary'!$H$36:$BG$135,MATCH('Capacity Backing (Hide)'!CB$2,'Capacity Summary'!$B$36:$B$135,0),MATCH('Capacity Backing (Hide)'!$A39,'Capacity Summary'!$H$35:$BG$35,0))&lt;&gt;0,INDEX('Capacity Summary'!$H$36:$BG$135,MATCH('Capacity Backing (Hide)'!CB$2,'Capacity Summary'!$B$36:$B$135,0),MATCH('Capacity Backing (Hide)'!$A39,'Capacity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(Hide)'!$A39,'Capacity Summary'!$H$35:$BG$35,0))="x",INDEX('Capacity Summary'!$C$36:$E$135,MATCH('Capacity Backing (Hide)'!CC$2,'Capacity Summary'!$B$36:$B$135,0),4),IF(INDEX('Capacity Summary'!$H$36:$BG$135,MATCH('Capacity Backing (Hide)'!CC$2,'Capacity Summary'!$B$36:$B$135,0),MATCH('Capacity Backing (Hide)'!$A39,'Capacity Summary'!$H$35:$BG$35,0))&lt;&gt;0,INDEX('Capacity Summary'!$H$36:$BG$135,MATCH('Capacity Backing (Hide)'!CC$2,'Capacity Summary'!$B$36:$B$135,0),MATCH('Capacity Backing (Hide)'!$A39,'Capacity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(Hide)'!$A39,'Capacity Summary'!$H$35:$BG$35,0))="x",INDEX('Capacity Summary'!$C$36:$E$135,MATCH('Capacity Backing (Hide)'!CD$2,'Capacity Summary'!$B$36:$B$135,0),4),IF(INDEX('Capacity Summary'!$H$36:$BG$135,MATCH('Capacity Backing (Hide)'!CD$2,'Capacity Summary'!$B$36:$B$135,0),MATCH('Capacity Backing (Hide)'!$A39,'Capacity Summary'!$H$35:$BG$35,0))&lt;&gt;0,INDEX('Capacity Summary'!$H$36:$BG$135,MATCH('Capacity Backing (Hide)'!CD$2,'Capacity Summary'!$B$36:$B$135,0),MATCH('Capacity Backing (Hide)'!$A39,'Capacity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(Hide)'!$A39,'Capacity Summary'!$H$35:$BG$35,0))="x",INDEX('Capacity Summary'!$C$36:$E$135,MATCH('Capacity Backing (Hide)'!CE$2,'Capacity Summary'!$B$36:$B$135,0),4),IF(INDEX('Capacity Summary'!$H$36:$BG$135,MATCH('Capacity Backing (Hide)'!CE$2,'Capacity Summary'!$B$36:$B$135,0),MATCH('Capacity Backing (Hide)'!$A39,'Capacity Summary'!$H$35:$BG$35,0))&lt;&gt;0,INDEX('Capacity Summary'!$H$36:$BG$135,MATCH('Capacity Backing (Hide)'!CE$2,'Capacity Summary'!$B$36:$B$135,0),MATCH('Capacity Backing (Hide)'!$A39,'Capacity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(Hide)'!$A39,'Capacity Summary'!$H$35:$BG$35,0))="x",INDEX('Capacity Summary'!$C$36:$E$135,MATCH('Capacity Backing (Hide)'!CF$2,'Capacity Summary'!$B$36:$B$135,0),4),IF(INDEX('Capacity Summary'!$H$36:$BG$135,MATCH('Capacity Backing (Hide)'!CF$2,'Capacity Summary'!$B$36:$B$135,0),MATCH('Capacity Backing (Hide)'!$A39,'Capacity Summary'!$H$35:$BG$35,0))&lt;&gt;0,INDEX('Capacity Summary'!$H$36:$BG$135,MATCH('Capacity Backing (Hide)'!CF$2,'Capacity Summary'!$B$36:$B$135,0),MATCH('Capacity Backing (Hide)'!$A39,'Capacity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(Hide)'!$A39,'Capacity Summary'!$H$35:$BG$35,0))="x",INDEX('Capacity Summary'!$C$36:$E$135,MATCH('Capacity Backing (Hide)'!CG$2,'Capacity Summary'!$B$36:$B$135,0),4),IF(INDEX('Capacity Summary'!$H$36:$BG$135,MATCH('Capacity Backing (Hide)'!CG$2,'Capacity Summary'!$B$36:$B$135,0),MATCH('Capacity Backing (Hide)'!$A39,'Capacity Summary'!$H$35:$BG$35,0))&lt;&gt;0,INDEX('Capacity Summary'!$H$36:$BG$135,MATCH('Capacity Backing (Hide)'!CG$2,'Capacity Summary'!$B$36:$B$135,0),MATCH('Capacity Backing (Hide)'!$A39,'Capacity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(Hide)'!$A39,'Capacity Summary'!$H$35:$BG$35,0))="x",INDEX('Capacity Summary'!$C$36:$E$135,MATCH('Capacity Backing (Hide)'!CH$2,'Capacity Summary'!$B$36:$B$135,0),4),IF(INDEX('Capacity Summary'!$H$36:$BG$135,MATCH('Capacity Backing (Hide)'!CH$2,'Capacity Summary'!$B$36:$B$135,0),MATCH('Capacity Backing (Hide)'!$A39,'Capacity Summary'!$H$35:$BG$35,0))&lt;&gt;0,INDEX('Capacity Summary'!$H$36:$BG$135,MATCH('Capacity Backing (Hide)'!CH$2,'Capacity Summary'!$B$36:$B$135,0),MATCH('Capacity Backing (Hide)'!$A39,'Capacity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(Hide)'!$A39,'Capacity Summary'!$H$35:$BG$35,0))="x",INDEX('Capacity Summary'!$C$36:$E$135,MATCH('Capacity Backing (Hide)'!CI$2,'Capacity Summary'!$B$36:$B$135,0),4),IF(INDEX('Capacity Summary'!$H$36:$BG$135,MATCH('Capacity Backing (Hide)'!CI$2,'Capacity Summary'!$B$36:$B$135,0),MATCH('Capacity Backing (Hide)'!$A39,'Capacity Summary'!$H$35:$BG$35,0))&lt;&gt;0,INDEX('Capacity Summary'!$H$36:$BG$135,MATCH('Capacity Backing (Hide)'!CI$2,'Capacity Summary'!$B$36:$B$135,0),MATCH('Capacity Backing (Hide)'!$A39,'Capacity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(Hide)'!$A39,'Capacity Summary'!$H$35:$BG$35,0))="x",INDEX('Capacity Summary'!$C$36:$E$135,MATCH('Capacity Backing (Hide)'!CJ$2,'Capacity Summary'!$B$36:$B$135,0),4),IF(INDEX('Capacity Summary'!$H$36:$BG$135,MATCH('Capacity Backing (Hide)'!CJ$2,'Capacity Summary'!$B$36:$B$135,0),MATCH('Capacity Backing (Hide)'!$A39,'Capacity Summary'!$H$35:$BG$35,0))&lt;&gt;0,INDEX('Capacity Summary'!$H$36:$BG$135,MATCH('Capacity Backing (Hide)'!CJ$2,'Capacity Summary'!$B$36:$B$135,0),MATCH('Capacity Backing (Hide)'!$A39,'Capacity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(Hide)'!$A39,'Capacity Summary'!$H$35:$BG$35,0))="x",INDEX('Capacity Summary'!$C$36:$E$135,MATCH('Capacity Backing (Hide)'!CK$2,'Capacity Summary'!$B$36:$B$135,0),4),IF(INDEX('Capacity Summary'!$H$36:$BG$135,MATCH('Capacity Backing (Hide)'!CK$2,'Capacity Summary'!$B$36:$B$135,0),MATCH('Capacity Backing (Hide)'!$A39,'Capacity Summary'!$H$35:$BG$35,0))&lt;&gt;0,INDEX('Capacity Summary'!$H$36:$BG$135,MATCH('Capacity Backing (Hide)'!CK$2,'Capacity Summary'!$B$36:$B$135,0),MATCH('Capacity Backing (Hide)'!$A39,'Capacity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(Hide)'!$A39,'Capacity Summary'!$H$35:$BG$35,0))="x",INDEX('Capacity Summary'!$C$36:$E$135,MATCH('Capacity Backing (Hide)'!CL$2,'Capacity Summary'!$B$36:$B$135,0),4),IF(INDEX('Capacity Summary'!$H$36:$BG$135,MATCH('Capacity Backing (Hide)'!CL$2,'Capacity Summary'!$B$36:$B$135,0),MATCH('Capacity Backing (Hide)'!$A39,'Capacity Summary'!$H$35:$BG$35,0))&lt;&gt;0,INDEX('Capacity Summary'!$H$36:$BG$135,MATCH('Capacity Backing (Hide)'!CL$2,'Capacity Summary'!$B$36:$B$135,0),MATCH('Capacity Backing (Hide)'!$A39,'Capacity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(Hide)'!$A39,'Capacity Summary'!$H$35:$BG$35,0))="x",INDEX('Capacity Summary'!$C$36:$E$135,MATCH('Capacity Backing (Hide)'!CM$2,'Capacity Summary'!$B$36:$B$135,0),4),IF(INDEX('Capacity Summary'!$H$36:$BG$135,MATCH('Capacity Backing (Hide)'!CM$2,'Capacity Summary'!$B$36:$B$135,0),MATCH('Capacity Backing (Hide)'!$A39,'Capacity Summary'!$H$35:$BG$35,0))&lt;&gt;0,INDEX('Capacity Summary'!$H$36:$BG$135,MATCH('Capacity Backing (Hide)'!CM$2,'Capacity Summary'!$B$36:$B$135,0),MATCH('Capacity Backing (Hide)'!$A39,'Capacity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(Hide)'!$A39,'Capacity Summary'!$H$35:$BG$35,0))="x",INDEX('Capacity Summary'!$C$36:$E$135,MATCH('Capacity Backing (Hide)'!CN$2,'Capacity Summary'!$B$36:$B$135,0),4),IF(INDEX('Capacity Summary'!$H$36:$BG$135,MATCH('Capacity Backing (Hide)'!CN$2,'Capacity Summary'!$B$36:$B$135,0),MATCH('Capacity Backing (Hide)'!$A39,'Capacity Summary'!$H$35:$BG$35,0))&lt;&gt;0,INDEX('Capacity Summary'!$H$36:$BG$135,MATCH('Capacity Backing (Hide)'!CN$2,'Capacity Summary'!$B$36:$B$135,0),MATCH('Capacity Backing (Hide)'!$A39,'Capacity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(Hide)'!$A39,'Capacity Summary'!$H$35:$BG$35,0))="x",INDEX('Capacity Summary'!$C$36:$E$135,MATCH('Capacity Backing (Hide)'!CO$2,'Capacity Summary'!$B$36:$B$135,0),4),IF(INDEX('Capacity Summary'!$H$36:$BG$135,MATCH('Capacity Backing (Hide)'!CO$2,'Capacity Summary'!$B$36:$B$135,0),MATCH('Capacity Backing (Hide)'!$A39,'Capacity Summary'!$H$35:$BG$35,0))&lt;&gt;0,INDEX('Capacity Summary'!$H$36:$BG$135,MATCH('Capacity Backing (Hide)'!CO$2,'Capacity Summary'!$B$36:$B$135,0),MATCH('Capacity Backing (Hide)'!$A39,'Capacity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(Hide)'!$A39,'Capacity Summary'!$H$35:$BG$35,0))="x",INDEX('Capacity Summary'!$C$36:$E$135,MATCH('Capacity Backing (Hide)'!CP$2,'Capacity Summary'!$B$36:$B$135,0),4),IF(INDEX('Capacity Summary'!$H$36:$BG$135,MATCH('Capacity Backing (Hide)'!CP$2,'Capacity Summary'!$B$36:$B$135,0),MATCH('Capacity Backing (Hide)'!$A39,'Capacity Summary'!$H$35:$BG$35,0))&lt;&gt;0,INDEX('Capacity Summary'!$H$36:$BG$135,MATCH('Capacity Backing (Hide)'!CP$2,'Capacity Summary'!$B$36:$B$135,0),MATCH('Capacity Backing (Hide)'!$A39,'Capacity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(Hide)'!$A39,'Capacity Summary'!$H$35:$BG$35,0))="x",INDEX('Capacity Summary'!$C$36:$E$135,MATCH('Capacity Backing (Hide)'!CQ$2,'Capacity Summary'!$B$36:$B$135,0),4),IF(INDEX('Capacity Summary'!$H$36:$BG$135,MATCH('Capacity Backing (Hide)'!CQ$2,'Capacity Summary'!$B$36:$B$135,0),MATCH('Capacity Backing (Hide)'!$A39,'Capacity Summary'!$H$35:$BG$35,0))&lt;&gt;0,INDEX('Capacity Summary'!$H$36:$BG$135,MATCH('Capacity Backing (Hide)'!CQ$2,'Capacity Summary'!$B$36:$B$135,0),MATCH('Capacity Backing (Hide)'!$A39,'Capacity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(Hide)'!$A39,'Capacity Summary'!$H$35:$BG$35,0))="x",INDEX('Capacity Summary'!$C$36:$E$135,MATCH('Capacity Backing (Hide)'!CR$2,'Capacity Summary'!$B$36:$B$135,0),4),IF(INDEX('Capacity Summary'!$H$36:$BG$135,MATCH('Capacity Backing (Hide)'!CR$2,'Capacity Summary'!$B$36:$B$135,0),MATCH('Capacity Backing (Hide)'!$A39,'Capacity Summary'!$H$35:$BG$35,0))&lt;&gt;0,INDEX('Capacity Summary'!$H$36:$BG$135,MATCH('Capacity Backing (Hide)'!CR$2,'Capacity Summary'!$B$36:$B$135,0),MATCH('Capacity Backing (Hide)'!$A39,'Capacity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(Hide)'!$A39,'Capacity Summary'!$H$35:$BG$35,0))="x",INDEX('Capacity Summary'!$C$36:$E$135,MATCH('Capacity Backing (Hide)'!CS$2,'Capacity Summary'!$B$36:$B$135,0),4),IF(INDEX('Capacity Summary'!$H$36:$BG$135,MATCH('Capacity Backing (Hide)'!CS$2,'Capacity Summary'!$B$36:$B$135,0),MATCH('Capacity Backing (Hide)'!$A39,'Capacity Summary'!$H$35:$BG$35,0))&lt;&gt;0,INDEX('Capacity Summary'!$H$36:$BG$135,MATCH('Capacity Backing (Hide)'!CS$2,'Capacity Summary'!$B$36:$B$135,0),MATCH('Capacity Backing (Hide)'!$A39,'Capacity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(Hide)'!$A39,'Capacity Summary'!$H$35:$BG$35,0))="x",INDEX('Capacity Summary'!$C$36:$E$135,MATCH('Capacity Backing (Hide)'!CT$2,'Capacity Summary'!$B$36:$B$135,0),4),IF(INDEX('Capacity Summary'!$H$36:$BG$135,MATCH('Capacity Backing (Hide)'!CT$2,'Capacity Summary'!$B$36:$B$135,0),MATCH('Capacity Backing (Hide)'!$A39,'Capacity Summary'!$H$35:$BG$35,0))&lt;&gt;0,INDEX('Capacity Summary'!$H$36:$BG$135,MATCH('Capacity Backing (Hide)'!CT$2,'Capacity Summary'!$B$36:$B$135,0),MATCH('Capacity Backing (Hide)'!$A39,'Capacity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(Hide)'!$A39,'Capacity Summary'!$H$35:$BG$35,0))="x",INDEX('Capacity Summary'!$C$36:$E$135,MATCH('Capacity Backing (Hide)'!CU$2,'Capacity Summary'!$B$36:$B$135,0),4),IF(INDEX('Capacity Summary'!$H$36:$BG$135,MATCH('Capacity Backing (Hide)'!CU$2,'Capacity Summary'!$B$36:$B$135,0),MATCH('Capacity Backing (Hide)'!$A39,'Capacity Summary'!$H$35:$BG$35,0))&lt;&gt;0,INDEX('Capacity Summary'!$H$36:$BG$135,MATCH('Capacity Backing (Hide)'!CU$2,'Capacity Summary'!$B$36:$B$135,0),MATCH('Capacity Backing (Hide)'!$A39,'Capacity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(Hide)'!$A39,'Capacity Summary'!$H$35:$BG$35,0))="x",INDEX('Capacity Summary'!$C$36:$E$135,MATCH('Capacity Backing (Hide)'!CV$2,'Capacity Summary'!$B$36:$B$135,0),4),IF(INDEX('Capacity Summary'!$H$36:$BG$135,MATCH('Capacity Backing (Hide)'!CV$2,'Capacity Summary'!$B$36:$B$135,0),MATCH('Capacity Backing (Hide)'!$A39,'Capacity Summary'!$H$35:$BG$35,0))&lt;&gt;0,INDEX('Capacity Summary'!$H$36:$BG$135,MATCH('Capacity Backing (Hide)'!CV$2,'Capacity Summary'!$B$36:$B$135,0),MATCH('Capacity Backing (Hide)'!$A39,'Capacity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(Hide)'!$A39,'Capacity Summary'!$H$35:$BG$35,0))="x",INDEX('Capacity Summary'!$C$36:$E$135,MATCH('Capacity Backing (Hide)'!CW$2,'Capacity Summary'!$B$36:$B$135,0),4),IF(INDEX('Capacity Summary'!$H$36:$BG$135,MATCH('Capacity Backing (Hide)'!CW$2,'Capacity Summary'!$B$36:$B$135,0),MATCH('Capacity Backing (Hide)'!$A39,'Capacity Summary'!$H$35:$BG$35,0))&lt;&gt;0,INDEX('Capacity Summary'!$H$36:$BG$135,MATCH('Capacity Backing (Hide)'!CW$2,'Capacity Summary'!$B$36:$B$135,0),MATCH('Capacity Backing (Hide)'!$A39,'Capacity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(Hide)'!$A40,'Capacity Summary'!$H$35:$BG$35,0))="x",INDEX('Capacity Summary'!$C$36:$E$135,MATCH('Capacity Backing (Hide)'!B$2,'Capacity Summary'!$B$36:$B$135,0),4),IF(INDEX('Capacity Summary'!$H$36:$BG$135,MATCH('Capacity Backing (Hide)'!B$2,'Capacity Summary'!$B$36:$B$135,0),MATCH('Capacity Backing (Hide)'!$A40,'Capacity Summary'!$H$35:$BG$35,0))&lt;&gt;0,INDEX('Capacity Summary'!$H$36:$BG$135,MATCH('Capacity Backing (Hide)'!B$2,'Capacity Summary'!$B$36:$B$135,0),MATCH('Capacity Backing (Hide)'!$A40,'Capacity Summary'!$H$35:$BG$35,0)),0)),INDEX('Capacity Summary'!$C$36:$E$135,MATCH('Capacity Backing (Hide)'!B$2,'Capacity Summary'!$B$36:$B$135,0),2)))/IF(Summary!$B$7="Minutes",1,60)/COUNTA(INDEX(Capacity!$C$10:$Q$109,MATCH('Capacity Backing (Hide)'!B$2,Capacity!$B$10:$B$109,0),1):INDEX(Capacity!$C$10:$Q$109,MATCH('Capacity Backing (Hide)'!B$2,Capacity!$B$10:$B$109,0),15))</f>
        <v>#N/A</v>
      </c>
      <c r="C4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(Hide)'!$A40,'Capacity Summary'!$H$35:$BG$35,0))="x",INDEX('Capacity Summary'!$C$36:$E$135,MATCH('Capacity Backing (Hide)'!C$2,'Capacity Summary'!$B$36:$B$135,0),4),IF(INDEX('Capacity Summary'!$H$36:$BG$135,MATCH('Capacity Backing (Hide)'!C$2,'Capacity Summary'!$B$36:$B$135,0),MATCH('Capacity Backing (Hide)'!$A40,'Capacity Summary'!$H$35:$BG$35,0))&lt;&gt;0,INDEX('Capacity Summary'!$H$36:$BG$135,MATCH('Capacity Backing (Hide)'!C$2,'Capacity Summary'!$B$36:$B$135,0),MATCH('Capacity Backing (Hide)'!$A40,'Capacity Summary'!$H$35:$BG$35,0)),0)),INDEX('Capacity Summary'!$C$36:$E$135,MATCH('Capacity Backing (Hide)'!C$2,'Capacity Summary'!$B$36:$B$135,0),2)))/IF(Summary!$B$7="Minutes",1,60)/COUNTA(INDEX(Capacity!$C$10:$Q$109,MATCH('Capacity Backing (Hide)'!C$2,Capacity!$B$10:$B$109,0),1):INDEX(Capacity!$C$10:$Q$109,MATCH('Capacity Backing (Hide)'!C$2,Capacity!$B$10:$B$109,0),15))</f>
        <v>#N/A</v>
      </c>
      <c r="D4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(Hide)'!$A40,'Capacity Summary'!$H$35:$BG$35,0))="x",INDEX('Capacity Summary'!$C$36:$E$135,MATCH('Capacity Backing (Hide)'!D$2,'Capacity Summary'!$B$36:$B$135,0),4),IF(INDEX('Capacity Summary'!$H$36:$BG$135,MATCH('Capacity Backing (Hide)'!D$2,'Capacity Summary'!$B$36:$B$135,0),MATCH('Capacity Backing (Hide)'!$A40,'Capacity Summary'!$H$35:$BG$35,0))&lt;&gt;0,INDEX('Capacity Summary'!$H$36:$BG$135,MATCH('Capacity Backing (Hide)'!D$2,'Capacity Summary'!$B$36:$B$135,0),MATCH('Capacity Backing (Hide)'!$A40,'Capacity Summary'!$H$35:$BG$35,0)),0)),INDEX('Capacity Summary'!$C$36:$E$135,MATCH('Capacity Backing (Hide)'!D$2,'Capacity Summary'!$B$36:$B$135,0),2)))/IF(Summary!$B$7="Minutes",1,60)/COUNTA(INDEX(Capacity!$C$10:$Q$109,MATCH('Capacity Backing (Hide)'!D$2,Capacity!$B$10:$B$109,0),1):INDEX(Capacity!$C$10:$Q$109,MATCH('Capacity Backing (Hide)'!D$2,Capacity!$B$10:$B$109,0),15))</f>
        <v>#N/A</v>
      </c>
      <c r="E4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(Hide)'!$A40,'Capacity Summary'!$H$35:$BG$35,0))="x",INDEX('Capacity Summary'!$C$36:$E$135,MATCH('Capacity Backing (Hide)'!E$2,'Capacity Summary'!$B$36:$B$135,0),4),IF(INDEX('Capacity Summary'!$H$36:$BG$135,MATCH('Capacity Backing (Hide)'!E$2,'Capacity Summary'!$B$36:$B$135,0),MATCH('Capacity Backing (Hide)'!$A40,'Capacity Summary'!$H$35:$BG$35,0))&lt;&gt;0,INDEX('Capacity Summary'!$H$36:$BG$135,MATCH('Capacity Backing (Hide)'!E$2,'Capacity Summary'!$B$36:$B$135,0),MATCH('Capacity Backing (Hide)'!$A40,'Capacity Summary'!$H$35:$BG$35,0)),0)),INDEX('Capacity Summary'!$C$36:$E$135,MATCH('Capacity Backing (Hide)'!E$2,'Capacity Summary'!$B$36:$B$135,0),2)))/IF(Summary!$B$7="Minutes",1,60)/COUNTA(INDEX(Capacity!$C$10:$Q$109,MATCH('Capacity Backing (Hide)'!E$2,Capacity!$B$10:$B$109,0),1):INDEX(Capacity!$C$10:$Q$109,MATCH('Capacity Backing (Hide)'!E$2,Capacity!$B$10:$B$109,0),15))</f>
        <v>#N/A</v>
      </c>
      <c r="F4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(Hide)'!$A40,'Capacity Summary'!$H$35:$BG$35,0))="x",INDEX('Capacity Summary'!$C$36:$E$135,MATCH('Capacity Backing (Hide)'!F$2,'Capacity Summary'!$B$36:$B$135,0),4),IF(INDEX('Capacity Summary'!$H$36:$BG$135,MATCH('Capacity Backing (Hide)'!F$2,'Capacity Summary'!$B$36:$B$135,0),MATCH('Capacity Backing (Hide)'!$A40,'Capacity Summary'!$H$35:$BG$35,0))&lt;&gt;0,INDEX('Capacity Summary'!$H$36:$BG$135,MATCH('Capacity Backing (Hide)'!F$2,'Capacity Summary'!$B$36:$B$135,0),MATCH('Capacity Backing (Hide)'!$A40,'Capacity Summary'!$H$35:$BG$35,0)),0)),INDEX('Capacity Summary'!$C$36:$E$135,MATCH('Capacity Backing (Hide)'!F$2,'Capacity Summary'!$B$36:$B$135,0),2)))/IF(Summary!$B$7="Minutes",1,60)/COUNTA(INDEX(Capacity!$C$10:$Q$109,MATCH('Capacity Backing (Hide)'!F$2,Capacity!$B$10:$B$109,0),1):INDEX(Capacity!$C$10:$Q$109,MATCH('Capacity Backing (Hide)'!F$2,Capacity!$B$10:$B$109,0),15))</f>
        <v>#N/A</v>
      </c>
      <c r="G4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(Hide)'!$A40,'Capacity Summary'!$H$35:$BG$35,0))="x",INDEX('Capacity Summary'!$C$36:$E$135,MATCH('Capacity Backing (Hide)'!G$2,'Capacity Summary'!$B$36:$B$135,0),4),IF(INDEX('Capacity Summary'!$H$36:$BG$135,MATCH('Capacity Backing (Hide)'!G$2,'Capacity Summary'!$B$36:$B$135,0),MATCH('Capacity Backing (Hide)'!$A40,'Capacity Summary'!$H$35:$BG$35,0))&lt;&gt;0,INDEX('Capacity Summary'!$H$36:$BG$135,MATCH('Capacity Backing (Hide)'!G$2,'Capacity Summary'!$B$36:$B$135,0),MATCH('Capacity Backing (Hide)'!$A40,'Capacity Summary'!$H$35:$BG$35,0)),0)),INDEX('Capacity Summary'!$C$36:$E$135,MATCH('Capacity Backing (Hide)'!G$2,'Capacity Summary'!$B$36:$B$135,0),2)))/IF(Summary!$B$7="Minutes",1,60)/COUNTA(INDEX(Capacity!$C$10:$Q$109,MATCH('Capacity Backing (Hide)'!G$2,Capacity!$B$10:$B$109,0),1):INDEX(Capacity!$C$10:$Q$109,MATCH('Capacity Backing (Hide)'!G$2,Capacity!$B$10:$B$109,0),15))</f>
        <v>#N/A</v>
      </c>
      <c r="H4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(Hide)'!$A40,'Capacity Summary'!$H$35:$BG$35,0))="x",INDEX('Capacity Summary'!$C$36:$E$135,MATCH('Capacity Backing (Hide)'!H$2,'Capacity Summary'!$B$36:$B$135,0),4),IF(INDEX('Capacity Summary'!$H$36:$BG$135,MATCH('Capacity Backing (Hide)'!H$2,'Capacity Summary'!$B$36:$B$135,0),MATCH('Capacity Backing (Hide)'!$A40,'Capacity Summary'!$H$35:$BG$35,0))&lt;&gt;0,INDEX('Capacity Summary'!$H$36:$BG$135,MATCH('Capacity Backing (Hide)'!H$2,'Capacity Summary'!$B$36:$B$135,0),MATCH('Capacity Backing (Hide)'!$A40,'Capacity Summary'!$H$35:$BG$35,0)),0)),INDEX('Capacity Summary'!$C$36:$E$135,MATCH('Capacity Backing (Hide)'!H$2,'Capacity Summary'!$B$36:$B$135,0),2)))/IF(Summary!$B$7="Minutes",1,60)/COUNTA(INDEX(Capacity!$C$10:$Q$109,MATCH('Capacity Backing (Hide)'!H$2,Capacity!$B$10:$B$109,0),1):INDEX(Capacity!$C$10:$Q$109,MATCH('Capacity Backing (Hide)'!H$2,Capacity!$B$10:$B$109,0),15))</f>
        <v>#N/A</v>
      </c>
      <c r="I4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(Hide)'!$A40,'Capacity Summary'!$H$35:$BG$35,0))="x",INDEX('Capacity Summary'!$C$36:$E$135,MATCH('Capacity Backing (Hide)'!I$2,'Capacity Summary'!$B$36:$B$135,0),4),IF(INDEX('Capacity Summary'!$H$36:$BG$135,MATCH('Capacity Backing (Hide)'!I$2,'Capacity Summary'!$B$36:$B$135,0),MATCH('Capacity Backing (Hide)'!$A40,'Capacity Summary'!$H$35:$BG$35,0))&lt;&gt;0,INDEX('Capacity Summary'!$H$36:$BG$135,MATCH('Capacity Backing (Hide)'!I$2,'Capacity Summary'!$B$36:$B$135,0),MATCH('Capacity Backing (Hide)'!$A40,'Capacity Summary'!$H$35:$BG$35,0)),0)),INDEX('Capacity Summary'!$C$36:$E$135,MATCH('Capacity Backing (Hide)'!I$2,'Capacity Summary'!$B$36:$B$135,0),2)))/IF(Summary!$B$7="Minutes",1,60)/COUNTA(INDEX(Capacity!$C$10:$Q$109,MATCH('Capacity Backing (Hide)'!I$2,Capacity!$B$10:$B$109,0),1):INDEX(Capacity!$C$10:$Q$109,MATCH('Capacity Backing (Hide)'!I$2,Capacity!$B$10:$B$109,0),15))</f>
        <v>#N/A</v>
      </c>
      <c r="J4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(Hide)'!$A40,'Capacity Summary'!$H$35:$BG$35,0))="x",INDEX('Capacity Summary'!$C$36:$E$135,MATCH('Capacity Backing (Hide)'!J$2,'Capacity Summary'!$B$36:$B$135,0),4),IF(INDEX('Capacity Summary'!$H$36:$BG$135,MATCH('Capacity Backing (Hide)'!J$2,'Capacity Summary'!$B$36:$B$135,0),MATCH('Capacity Backing (Hide)'!$A40,'Capacity Summary'!$H$35:$BG$35,0))&lt;&gt;0,INDEX('Capacity Summary'!$H$36:$BG$135,MATCH('Capacity Backing (Hide)'!J$2,'Capacity Summary'!$B$36:$B$135,0),MATCH('Capacity Backing (Hide)'!$A40,'Capacity Summary'!$H$35:$BG$35,0)),0)),INDEX('Capacity Summary'!$C$36:$E$135,MATCH('Capacity Backing (Hide)'!J$2,'Capacity Summary'!$B$36:$B$135,0),2)))/IF(Summary!$B$7="Minutes",1,60)/COUNTA(INDEX(Capacity!$C$10:$Q$109,MATCH('Capacity Backing (Hide)'!J$2,Capacity!$B$10:$B$109,0),1):INDEX(Capacity!$C$10:$Q$109,MATCH('Capacity Backing (Hide)'!J$2,Capacity!$B$10:$B$109,0),15))</f>
        <v>#N/A</v>
      </c>
      <c r="K4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(Hide)'!$A40,'Capacity Summary'!$H$35:$BG$35,0))="x",INDEX('Capacity Summary'!$C$36:$E$135,MATCH('Capacity Backing (Hide)'!K$2,'Capacity Summary'!$B$36:$B$135,0),4),IF(INDEX('Capacity Summary'!$H$36:$BG$135,MATCH('Capacity Backing (Hide)'!K$2,'Capacity Summary'!$B$36:$B$135,0),MATCH('Capacity Backing (Hide)'!$A40,'Capacity Summary'!$H$35:$BG$35,0))&lt;&gt;0,INDEX('Capacity Summary'!$H$36:$BG$135,MATCH('Capacity Backing (Hide)'!K$2,'Capacity Summary'!$B$36:$B$135,0),MATCH('Capacity Backing (Hide)'!$A40,'Capacity Summary'!$H$35:$BG$35,0)),0)),INDEX('Capacity Summary'!$C$36:$E$135,MATCH('Capacity Backing (Hide)'!K$2,'Capacity Summary'!$B$36:$B$135,0),2)))/IF(Summary!$B$7="Minutes",1,60)/COUNTA(INDEX(Capacity!$C$10:$Q$109,MATCH('Capacity Backing (Hide)'!K$2,Capacity!$B$10:$B$109,0),1):INDEX(Capacity!$C$10:$Q$109,MATCH('Capacity Backing (Hide)'!K$2,Capacity!$B$10:$B$109,0),15))</f>
        <v>#N/A</v>
      </c>
      <c r="L4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(Hide)'!$A40,'Capacity Summary'!$H$35:$BG$35,0))="x",INDEX('Capacity Summary'!$C$36:$E$135,MATCH('Capacity Backing (Hide)'!L$2,'Capacity Summary'!$B$36:$B$135,0),4),IF(INDEX('Capacity Summary'!$H$36:$BG$135,MATCH('Capacity Backing (Hide)'!L$2,'Capacity Summary'!$B$36:$B$135,0),MATCH('Capacity Backing (Hide)'!$A40,'Capacity Summary'!$H$35:$BG$35,0))&lt;&gt;0,INDEX('Capacity Summary'!$H$36:$BG$135,MATCH('Capacity Backing (Hide)'!L$2,'Capacity Summary'!$B$36:$B$135,0),MATCH('Capacity Backing (Hide)'!$A40,'Capacity Summary'!$H$35:$BG$35,0)),0)),INDEX('Capacity Summary'!$C$36:$E$135,MATCH('Capacity Backing (Hide)'!L$2,'Capacity Summary'!$B$36:$B$135,0),2)))/IF(Summary!$B$7="Minutes",1,60)/COUNTA(INDEX(Capacity!$C$10:$Q$109,MATCH('Capacity Backing (Hide)'!L$2,Capacity!$B$10:$B$109,0),1):INDEX(Capacity!$C$10:$Q$109,MATCH('Capacity Backing (Hide)'!L$2,Capacity!$B$10:$B$109,0),15))</f>
        <v>#N/A</v>
      </c>
      <c r="M4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(Hide)'!$A40,'Capacity Summary'!$H$35:$BG$35,0))="x",INDEX('Capacity Summary'!$C$36:$E$135,MATCH('Capacity Backing (Hide)'!M$2,'Capacity Summary'!$B$36:$B$135,0),4),IF(INDEX('Capacity Summary'!$H$36:$BG$135,MATCH('Capacity Backing (Hide)'!M$2,'Capacity Summary'!$B$36:$B$135,0),MATCH('Capacity Backing (Hide)'!$A40,'Capacity Summary'!$H$35:$BG$35,0))&lt;&gt;0,INDEX('Capacity Summary'!$H$36:$BG$135,MATCH('Capacity Backing (Hide)'!M$2,'Capacity Summary'!$B$36:$B$135,0),MATCH('Capacity Backing (Hide)'!$A40,'Capacity Summary'!$H$35:$BG$35,0)),0)),INDEX('Capacity Summary'!$C$36:$E$135,MATCH('Capacity Backing (Hide)'!M$2,'Capacity Summary'!$B$36:$B$135,0),2)))/IF(Summary!$B$7="Minutes",1,60)/COUNTA(INDEX(Capacity!$C$10:$Q$109,MATCH('Capacity Backing (Hide)'!M$2,Capacity!$B$10:$B$109,0),1):INDEX(Capacity!$C$10:$Q$109,MATCH('Capacity Backing (Hide)'!M$2,Capacity!$B$10:$B$109,0),15))</f>
        <v>#N/A</v>
      </c>
      <c r="N4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(Hide)'!$A40,'Capacity Summary'!$H$35:$BG$35,0))="x",INDEX('Capacity Summary'!$C$36:$E$135,MATCH('Capacity Backing (Hide)'!N$2,'Capacity Summary'!$B$36:$B$135,0),4),IF(INDEX('Capacity Summary'!$H$36:$BG$135,MATCH('Capacity Backing (Hide)'!N$2,'Capacity Summary'!$B$36:$B$135,0),MATCH('Capacity Backing (Hide)'!$A40,'Capacity Summary'!$H$35:$BG$35,0))&lt;&gt;0,INDEX('Capacity Summary'!$H$36:$BG$135,MATCH('Capacity Backing (Hide)'!N$2,'Capacity Summary'!$B$36:$B$135,0),MATCH('Capacity Backing (Hide)'!$A40,'Capacity Summary'!$H$35:$BG$35,0)),0)),INDEX('Capacity Summary'!$C$36:$E$135,MATCH('Capacity Backing (Hide)'!N$2,'Capacity Summary'!$B$36:$B$135,0),2)))/IF(Summary!$B$7="Minutes",1,60)/COUNTA(INDEX(Capacity!$C$10:$Q$109,MATCH('Capacity Backing (Hide)'!N$2,Capacity!$B$10:$B$109,0),1):INDEX(Capacity!$C$10:$Q$109,MATCH('Capacity Backing (Hide)'!N$2,Capacity!$B$10:$B$109,0),15))</f>
        <v>#N/A</v>
      </c>
      <c r="O4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(Hide)'!$A40,'Capacity Summary'!$H$35:$BG$35,0))="x",INDEX('Capacity Summary'!$C$36:$E$135,MATCH('Capacity Backing (Hide)'!O$2,'Capacity Summary'!$B$36:$B$135,0),4),IF(INDEX('Capacity Summary'!$H$36:$BG$135,MATCH('Capacity Backing (Hide)'!O$2,'Capacity Summary'!$B$36:$B$135,0),MATCH('Capacity Backing (Hide)'!$A40,'Capacity Summary'!$H$35:$BG$35,0))&lt;&gt;0,INDEX('Capacity Summary'!$H$36:$BG$135,MATCH('Capacity Backing (Hide)'!O$2,'Capacity Summary'!$B$36:$B$135,0),MATCH('Capacity Backing (Hide)'!$A40,'Capacity Summary'!$H$35:$BG$35,0)),0)),INDEX('Capacity Summary'!$C$36:$E$135,MATCH('Capacity Backing (Hide)'!O$2,'Capacity Summary'!$B$36:$B$135,0),2)))/IF(Summary!$B$7="Minutes",1,60)/COUNTA(INDEX(Capacity!$C$10:$Q$109,MATCH('Capacity Backing (Hide)'!O$2,Capacity!$B$10:$B$109,0),1):INDEX(Capacity!$C$10:$Q$109,MATCH('Capacity Backing (Hide)'!O$2,Capacity!$B$10:$B$109,0),15))</f>
        <v>#N/A</v>
      </c>
      <c r="P4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(Hide)'!$A40,'Capacity Summary'!$H$35:$BG$35,0))="x",INDEX('Capacity Summary'!$C$36:$E$135,MATCH('Capacity Backing (Hide)'!P$2,'Capacity Summary'!$B$36:$B$135,0),4),IF(INDEX('Capacity Summary'!$H$36:$BG$135,MATCH('Capacity Backing (Hide)'!P$2,'Capacity Summary'!$B$36:$B$135,0),MATCH('Capacity Backing (Hide)'!$A40,'Capacity Summary'!$H$35:$BG$35,0))&lt;&gt;0,INDEX('Capacity Summary'!$H$36:$BG$135,MATCH('Capacity Backing (Hide)'!P$2,'Capacity Summary'!$B$36:$B$135,0),MATCH('Capacity Backing (Hide)'!$A40,'Capacity Summary'!$H$35:$BG$35,0)),0)),INDEX('Capacity Summary'!$C$36:$E$135,MATCH('Capacity Backing (Hide)'!P$2,'Capacity Summary'!$B$36:$B$135,0),2)))/IF(Summary!$B$7="Minutes",1,60)/COUNTA(INDEX(Capacity!$C$10:$Q$109,MATCH('Capacity Backing (Hide)'!P$2,Capacity!$B$10:$B$109,0),1):INDEX(Capacity!$C$10:$Q$109,MATCH('Capacity Backing (Hide)'!P$2,Capacity!$B$10:$B$109,0),15))</f>
        <v>#N/A</v>
      </c>
      <c r="Q4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(Hide)'!$A40,'Capacity Summary'!$H$35:$BG$35,0))="x",INDEX('Capacity Summary'!$C$36:$E$135,MATCH('Capacity Backing (Hide)'!Q$2,'Capacity Summary'!$B$36:$B$135,0),4),IF(INDEX('Capacity Summary'!$H$36:$BG$135,MATCH('Capacity Backing (Hide)'!Q$2,'Capacity Summary'!$B$36:$B$135,0),MATCH('Capacity Backing (Hide)'!$A40,'Capacity Summary'!$H$35:$BG$35,0))&lt;&gt;0,INDEX('Capacity Summary'!$H$36:$BG$135,MATCH('Capacity Backing (Hide)'!Q$2,'Capacity Summary'!$B$36:$B$135,0),MATCH('Capacity Backing (Hide)'!$A40,'Capacity Summary'!$H$35:$BG$35,0)),0)),INDEX('Capacity Summary'!$C$36:$E$135,MATCH('Capacity Backing (Hide)'!Q$2,'Capacity Summary'!$B$36:$B$135,0),2)))/IF(Summary!$B$7="Minutes",1,60)/COUNTA(INDEX(Capacity!$C$10:$Q$109,MATCH('Capacity Backing (Hide)'!Q$2,Capacity!$B$10:$B$109,0),1):INDEX(Capacity!$C$10:$Q$109,MATCH('Capacity Backing (Hide)'!Q$2,Capacity!$B$10:$B$109,0),15))</f>
        <v>#N/A</v>
      </c>
      <c r="R4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(Hide)'!$A40,'Capacity Summary'!$H$35:$BG$35,0))="x",INDEX('Capacity Summary'!$C$36:$E$135,MATCH('Capacity Backing (Hide)'!R$2,'Capacity Summary'!$B$36:$B$135,0),4),IF(INDEX('Capacity Summary'!$H$36:$BG$135,MATCH('Capacity Backing (Hide)'!R$2,'Capacity Summary'!$B$36:$B$135,0),MATCH('Capacity Backing (Hide)'!$A40,'Capacity Summary'!$H$35:$BG$35,0))&lt;&gt;0,INDEX('Capacity Summary'!$H$36:$BG$135,MATCH('Capacity Backing (Hide)'!R$2,'Capacity Summary'!$B$36:$B$135,0),MATCH('Capacity Backing (Hide)'!$A40,'Capacity Summary'!$H$35:$BG$35,0)),0)),INDEX('Capacity Summary'!$C$36:$E$135,MATCH('Capacity Backing (Hide)'!R$2,'Capacity Summary'!$B$36:$B$135,0),2)))/IF(Summary!$B$7="Minutes",1,60)/COUNTA(INDEX(Capacity!$C$10:$Q$109,MATCH('Capacity Backing (Hide)'!R$2,Capacity!$B$10:$B$109,0),1):INDEX(Capacity!$C$10:$Q$109,MATCH('Capacity Backing (Hide)'!R$2,Capacity!$B$10:$B$109,0),15))</f>
        <v>#N/A</v>
      </c>
      <c r="S4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(Hide)'!$A40,'Capacity Summary'!$H$35:$BG$35,0))="x",INDEX('Capacity Summary'!$C$36:$E$135,MATCH('Capacity Backing (Hide)'!S$2,'Capacity Summary'!$B$36:$B$135,0),4),IF(INDEX('Capacity Summary'!$H$36:$BG$135,MATCH('Capacity Backing (Hide)'!S$2,'Capacity Summary'!$B$36:$B$135,0),MATCH('Capacity Backing (Hide)'!$A40,'Capacity Summary'!$H$35:$BG$35,0))&lt;&gt;0,INDEX('Capacity Summary'!$H$36:$BG$135,MATCH('Capacity Backing (Hide)'!S$2,'Capacity Summary'!$B$36:$B$135,0),MATCH('Capacity Backing (Hide)'!$A40,'Capacity Summary'!$H$35:$BG$35,0)),0)),INDEX('Capacity Summary'!$C$36:$E$135,MATCH('Capacity Backing (Hide)'!S$2,'Capacity Summary'!$B$36:$B$135,0),2)))/IF(Summary!$B$7="Minutes",1,60)/COUNTA(INDEX(Capacity!$C$10:$Q$109,MATCH('Capacity Backing (Hide)'!S$2,Capacity!$B$10:$B$109,0),1):INDEX(Capacity!$C$10:$Q$109,MATCH('Capacity Backing (Hide)'!S$2,Capacity!$B$10:$B$109,0),15))</f>
        <v>#N/A</v>
      </c>
      <c r="T4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(Hide)'!$A40,'Capacity Summary'!$H$35:$BG$35,0))="x",INDEX('Capacity Summary'!$C$36:$E$135,MATCH('Capacity Backing (Hide)'!T$2,'Capacity Summary'!$B$36:$B$135,0),4),IF(INDEX('Capacity Summary'!$H$36:$BG$135,MATCH('Capacity Backing (Hide)'!T$2,'Capacity Summary'!$B$36:$B$135,0),MATCH('Capacity Backing (Hide)'!$A40,'Capacity Summary'!$H$35:$BG$35,0))&lt;&gt;0,INDEX('Capacity Summary'!$H$36:$BG$135,MATCH('Capacity Backing (Hide)'!T$2,'Capacity Summary'!$B$36:$B$135,0),MATCH('Capacity Backing (Hide)'!$A40,'Capacity Summary'!$H$35:$BG$35,0)),0)),INDEX('Capacity Summary'!$C$36:$E$135,MATCH('Capacity Backing (Hide)'!T$2,'Capacity Summary'!$B$36:$B$135,0),2)))/IF(Summary!$B$7="Minutes",1,60)/COUNTA(INDEX(Capacity!$C$10:$Q$109,MATCH('Capacity Backing (Hide)'!T$2,Capacity!$B$10:$B$109,0),1):INDEX(Capacity!$C$10:$Q$109,MATCH('Capacity Backing (Hide)'!T$2,Capacity!$B$10:$B$109,0),15))</f>
        <v>#N/A</v>
      </c>
      <c r="U4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(Hide)'!$A40,'Capacity Summary'!$H$35:$BG$35,0))="x",INDEX('Capacity Summary'!$C$36:$E$135,MATCH('Capacity Backing (Hide)'!U$2,'Capacity Summary'!$B$36:$B$135,0),4),IF(INDEX('Capacity Summary'!$H$36:$BG$135,MATCH('Capacity Backing (Hide)'!U$2,'Capacity Summary'!$B$36:$B$135,0),MATCH('Capacity Backing (Hide)'!$A40,'Capacity Summary'!$H$35:$BG$35,0))&lt;&gt;0,INDEX('Capacity Summary'!$H$36:$BG$135,MATCH('Capacity Backing (Hide)'!U$2,'Capacity Summary'!$B$36:$B$135,0),MATCH('Capacity Backing (Hide)'!$A40,'Capacity Summary'!$H$35:$BG$35,0)),0)),INDEX('Capacity Summary'!$C$36:$E$135,MATCH('Capacity Backing (Hide)'!U$2,'Capacity Summary'!$B$36:$B$135,0),2)))/IF(Summary!$B$7="Minutes",1,60)/COUNTA(INDEX(Capacity!$C$10:$Q$109,MATCH('Capacity Backing (Hide)'!U$2,Capacity!$B$10:$B$109,0),1):INDEX(Capacity!$C$10:$Q$109,MATCH('Capacity Backing (Hide)'!U$2,Capacity!$B$10:$B$109,0),15))</f>
        <v>#N/A</v>
      </c>
      <c r="V4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(Hide)'!$A40,'Capacity Summary'!$H$35:$BG$35,0))="x",INDEX('Capacity Summary'!$C$36:$E$135,MATCH('Capacity Backing (Hide)'!V$2,'Capacity Summary'!$B$36:$B$135,0),4),IF(INDEX('Capacity Summary'!$H$36:$BG$135,MATCH('Capacity Backing (Hide)'!V$2,'Capacity Summary'!$B$36:$B$135,0),MATCH('Capacity Backing (Hide)'!$A40,'Capacity Summary'!$H$35:$BG$35,0))&lt;&gt;0,INDEX('Capacity Summary'!$H$36:$BG$135,MATCH('Capacity Backing (Hide)'!V$2,'Capacity Summary'!$B$36:$B$135,0),MATCH('Capacity Backing (Hide)'!$A40,'Capacity Summary'!$H$35:$BG$35,0)),0)),INDEX('Capacity Summary'!$C$36:$E$135,MATCH('Capacity Backing (Hide)'!V$2,'Capacity Summary'!$B$36:$B$135,0),2)))/IF(Summary!$B$7="Minutes",1,60)/COUNTA(INDEX(Capacity!$C$10:$Q$109,MATCH('Capacity Backing (Hide)'!V$2,Capacity!$B$10:$B$109,0),1):INDEX(Capacity!$C$10:$Q$109,MATCH('Capacity Backing (Hide)'!V$2,Capacity!$B$10:$B$109,0),15))</f>
        <v>#N/A</v>
      </c>
      <c r="W4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(Hide)'!$A40,'Capacity Summary'!$H$35:$BG$35,0))="x",INDEX('Capacity Summary'!$C$36:$E$135,MATCH('Capacity Backing (Hide)'!W$2,'Capacity Summary'!$B$36:$B$135,0),4),IF(INDEX('Capacity Summary'!$H$36:$BG$135,MATCH('Capacity Backing (Hide)'!W$2,'Capacity Summary'!$B$36:$B$135,0),MATCH('Capacity Backing (Hide)'!$A40,'Capacity Summary'!$H$35:$BG$35,0))&lt;&gt;0,INDEX('Capacity Summary'!$H$36:$BG$135,MATCH('Capacity Backing (Hide)'!W$2,'Capacity Summary'!$B$36:$B$135,0),MATCH('Capacity Backing (Hide)'!$A40,'Capacity Summary'!$H$35:$BG$35,0)),0)),INDEX('Capacity Summary'!$C$36:$E$135,MATCH('Capacity Backing (Hide)'!W$2,'Capacity Summary'!$B$36:$B$135,0),2)))/IF(Summary!$B$7="Minutes",1,60)/COUNTA(INDEX(Capacity!$C$10:$Q$109,MATCH('Capacity Backing (Hide)'!W$2,Capacity!$B$10:$B$109,0),1):INDEX(Capacity!$C$10:$Q$109,MATCH('Capacity Backing (Hide)'!W$2,Capacity!$B$10:$B$109,0),15))</f>
        <v>#N/A</v>
      </c>
      <c r="X4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(Hide)'!$A40,'Capacity Summary'!$H$35:$BG$35,0))="x",INDEX('Capacity Summary'!$C$36:$E$135,MATCH('Capacity Backing (Hide)'!X$2,'Capacity Summary'!$B$36:$B$135,0),4),IF(INDEX('Capacity Summary'!$H$36:$BG$135,MATCH('Capacity Backing (Hide)'!X$2,'Capacity Summary'!$B$36:$B$135,0),MATCH('Capacity Backing (Hide)'!$A40,'Capacity Summary'!$H$35:$BG$35,0))&lt;&gt;0,INDEX('Capacity Summary'!$H$36:$BG$135,MATCH('Capacity Backing (Hide)'!X$2,'Capacity Summary'!$B$36:$B$135,0),MATCH('Capacity Backing (Hide)'!$A40,'Capacity Summary'!$H$35:$BG$35,0)),0)),INDEX('Capacity Summary'!$C$36:$E$135,MATCH('Capacity Backing (Hide)'!X$2,'Capacity Summary'!$B$36:$B$135,0),2)))/IF(Summary!$B$7="Minutes",1,60)/COUNTA(INDEX(Capacity!$C$10:$Q$109,MATCH('Capacity Backing (Hide)'!X$2,Capacity!$B$10:$B$109,0),1):INDEX(Capacity!$C$10:$Q$109,MATCH('Capacity Backing (Hide)'!X$2,Capacity!$B$10:$B$109,0),15))</f>
        <v>#N/A</v>
      </c>
      <c r="Y4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(Hide)'!$A40,'Capacity Summary'!$H$35:$BG$35,0))="x",INDEX('Capacity Summary'!$C$36:$E$135,MATCH('Capacity Backing (Hide)'!Y$2,'Capacity Summary'!$B$36:$B$135,0),4),IF(INDEX('Capacity Summary'!$H$36:$BG$135,MATCH('Capacity Backing (Hide)'!Y$2,'Capacity Summary'!$B$36:$B$135,0),MATCH('Capacity Backing (Hide)'!$A40,'Capacity Summary'!$H$35:$BG$35,0))&lt;&gt;0,INDEX('Capacity Summary'!$H$36:$BG$135,MATCH('Capacity Backing (Hide)'!Y$2,'Capacity Summary'!$B$36:$B$135,0),MATCH('Capacity Backing (Hide)'!$A40,'Capacity Summary'!$H$35:$BG$35,0)),0)),INDEX('Capacity Summary'!$C$36:$E$135,MATCH('Capacity Backing (Hide)'!Y$2,'Capacity Summary'!$B$36:$B$135,0),2)))/IF(Summary!$B$7="Minutes",1,60)/COUNTA(INDEX(Capacity!$C$10:$Q$109,MATCH('Capacity Backing (Hide)'!Y$2,Capacity!$B$10:$B$109,0),1):INDEX(Capacity!$C$10:$Q$109,MATCH('Capacity Backing (Hide)'!Y$2,Capacity!$B$10:$B$109,0),15))</f>
        <v>#N/A</v>
      </c>
      <c r="Z4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(Hide)'!$A40,'Capacity Summary'!$H$35:$BG$35,0))="x",INDEX('Capacity Summary'!$C$36:$E$135,MATCH('Capacity Backing (Hide)'!Z$2,'Capacity Summary'!$B$36:$B$135,0),4),IF(INDEX('Capacity Summary'!$H$36:$BG$135,MATCH('Capacity Backing (Hide)'!Z$2,'Capacity Summary'!$B$36:$B$135,0),MATCH('Capacity Backing (Hide)'!$A40,'Capacity Summary'!$H$35:$BG$35,0))&lt;&gt;0,INDEX('Capacity Summary'!$H$36:$BG$135,MATCH('Capacity Backing (Hide)'!Z$2,'Capacity Summary'!$B$36:$B$135,0),MATCH('Capacity Backing (Hide)'!$A40,'Capacity Summary'!$H$35:$BG$35,0)),0)),INDEX('Capacity Summary'!$C$36:$E$135,MATCH('Capacity Backing (Hide)'!Z$2,'Capacity Summary'!$B$36:$B$135,0),2)))/IF(Summary!$B$7="Minutes",1,60)/COUNTA(INDEX(Capacity!$C$10:$Q$109,MATCH('Capacity Backing (Hide)'!Z$2,Capacity!$B$10:$B$109,0),1):INDEX(Capacity!$C$10:$Q$109,MATCH('Capacity Backing (Hide)'!Z$2,Capacity!$B$10:$B$109,0),15))</f>
        <v>#N/A</v>
      </c>
      <c r="AA4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(Hide)'!$A40,'Capacity Summary'!$H$35:$BG$35,0))="x",INDEX('Capacity Summary'!$C$36:$E$135,MATCH('Capacity Backing (Hide)'!AA$2,'Capacity Summary'!$B$36:$B$135,0),4),IF(INDEX('Capacity Summary'!$H$36:$BG$135,MATCH('Capacity Backing (Hide)'!AA$2,'Capacity Summary'!$B$36:$B$135,0),MATCH('Capacity Backing (Hide)'!$A40,'Capacity Summary'!$H$35:$BG$35,0))&lt;&gt;0,INDEX('Capacity Summary'!$H$36:$BG$135,MATCH('Capacity Backing (Hide)'!AA$2,'Capacity Summary'!$B$36:$B$135,0),MATCH('Capacity Backing (Hide)'!$A40,'Capacity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(Hide)'!$A40,'Capacity Summary'!$H$35:$BG$35,0))="x",INDEX('Capacity Summary'!$C$36:$E$135,MATCH('Capacity Backing (Hide)'!AB$2,'Capacity Summary'!$B$36:$B$135,0),4),IF(INDEX('Capacity Summary'!$H$36:$BG$135,MATCH('Capacity Backing (Hide)'!AB$2,'Capacity Summary'!$B$36:$B$135,0),MATCH('Capacity Backing (Hide)'!$A40,'Capacity Summary'!$H$35:$BG$35,0))&lt;&gt;0,INDEX('Capacity Summary'!$H$36:$BG$135,MATCH('Capacity Backing (Hide)'!AB$2,'Capacity Summary'!$B$36:$B$135,0),MATCH('Capacity Backing (Hide)'!$A40,'Capacity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(Hide)'!$A40,'Capacity Summary'!$H$35:$BG$35,0))="x",INDEX('Capacity Summary'!$C$36:$E$135,MATCH('Capacity Backing (Hide)'!AC$2,'Capacity Summary'!$B$36:$B$135,0),4),IF(INDEX('Capacity Summary'!$H$36:$BG$135,MATCH('Capacity Backing (Hide)'!AC$2,'Capacity Summary'!$B$36:$B$135,0),MATCH('Capacity Backing (Hide)'!$A40,'Capacity Summary'!$H$35:$BG$35,0))&lt;&gt;0,INDEX('Capacity Summary'!$H$36:$BG$135,MATCH('Capacity Backing (Hide)'!AC$2,'Capacity Summary'!$B$36:$B$135,0),MATCH('Capacity Backing (Hide)'!$A40,'Capacity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(Hide)'!$A40,'Capacity Summary'!$H$35:$BG$35,0))="x",INDEX('Capacity Summary'!$C$36:$E$135,MATCH('Capacity Backing (Hide)'!AD$2,'Capacity Summary'!$B$36:$B$135,0),4),IF(INDEX('Capacity Summary'!$H$36:$BG$135,MATCH('Capacity Backing (Hide)'!AD$2,'Capacity Summary'!$B$36:$B$135,0),MATCH('Capacity Backing (Hide)'!$A40,'Capacity Summary'!$H$35:$BG$35,0))&lt;&gt;0,INDEX('Capacity Summary'!$H$36:$BG$135,MATCH('Capacity Backing (Hide)'!AD$2,'Capacity Summary'!$B$36:$B$135,0),MATCH('Capacity Backing (Hide)'!$A40,'Capacity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(Hide)'!$A40,'Capacity Summary'!$H$35:$BG$35,0))="x",INDEX('Capacity Summary'!$C$36:$E$135,MATCH('Capacity Backing (Hide)'!AE$2,'Capacity Summary'!$B$36:$B$135,0),4),IF(INDEX('Capacity Summary'!$H$36:$BG$135,MATCH('Capacity Backing (Hide)'!AE$2,'Capacity Summary'!$B$36:$B$135,0),MATCH('Capacity Backing (Hide)'!$A40,'Capacity Summary'!$H$35:$BG$35,0))&lt;&gt;0,INDEX('Capacity Summary'!$H$36:$BG$135,MATCH('Capacity Backing (Hide)'!AE$2,'Capacity Summary'!$B$36:$B$135,0),MATCH('Capacity Backing (Hide)'!$A40,'Capacity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(Hide)'!$A40,'Capacity Summary'!$H$35:$BG$35,0))="x",INDEX('Capacity Summary'!$C$36:$E$135,MATCH('Capacity Backing (Hide)'!AF$2,'Capacity Summary'!$B$36:$B$135,0),4),IF(INDEX('Capacity Summary'!$H$36:$BG$135,MATCH('Capacity Backing (Hide)'!AF$2,'Capacity Summary'!$B$36:$B$135,0),MATCH('Capacity Backing (Hide)'!$A40,'Capacity Summary'!$H$35:$BG$35,0))&lt;&gt;0,INDEX('Capacity Summary'!$H$36:$BG$135,MATCH('Capacity Backing (Hide)'!AF$2,'Capacity Summary'!$B$36:$B$135,0),MATCH('Capacity Backing (Hide)'!$A40,'Capacity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(Hide)'!$A40,'Capacity Summary'!$H$35:$BG$35,0))="x",INDEX('Capacity Summary'!$C$36:$E$135,MATCH('Capacity Backing (Hide)'!AG$2,'Capacity Summary'!$B$36:$B$135,0),4),IF(INDEX('Capacity Summary'!$H$36:$BG$135,MATCH('Capacity Backing (Hide)'!AG$2,'Capacity Summary'!$B$36:$B$135,0),MATCH('Capacity Backing (Hide)'!$A40,'Capacity Summary'!$H$35:$BG$35,0))&lt;&gt;0,INDEX('Capacity Summary'!$H$36:$BG$135,MATCH('Capacity Backing (Hide)'!AG$2,'Capacity Summary'!$B$36:$B$135,0),MATCH('Capacity Backing (Hide)'!$A40,'Capacity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(Hide)'!$A40,'Capacity Summary'!$H$35:$BG$35,0))="x",INDEX('Capacity Summary'!$C$36:$E$135,MATCH('Capacity Backing (Hide)'!AH$2,'Capacity Summary'!$B$36:$B$135,0),4),IF(INDEX('Capacity Summary'!$H$36:$BG$135,MATCH('Capacity Backing (Hide)'!AH$2,'Capacity Summary'!$B$36:$B$135,0),MATCH('Capacity Backing (Hide)'!$A40,'Capacity Summary'!$H$35:$BG$35,0))&lt;&gt;0,INDEX('Capacity Summary'!$H$36:$BG$135,MATCH('Capacity Backing (Hide)'!AH$2,'Capacity Summary'!$B$36:$B$135,0),MATCH('Capacity Backing (Hide)'!$A40,'Capacity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(Hide)'!$A40,'Capacity Summary'!$H$35:$BG$35,0))="x",INDEX('Capacity Summary'!$C$36:$E$135,MATCH('Capacity Backing (Hide)'!AI$2,'Capacity Summary'!$B$36:$B$135,0),4),IF(INDEX('Capacity Summary'!$H$36:$BG$135,MATCH('Capacity Backing (Hide)'!AI$2,'Capacity Summary'!$B$36:$B$135,0),MATCH('Capacity Backing (Hide)'!$A40,'Capacity Summary'!$H$35:$BG$35,0))&lt;&gt;0,INDEX('Capacity Summary'!$H$36:$BG$135,MATCH('Capacity Backing (Hide)'!AI$2,'Capacity Summary'!$B$36:$B$135,0),MATCH('Capacity Backing (Hide)'!$A40,'Capacity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(Hide)'!$A40,'Capacity Summary'!$H$35:$BG$35,0))="x",INDEX('Capacity Summary'!$C$36:$E$135,MATCH('Capacity Backing (Hide)'!AJ$2,'Capacity Summary'!$B$36:$B$135,0),4),IF(INDEX('Capacity Summary'!$H$36:$BG$135,MATCH('Capacity Backing (Hide)'!AJ$2,'Capacity Summary'!$B$36:$B$135,0),MATCH('Capacity Backing (Hide)'!$A40,'Capacity Summary'!$H$35:$BG$35,0))&lt;&gt;0,INDEX('Capacity Summary'!$H$36:$BG$135,MATCH('Capacity Backing (Hide)'!AJ$2,'Capacity Summary'!$B$36:$B$135,0),MATCH('Capacity Backing (Hide)'!$A40,'Capacity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(Hide)'!$A40,'Capacity Summary'!$H$35:$BG$35,0))="x",INDEX('Capacity Summary'!$C$36:$E$135,MATCH('Capacity Backing (Hide)'!AK$2,'Capacity Summary'!$B$36:$B$135,0),4),IF(INDEX('Capacity Summary'!$H$36:$BG$135,MATCH('Capacity Backing (Hide)'!AK$2,'Capacity Summary'!$B$36:$B$135,0),MATCH('Capacity Backing (Hide)'!$A40,'Capacity Summary'!$H$35:$BG$35,0))&lt;&gt;0,INDEX('Capacity Summary'!$H$36:$BG$135,MATCH('Capacity Backing (Hide)'!AK$2,'Capacity Summary'!$B$36:$B$135,0),MATCH('Capacity Backing (Hide)'!$A40,'Capacity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(Hide)'!$A40,'Capacity Summary'!$H$35:$BG$35,0))="x",INDEX('Capacity Summary'!$C$36:$E$135,MATCH('Capacity Backing (Hide)'!AL$2,'Capacity Summary'!$B$36:$B$135,0),4),IF(INDEX('Capacity Summary'!$H$36:$BG$135,MATCH('Capacity Backing (Hide)'!AL$2,'Capacity Summary'!$B$36:$B$135,0),MATCH('Capacity Backing (Hide)'!$A40,'Capacity Summary'!$H$35:$BG$35,0))&lt;&gt;0,INDEX('Capacity Summary'!$H$36:$BG$135,MATCH('Capacity Backing (Hide)'!AL$2,'Capacity Summary'!$B$36:$B$135,0),MATCH('Capacity Backing (Hide)'!$A40,'Capacity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(Hide)'!$A40,'Capacity Summary'!$H$35:$BG$35,0))="x",INDEX('Capacity Summary'!$C$36:$E$135,MATCH('Capacity Backing (Hide)'!AM$2,'Capacity Summary'!$B$36:$B$135,0),4),IF(INDEX('Capacity Summary'!$H$36:$BG$135,MATCH('Capacity Backing (Hide)'!AM$2,'Capacity Summary'!$B$36:$B$135,0),MATCH('Capacity Backing (Hide)'!$A40,'Capacity Summary'!$H$35:$BG$35,0))&lt;&gt;0,INDEX('Capacity Summary'!$H$36:$BG$135,MATCH('Capacity Backing (Hide)'!AM$2,'Capacity Summary'!$B$36:$B$135,0),MATCH('Capacity Backing (Hide)'!$A40,'Capacity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(Hide)'!$A40,'Capacity Summary'!$H$35:$BG$35,0))="x",INDEX('Capacity Summary'!$C$36:$E$135,MATCH('Capacity Backing (Hide)'!AN$2,'Capacity Summary'!$B$36:$B$135,0),4),IF(INDEX('Capacity Summary'!$H$36:$BG$135,MATCH('Capacity Backing (Hide)'!AN$2,'Capacity Summary'!$B$36:$B$135,0),MATCH('Capacity Backing (Hide)'!$A40,'Capacity Summary'!$H$35:$BG$35,0))&lt;&gt;0,INDEX('Capacity Summary'!$H$36:$BG$135,MATCH('Capacity Backing (Hide)'!AN$2,'Capacity Summary'!$B$36:$B$135,0),MATCH('Capacity Backing (Hide)'!$A40,'Capacity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(Hide)'!$A40,'Capacity Summary'!$H$35:$BG$35,0))="x",INDEX('Capacity Summary'!$C$36:$E$135,MATCH('Capacity Backing (Hide)'!AO$2,'Capacity Summary'!$B$36:$B$135,0),4),IF(INDEX('Capacity Summary'!$H$36:$BG$135,MATCH('Capacity Backing (Hide)'!AO$2,'Capacity Summary'!$B$36:$B$135,0),MATCH('Capacity Backing (Hide)'!$A40,'Capacity Summary'!$H$35:$BG$35,0))&lt;&gt;0,INDEX('Capacity Summary'!$H$36:$BG$135,MATCH('Capacity Backing (Hide)'!AO$2,'Capacity Summary'!$B$36:$B$135,0),MATCH('Capacity Backing (Hide)'!$A40,'Capacity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(Hide)'!$A40,'Capacity Summary'!$H$35:$BG$35,0))="x",INDEX('Capacity Summary'!$C$36:$E$135,MATCH('Capacity Backing (Hide)'!AP$2,'Capacity Summary'!$B$36:$B$135,0),4),IF(INDEX('Capacity Summary'!$H$36:$BG$135,MATCH('Capacity Backing (Hide)'!AP$2,'Capacity Summary'!$B$36:$B$135,0),MATCH('Capacity Backing (Hide)'!$A40,'Capacity Summary'!$H$35:$BG$35,0))&lt;&gt;0,INDEX('Capacity Summary'!$H$36:$BG$135,MATCH('Capacity Backing (Hide)'!AP$2,'Capacity Summary'!$B$36:$B$135,0),MATCH('Capacity Backing (Hide)'!$A40,'Capacity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(Hide)'!$A40,'Capacity Summary'!$H$35:$BG$35,0))="x",INDEX('Capacity Summary'!$C$36:$E$135,MATCH('Capacity Backing (Hide)'!AQ$2,'Capacity Summary'!$B$36:$B$135,0),4),IF(INDEX('Capacity Summary'!$H$36:$BG$135,MATCH('Capacity Backing (Hide)'!AQ$2,'Capacity Summary'!$B$36:$B$135,0),MATCH('Capacity Backing (Hide)'!$A40,'Capacity Summary'!$H$35:$BG$35,0))&lt;&gt;0,INDEX('Capacity Summary'!$H$36:$BG$135,MATCH('Capacity Backing (Hide)'!AQ$2,'Capacity Summary'!$B$36:$B$135,0),MATCH('Capacity Backing (Hide)'!$A40,'Capacity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(Hide)'!$A40,'Capacity Summary'!$H$35:$BG$35,0))="x",INDEX('Capacity Summary'!$C$36:$E$135,MATCH('Capacity Backing (Hide)'!AR$2,'Capacity Summary'!$B$36:$B$135,0),4),IF(INDEX('Capacity Summary'!$H$36:$BG$135,MATCH('Capacity Backing (Hide)'!AR$2,'Capacity Summary'!$B$36:$B$135,0),MATCH('Capacity Backing (Hide)'!$A40,'Capacity Summary'!$H$35:$BG$35,0))&lt;&gt;0,INDEX('Capacity Summary'!$H$36:$BG$135,MATCH('Capacity Backing (Hide)'!AR$2,'Capacity Summary'!$B$36:$B$135,0),MATCH('Capacity Backing (Hide)'!$A40,'Capacity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(Hide)'!$A40,'Capacity Summary'!$H$35:$BG$35,0))="x",INDEX('Capacity Summary'!$C$36:$E$135,MATCH('Capacity Backing (Hide)'!AS$2,'Capacity Summary'!$B$36:$B$135,0),4),IF(INDEX('Capacity Summary'!$H$36:$BG$135,MATCH('Capacity Backing (Hide)'!AS$2,'Capacity Summary'!$B$36:$B$135,0),MATCH('Capacity Backing (Hide)'!$A40,'Capacity Summary'!$H$35:$BG$35,0))&lt;&gt;0,INDEX('Capacity Summary'!$H$36:$BG$135,MATCH('Capacity Backing (Hide)'!AS$2,'Capacity Summary'!$B$36:$B$135,0),MATCH('Capacity Backing (Hide)'!$A40,'Capacity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(Hide)'!$A40,'Capacity Summary'!$H$35:$BG$35,0))="x",INDEX('Capacity Summary'!$C$36:$E$135,MATCH('Capacity Backing (Hide)'!AT$2,'Capacity Summary'!$B$36:$B$135,0),4),IF(INDEX('Capacity Summary'!$H$36:$BG$135,MATCH('Capacity Backing (Hide)'!AT$2,'Capacity Summary'!$B$36:$B$135,0),MATCH('Capacity Backing (Hide)'!$A40,'Capacity Summary'!$H$35:$BG$35,0))&lt;&gt;0,INDEX('Capacity Summary'!$H$36:$BG$135,MATCH('Capacity Backing (Hide)'!AT$2,'Capacity Summary'!$B$36:$B$135,0),MATCH('Capacity Backing (Hide)'!$A40,'Capacity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(Hide)'!$A40,'Capacity Summary'!$H$35:$BG$35,0))="x",INDEX('Capacity Summary'!$C$36:$E$135,MATCH('Capacity Backing (Hide)'!AU$2,'Capacity Summary'!$B$36:$B$135,0),4),IF(INDEX('Capacity Summary'!$H$36:$BG$135,MATCH('Capacity Backing (Hide)'!AU$2,'Capacity Summary'!$B$36:$B$135,0),MATCH('Capacity Backing (Hide)'!$A40,'Capacity Summary'!$H$35:$BG$35,0))&lt;&gt;0,INDEX('Capacity Summary'!$H$36:$BG$135,MATCH('Capacity Backing (Hide)'!AU$2,'Capacity Summary'!$B$36:$B$135,0),MATCH('Capacity Backing (Hide)'!$A40,'Capacity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(Hide)'!$A40,'Capacity Summary'!$H$35:$BG$35,0))="x",INDEX('Capacity Summary'!$C$36:$E$135,MATCH('Capacity Backing (Hide)'!AV$2,'Capacity Summary'!$B$36:$B$135,0),4),IF(INDEX('Capacity Summary'!$H$36:$BG$135,MATCH('Capacity Backing (Hide)'!AV$2,'Capacity Summary'!$B$36:$B$135,0),MATCH('Capacity Backing (Hide)'!$A40,'Capacity Summary'!$H$35:$BG$35,0))&lt;&gt;0,INDEX('Capacity Summary'!$H$36:$BG$135,MATCH('Capacity Backing (Hide)'!AV$2,'Capacity Summary'!$B$36:$B$135,0),MATCH('Capacity Backing (Hide)'!$A40,'Capacity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(Hide)'!$A40,'Capacity Summary'!$H$35:$BG$35,0))="x",INDEX('Capacity Summary'!$C$36:$E$135,MATCH('Capacity Backing (Hide)'!AW$2,'Capacity Summary'!$B$36:$B$135,0),4),IF(INDEX('Capacity Summary'!$H$36:$BG$135,MATCH('Capacity Backing (Hide)'!AW$2,'Capacity Summary'!$B$36:$B$135,0),MATCH('Capacity Backing (Hide)'!$A40,'Capacity Summary'!$H$35:$BG$35,0))&lt;&gt;0,INDEX('Capacity Summary'!$H$36:$BG$135,MATCH('Capacity Backing (Hide)'!AW$2,'Capacity Summary'!$B$36:$B$135,0),MATCH('Capacity Backing (Hide)'!$A40,'Capacity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(Hide)'!$A40,'Capacity Summary'!$H$35:$BG$35,0))="x",INDEX('Capacity Summary'!$C$36:$E$135,MATCH('Capacity Backing (Hide)'!AX$2,'Capacity Summary'!$B$36:$B$135,0),4),IF(INDEX('Capacity Summary'!$H$36:$BG$135,MATCH('Capacity Backing (Hide)'!AX$2,'Capacity Summary'!$B$36:$B$135,0),MATCH('Capacity Backing (Hide)'!$A40,'Capacity Summary'!$H$35:$BG$35,0))&lt;&gt;0,INDEX('Capacity Summary'!$H$36:$BG$135,MATCH('Capacity Backing (Hide)'!AX$2,'Capacity Summary'!$B$36:$B$135,0),MATCH('Capacity Backing (Hide)'!$A40,'Capacity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(Hide)'!$A40,'Capacity Summary'!$H$35:$BG$35,0))="x",INDEX('Capacity Summary'!$C$36:$E$135,MATCH('Capacity Backing (Hide)'!AY$2,'Capacity Summary'!$B$36:$B$135,0),4),IF(INDEX('Capacity Summary'!$H$36:$BG$135,MATCH('Capacity Backing (Hide)'!AY$2,'Capacity Summary'!$B$36:$B$135,0),MATCH('Capacity Backing (Hide)'!$A40,'Capacity Summary'!$H$35:$BG$35,0))&lt;&gt;0,INDEX('Capacity Summary'!$H$36:$BG$135,MATCH('Capacity Backing (Hide)'!AY$2,'Capacity Summary'!$B$36:$B$135,0),MATCH('Capacity Backing (Hide)'!$A40,'Capacity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(Hide)'!$A40,'Capacity Summary'!$H$35:$BG$35,0))="x",INDEX('Capacity Summary'!$C$36:$E$135,MATCH('Capacity Backing (Hide)'!AZ$2,'Capacity Summary'!$B$36:$B$135,0),4),IF(INDEX('Capacity Summary'!$H$36:$BG$135,MATCH('Capacity Backing (Hide)'!AZ$2,'Capacity Summary'!$B$36:$B$135,0),MATCH('Capacity Backing (Hide)'!$A40,'Capacity Summary'!$H$35:$BG$35,0))&lt;&gt;0,INDEX('Capacity Summary'!$H$36:$BG$135,MATCH('Capacity Backing (Hide)'!AZ$2,'Capacity Summary'!$B$36:$B$135,0),MATCH('Capacity Backing (Hide)'!$A40,'Capacity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(Hide)'!$A40,'Capacity Summary'!$H$35:$BG$35,0))="x",INDEX('Capacity Summary'!$C$36:$E$135,MATCH('Capacity Backing (Hide)'!BA$2,'Capacity Summary'!$B$36:$B$135,0),4),IF(INDEX('Capacity Summary'!$H$36:$BG$135,MATCH('Capacity Backing (Hide)'!BA$2,'Capacity Summary'!$B$36:$B$135,0),MATCH('Capacity Backing (Hide)'!$A40,'Capacity Summary'!$H$35:$BG$35,0))&lt;&gt;0,INDEX('Capacity Summary'!$H$36:$BG$135,MATCH('Capacity Backing (Hide)'!BA$2,'Capacity Summary'!$B$36:$B$135,0),MATCH('Capacity Backing (Hide)'!$A40,'Capacity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(Hide)'!$A40,'Capacity Summary'!$H$35:$BG$35,0))="x",INDEX('Capacity Summary'!$C$36:$E$135,MATCH('Capacity Backing (Hide)'!BB$2,'Capacity Summary'!$B$36:$B$135,0),4),IF(INDEX('Capacity Summary'!$H$36:$BG$135,MATCH('Capacity Backing (Hide)'!BB$2,'Capacity Summary'!$B$36:$B$135,0),MATCH('Capacity Backing (Hide)'!$A40,'Capacity Summary'!$H$35:$BG$35,0))&lt;&gt;0,INDEX('Capacity Summary'!$H$36:$BG$135,MATCH('Capacity Backing (Hide)'!BB$2,'Capacity Summary'!$B$36:$B$135,0),MATCH('Capacity Backing (Hide)'!$A40,'Capacity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(Hide)'!$A40,'Capacity Summary'!$H$35:$BG$35,0))="x",INDEX('Capacity Summary'!$C$36:$E$135,MATCH('Capacity Backing (Hide)'!BC$2,'Capacity Summary'!$B$36:$B$135,0),4),IF(INDEX('Capacity Summary'!$H$36:$BG$135,MATCH('Capacity Backing (Hide)'!BC$2,'Capacity Summary'!$B$36:$B$135,0),MATCH('Capacity Backing (Hide)'!$A40,'Capacity Summary'!$H$35:$BG$35,0))&lt;&gt;0,INDEX('Capacity Summary'!$H$36:$BG$135,MATCH('Capacity Backing (Hide)'!BC$2,'Capacity Summary'!$B$36:$B$135,0),MATCH('Capacity Backing (Hide)'!$A40,'Capacity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(Hide)'!$A40,'Capacity Summary'!$H$35:$BG$35,0))="x",INDEX('Capacity Summary'!$C$36:$E$135,MATCH('Capacity Backing (Hide)'!BD$2,'Capacity Summary'!$B$36:$B$135,0),4),IF(INDEX('Capacity Summary'!$H$36:$BG$135,MATCH('Capacity Backing (Hide)'!BD$2,'Capacity Summary'!$B$36:$B$135,0),MATCH('Capacity Backing (Hide)'!$A40,'Capacity Summary'!$H$35:$BG$35,0))&lt;&gt;0,INDEX('Capacity Summary'!$H$36:$BG$135,MATCH('Capacity Backing (Hide)'!BD$2,'Capacity Summary'!$B$36:$B$135,0),MATCH('Capacity Backing (Hide)'!$A40,'Capacity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(Hide)'!$A40,'Capacity Summary'!$H$35:$BG$35,0))="x",INDEX('Capacity Summary'!$C$36:$E$135,MATCH('Capacity Backing (Hide)'!BE$2,'Capacity Summary'!$B$36:$B$135,0),4),IF(INDEX('Capacity Summary'!$H$36:$BG$135,MATCH('Capacity Backing (Hide)'!BE$2,'Capacity Summary'!$B$36:$B$135,0),MATCH('Capacity Backing (Hide)'!$A40,'Capacity Summary'!$H$35:$BG$35,0))&lt;&gt;0,INDEX('Capacity Summary'!$H$36:$BG$135,MATCH('Capacity Backing (Hide)'!BE$2,'Capacity Summary'!$B$36:$B$135,0),MATCH('Capacity Backing (Hide)'!$A40,'Capacity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(Hide)'!$A40,'Capacity Summary'!$H$35:$BG$35,0))="x",INDEX('Capacity Summary'!$C$36:$E$135,MATCH('Capacity Backing (Hide)'!BF$2,'Capacity Summary'!$B$36:$B$135,0),4),IF(INDEX('Capacity Summary'!$H$36:$BG$135,MATCH('Capacity Backing (Hide)'!BF$2,'Capacity Summary'!$B$36:$B$135,0),MATCH('Capacity Backing (Hide)'!$A40,'Capacity Summary'!$H$35:$BG$35,0))&lt;&gt;0,INDEX('Capacity Summary'!$H$36:$BG$135,MATCH('Capacity Backing (Hide)'!BF$2,'Capacity Summary'!$B$36:$B$135,0),MATCH('Capacity Backing (Hide)'!$A40,'Capacity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(Hide)'!$A40,'Capacity Summary'!$H$35:$BG$35,0))="x",INDEX('Capacity Summary'!$C$36:$E$135,MATCH('Capacity Backing (Hide)'!BG$2,'Capacity Summary'!$B$36:$B$135,0),4),IF(INDEX('Capacity Summary'!$H$36:$BG$135,MATCH('Capacity Backing (Hide)'!BG$2,'Capacity Summary'!$B$36:$B$135,0),MATCH('Capacity Backing (Hide)'!$A40,'Capacity Summary'!$H$35:$BG$35,0))&lt;&gt;0,INDEX('Capacity Summary'!$H$36:$BG$135,MATCH('Capacity Backing (Hide)'!BG$2,'Capacity Summary'!$B$36:$B$135,0),MATCH('Capacity Backing (Hide)'!$A40,'Capacity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(Hide)'!$A40,'Capacity Summary'!$H$35:$BG$35,0))="x",INDEX('Capacity Summary'!$C$36:$E$135,MATCH('Capacity Backing (Hide)'!BH$2,'Capacity Summary'!$B$36:$B$135,0),4),IF(INDEX('Capacity Summary'!$H$36:$BG$135,MATCH('Capacity Backing (Hide)'!BH$2,'Capacity Summary'!$B$36:$B$135,0),MATCH('Capacity Backing (Hide)'!$A40,'Capacity Summary'!$H$35:$BG$35,0))&lt;&gt;0,INDEX('Capacity Summary'!$H$36:$BG$135,MATCH('Capacity Backing (Hide)'!BH$2,'Capacity Summary'!$B$36:$B$135,0),MATCH('Capacity Backing (Hide)'!$A40,'Capacity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(Hide)'!$A40,'Capacity Summary'!$H$35:$BG$35,0))="x",INDEX('Capacity Summary'!$C$36:$E$135,MATCH('Capacity Backing (Hide)'!BI$2,'Capacity Summary'!$B$36:$B$135,0),4),IF(INDEX('Capacity Summary'!$H$36:$BG$135,MATCH('Capacity Backing (Hide)'!BI$2,'Capacity Summary'!$B$36:$B$135,0),MATCH('Capacity Backing (Hide)'!$A40,'Capacity Summary'!$H$35:$BG$35,0))&lt;&gt;0,INDEX('Capacity Summary'!$H$36:$BG$135,MATCH('Capacity Backing (Hide)'!BI$2,'Capacity Summary'!$B$36:$B$135,0),MATCH('Capacity Backing (Hide)'!$A40,'Capacity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(Hide)'!$A40,'Capacity Summary'!$H$35:$BG$35,0))="x",INDEX('Capacity Summary'!$C$36:$E$135,MATCH('Capacity Backing (Hide)'!BJ$2,'Capacity Summary'!$B$36:$B$135,0),4),IF(INDEX('Capacity Summary'!$H$36:$BG$135,MATCH('Capacity Backing (Hide)'!BJ$2,'Capacity Summary'!$B$36:$B$135,0),MATCH('Capacity Backing (Hide)'!$A40,'Capacity Summary'!$H$35:$BG$35,0))&lt;&gt;0,INDEX('Capacity Summary'!$H$36:$BG$135,MATCH('Capacity Backing (Hide)'!BJ$2,'Capacity Summary'!$B$36:$B$135,0),MATCH('Capacity Backing (Hide)'!$A40,'Capacity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(Hide)'!$A40,'Capacity Summary'!$H$35:$BG$35,0))="x",INDEX('Capacity Summary'!$C$36:$E$135,MATCH('Capacity Backing (Hide)'!BK$2,'Capacity Summary'!$B$36:$B$135,0),4),IF(INDEX('Capacity Summary'!$H$36:$BG$135,MATCH('Capacity Backing (Hide)'!BK$2,'Capacity Summary'!$B$36:$B$135,0),MATCH('Capacity Backing (Hide)'!$A40,'Capacity Summary'!$H$35:$BG$35,0))&lt;&gt;0,INDEX('Capacity Summary'!$H$36:$BG$135,MATCH('Capacity Backing (Hide)'!BK$2,'Capacity Summary'!$B$36:$B$135,0),MATCH('Capacity Backing (Hide)'!$A40,'Capacity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(Hide)'!$A40,'Capacity Summary'!$H$35:$BG$35,0))="x",INDEX('Capacity Summary'!$C$36:$E$135,MATCH('Capacity Backing (Hide)'!BL$2,'Capacity Summary'!$B$36:$B$135,0),4),IF(INDEX('Capacity Summary'!$H$36:$BG$135,MATCH('Capacity Backing (Hide)'!BL$2,'Capacity Summary'!$B$36:$B$135,0),MATCH('Capacity Backing (Hide)'!$A40,'Capacity Summary'!$H$35:$BG$35,0))&lt;&gt;0,INDEX('Capacity Summary'!$H$36:$BG$135,MATCH('Capacity Backing (Hide)'!BL$2,'Capacity Summary'!$B$36:$B$135,0),MATCH('Capacity Backing (Hide)'!$A40,'Capacity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(Hide)'!$A40,'Capacity Summary'!$H$35:$BG$35,0))="x",INDEX('Capacity Summary'!$C$36:$E$135,MATCH('Capacity Backing (Hide)'!BM$2,'Capacity Summary'!$B$36:$B$135,0),4),IF(INDEX('Capacity Summary'!$H$36:$BG$135,MATCH('Capacity Backing (Hide)'!BM$2,'Capacity Summary'!$B$36:$B$135,0),MATCH('Capacity Backing (Hide)'!$A40,'Capacity Summary'!$H$35:$BG$35,0))&lt;&gt;0,INDEX('Capacity Summary'!$H$36:$BG$135,MATCH('Capacity Backing (Hide)'!BM$2,'Capacity Summary'!$B$36:$B$135,0),MATCH('Capacity Backing (Hide)'!$A40,'Capacity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(Hide)'!$A40,'Capacity Summary'!$H$35:$BG$35,0))="x",INDEX('Capacity Summary'!$C$36:$E$135,MATCH('Capacity Backing (Hide)'!BN$2,'Capacity Summary'!$B$36:$B$135,0),4),IF(INDEX('Capacity Summary'!$H$36:$BG$135,MATCH('Capacity Backing (Hide)'!BN$2,'Capacity Summary'!$B$36:$B$135,0),MATCH('Capacity Backing (Hide)'!$A40,'Capacity Summary'!$H$35:$BG$35,0))&lt;&gt;0,INDEX('Capacity Summary'!$H$36:$BG$135,MATCH('Capacity Backing (Hide)'!BN$2,'Capacity Summary'!$B$36:$B$135,0),MATCH('Capacity Backing (Hide)'!$A40,'Capacity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(Hide)'!$A40,'Capacity Summary'!$H$35:$BG$35,0))="x",INDEX('Capacity Summary'!$C$36:$E$135,MATCH('Capacity Backing (Hide)'!BO$2,'Capacity Summary'!$B$36:$B$135,0),4),IF(INDEX('Capacity Summary'!$H$36:$BG$135,MATCH('Capacity Backing (Hide)'!BO$2,'Capacity Summary'!$B$36:$B$135,0),MATCH('Capacity Backing (Hide)'!$A40,'Capacity Summary'!$H$35:$BG$35,0))&lt;&gt;0,INDEX('Capacity Summary'!$H$36:$BG$135,MATCH('Capacity Backing (Hide)'!BO$2,'Capacity Summary'!$B$36:$B$135,0),MATCH('Capacity Backing (Hide)'!$A40,'Capacity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(Hide)'!$A40,'Capacity Summary'!$H$35:$BG$35,0))="x",INDEX('Capacity Summary'!$C$36:$E$135,MATCH('Capacity Backing (Hide)'!BP$2,'Capacity Summary'!$B$36:$B$135,0),4),IF(INDEX('Capacity Summary'!$H$36:$BG$135,MATCH('Capacity Backing (Hide)'!BP$2,'Capacity Summary'!$B$36:$B$135,0),MATCH('Capacity Backing (Hide)'!$A40,'Capacity Summary'!$H$35:$BG$35,0))&lt;&gt;0,INDEX('Capacity Summary'!$H$36:$BG$135,MATCH('Capacity Backing (Hide)'!BP$2,'Capacity Summary'!$B$36:$B$135,0),MATCH('Capacity Backing (Hide)'!$A40,'Capacity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(Hide)'!$A40,'Capacity Summary'!$H$35:$BG$35,0))="x",INDEX('Capacity Summary'!$C$36:$E$135,MATCH('Capacity Backing (Hide)'!BQ$2,'Capacity Summary'!$B$36:$B$135,0),4),IF(INDEX('Capacity Summary'!$H$36:$BG$135,MATCH('Capacity Backing (Hide)'!BQ$2,'Capacity Summary'!$B$36:$B$135,0),MATCH('Capacity Backing (Hide)'!$A40,'Capacity Summary'!$H$35:$BG$35,0))&lt;&gt;0,INDEX('Capacity Summary'!$H$36:$BG$135,MATCH('Capacity Backing (Hide)'!BQ$2,'Capacity Summary'!$B$36:$B$135,0),MATCH('Capacity Backing (Hide)'!$A40,'Capacity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(Hide)'!$A40,'Capacity Summary'!$H$35:$BG$35,0))="x",INDEX('Capacity Summary'!$C$36:$E$135,MATCH('Capacity Backing (Hide)'!BR$2,'Capacity Summary'!$B$36:$B$135,0),4),IF(INDEX('Capacity Summary'!$H$36:$BG$135,MATCH('Capacity Backing (Hide)'!BR$2,'Capacity Summary'!$B$36:$B$135,0),MATCH('Capacity Backing (Hide)'!$A40,'Capacity Summary'!$H$35:$BG$35,0))&lt;&gt;0,INDEX('Capacity Summary'!$H$36:$BG$135,MATCH('Capacity Backing (Hide)'!BR$2,'Capacity Summary'!$B$36:$B$135,0),MATCH('Capacity Backing (Hide)'!$A40,'Capacity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(Hide)'!$A40,'Capacity Summary'!$H$35:$BG$35,0))="x",INDEX('Capacity Summary'!$C$36:$E$135,MATCH('Capacity Backing (Hide)'!BS$2,'Capacity Summary'!$B$36:$B$135,0),4),IF(INDEX('Capacity Summary'!$H$36:$BG$135,MATCH('Capacity Backing (Hide)'!BS$2,'Capacity Summary'!$B$36:$B$135,0),MATCH('Capacity Backing (Hide)'!$A40,'Capacity Summary'!$H$35:$BG$35,0))&lt;&gt;0,INDEX('Capacity Summary'!$H$36:$BG$135,MATCH('Capacity Backing (Hide)'!BS$2,'Capacity Summary'!$B$36:$B$135,0),MATCH('Capacity Backing (Hide)'!$A40,'Capacity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(Hide)'!$A40,'Capacity Summary'!$H$35:$BG$35,0))="x",INDEX('Capacity Summary'!$C$36:$E$135,MATCH('Capacity Backing (Hide)'!BT$2,'Capacity Summary'!$B$36:$B$135,0),4),IF(INDEX('Capacity Summary'!$H$36:$BG$135,MATCH('Capacity Backing (Hide)'!BT$2,'Capacity Summary'!$B$36:$B$135,0),MATCH('Capacity Backing (Hide)'!$A40,'Capacity Summary'!$H$35:$BG$35,0))&lt;&gt;0,INDEX('Capacity Summary'!$H$36:$BG$135,MATCH('Capacity Backing (Hide)'!BT$2,'Capacity Summary'!$B$36:$B$135,0),MATCH('Capacity Backing (Hide)'!$A40,'Capacity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(Hide)'!$A40,'Capacity Summary'!$H$35:$BG$35,0))="x",INDEX('Capacity Summary'!$C$36:$E$135,MATCH('Capacity Backing (Hide)'!BU$2,'Capacity Summary'!$B$36:$B$135,0),4),IF(INDEX('Capacity Summary'!$H$36:$BG$135,MATCH('Capacity Backing (Hide)'!BU$2,'Capacity Summary'!$B$36:$B$135,0),MATCH('Capacity Backing (Hide)'!$A40,'Capacity Summary'!$H$35:$BG$35,0))&lt;&gt;0,INDEX('Capacity Summary'!$H$36:$BG$135,MATCH('Capacity Backing (Hide)'!BU$2,'Capacity Summary'!$B$36:$B$135,0),MATCH('Capacity Backing (Hide)'!$A40,'Capacity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(Hide)'!$A40,'Capacity Summary'!$H$35:$BG$35,0))="x",INDEX('Capacity Summary'!$C$36:$E$135,MATCH('Capacity Backing (Hide)'!BV$2,'Capacity Summary'!$B$36:$B$135,0),4),IF(INDEX('Capacity Summary'!$H$36:$BG$135,MATCH('Capacity Backing (Hide)'!BV$2,'Capacity Summary'!$B$36:$B$135,0),MATCH('Capacity Backing (Hide)'!$A40,'Capacity Summary'!$H$35:$BG$35,0))&lt;&gt;0,INDEX('Capacity Summary'!$H$36:$BG$135,MATCH('Capacity Backing (Hide)'!BV$2,'Capacity Summary'!$B$36:$B$135,0),MATCH('Capacity Backing (Hide)'!$A40,'Capacity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(Hide)'!$A40,'Capacity Summary'!$H$35:$BG$35,0))="x",INDEX('Capacity Summary'!$C$36:$E$135,MATCH('Capacity Backing (Hide)'!BW$2,'Capacity Summary'!$B$36:$B$135,0),4),IF(INDEX('Capacity Summary'!$H$36:$BG$135,MATCH('Capacity Backing (Hide)'!BW$2,'Capacity Summary'!$B$36:$B$135,0),MATCH('Capacity Backing (Hide)'!$A40,'Capacity Summary'!$H$35:$BG$35,0))&lt;&gt;0,INDEX('Capacity Summary'!$H$36:$BG$135,MATCH('Capacity Backing (Hide)'!BW$2,'Capacity Summary'!$B$36:$B$135,0),MATCH('Capacity Backing (Hide)'!$A40,'Capacity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(Hide)'!$A40,'Capacity Summary'!$H$35:$BG$35,0))="x",INDEX('Capacity Summary'!$C$36:$E$135,MATCH('Capacity Backing (Hide)'!BX$2,'Capacity Summary'!$B$36:$B$135,0),4),IF(INDEX('Capacity Summary'!$H$36:$BG$135,MATCH('Capacity Backing (Hide)'!BX$2,'Capacity Summary'!$B$36:$B$135,0),MATCH('Capacity Backing (Hide)'!$A40,'Capacity Summary'!$H$35:$BG$35,0))&lt;&gt;0,INDEX('Capacity Summary'!$H$36:$BG$135,MATCH('Capacity Backing (Hide)'!BX$2,'Capacity Summary'!$B$36:$B$135,0),MATCH('Capacity Backing (Hide)'!$A40,'Capacity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(Hide)'!$A40,'Capacity Summary'!$H$35:$BG$35,0))="x",INDEX('Capacity Summary'!$C$36:$E$135,MATCH('Capacity Backing (Hide)'!BY$2,'Capacity Summary'!$B$36:$B$135,0),4),IF(INDEX('Capacity Summary'!$H$36:$BG$135,MATCH('Capacity Backing (Hide)'!BY$2,'Capacity Summary'!$B$36:$B$135,0),MATCH('Capacity Backing (Hide)'!$A40,'Capacity Summary'!$H$35:$BG$35,0))&lt;&gt;0,INDEX('Capacity Summary'!$H$36:$BG$135,MATCH('Capacity Backing (Hide)'!BY$2,'Capacity Summary'!$B$36:$B$135,0),MATCH('Capacity Backing (Hide)'!$A40,'Capacity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(Hide)'!$A40,'Capacity Summary'!$H$35:$BG$35,0))="x",INDEX('Capacity Summary'!$C$36:$E$135,MATCH('Capacity Backing (Hide)'!BZ$2,'Capacity Summary'!$B$36:$B$135,0),4),IF(INDEX('Capacity Summary'!$H$36:$BG$135,MATCH('Capacity Backing (Hide)'!BZ$2,'Capacity Summary'!$B$36:$B$135,0),MATCH('Capacity Backing (Hide)'!$A40,'Capacity Summary'!$H$35:$BG$35,0))&lt;&gt;0,INDEX('Capacity Summary'!$H$36:$BG$135,MATCH('Capacity Backing (Hide)'!BZ$2,'Capacity Summary'!$B$36:$B$135,0),MATCH('Capacity Backing (Hide)'!$A40,'Capacity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(Hide)'!$A40,'Capacity Summary'!$H$35:$BG$35,0))="x",INDEX('Capacity Summary'!$C$36:$E$135,MATCH('Capacity Backing (Hide)'!CA$2,'Capacity Summary'!$B$36:$B$135,0),4),IF(INDEX('Capacity Summary'!$H$36:$BG$135,MATCH('Capacity Backing (Hide)'!CA$2,'Capacity Summary'!$B$36:$B$135,0),MATCH('Capacity Backing (Hide)'!$A40,'Capacity Summary'!$H$35:$BG$35,0))&lt;&gt;0,INDEX('Capacity Summary'!$H$36:$BG$135,MATCH('Capacity Backing (Hide)'!CA$2,'Capacity Summary'!$B$36:$B$135,0),MATCH('Capacity Backing (Hide)'!$A40,'Capacity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(Hide)'!$A40,'Capacity Summary'!$H$35:$BG$35,0))="x",INDEX('Capacity Summary'!$C$36:$E$135,MATCH('Capacity Backing (Hide)'!CB$2,'Capacity Summary'!$B$36:$B$135,0),4),IF(INDEX('Capacity Summary'!$H$36:$BG$135,MATCH('Capacity Backing (Hide)'!CB$2,'Capacity Summary'!$B$36:$B$135,0),MATCH('Capacity Backing (Hide)'!$A40,'Capacity Summary'!$H$35:$BG$35,0))&lt;&gt;0,INDEX('Capacity Summary'!$H$36:$BG$135,MATCH('Capacity Backing (Hide)'!CB$2,'Capacity Summary'!$B$36:$B$135,0),MATCH('Capacity Backing (Hide)'!$A40,'Capacity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(Hide)'!$A40,'Capacity Summary'!$H$35:$BG$35,0))="x",INDEX('Capacity Summary'!$C$36:$E$135,MATCH('Capacity Backing (Hide)'!CC$2,'Capacity Summary'!$B$36:$B$135,0),4),IF(INDEX('Capacity Summary'!$H$36:$BG$135,MATCH('Capacity Backing (Hide)'!CC$2,'Capacity Summary'!$B$36:$B$135,0),MATCH('Capacity Backing (Hide)'!$A40,'Capacity Summary'!$H$35:$BG$35,0))&lt;&gt;0,INDEX('Capacity Summary'!$H$36:$BG$135,MATCH('Capacity Backing (Hide)'!CC$2,'Capacity Summary'!$B$36:$B$135,0),MATCH('Capacity Backing (Hide)'!$A40,'Capacity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(Hide)'!$A40,'Capacity Summary'!$H$35:$BG$35,0))="x",INDEX('Capacity Summary'!$C$36:$E$135,MATCH('Capacity Backing (Hide)'!CD$2,'Capacity Summary'!$B$36:$B$135,0),4),IF(INDEX('Capacity Summary'!$H$36:$BG$135,MATCH('Capacity Backing (Hide)'!CD$2,'Capacity Summary'!$B$36:$B$135,0),MATCH('Capacity Backing (Hide)'!$A40,'Capacity Summary'!$H$35:$BG$35,0))&lt;&gt;0,INDEX('Capacity Summary'!$H$36:$BG$135,MATCH('Capacity Backing (Hide)'!CD$2,'Capacity Summary'!$B$36:$B$135,0),MATCH('Capacity Backing (Hide)'!$A40,'Capacity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(Hide)'!$A40,'Capacity Summary'!$H$35:$BG$35,0))="x",INDEX('Capacity Summary'!$C$36:$E$135,MATCH('Capacity Backing (Hide)'!CE$2,'Capacity Summary'!$B$36:$B$135,0),4),IF(INDEX('Capacity Summary'!$H$36:$BG$135,MATCH('Capacity Backing (Hide)'!CE$2,'Capacity Summary'!$B$36:$B$135,0),MATCH('Capacity Backing (Hide)'!$A40,'Capacity Summary'!$H$35:$BG$35,0))&lt;&gt;0,INDEX('Capacity Summary'!$H$36:$BG$135,MATCH('Capacity Backing (Hide)'!CE$2,'Capacity Summary'!$B$36:$B$135,0),MATCH('Capacity Backing (Hide)'!$A40,'Capacity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(Hide)'!$A40,'Capacity Summary'!$H$35:$BG$35,0))="x",INDEX('Capacity Summary'!$C$36:$E$135,MATCH('Capacity Backing (Hide)'!CF$2,'Capacity Summary'!$B$36:$B$135,0),4),IF(INDEX('Capacity Summary'!$H$36:$BG$135,MATCH('Capacity Backing (Hide)'!CF$2,'Capacity Summary'!$B$36:$B$135,0),MATCH('Capacity Backing (Hide)'!$A40,'Capacity Summary'!$H$35:$BG$35,0))&lt;&gt;0,INDEX('Capacity Summary'!$H$36:$BG$135,MATCH('Capacity Backing (Hide)'!CF$2,'Capacity Summary'!$B$36:$B$135,0),MATCH('Capacity Backing (Hide)'!$A40,'Capacity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(Hide)'!$A40,'Capacity Summary'!$H$35:$BG$35,0))="x",INDEX('Capacity Summary'!$C$36:$E$135,MATCH('Capacity Backing (Hide)'!CG$2,'Capacity Summary'!$B$36:$B$135,0),4),IF(INDEX('Capacity Summary'!$H$36:$BG$135,MATCH('Capacity Backing (Hide)'!CG$2,'Capacity Summary'!$B$36:$B$135,0),MATCH('Capacity Backing (Hide)'!$A40,'Capacity Summary'!$H$35:$BG$35,0))&lt;&gt;0,INDEX('Capacity Summary'!$H$36:$BG$135,MATCH('Capacity Backing (Hide)'!CG$2,'Capacity Summary'!$B$36:$B$135,0),MATCH('Capacity Backing (Hide)'!$A40,'Capacity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(Hide)'!$A40,'Capacity Summary'!$H$35:$BG$35,0))="x",INDEX('Capacity Summary'!$C$36:$E$135,MATCH('Capacity Backing (Hide)'!CH$2,'Capacity Summary'!$B$36:$B$135,0),4),IF(INDEX('Capacity Summary'!$H$36:$BG$135,MATCH('Capacity Backing (Hide)'!CH$2,'Capacity Summary'!$B$36:$B$135,0),MATCH('Capacity Backing (Hide)'!$A40,'Capacity Summary'!$H$35:$BG$35,0))&lt;&gt;0,INDEX('Capacity Summary'!$H$36:$BG$135,MATCH('Capacity Backing (Hide)'!CH$2,'Capacity Summary'!$B$36:$B$135,0),MATCH('Capacity Backing (Hide)'!$A40,'Capacity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(Hide)'!$A40,'Capacity Summary'!$H$35:$BG$35,0))="x",INDEX('Capacity Summary'!$C$36:$E$135,MATCH('Capacity Backing (Hide)'!CI$2,'Capacity Summary'!$B$36:$B$135,0),4),IF(INDEX('Capacity Summary'!$H$36:$BG$135,MATCH('Capacity Backing (Hide)'!CI$2,'Capacity Summary'!$B$36:$B$135,0),MATCH('Capacity Backing (Hide)'!$A40,'Capacity Summary'!$H$35:$BG$35,0))&lt;&gt;0,INDEX('Capacity Summary'!$H$36:$BG$135,MATCH('Capacity Backing (Hide)'!CI$2,'Capacity Summary'!$B$36:$B$135,0),MATCH('Capacity Backing (Hide)'!$A40,'Capacity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(Hide)'!$A40,'Capacity Summary'!$H$35:$BG$35,0))="x",INDEX('Capacity Summary'!$C$36:$E$135,MATCH('Capacity Backing (Hide)'!CJ$2,'Capacity Summary'!$B$36:$B$135,0),4),IF(INDEX('Capacity Summary'!$H$36:$BG$135,MATCH('Capacity Backing (Hide)'!CJ$2,'Capacity Summary'!$B$36:$B$135,0),MATCH('Capacity Backing (Hide)'!$A40,'Capacity Summary'!$H$35:$BG$35,0))&lt;&gt;0,INDEX('Capacity Summary'!$H$36:$BG$135,MATCH('Capacity Backing (Hide)'!CJ$2,'Capacity Summary'!$B$36:$B$135,0),MATCH('Capacity Backing (Hide)'!$A40,'Capacity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(Hide)'!$A40,'Capacity Summary'!$H$35:$BG$35,0))="x",INDEX('Capacity Summary'!$C$36:$E$135,MATCH('Capacity Backing (Hide)'!CK$2,'Capacity Summary'!$B$36:$B$135,0),4),IF(INDEX('Capacity Summary'!$H$36:$BG$135,MATCH('Capacity Backing (Hide)'!CK$2,'Capacity Summary'!$B$36:$B$135,0),MATCH('Capacity Backing (Hide)'!$A40,'Capacity Summary'!$H$35:$BG$35,0))&lt;&gt;0,INDEX('Capacity Summary'!$H$36:$BG$135,MATCH('Capacity Backing (Hide)'!CK$2,'Capacity Summary'!$B$36:$B$135,0),MATCH('Capacity Backing (Hide)'!$A40,'Capacity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(Hide)'!$A40,'Capacity Summary'!$H$35:$BG$35,0))="x",INDEX('Capacity Summary'!$C$36:$E$135,MATCH('Capacity Backing (Hide)'!CL$2,'Capacity Summary'!$B$36:$B$135,0),4),IF(INDEX('Capacity Summary'!$H$36:$BG$135,MATCH('Capacity Backing (Hide)'!CL$2,'Capacity Summary'!$B$36:$B$135,0),MATCH('Capacity Backing (Hide)'!$A40,'Capacity Summary'!$H$35:$BG$35,0))&lt;&gt;0,INDEX('Capacity Summary'!$H$36:$BG$135,MATCH('Capacity Backing (Hide)'!CL$2,'Capacity Summary'!$B$36:$B$135,0),MATCH('Capacity Backing (Hide)'!$A40,'Capacity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(Hide)'!$A40,'Capacity Summary'!$H$35:$BG$35,0))="x",INDEX('Capacity Summary'!$C$36:$E$135,MATCH('Capacity Backing (Hide)'!CM$2,'Capacity Summary'!$B$36:$B$135,0),4),IF(INDEX('Capacity Summary'!$H$36:$BG$135,MATCH('Capacity Backing (Hide)'!CM$2,'Capacity Summary'!$B$36:$B$135,0),MATCH('Capacity Backing (Hide)'!$A40,'Capacity Summary'!$H$35:$BG$35,0))&lt;&gt;0,INDEX('Capacity Summary'!$H$36:$BG$135,MATCH('Capacity Backing (Hide)'!CM$2,'Capacity Summary'!$B$36:$B$135,0),MATCH('Capacity Backing (Hide)'!$A40,'Capacity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(Hide)'!$A40,'Capacity Summary'!$H$35:$BG$35,0))="x",INDEX('Capacity Summary'!$C$36:$E$135,MATCH('Capacity Backing (Hide)'!CN$2,'Capacity Summary'!$B$36:$B$135,0),4),IF(INDEX('Capacity Summary'!$H$36:$BG$135,MATCH('Capacity Backing (Hide)'!CN$2,'Capacity Summary'!$B$36:$B$135,0),MATCH('Capacity Backing (Hide)'!$A40,'Capacity Summary'!$H$35:$BG$35,0))&lt;&gt;0,INDEX('Capacity Summary'!$H$36:$BG$135,MATCH('Capacity Backing (Hide)'!CN$2,'Capacity Summary'!$B$36:$B$135,0),MATCH('Capacity Backing (Hide)'!$A40,'Capacity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(Hide)'!$A40,'Capacity Summary'!$H$35:$BG$35,0))="x",INDEX('Capacity Summary'!$C$36:$E$135,MATCH('Capacity Backing (Hide)'!CO$2,'Capacity Summary'!$B$36:$B$135,0),4),IF(INDEX('Capacity Summary'!$H$36:$BG$135,MATCH('Capacity Backing (Hide)'!CO$2,'Capacity Summary'!$B$36:$B$135,0),MATCH('Capacity Backing (Hide)'!$A40,'Capacity Summary'!$H$35:$BG$35,0))&lt;&gt;0,INDEX('Capacity Summary'!$H$36:$BG$135,MATCH('Capacity Backing (Hide)'!CO$2,'Capacity Summary'!$B$36:$B$135,0),MATCH('Capacity Backing (Hide)'!$A40,'Capacity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(Hide)'!$A40,'Capacity Summary'!$H$35:$BG$35,0))="x",INDEX('Capacity Summary'!$C$36:$E$135,MATCH('Capacity Backing (Hide)'!CP$2,'Capacity Summary'!$B$36:$B$135,0),4),IF(INDEX('Capacity Summary'!$H$36:$BG$135,MATCH('Capacity Backing (Hide)'!CP$2,'Capacity Summary'!$B$36:$B$135,0),MATCH('Capacity Backing (Hide)'!$A40,'Capacity Summary'!$H$35:$BG$35,0))&lt;&gt;0,INDEX('Capacity Summary'!$H$36:$BG$135,MATCH('Capacity Backing (Hide)'!CP$2,'Capacity Summary'!$B$36:$B$135,0),MATCH('Capacity Backing (Hide)'!$A40,'Capacity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(Hide)'!$A40,'Capacity Summary'!$H$35:$BG$35,0))="x",INDEX('Capacity Summary'!$C$36:$E$135,MATCH('Capacity Backing (Hide)'!CQ$2,'Capacity Summary'!$B$36:$B$135,0),4),IF(INDEX('Capacity Summary'!$H$36:$BG$135,MATCH('Capacity Backing (Hide)'!CQ$2,'Capacity Summary'!$B$36:$B$135,0),MATCH('Capacity Backing (Hide)'!$A40,'Capacity Summary'!$H$35:$BG$35,0))&lt;&gt;0,INDEX('Capacity Summary'!$H$36:$BG$135,MATCH('Capacity Backing (Hide)'!CQ$2,'Capacity Summary'!$B$36:$B$135,0),MATCH('Capacity Backing (Hide)'!$A40,'Capacity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(Hide)'!$A40,'Capacity Summary'!$H$35:$BG$35,0))="x",INDEX('Capacity Summary'!$C$36:$E$135,MATCH('Capacity Backing (Hide)'!CR$2,'Capacity Summary'!$B$36:$B$135,0),4),IF(INDEX('Capacity Summary'!$H$36:$BG$135,MATCH('Capacity Backing (Hide)'!CR$2,'Capacity Summary'!$B$36:$B$135,0),MATCH('Capacity Backing (Hide)'!$A40,'Capacity Summary'!$H$35:$BG$35,0))&lt;&gt;0,INDEX('Capacity Summary'!$H$36:$BG$135,MATCH('Capacity Backing (Hide)'!CR$2,'Capacity Summary'!$B$36:$B$135,0),MATCH('Capacity Backing (Hide)'!$A40,'Capacity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(Hide)'!$A40,'Capacity Summary'!$H$35:$BG$35,0))="x",INDEX('Capacity Summary'!$C$36:$E$135,MATCH('Capacity Backing (Hide)'!CS$2,'Capacity Summary'!$B$36:$B$135,0),4),IF(INDEX('Capacity Summary'!$H$36:$BG$135,MATCH('Capacity Backing (Hide)'!CS$2,'Capacity Summary'!$B$36:$B$135,0),MATCH('Capacity Backing (Hide)'!$A40,'Capacity Summary'!$H$35:$BG$35,0))&lt;&gt;0,INDEX('Capacity Summary'!$H$36:$BG$135,MATCH('Capacity Backing (Hide)'!CS$2,'Capacity Summary'!$B$36:$B$135,0),MATCH('Capacity Backing (Hide)'!$A40,'Capacity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(Hide)'!$A40,'Capacity Summary'!$H$35:$BG$35,0))="x",INDEX('Capacity Summary'!$C$36:$E$135,MATCH('Capacity Backing (Hide)'!CT$2,'Capacity Summary'!$B$36:$B$135,0),4),IF(INDEX('Capacity Summary'!$H$36:$BG$135,MATCH('Capacity Backing (Hide)'!CT$2,'Capacity Summary'!$B$36:$B$135,0),MATCH('Capacity Backing (Hide)'!$A40,'Capacity Summary'!$H$35:$BG$35,0))&lt;&gt;0,INDEX('Capacity Summary'!$H$36:$BG$135,MATCH('Capacity Backing (Hide)'!CT$2,'Capacity Summary'!$B$36:$B$135,0),MATCH('Capacity Backing (Hide)'!$A40,'Capacity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(Hide)'!$A40,'Capacity Summary'!$H$35:$BG$35,0))="x",INDEX('Capacity Summary'!$C$36:$E$135,MATCH('Capacity Backing (Hide)'!CU$2,'Capacity Summary'!$B$36:$B$135,0),4),IF(INDEX('Capacity Summary'!$H$36:$BG$135,MATCH('Capacity Backing (Hide)'!CU$2,'Capacity Summary'!$B$36:$B$135,0),MATCH('Capacity Backing (Hide)'!$A40,'Capacity Summary'!$H$35:$BG$35,0))&lt;&gt;0,INDEX('Capacity Summary'!$H$36:$BG$135,MATCH('Capacity Backing (Hide)'!CU$2,'Capacity Summary'!$B$36:$B$135,0),MATCH('Capacity Backing (Hide)'!$A40,'Capacity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(Hide)'!$A40,'Capacity Summary'!$H$35:$BG$35,0))="x",INDEX('Capacity Summary'!$C$36:$E$135,MATCH('Capacity Backing (Hide)'!CV$2,'Capacity Summary'!$B$36:$B$135,0),4),IF(INDEX('Capacity Summary'!$H$36:$BG$135,MATCH('Capacity Backing (Hide)'!CV$2,'Capacity Summary'!$B$36:$B$135,0),MATCH('Capacity Backing (Hide)'!$A40,'Capacity Summary'!$H$35:$BG$35,0))&lt;&gt;0,INDEX('Capacity Summary'!$H$36:$BG$135,MATCH('Capacity Backing (Hide)'!CV$2,'Capacity Summary'!$B$36:$B$135,0),MATCH('Capacity Backing (Hide)'!$A40,'Capacity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(Hide)'!$A40,'Capacity Summary'!$H$35:$BG$35,0))="x",INDEX('Capacity Summary'!$C$36:$E$135,MATCH('Capacity Backing (Hide)'!CW$2,'Capacity Summary'!$B$36:$B$135,0),4),IF(INDEX('Capacity Summary'!$H$36:$BG$135,MATCH('Capacity Backing (Hide)'!CW$2,'Capacity Summary'!$B$36:$B$135,0),MATCH('Capacity Backing (Hide)'!$A40,'Capacity Summary'!$H$35:$BG$35,0))&lt;&gt;0,INDEX('Capacity Summary'!$H$36:$BG$135,MATCH('Capacity Backing (Hide)'!CW$2,'Capacity Summary'!$B$36:$B$135,0),MATCH('Capacity Backing (Hide)'!$A40,'Capacity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(Hide)'!$A41,'Capacity Summary'!$H$35:$BG$35,0))="x",INDEX('Capacity Summary'!$C$36:$E$135,MATCH('Capacity Backing (Hide)'!B$2,'Capacity Summary'!$B$36:$B$135,0),4),IF(INDEX('Capacity Summary'!$H$36:$BG$135,MATCH('Capacity Backing (Hide)'!B$2,'Capacity Summary'!$B$36:$B$135,0),MATCH('Capacity Backing (Hide)'!$A41,'Capacity Summary'!$H$35:$BG$35,0))&lt;&gt;0,INDEX('Capacity Summary'!$H$36:$BG$135,MATCH('Capacity Backing (Hide)'!B$2,'Capacity Summary'!$B$36:$B$135,0),MATCH('Capacity Backing (Hide)'!$A41,'Capacity Summary'!$H$35:$BG$35,0)),0)),INDEX('Capacity Summary'!$C$36:$E$135,MATCH('Capacity Backing (Hide)'!B$2,'Capacity Summary'!$B$36:$B$135,0),2)))/IF(Summary!$B$7="Minutes",1,60)/COUNTA(INDEX(Capacity!$C$10:$Q$109,MATCH('Capacity Backing (Hide)'!B$2,Capacity!$B$10:$B$109,0),1):INDEX(Capacity!$C$10:$Q$109,MATCH('Capacity Backing (Hide)'!B$2,Capacity!$B$10:$B$109,0),15))</f>
        <v>#N/A</v>
      </c>
      <c r="C4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(Hide)'!$A41,'Capacity Summary'!$H$35:$BG$35,0))="x",INDEX('Capacity Summary'!$C$36:$E$135,MATCH('Capacity Backing (Hide)'!C$2,'Capacity Summary'!$B$36:$B$135,0),4),IF(INDEX('Capacity Summary'!$H$36:$BG$135,MATCH('Capacity Backing (Hide)'!C$2,'Capacity Summary'!$B$36:$B$135,0),MATCH('Capacity Backing (Hide)'!$A41,'Capacity Summary'!$H$35:$BG$35,0))&lt;&gt;0,INDEX('Capacity Summary'!$H$36:$BG$135,MATCH('Capacity Backing (Hide)'!C$2,'Capacity Summary'!$B$36:$B$135,0),MATCH('Capacity Backing (Hide)'!$A41,'Capacity Summary'!$H$35:$BG$35,0)),0)),INDEX('Capacity Summary'!$C$36:$E$135,MATCH('Capacity Backing (Hide)'!C$2,'Capacity Summary'!$B$36:$B$135,0),2)))/IF(Summary!$B$7="Minutes",1,60)/COUNTA(INDEX(Capacity!$C$10:$Q$109,MATCH('Capacity Backing (Hide)'!C$2,Capacity!$B$10:$B$109,0),1):INDEX(Capacity!$C$10:$Q$109,MATCH('Capacity Backing (Hide)'!C$2,Capacity!$B$10:$B$109,0),15))</f>
        <v>#N/A</v>
      </c>
      <c r="D4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(Hide)'!$A41,'Capacity Summary'!$H$35:$BG$35,0))="x",INDEX('Capacity Summary'!$C$36:$E$135,MATCH('Capacity Backing (Hide)'!D$2,'Capacity Summary'!$B$36:$B$135,0),4),IF(INDEX('Capacity Summary'!$H$36:$BG$135,MATCH('Capacity Backing (Hide)'!D$2,'Capacity Summary'!$B$36:$B$135,0),MATCH('Capacity Backing (Hide)'!$A41,'Capacity Summary'!$H$35:$BG$35,0))&lt;&gt;0,INDEX('Capacity Summary'!$H$36:$BG$135,MATCH('Capacity Backing (Hide)'!D$2,'Capacity Summary'!$B$36:$B$135,0),MATCH('Capacity Backing (Hide)'!$A41,'Capacity Summary'!$H$35:$BG$35,0)),0)),INDEX('Capacity Summary'!$C$36:$E$135,MATCH('Capacity Backing (Hide)'!D$2,'Capacity Summary'!$B$36:$B$135,0),2)))/IF(Summary!$B$7="Minutes",1,60)/COUNTA(INDEX(Capacity!$C$10:$Q$109,MATCH('Capacity Backing (Hide)'!D$2,Capacity!$B$10:$B$109,0),1):INDEX(Capacity!$C$10:$Q$109,MATCH('Capacity Backing (Hide)'!D$2,Capacity!$B$10:$B$109,0),15))</f>
        <v>#N/A</v>
      </c>
      <c r="E4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(Hide)'!$A41,'Capacity Summary'!$H$35:$BG$35,0))="x",INDEX('Capacity Summary'!$C$36:$E$135,MATCH('Capacity Backing (Hide)'!E$2,'Capacity Summary'!$B$36:$B$135,0),4),IF(INDEX('Capacity Summary'!$H$36:$BG$135,MATCH('Capacity Backing (Hide)'!E$2,'Capacity Summary'!$B$36:$B$135,0),MATCH('Capacity Backing (Hide)'!$A41,'Capacity Summary'!$H$35:$BG$35,0))&lt;&gt;0,INDEX('Capacity Summary'!$H$36:$BG$135,MATCH('Capacity Backing (Hide)'!E$2,'Capacity Summary'!$B$36:$B$135,0),MATCH('Capacity Backing (Hide)'!$A41,'Capacity Summary'!$H$35:$BG$35,0)),0)),INDEX('Capacity Summary'!$C$36:$E$135,MATCH('Capacity Backing (Hide)'!E$2,'Capacity Summary'!$B$36:$B$135,0),2)))/IF(Summary!$B$7="Minutes",1,60)/COUNTA(INDEX(Capacity!$C$10:$Q$109,MATCH('Capacity Backing (Hide)'!E$2,Capacity!$B$10:$B$109,0),1):INDEX(Capacity!$C$10:$Q$109,MATCH('Capacity Backing (Hide)'!E$2,Capacity!$B$10:$B$109,0),15))</f>
        <v>#N/A</v>
      </c>
      <c r="F4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(Hide)'!$A41,'Capacity Summary'!$H$35:$BG$35,0))="x",INDEX('Capacity Summary'!$C$36:$E$135,MATCH('Capacity Backing (Hide)'!F$2,'Capacity Summary'!$B$36:$B$135,0),4),IF(INDEX('Capacity Summary'!$H$36:$BG$135,MATCH('Capacity Backing (Hide)'!F$2,'Capacity Summary'!$B$36:$B$135,0),MATCH('Capacity Backing (Hide)'!$A41,'Capacity Summary'!$H$35:$BG$35,0))&lt;&gt;0,INDEX('Capacity Summary'!$H$36:$BG$135,MATCH('Capacity Backing (Hide)'!F$2,'Capacity Summary'!$B$36:$B$135,0),MATCH('Capacity Backing (Hide)'!$A41,'Capacity Summary'!$H$35:$BG$35,0)),0)),INDEX('Capacity Summary'!$C$36:$E$135,MATCH('Capacity Backing (Hide)'!F$2,'Capacity Summary'!$B$36:$B$135,0),2)))/IF(Summary!$B$7="Minutes",1,60)/COUNTA(INDEX(Capacity!$C$10:$Q$109,MATCH('Capacity Backing (Hide)'!F$2,Capacity!$B$10:$B$109,0),1):INDEX(Capacity!$C$10:$Q$109,MATCH('Capacity Backing (Hide)'!F$2,Capacity!$B$10:$B$109,0),15))</f>
        <v>#N/A</v>
      </c>
      <c r="G4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(Hide)'!$A41,'Capacity Summary'!$H$35:$BG$35,0))="x",INDEX('Capacity Summary'!$C$36:$E$135,MATCH('Capacity Backing (Hide)'!G$2,'Capacity Summary'!$B$36:$B$135,0),4),IF(INDEX('Capacity Summary'!$H$36:$BG$135,MATCH('Capacity Backing (Hide)'!G$2,'Capacity Summary'!$B$36:$B$135,0),MATCH('Capacity Backing (Hide)'!$A41,'Capacity Summary'!$H$35:$BG$35,0))&lt;&gt;0,INDEX('Capacity Summary'!$H$36:$BG$135,MATCH('Capacity Backing (Hide)'!G$2,'Capacity Summary'!$B$36:$B$135,0),MATCH('Capacity Backing (Hide)'!$A41,'Capacity Summary'!$H$35:$BG$35,0)),0)),INDEX('Capacity Summary'!$C$36:$E$135,MATCH('Capacity Backing (Hide)'!G$2,'Capacity Summary'!$B$36:$B$135,0),2)))/IF(Summary!$B$7="Minutes",1,60)/COUNTA(INDEX(Capacity!$C$10:$Q$109,MATCH('Capacity Backing (Hide)'!G$2,Capacity!$B$10:$B$109,0),1):INDEX(Capacity!$C$10:$Q$109,MATCH('Capacity Backing (Hide)'!G$2,Capacity!$B$10:$B$109,0),15))</f>
        <v>#N/A</v>
      </c>
      <c r="H4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(Hide)'!$A41,'Capacity Summary'!$H$35:$BG$35,0))="x",INDEX('Capacity Summary'!$C$36:$E$135,MATCH('Capacity Backing (Hide)'!H$2,'Capacity Summary'!$B$36:$B$135,0),4),IF(INDEX('Capacity Summary'!$H$36:$BG$135,MATCH('Capacity Backing (Hide)'!H$2,'Capacity Summary'!$B$36:$B$135,0),MATCH('Capacity Backing (Hide)'!$A41,'Capacity Summary'!$H$35:$BG$35,0))&lt;&gt;0,INDEX('Capacity Summary'!$H$36:$BG$135,MATCH('Capacity Backing (Hide)'!H$2,'Capacity Summary'!$B$36:$B$135,0),MATCH('Capacity Backing (Hide)'!$A41,'Capacity Summary'!$H$35:$BG$35,0)),0)),INDEX('Capacity Summary'!$C$36:$E$135,MATCH('Capacity Backing (Hide)'!H$2,'Capacity Summary'!$B$36:$B$135,0),2)))/IF(Summary!$B$7="Minutes",1,60)/COUNTA(INDEX(Capacity!$C$10:$Q$109,MATCH('Capacity Backing (Hide)'!H$2,Capacity!$B$10:$B$109,0),1):INDEX(Capacity!$C$10:$Q$109,MATCH('Capacity Backing (Hide)'!H$2,Capacity!$B$10:$B$109,0),15))</f>
        <v>#N/A</v>
      </c>
      <c r="I4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(Hide)'!$A41,'Capacity Summary'!$H$35:$BG$35,0))="x",INDEX('Capacity Summary'!$C$36:$E$135,MATCH('Capacity Backing (Hide)'!I$2,'Capacity Summary'!$B$36:$B$135,0),4),IF(INDEX('Capacity Summary'!$H$36:$BG$135,MATCH('Capacity Backing (Hide)'!I$2,'Capacity Summary'!$B$36:$B$135,0),MATCH('Capacity Backing (Hide)'!$A41,'Capacity Summary'!$H$35:$BG$35,0))&lt;&gt;0,INDEX('Capacity Summary'!$H$36:$BG$135,MATCH('Capacity Backing (Hide)'!I$2,'Capacity Summary'!$B$36:$B$135,0),MATCH('Capacity Backing (Hide)'!$A41,'Capacity Summary'!$H$35:$BG$35,0)),0)),INDEX('Capacity Summary'!$C$36:$E$135,MATCH('Capacity Backing (Hide)'!I$2,'Capacity Summary'!$B$36:$B$135,0),2)))/IF(Summary!$B$7="Minutes",1,60)/COUNTA(INDEX(Capacity!$C$10:$Q$109,MATCH('Capacity Backing (Hide)'!I$2,Capacity!$B$10:$B$109,0),1):INDEX(Capacity!$C$10:$Q$109,MATCH('Capacity Backing (Hide)'!I$2,Capacity!$B$10:$B$109,0),15))</f>
        <v>#N/A</v>
      </c>
      <c r="J4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(Hide)'!$A41,'Capacity Summary'!$H$35:$BG$35,0))="x",INDEX('Capacity Summary'!$C$36:$E$135,MATCH('Capacity Backing (Hide)'!J$2,'Capacity Summary'!$B$36:$B$135,0),4),IF(INDEX('Capacity Summary'!$H$36:$BG$135,MATCH('Capacity Backing (Hide)'!J$2,'Capacity Summary'!$B$36:$B$135,0),MATCH('Capacity Backing (Hide)'!$A41,'Capacity Summary'!$H$35:$BG$35,0))&lt;&gt;0,INDEX('Capacity Summary'!$H$36:$BG$135,MATCH('Capacity Backing (Hide)'!J$2,'Capacity Summary'!$B$36:$B$135,0),MATCH('Capacity Backing (Hide)'!$A41,'Capacity Summary'!$H$35:$BG$35,0)),0)),INDEX('Capacity Summary'!$C$36:$E$135,MATCH('Capacity Backing (Hide)'!J$2,'Capacity Summary'!$B$36:$B$135,0),2)))/IF(Summary!$B$7="Minutes",1,60)/COUNTA(INDEX(Capacity!$C$10:$Q$109,MATCH('Capacity Backing (Hide)'!J$2,Capacity!$B$10:$B$109,0),1):INDEX(Capacity!$C$10:$Q$109,MATCH('Capacity Backing (Hide)'!J$2,Capacity!$B$10:$B$109,0),15))</f>
        <v>#N/A</v>
      </c>
      <c r="K4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(Hide)'!$A41,'Capacity Summary'!$H$35:$BG$35,0))="x",INDEX('Capacity Summary'!$C$36:$E$135,MATCH('Capacity Backing (Hide)'!K$2,'Capacity Summary'!$B$36:$B$135,0),4),IF(INDEX('Capacity Summary'!$H$36:$BG$135,MATCH('Capacity Backing (Hide)'!K$2,'Capacity Summary'!$B$36:$B$135,0),MATCH('Capacity Backing (Hide)'!$A41,'Capacity Summary'!$H$35:$BG$35,0))&lt;&gt;0,INDEX('Capacity Summary'!$H$36:$BG$135,MATCH('Capacity Backing (Hide)'!K$2,'Capacity Summary'!$B$36:$B$135,0),MATCH('Capacity Backing (Hide)'!$A41,'Capacity Summary'!$H$35:$BG$35,0)),0)),INDEX('Capacity Summary'!$C$36:$E$135,MATCH('Capacity Backing (Hide)'!K$2,'Capacity Summary'!$B$36:$B$135,0),2)))/IF(Summary!$B$7="Minutes",1,60)/COUNTA(INDEX(Capacity!$C$10:$Q$109,MATCH('Capacity Backing (Hide)'!K$2,Capacity!$B$10:$B$109,0),1):INDEX(Capacity!$C$10:$Q$109,MATCH('Capacity Backing (Hide)'!K$2,Capacity!$B$10:$B$109,0),15))</f>
        <v>#N/A</v>
      </c>
      <c r="L4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(Hide)'!$A41,'Capacity Summary'!$H$35:$BG$35,0))="x",INDEX('Capacity Summary'!$C$36:$E$135,MATCH('Capacity Backing (Hide)'!L$2,'Capacity Summary'!$B$36:$B$135,0),4),IF(INDEX('Capacity Summary'!$H$36:$BG$135,MATCH('Capacity Backing (Hide)'!L$2,'Capacity Summary'!$B$36:$B$135,0),MATCH('Capacity Backing (Hide)'!$A41,'Capacity Summary'!$H$35:$BG$35,0))&lt;&gt;0,INDEX('Capacity Summary'!$H$36:$BG$135,MATCH('Capacity Backing (Hide)'!L$2,'Capacity Summary'!$B$36:$B$135,0),MATCH('Capacity Backing (Hide)'!$A41,'Capacity Summary'!$H$35:$BG$35,0)),0)),INDEX('Capacity Summary'!$C$36:$E$135,MATCH('Capacity Backing (Hide)'!L$2,'Capacity Summary'!$B$36:$B$135,0),2)))/IF(Summary!$B$7="Minutes",1,60)/COUNTA(INDEX(Capacity!$C$10:$Q$109,MATCH('Capacity Backing (Hide)'!L$2,Capacity!$B$10:$B$109,0),1):INDEX(Capacity!$C$10:$Q$109,MATCH('Capacity Backing (Hide)'!L$2,Capacity!$B$10:$B$109,0),15))</f>
        <v>#N/A</v>
      </c>
      <c r="M4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(Hide)'!$A41,'Capacity Summary'!$H$35:$BG$35,0))="x",INDEX('Capacity Summary'!$C$36:$E$135,MATCH('Capacity Backing (Hide)'!M$2,'Capacity Summary'!$B$36:$B$135,0),4),IF(INDEX('Capacity Summary'!$H$36:$BG$135,MATCH('Capacity Backing (Hide)'!M$2,'Capacity Summary'!$B$36:$B$135,0),MATCH('Capacity Backing (Hide)'!$A41,'Capacity Summary'!$H$35:$BG$35,0))&lt;&gt;0,INDEX('Capacity Summary'!$H$36:$BG$135,MATCH('Capacity Backing (Hide)'!M$2,'Capacity Summary'!$B$36:$B$135,0),MATCH('Capacity Backing (Hide)'!$A41,'Capacity Summary'!$H$35:$BG$35,0)),0)),INDEX('Capacity Summary'!$C$36:$E$135,MATCH('Capacity Backing (Hide)'!M$2,'Capacity Summary'!$B$36:$B$135,0),2)))/IF(Summary!$B$7="Minutes",1,60)/COUNTA(INDEX(Capacity!$C$10:$Q$109,MATCH('Capacity Backing (Hide)'!M$2,Capacity!$B$10:$B$109,0),1):INDEX(Capacity!$C$10:$Q$109,MATCH('Capacity Backing (Hide)'!M$2,Capacity!$B$10:$B$109,0),15))</f>
        <v>#N/A</v>
      </c>
      <c r="N4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(Hide)'!$A41,'Capacity Summary'!$H$35:$BG$35,0))="x",INDEX('Capacity Summary'!$C$36:$E$135,MATCH('Capacity Backing (Hide)'!N$2,'Capacity Summary'!$B$36:$B$135,0),4),IF(INDEX('Capacity Summary'!$H$36:$BG$135,MATCH('Capacity Backing (Hide)'!N$2,'Capacity Summary'!$B$36:$B$135,0),MATCH('Capacity Backing (Hide)'!$A41,'Capacity Summary'!$H$35:$BG$35,0))&lt;&gt;0,INDEX('Capacity Summary'!$H$36:$BG$135,MATCH('Capacity Backing (Hide)'!N$2,'Capacity Summary'!$B$36:$B$135,0),MATCH('Capacity Backing (Hide)'!$A41,'Capacity Summary'!$H$35:$BG$35,0)),0)),INDEX('Capacity Summary'!$C$36:$E$135,MATCH('Capacity Backing (Hide)'!N$2,'Capacity Summary'!$B$36:$B$135,0),2)))/IF(Summary!$B$7="Minutes",1,60)/COUNTA(INDEX(Capacity!$C$10:$Q$109,MATCH('Capacity Backing (Hide)'!N$2,Capacity!$B$10:$B$109,0),1):INDEX(Capacity!$C$10:$Q$109,MATCH('Capacity Backing (Hide)'!N$2,Capacity!$B$10:$B$109,0),15))</f>
        <v>#N/A</v>
      </c>
      <c r="O4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(Hide)'!$A41,'Capacity Summary'!$H$35:$BG$35,0))="x",INDEX('Capacity Summary'!$C$36:$E$135,MATCH('Capacity Backing (Hide)'!O$2,'Capacity Summary'!$B$36:$B$135,0),4),IF(INDEX('Capacity Summary'!$H$36:$BG$135,MATCH('Capacity Backing (Hide)'!O$2,'Capacity Summary'!$B$36:$B$135,0),MATCH('Capacity Backing (Hide)'!$A41,'Capacity Summary'!$H$35:$BG$35,0))&lt;&gt;0,INDEX('Capacity Summary'!$H$36:$BG$135,MATCH('Capacity Backing (Hide)'!O$2,'Capacity Summary'!$B$36:$B$135,0),MATCH('Capacity Backing (Hide)'!$A41,'Capacity Summary'!$H$35:$BG$35,0)),0)),INDEX('Capacity Summary'!$C$36:$E$135,MATCH('Capacity Backing (Hide)'!O$2,'Capacity Summary'!$B$36:$B$135,0),2)))/IF(Summary!$B$7="Minutes",1,60)/COUNTA(INDEX(Capacity!$C$10:$Q$109,MATCH('Capacity Backing (Hide)'!O$2,Capacity!$B$10:$B$109,0),1):INDEX(Capacity!$C$10:$Q$109,MATCH('Capacity Backing (Hide)'!O$2,Capacity!$B$10:$B$109,0),15))</f>
        <v>#N/A</v>
      </c>
      <c r="P4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(Hide)'!$A41,'Capacity Summary'!$H$35:$BG$35,0))="x",INDEX('Capacity Summary'!$C$36:$E$135,MATCH('Capacity Backing (Hide)'!P$2,'Capacity Summary'!$B$36:$B$135,0),4),IF(INDEX('Capacity Summary'!$H$36:$BG$135,MATCH('Capacity Backing (Hide)'!P$2,'Capacity Summary'!$B$36:$B$135,0),MATCH('Capacity Backing (Hide)'!$A41,'Capacity Summary'!$H$35:$BG$35,0))&lt;&gt;0,INDEX('Capacity Summary'!$H$36:$BG$135,MATCH('Capacity Backing (Hide)'!P$2,'Capacity Summary'!$B$36:$B$135,0),MATCH('Capacity Backing (Hide)'!$A41,'Capacity Summary'!$H$35:$BG$35,0)),0)),INDEX('Capacity Summary'!$C$36:$E$135,MATCH('Capacity Backing (Hide)'!P$2,'Capacity Summary'!$B$36:$B$135,0),2)))/IF(Summary!$B$7="Minutes",1,60)/COUNTA(INDEX(Capacity!$C$10:$Q$109,MATCH('Capacity Backing (Hide)'!P$2,Capacity!$B$10:$B$109,0),1):INDEX(Capacity!$C$10:$Q$109,MATCH('Capacity Backing (Hide)'!P$2,Capacity!$B$10:$B$109,0),15))</f>
        <v>#N/A</v>
      </c>
      <c r="Q4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(Hide)'!$A41,'Capacity Summary'!$H$35:$BG$35,0))="x",INDEX('Capacity Summary'!$C$36:$E$135,MATCH('Capacity Backing (Hide)'!Q$2,'Capacity Summary'!$B$36:$B$135,0),4),IF(INDEX('Capacity Summary'!$H$36:$BG$135,MATCH('Capacity Backing (Hide)'!Q$2,'Capacity Summary'!$B$36:$B$135,0),MATCH('Capacity Backing (Hide)'!$A41,'Capacity Summary'!$H$35:$BG$35,0))&lt;&gt;0,INDEX('Capacity Summary'!$H$36:$BG$135,MATCH('Capacity Backing (Hide)'!Q$2,'Capacity Summary'!$B$36:$B$135,0),MATCH('Capacity Backing (Hide)'!$A41,'Capacity Summary'!$H$35:$BG$35,0)),0)),INDEX('Capacity Summary'!$C$36:$E$135,MATCH('Capacity Backing (Hide)'!Q$2,'Capacity Summary'!$B$36:$B$135,0),2)))/IF(Summary!$B$7="Minutes",1,60)/COUNTA(INDEX(Capacity!$C$10:$Q$109,MATCH('Capacity Backing (Hide)'!Q$2,Capacity!$B$10:$B$109,0),1):INDEX(Capacity!$C$10:$Q$109,MATCH('Capacity Backing (Hide)'!Q$2,Capacity!$B$10:$B$109,0),15))</f>
        <v>#N/A</v>
      </c>
      <c r="R4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(Hide)'!$A41,'Capacity Summary'!$H$35:$BG$35,0))="x",INDEX('Capacity Summary'!$C$36:$E$135,MATCH('Capacity Backing (Hide)'!R$2,'Capacity Summary'!$B$36:$B$135,0),4),IF(INDEX('Capacity Summary'!$H$36:$BG$135,MATCH('Capacity Backing (Hide)'!R$2,'Capacity Summary'!$B$36:$B$135,0),MATCH('Capacity Backing (Hide)'!$A41,'Capacity Summary'!$H$35:$BG$35,0))&lt;&gt;0,INDEX('Capacity Summary'!$H$36:$BG$135,MATCH('Capacity Backing (Hide)'!R$2,'Capacity Summary'!$B$36:$B$135,0),MATCH('Capacity Backing (Hide)'!$A41,'Capacity Summary'!$H$35:$BG$35,0)),0)),INDEX('Capacity Summary'!$C$36:$E$135,MATCH('Capacity Backing (Hide)'!R$2,'Capacity Summary'!$B$36:$B$135,0),2)))/IF(Summary!$B$7="Minutes",1,60)/COUNTA(INDEX(Capacity!$C$10:$Q$109,MATCH('Capacity Backing (Hide)'!R$2,Capacity!$B$10:$B$109,0),1):INDEX(Capacity!$C$10:$Q$109,MATCH('Capacity Backing (Hide)'!R$2,Capacity!$B$10:$B$109,0),15))</f>
        <v>#N/A</v>
      </c>
      <c r="S4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(Hide)'!$A41,'Capacity Summary'!$H$35:$BG$35,0))="x",INDEX('Capacity Summary'!$C$36:$E$135,MATCH('Capacity Backing (Hide)'!S$2,'Capacity Summary'!$B$36:$B$135,0),4),IF(INDEX('Capacity Summary'!$H$36:$BG$135,MATCH('Capacity Backing (Hide)'!S$2,'Capacity Summary'!$B$36:$B$135,0),MATCH('Capacity Backing (Hide)'!$A41,'Capacity Summary'!$H$35:$BG$35,0))&lt;&gt;0,INDEX('Capacity Summary'!$H$36:$BG$135,MATCH('Capacity Backing (Hide)'!S$2,'Capacity Summary'!$B$36:$B$135,0),MATCH('Capacity Backing (Hide)'!$A41,'Capacity Summary'!$H$35:$BG$35,0)),0)),INDEX('Capacity Summary'!$C$36:$E$135,MATCH('Capacity Backing (Hide)'!S$2,'Capacity Summary'!$B$36:$B$135,0),2)))/IF(Summary!$B$7="Minutes",1,60)/COUNTA(INDEX(Capacity!$C$10:$Q$109,MATCH('Capacity Backing (Hide)'!S$2,Capacity!$B$10:$B$109,0),1):INDEX(Capacity!$C$10:$Q$109,MATCH('Capacity Backing (Hide)'!S$2,Capacity!$B$10:$B$109,0),15))</f>
        <v>#N/A</v>
      </c>
      <c r="T4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(Hide)'!$A41,'Capacity Summary'!$H$35:$BG$35,0))="x",INDEX('Capacity Summary'!$C$36:$E$135,MATCH('Capacity Backing (Hide)'!T$2,'Capacity Summary'!$B$36:$B$135,0),4),IF(INDEX('Capacity Summary'!$H$36:$BG$135,MATCH('Capacity Backing (Hide)'!T$2,'Capacity Summary'!$B$36:$B$135,0),MATCH('Capacity Backing (Hide)'!$A41,'Capacity Summary'!$H$35:$BG$35,0))&lt;&gt;0,INDEX('Capacity Summary'!$H$36:$BG$135,MATCH('Capacity Backing (Hide)'!T$2,'Capacity Summary'!$B$36:$B$135,0),MATCH('Capacity Backing (Hide)'!$A41,'Capacity Summary'!$H$35:$BG$35,0)),0)),INDEX('Capacity Summary'!$C$36:$E$135,MATCH('Capacity Backing (Hide)'!T$2,'Capacity Summary'!$B$36:$B$135,0),2)))/IF(Summary!$B$7="Minutes",1,60)/COUNTA(INDEX(Capacity!$C$10:$Q$109,MATCH('Capacity Backing (Hide)'!T$2,Capacity!$B$10:$B$109,0),1):INDEX(Capacity!$C$10:$Q$109,MATCH('Capacity Backing (Hide)'!T$2,Capacity!$B$10:$B$109,0),15))</f>
        <v>#N/A</v>
      </c>
      <c r="U4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(Hide)'!$A41,'Capacity Summary'!$H$35:$BG$35,0))="x",INDEX('Capacity Summary'!$C$36:$E$135,MATCH('Capacity Backing (Hide)'!U$2,'Capacity Summary'!$B$36:$B$135,0),4),IF(INDEX('Capacity Summary'!$H$36:$BG$135,MATCH('Capacity Backing (Hide)'!U$2,'Capacity Summary'!$B$36:$B$135,0),MATCH('Capacity Backing (Hide)'!$A41,'Capacity Summary'!$H$35:$BG$35,0))&lt;&gt;0,INDEX('Capacity Summary'!$H$36:$BG$135,MATCH('Capacity Backing (Hide)'!U$2,'Capacity Summary'!$B$36:$B$135,0),MATCH('Capacity Backing (Hide)'!$A41,'Capacity Summary'!$H$35:$BG$35,0)),0)),INDEX('Capacity Summary'!$C$36:$E$135,MATCH('Capacity Backing (Hide)'!U$2,'Capacity Summary'!$B$36:$B$135,0),2)))/IF(Summary!$B$7="Minutes",1,60)/COUNTA(INDEX(Capacity!$C$10:$Q$109,MATCH('Capacity Backing (Hide)'!U$2,Capacity!$B$10:$B$109,0),1):INDEX(Capacity!$C$10:$Q$109,MATCH('Capacity Backing (Hide)'!U$2,Capacity!$B$10:$B$109,0),15))</f>
        <v>#N/A</v>
      </c>
      <c r="V4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(Hide)'!$A41,'Capacity Summary'!$H$35:$BG$35,0))="x",INDEX('Capacity Summary'!$C$36:$E$135,MATCH('Capacity Backing (Hide)'!V$2,'Capacity Summary'!$B$36:$B$135,0),4),IF(INDEX('Capacity Summary'!$H$36:$BG$135,MATCH('Capacity Backing (Hide)'!V$2,'Capacity Summary'!$B$36:$B$135,0),MATCH('Capacity Backing (Hide)'!$A41,'Capacity Summary'!$H$35:$BG$35,0))&lt;&gt;0,INDEX('Capacity Summary'!$H$36:$BG$135,MATCH('Capacity Backing (Hide)'!V$2,'Capacity Summary'!$B$36:$B$135,0),MATCH('Capacity Backing (Hide)'!$A41,'Capacity Summary'!$H$35:$BG$35,0)),0)),INDEX('Capacity Summary'!$C$36:$E$135,MATCH('Capacity Backing (Hide)'!V$2,'Capacity Summary'!$B$36:$B$135,0),2)))/IF(Summary!$B$7="Minutes",1,60)/COUNTA(INDEX(Capacity!$C$10:$Q$109,MATCH('Capacity Backing (Hide)'!V$2,Capacity!$B$10:$B$109,0),1):INDEX(Capacity!$C$10:$Q$109,MATCH('Capacity Backing (Hide)'!V$2,Capacity!$B$10:$B$109,0),15))</f>
        <v>#N/A</v>
      </c>
      <c r="W4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(Hide)'!$A41,'Capacity Summary'!$H$35:$BG$35,0))="x",INDEX('Capacity Summary'!$C$36:$E$135,MATCH('Capacity Backing (Hide)'!W$2,'Capacity Summary'!$B$36:$B$135,0),4),IF(INDEX('Capacity Summary'!$H$36:$BG$135,MATCH('Capacity Backing (Hide)'!W$2,'Capacity Summary'!$B$36:$B$135,0),MATCH('Capacity Backing (Hide)'!$A41,'Capacity Summary'!$H$35:$BG$35,0))&lt;&gt;0,INDEX('Capacity Summary'!$H$36:$BG$135,MATCH('Capacity Backing (Hide)'!W$2,'Capacity Summary'!$B$36:$B$135,0),MATCH('Capacity Backing (Hide)'!$A41,'Capacity Summary'!$H$35:$BG$35,0)),0)),INDEX('Capacity Summary'!$C$36:$E$135,MATCH('Capacity Backing (Hide)'!W$2,'Capacity Summary'!$B$36:$B$135,0),2)))/IF(Summary!$B$7="Minutes",1,60)/COUNTA(INDEX(Capacity!$C$10:$Q$109,MATCH('Capacity Backing (Hide)'!W$2,Capacity!$B$10:$B$109,0),1):INDEX(Capacity!$C$10:$Q$109,MATCH('Capacity Backing (Hide)'!W$2,Capacity!$B$10:$B$109,0),15))</f>
        <v>#N/A</v>
      </c>
      <c r="X4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(Hide)'!$A41,'Capacity Summary'!$H$35:$BG$35,0))="x",INDEX('Capacity Summary'!$C$36:$E$135,MATCH('Capacity Backing (Hide)'!X$2,'Capacity Summary'!$B$36:$B$135,0),4),IF(INDEX('Capacity Summary'!$H$36:$BG$135,MATCH('Capacity Backing (Hide)'!X$2,'Capacity Summary'!$B$36:$B$135,0),MATCH('Capacity Backing (Hide)'!$A41,'Capacity Summary'!$H$35:$BG$35,0))&lt;&gt;0,INDEX('Capacity Summary'!$H$36:$BG$135,MATCH('Capacity Backing (Hide)'!X$2,'Capacity Summary'!$B$36:$B$135,0),MATCH('Capacity Backing (Hide)'!$A41,'Capacity Summary'!$H$35:$BG$35,0)),0)),INDEX('Capacity Summary'!$C$36:$E$135,MATCH('Capacity Backing (Hide)'!X$2,'Capacity Summary'!$B$36:$B$135,0),2)))/IF(Summary!$B$7="Minutes",1,60)/COUNTA(INDEX(Capacity!$C$10:$Q$109,MATCH('Capacity Backing (Hide)'!X$2,Capacity!$B$10:$B$109,0),1):INDEX(Capacity!$C$10:$Q$109,MATCH('Capacity Backing (Hide)'!X$2,Capacity!$B$10:$B$109,0),15))</f>
        <v>#N/A</v>
      </c>
      <c r="Y4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(Hide)'!$A41,'Capacity Summary'!$H$35:$BG$35,0))="x",INDEX('Capacity Summary'!$C$36:$E$135,MATCH('Capacity Backing (Hide)'!Y$2,'Capacity Summary'!$B$36:$B$135,0),4),IF(INDEX('Capacity Summary'!$H$36:$BG$135,MATCH('Capacity Backing (Hide)'!Y$2,'Capacity Summary'!$B$36:$B$135,0),MATCH('Capacity Backing (Hide)'!$A41,'Capacity Summary'!$H$35:$BG$35,0))&lt;&gt;0,INDEX('Capacity Summary'!$H$36:$BG$135,MATCH('Capacity Backing (Hide)'!Y$2,'Capacity Summary'!$B$36:$B$135,0),MATCH('Capacity Backing (Hide)'!$A41,'Capacity Summary'!$H$35:$BG$35,0)),0)),INDEX('Capacity Summary'!$C$36:$E$135,MATCH('Capacity Backing (Hide)'!Y$2,'Capacity Summary'!$B$36:$B$135,0),2)))/IF(Summary!$B$7="Minutes",1,60)/COUNTA(INDEX(Capacity!$C$10:$Q$109,MATCH('Capacity Backing (Hide)'!Y$2,Capacity!$B$10:$B$109,0),1):INDEX(Capacity!$C$10:$Q$109,MATCH('Capacity Backing (Hide)'!Y$2,Capacity!$B$10:$B$109,0),15))</f>
        <v>#N/A</v>
      </c>
      <c r="Z4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(Hide)'!$A41,'Capacity Summary'!$H$35:$BG$35,0))="x",INDEX('Capacity Summary'!$C$36:$E$135,MATCH('Capacity Backing (Hide)'!Z$2,'Capacity Summary'!$B$36:$B$135,0),4),IF(INDEX('Capacity Summary'!$H$36:$BG$135,MATCH('Capacity Backing (Hide)'!Z$2,'Capacity Summary'!$B$36:$B$135,0),MATCH('Capacity Backing (Hide)'!$A41,'Capacity Summary'!$H$35:$BG$35,0))&lt;&gt;0,INDEX('Capacity Summary'!$H$36:$BG$135,MATCH('Capacity Backing (Hide)'!Z$2,'Capacity Summary'!$B$36:$B$135,0),MATCH('Capacity Backing (Hide)'!$A41,'Capacity Summary'!$H$35:$BG$35,0)),0)),INDEX('Capacity Summary'!$C$36:$E$135,MATCH('Capacity Backing (Hide)'!Z$2,'Capacity Summary'!$B$36:$B$135,0),2)))/IF(Summary!$B$7="Minutes",1,60)/COUNTA(INDEX(Capacity!$C$10:$Q$109,MATCH('Capacity Backing (Hide)'!Z$2,Capacity!$B$10:$B$109,0),1):INDEX(Capacity!$C$10:$Q$109,MATCH('Capacity Backing (Hide)'!Z$2,Capacity!$B$10:$B$109,0),15))</f>
        <v>#N/A</v>
      </c>
      <c r="AA4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(Hide)'!$A41,'Capacity Summary'!$H$35:$BG$35,0))="x",INDEX('Capacity Summary'!$C$36:$E$135,MATCH('Capacity Backing (Hide)'!AA$2,'Capacity Summary'!$B$36:$B$135,0),4),IF(INDEX('Capacity Summary'!$H$36:$BG$135,MATCH('Capacity Backing (Hide)'!AA$2,'Capacity Summary'!$B$36:$B$135,0),MATCH('Capacity Backing (Hide)'!$A41,'Capacity Summary'!$H$35:$BG$35,0))&lt;&gt;0,INDEX('Capacity Summary'!$H$36:$BG$135,MATCH('Capacity Backing (Hide)'!AA$2,'Capacity Summary'!$B$36:$B$135,0),MATCH('Capacity Backing (Hide)'!$A41,'Capacity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(Hide)'!$A41,'Capacity Summary'!$H$35:$BG$35,0))="x",INDEX('Capacity Summary'!$C$36:$E$135,MATCH('Capacity Backing (Hide)'!AB$2,'Capacity Summary'!$B$36:$B$135,0),4),IF(INDEX('Capacity Summary'!$H$36:$BG$135,MATCH('Capacity Backing (Hide)'!AB$2,'Capacity Summary'!$B$36:$B$135,0),MATCH('Capacity Backing (Hide)'!$A41,'Capacity Summary'!$H$35:$BG$35,0))&lt;&gt;0,INDEX('Capacity Summary'!$H$36:$BG$135,MATCH('Capacity Backing (Hide)'!AB$2,'Capacity Summary'!$B$36:$B$135,0),MATCH('Capacity Backing (Hide)'!$A41,'Capacity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(Hide)'!$A41,'Capacity Summary'!$H$35:$BG$35,0))="x",INDEX('Capacity Summary'!$C$36:$E$135,MATCH('Capacity Backing (Hide)'!AC$2,'Capacity Summary'!$B$36:$B$135,0),4),IF(INDEX('Capacity Summary'!$H$36:$BG$135,MATCH('Capacity Backing (Hide)'!AC$2,'Capacity Summary'!$B$36:$B$135,0),MATCH('Capacity Backing (Hide)'!$A41,'Capacity Summary'!$H$35:$BG$35,0))&lt;&gt;0,INDEX('Capacity Summary'!$H$36:$BG$135,MATCH('Capacity Backing (Hide)'!AC$2,'Capacity Summary'!$B$36:$B$135,0),MATCH('Capacity Backing (Hide)'!$A41,'Capacity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(Hide)'!$A41,'Capacity Summary'!$H$35:$BG$35,0))="x",INDEX('Capacity Summary'!$C$36:$E$135,MATCH('Capacity Backing (Hide)'!AD$2,'Capacity Summary'!$B$36:$B$135,0),4),IF(INDEX('Capacity Summary'!$H$36:$BG$135,MATCH('Capacity Backing (Hide)'!AD$2,'Capacity Summary'!$B$36:$B$135,0),MATCH('Capacity Backing (Hide)'!$A41,'Capacity Summary'!$H$35:$BG$35,0))&lt;&gt;0,INDEX('Capacity Summary'!$H$36:$BG$135,MATCH('Capacity Backing (Hide)'!AD$2,'Capacity Summary'!$B$36:$B$135,0),MATCH('Capacity Backing (Hide)'!$A41,'Capacity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(Hide)'!$A41,'Capacity Summary'!$H$35:$BG$35,0))="x",INDEX('Capacity Summary'!$C$36:$E$135,MATCH('Capacity Backing (Hide)'!AE$2,'Capacity Summary'!$B$36:$B$135,0),4),IF(INDEX('Capacity Summary'!$H$36:$BG$135,MATCH('Capacity Backing (Hide)'!AE$2,'Capacity Summary'!$B$36:$B$135,0),MATCH('Capacity Backing (Hide)'!$A41,'Capacity Summary'!$H$35:$BG$35,0))&lt;&gt;0,INDEX('Capacity Summary'!$H$36:$BG$135,MATCH('Capacity Backing (Hide)'!AE$2,'Capacity Summary'!$B$36:$B$135,0),MATCH('Capacity Backing (Hide)'!$A41,'Capacity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(Hide)'!$A41,'Capacity Summary'!$H$35:$BG$35,0))="x",INDEX('Capacity Summary'!$C$36:$E$135,MATCH('Capacity Backing (Hide)'!AF$2,'Capacity Summary'!$B$36:$B$135,0),4),IF(INDEX('Capacity Summary'!$H$36:$BG$135,MATCH('Capacity Backing (Hide)'!AF$2,'Capacity Summary'!$B$36:$B$135,0),MATCH('Capacity Backing (Hide)'!$A41,'Capacity Summary'!$H$35:$BG$35,0))&lt;&gt;0,INDEX('Capacity Summary'!$H$36:$BG$135,MATCH('Capacity Backing (Hide)'!AF$2,'Capacity Summary'!$B$36:$B$135,0),MATCH('Capacity Backing (Hide)'!$A41,'Capacity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(Hide)'!$A41,'Capacity Summary'!$H$35:$BG$35,0))="x",INDEX('Capacity Summary'!$C$36:$E$135,MATCH('Capacity Backing (Hide)'!AG$2,'Capacity Summary'!$B$36:$B$135,0),4),IF(INDEX('Capacity Summary'!$H$36:$BG$135,MATCH('Capacity Backing (Hide)'!AG$2,'Capacity Summary'!$B$36:$B$135,0),MATCH('Capacity Backing (Hide)'!$A41,'Capacity Summary'!$H$35:$BG$35,0))&lt;&gt;0,INDEX('Capacity Summary'!$H$36:$BG$135,MATCH('Capacity Backing (Hide)'!AG$2,'Capacity Summary'!$B$36:$B$135,0),MATCH('Capacity Backing (Hide)'!$A41,'Capacity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(Hide)'!$A41,'Capacity Summary'!$H$35:$BG$35,0))="x",INDEX('Capacity Summary'!$C$36:$E$135,MATCH('Capacity Backing (Hide)'!AH$2,'Capacity Summary'!$B$36:$B$135,0),4),IF(INDEX('Capacity Summary'!$H$36:$BG$135,MATCH('Capacity Backing (Hide)'!AH$2,'Capacity Summary'!$B$36:$B$135,0),MATCH('Capacity Backing (Hide)'!$A41,'Capacity Summary'!$H$35:$BG$35,0))&lt;&gt;0,INDEX('Capacity Summary'!$H$36:$BG$135,MATCH('Capacity Backing (Hide)'!AH$2,'Capacity Summary'!$B$36:$B$135,0),MATCH('Capacity Backing (Hide)'!$A41,'Capacity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(Hide)'!$A41,'Capacity Summary'!$H$35:$BG$35,0))="x",INDEX('Capacity Summary'!$C$36:$E$135,MATCH('Capacity Backing (Hide)'!AI$2,'Capacity Summary'!$B$36:$B$135,0),4),IF(INDEX('Capacity Summary'!$H$36:$BG$135,MATCH('Capacity Backing (Hide)'!AI$2,'Capacity Summary'!$B$36:$B$135,0),MATCH('Capacity Backing (Hide)'!$A41,'Capacity Summary'!$H$35:$BG$35,0))&lt;&gt;0,INDEX('Capacity Summary'!$H$36:$BG$135,MATCH('Capacity Backing (Hide)'!AI$2,'Capacity Summary'!$B$36:$B$135,0),MATCH('Capacity Backing (Hide)'!$A41,'Capacity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(Hide)'!$A41,'Capacity Summary'!$H$35:$BG$35,0))="x",INDEX('Capacity Summary'!$C$36:$E$135,MATCH('Capacity Backing (Hide)'!AJ$2,'Capacity Summary'!$B$36:$B$135,0),4),IF(INDEX('Capacity Summary'!$H$36:$BG$135,MATCH('Capacity Backing (Hide)'!AJ$2,'Capacity Summary'!$B$36:$B$135,0),MATCH('Capacity Backing (Hide)'!$A41,'Capacity Summary'!$H$35:$BG$35,0))&lt;&gt;0,INDEX('Capacity Summary'!$H$36:$BG$135,MATCH('Capacity Backing (Hide)'!AJ$2,'Capacity Summary'!$B$36:$B$135,0),MATCH('Capacity Backing (Hide)'!$A41,'Capacity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(Hide)'!$A41,'Capacity Summary'!$H$35:$BG$35,0))="x",INDEX('Capacity Summary'!$C$36:$E$135,MATCH('Capacity Backing (Hide)'!AK$2,'Capacity Summary'!$B$36:$B$135,0),4),IF(INDEX('Capacity Summary'!$H$36:$BG$135,MATCH('Capacity Backing (Hide)'!AK$2,'Capacity Summary'!$B$36:$B$135,0),MATCH('Capacity Backing (Hide)'!$A41,'Capacity Summary'!$H$35:$BG$35,0))&lt;&gt;0,INDEX('Capacity Summary'!$H$36:$BG$135,MATCH('Capacity Backing (Hide)'!AK$2,'Capacity Summary'!$B$36:$B$135,0),MATCH('Capacity Backing (Hide)'!$A41,'Capacity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(Hide)'!$A41,'Capacity Summary'!$H$35:$BG$35,0))="x",INDEX('Capacity Summary'!$C$36:$E$135,MATCH('Capacity Backing (Hide)'!AL$2,'Capacity Summary'!$B$36:$B$135,0),4),IF(INDEX('Capacity Summary'!$H$36:$BG$135,MATCH('Capacity Backing (Hide)'!AL$2,'Capacity Summary'!$B$36:$B$135,0),MATCH('Capacity Backing (Hide)'!$A41,'Capacity Summary'!$H$35:$BG$35,0))&lt;&gt;0,INDEX('Capacity Summary'!$H$36:$BG$135,MATCH('Capacity Backing (Hide)'!AL$2,'Capacity Summary'!$B$36:$B$135,0),MATCH('Capacity Backing (Hide)'!$A41,'Capacity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(Hide)'!$A41,'Capacity Summary'!$H$35:$BG$35,0))="x",INDEX('Capacity Summary'!$C$36:$E$135,MATCH('Capacity Backing (Hide)'!AM$2,'Capacity Summary'!$B$36:$B$135,0),4),IF(INDEX('Capacity Summary'!$H$36:$BG$135,MATCH('Capacity Backing (Hide)'!AM$2,'Capacity Summary'!$B$36:$B$135,0),MATCH('Capacity Backing (Hide)'!$A41,'Capacity Summary'!$H$35:$BG$35,0))&lt;&gt;0,INDEX('Capacity Summary'!$H$36:$BG$135,MATCH('Capacity Backing (Hide)'!AM$2,'Capacity Summary'!$B$36:$B$135,0),MATCH('Capacity Backing (Hide)'!$A41,'Capacity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(Hide)'!$A41,'Capacity Summary'!$H$35:$BG$35,0))="x",INDEX('Capacity Summary'!$C$36:$E$135,MATCH('Capacity Backing (Hide)'!AN$2,'Capacity Summary'!$B$36:$B$135,0),4),IF(INDEX('Capacity Summary'!$H$36:$BG$135,MATCH('Capacity Backing (Hide)'!AN$2,'Capacity Summary'!$B$36:$B$135,0),MATCH('Capacity Backing (Hide)'!$A41,'Capacity Summary'!$H$35:$BG$35,0))&lt;&gt;0,INDEX('Capacity Summary'!$H$36:$BG$135,MATCH('Capacity Backing (Hide)'!AN$2,'Capacity Summary'!$B$36:$B$135,0),MATCH('Capacity Backing (Hide)'!$A41,'Capacity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(Hide)'!$A41,'Capacity Summary'!$H$35:$BG$35,0))="x",INDEX('Capacity Summary'!$C$36:$E$135,MATCH('Capacity Backing (Hide)'!AO$2,'Capacity Summary'!$B$36:$B$135,0),4),IF(INDEX('Capacity Summary'!$H$36:$BG$135,MATCH('Capacity Backing (Hide)'!AO$2,'Capacity Summary'!$B$36:$B$135,0),MATCH('Capacity Backing (Hide)'!$A41,'Capacity Summary'!$H$35:$BG$35,0))&lt;&gt;0,INDEX('Capacity Summary'!$H$36:$BG$135,MATCH('Capacity Backing (Hide)'!AO$2,'Capacity Summary'!$B$36:$B$135,0),MATCH('Capacity Backing (Hide)'!$A41,'Capacity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(Hide)'!$A41,'Capacity Summary'!$H$35:$BG$35,0))="x",INDEX('Capacity Summary'!$C$36:$E$135,MATCH('Capacity Backing (Hide)'!AP$2,'Capacity Summary'!$B$36:$B$135,0),4),IF(INDEX('Capacity Summary'!$H$36:$BG$135,MATCH('Capacity Backing (Hide)'!AP$2,'Capacity Summary'!$B$36:$B$135,0),MATCH('Capacity Backing (Hide)'!$A41,'Capacity Summary'!$H$35:$BG$35,0))&lt;&gt;0,INDEX('Capacity Summary'!$H$36:$BG$135,MATCH('Capacity Backing (Hide)'!AP$2,'Capacity Summary'!$B$36:$B$135,0),MATCH('Capacity Backing (Hide)'!$A41,'Capacity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(Hide)'!$A41,'Capacity Summary'!$H$35:$BG$35,0))="x",INDEX('Capacity Summary'!$C$36:$E$135,MATCH('Capacity Backing (Hide)'!AQ$2,'Capacity Summary'!$B$36:$B$135,0),4),IF(INDEX('Capacity Summary'!$H$36:$BG$135,MATCH('Capacity Backing (Hide)'!AQ$2,'Capacity Summary'!$B$36:$B$135,0),MATCH('Capacity Backing (Hide)'!$A41,'Capacity Summary'!$H$35:$BG$35,0))&lt;&gt;0,INDEX('Capacity Summary'!$H$36:$BG$135,MATCH('Capacity Backing (Hide)'!AQ$2,'Capacity Summary'!$B$36:$B$135,0),MATCH('Capacity Backing (Hide)'!$A41,'Capacity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(Hide)'!$A41,'Capacity Summary'!$H$35:$BG$35,0))="x",INDEX('Capacity Summary'!$C$36:$E$135,MATCH('Capacity Backing (Hide)'!AR$2,'Capacity Summary'!$B$36:$B$135,0),4),IF(INDEX('Capacity Summary'!$H$36:$BG$135,MATCH('Capacity Backing (Hide)'!AR$2,'Capacity Summary'!$B$36:$B$135,0),MATCH('Capacity Backing (Hide)'!$A41,'Capacity Summary'!$H$35:$BG$35,0))&lt;&gt;0,INDEX('Capacity Summary'!$H$36:$BG$135,MATCH('Capacity Backing (Hide)'!AR$2,'Capacity Summary'!$B$36:$B$135,0),MATCH('Capacity Backing (Hide)'!$A41,'Capacity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(Hide)'!$A41,'Capacity Summary'!$H$35:$BG$35,0))="x",INDEX('Capacity Summary'!$C$36:$E$135,MATCH('Capacity Backing (Hide)'!AS$2,'Capacity Summary'!$B$36:$B$135,0),4),IF(INDEX('Capacity Summary'!$H$36:$BG$135,MATCH('Capacity Backing (Hide)'!AS$2,'Capacity Summary'!$B$36:$B$135,0),MATCH('Capacity Backing (Hide)'!$A41,'Capacity Summary'!$H$35:$BG$35,0))&lt;&gt;0,INDEX('Capacity Summary'!$H$36:$BG$135,MATCH('Capacity Backing (Hide)'!AS$2,'Capacity Summary'!$B$36:$B$135,0),MATCH('Capacity Backing (Hide)'!$A41,'Capacity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(Hide)'!$A41,'Capacity Summary'!$H$35:$BG$35,0))="x",INDEX('Capacity Summary'!$C$36:$E$135,MATCH('Capacity Backing (Hide)'!AT$2,'Capacity Summary'!$B$36:$B$135,0),4),IF(INDEX('Capacity Summary'!$H$36:$BG$135,MATCH('Capacity Backing (Hide)'!AT$2,'Capacity Summary'!$B$36:$B$135,0),MATCH('Capacity Backing (Hide)'!$A41,'Capacity Summary'!$H$35:$BG$35,0))&lt;&gt;0,INDEX('Capacity Summary'!$H$36:$BG$135,MATCH('Capacity Backing (Hide)'!AT$2,'Capacity Summary'!$B$36:$B$135,0),MATCH('Capacity Backing (Hide)'!$A41,'Capacity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(Hide)'!$A41,'Capacity Summary'!$H$35:$BG$35,0))="x",INDEX('Capacity Summary'!$C$36:$E$135,MATCH('Capacity Backing (Hide)'!AU$2,'Capacity Summary'!$B$36:$B$135,0),4),IF(INDEX('Capacity Summary'!$H$36:$BG$135,MATCH('Capacity Backing (Hide)'!AU$2,'Capacity Summary'!$B$36:$B$135,0),MATCH('Capacity Backing (Hide)'!$A41,'Capacity Summary'!$H$35:$BG$35,0))&lt;&gt;0,INDEX('Capacity Summary'!$H$36:$BG$135,MATCH('Capacity Backing (Hide)'!AU$2,'Capacity Summary'!$B$36:$B$135,0),MATCH('Capacity Backing (Hide)'!$A41,'Capacity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(Hide)'!$A41,'Capacity Summary'!$H$35:$BG$35,0))="x",INDEX('Capacity Summary'!$C$36:$E$135,MATCH('Capacity Backing (Hide)'!AV$2,'Capacity Summary'!$B$36:$B$135,0),4),IF(INDEX('Capacity Summary'!$H$36:$BG$135,MATCH('Capacity Backing (Hide)'!AV$2,'Capacity Summary'!$B$36:$B$135,0),MATCH('Capacity Backing (Hide)'!$A41,'Capacity Summary'!$H$35:$BG$35,0))&lt;&gt;0,INDEX('Capacity Summary'!$H$36:$BG$135,MATCH('Capacity Backing (Hide)'!AV$2,'Capacity Summary'!$B$36:$B$135,0),MATCH('Capacity Backing (Hide)'!$A41,'Capacity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(Hide)'!$A41,'Capacity Summary'!$H$35:$BG$35,0))="x",INDEX('Capacity Summary'!$C$36:$E$135,MATCH('Capacity Backing (Hide)'!AW$2,'Capacity Summary'!$B$36:$B$135,0),4),IF(INDEX('Capacity Summary'!$H$36:$BG$135,MATCH('Capacity Backing (Hide)'!AW$2,'Capacity Summary'!$B$36:$B$135,0),MATCH('Capacity Backing (Hide)'!$A41,'Capacity Summary'!$H$35:$BG$35,0))&lt;&gt;0,INDEX('Capacity Summary'!$H$36:$BG$135,MATCH('Capacity Backing (Hide)'!AW$2,'Capacity Summary'!$B$36:$B$135,0),MATCH('Capacity Backing (Hide)'!$A41,'Capacity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(Hide)'!$A41,'Capacity Summary'!$H$35:$BG$35,0))="x",INDEX('Capacity Summary'!$C$36:$E$135,MATCH('Capacity Backing (Hide)'!AX$2,'Capacity Summary'!$B$36:$B$135,0),4),IF(INDEX('Capacity Summary'!$H$36:$BG$135,MATCH('Capacity Backing (Hide)'!AX$2,'Capacity Summary'!$B$36:$B$135,0),MATCH('Capacity Backing (Hide)'!$A41,'Capacity Summary'!$H$35:$BG$35,0))&lt;&gt;0,INDEX('Capacity Summary'!$H$36:$BG$135,MATCH('Capacity Backing (Hide)'!AX$2,'Capacity Summary'!$B$36:$B$135,0),MATCH('Capacity Backing (Hide)'!$A41,'Capacity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(Hide)'!$A41,'Capacity Summary'!$H$35:$BG$35,0))="x",INDEX('Capacity Summary'!$C$36:$E$135,MATCH('Capacity Backing (Hide)'!AY$2,'Capacity Summary'!$B$36:$B$135,0),4),IF(INDEX('Capacity Summary'!$H$36:$BG$135,MATCH('Capacity Backing (Hide)'!AY$2,'Capacity Summary'!$B$36:$B$135,0),MATCH('Capacity Backing (Hide)'!$A41,'Capacity Summary'!$H$35:$BG$35,0))&lt;&gt;0,INDEX('Capacity Summary'!$H$36:$BG$135,MATCH('Capacity Backing (Hide)'!AY$2,'Capacity Summary'!$B$36:$B$135,0),MATCH('Capacity Backing (Hide)'!$A41,'Capacity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(Hide)'!$A41,'Capacity Summary'!$H$35:$BG$35,0))="x",INDEX('Capacity Summary'!$C$36:$E$135,MATCH('Capacity Backing (Hide)'!AZ$2,'Capacity Summary'!$B$36:$B$135,0),4),IF(INDEX('Capacity Summary'!$H$36:$BG$135,MATCH('Capacity Backing (Hide)'!AZ$2,'Capacity Summary'!$B$36:$B$135,0),MATCH('Capacity Backing (Hide)'!$A41,'Capacity Summary'!$H$35:$BG$35,0))&lt;&gt;0,INDEX('Capacity Summary'!$H$36:$BG$135,MATCH('Capacity Backing (Hide)'!AZ$2,'Capacity Summary'!$B$36:$B$135,0),MATCH('Capacity Backing (Hide)'!$A41,'Capacity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(Hide)'!$A41,'Capacity Summary'!$H$35:$BG$35,0))="x",INDEX('Capacity Summary'!$C$36:$E$135,MATCH('Capacity Backing (Hide)'!BA$2,'Capacity Summary'!$B$36:$B$135,0),4),IF(INDEX('Capacity Summary'!$H$36:$BG$135,MATCH('Capacity Backing (Hide)'!BA$2,'Capacity Summary'!$B$36:$B$135,0),MATCH('Capacity Backing (Hide)'!$A41,'Capacity Summary'!$H$35:$BG$35,0))&lt;&gt;0,INDEX('Capacity Summary'!$H$36:$BG$135,MATCH('Capacity Backing (Hide)'!BA$2,'Capacity Summary'!$B$36:$B$135,0),MATCH('Capacity Backing (Hide)'!$A41,'Capacity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(Hide)'!$A41,'Capacity Summary'!$H$35:$BG$35,0))="x",INDEX('Capacity Summary'!$C$36:$E$135,MATCH('Capacity Backing (Hide)'!BB$2,'Capacity Summary'!$B$36:$B$135,0),4),IF(INDEX('Capacity Summary'!$H$36:$BG$135,MATCH('Capacity Backing (Hide)'!BB$2,'Capacity Summary'!$B$36:$B$135,0),MATCH('Capacity Backing (Hide)'!$A41,'Capacity Summary'!$H$35:$BG$35,0))&lt;&gt;0,INDEX('Capacity Summary'!$H$36:$BG$135,MATCH('Capacity Backing (Hide)'!BB$2,'Capacity Summary'!$B$36:$B$135,0),MATCH('Capacity Backing (Hide)'!$A41,'Capacity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(Hide)'!$A41,'Capacity Summary'!$H$35:$BG$35,0))="x",INDEX('Capacity Summary'!$C$36:$E$135,MATCH('Capacity Backing (Hide)'!BC$2,'Capacity Summary'!$B$36:$B$135,0),4),IF(INDEX('Capacity Summary'!$H$36:$BG$135,MATCH('Capacity Backing (Hide)'!BC$2,'Capacity Summary'!$B$36:$B$135,0),MATCH('Capacity Backing (Hide)'!$A41,'Capacity Summary'!$H$35:$BG$35,0))&lt;&gt;0,INDEX('Capacity Summary'!$H$36:$BG$135,MATCH('Capacity Backing (Hide)'!BC$2,'Capacity Summary'!$B$36:$B$135,0),MATCH('Capacity Backing (Hide)'!$A41,'Capacity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(Hide)'!$A41,'Capacity Summary'!$H$35:$BG$35,0))="x",INDEX('Capacity Summary'!$C$36:$E$135,MATCH('Capacity Backing (Hide)'!BD$2,'Capacity Summary'!$B$36:$B$135,0),4),IF(INDEX('Capacity Summary'!$H$36:$BG$135,MATCH('Capacity Backing (Hide)'!BD$2,'Capacity Summary'!$B$36:$B$135,0),MATCH('Capacity Backing (Hide)'!$A41,'Capacity Summary'!$H$35:$BG$35,0))&lt;&gt;0,INDEX('Capacity Summary'!$H$36:$BG$135,MATCH('Capacity Backing (Hide)'!BD$2,'Capacity Summary'!$B$36:$B$135,0),MATCH('Capacity Backing (Hide)'!$A41,'Capacity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(Hide)'!$A41,'Capacity Summary'!$H$35:$BG$35,0))="x",INDEX('Capacity Summary'!$C$36:$E$135,MATCH('Capacity Backing (Hide)'!BE$2,'Capacity Summary'!$B$36:$B$135,0),4),IF(INDEX('Capacity Summary'!$H$36:$BG$135,MATCH('Capacity Backing (Hide)'!BE$2,'Capacity Summary'!$B$36:$B$135,0),MATCH('Capacity Backing (Hide)'!$A41,'Capacity Summary'!$H$35:$BG$35,0))&lt;&gt;0,INDEX('Capacity Summary'!$H$36:$BG$135,MATCH('Capacity Backing (Hide)'!BE$2,'Capacity Summary'!$B$36:$B$135,0),MATCH('Capacity Backing (Hide)'!$A41,'Capacity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(Hide)'!$A41,'Capacity Summary'!$H$35:$BG$35,0))="x",INDEX('Capacity Summary'!$C$36:$E$135,MATCH('Capacity Backing (Hide)'!BF$2,'Capacity Summary'!$B$36:$B$135,0),4),IF(INDEX('Capacity Summary'!$H$36:$BG$135,MATCH('Capacity Backing (Hide)'!BF$2,'Capacity Summary'!$B$36:$B$135,0),MATCH('Capacity Backing (Hide)'!$A41,'Capacity Summary'!$H$35:$BG$35,0))&lt;&gt;0,INDEX('Capacity Summary'!$H$36:$BG$135,MATCH('Capacity Backing (Hide)'!BF$2,'Capacity Summary'!$B$36:$B$135,0),MATCH('Capacity Backing (Hide)'!$A41,'Capacity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(Hide)'!$A41,'Capacity Summary'!$H$35:$BG$35,0))="x",INDEX('Capacity Summary'!$C$36:$E$135,MATCH('Capacity Backing (Hide)'!BG$2,'Capacity Summary'!$B$36:$B$135,0),4),IF(INDEX('Capacity Summary'!$H$36:$BG$135,MATCH('Capacity Backing (Hide)'!BG$2,'Capacity Summary'!$B$36:$B$135,0),MATCH('Capacity Backing (Hide)'!$A41,'Capacity Summary'!$H$35:$BG$35,0))&lt;&gt;0,INDEX('Capacity Summary'!$H$36:$BG$135,MATCH('Capacity Backing (Hide)'!BG$2,'Capacity Summary'!$B$36:$B$135,0),MATCH('Capacity Backing (Hide)'!$A41,'Capacity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(Hide)'!$A41,'Capacity Summary'!$H$35:$BG$35,0))="x",INDEX('Capacity Summary'!$C$36:$E$135,MATCH('Capacity Backing (Hide)'!BH$2,'Capacity Summary'!$B$36:$B$135,0),4),IF(INDEX('Capacity Summary'!$H$36:$BG$135,MATCH('Capacity Backing (Hide)'!BH$2,'Capacity Summary'!$B$36:$B$135,0),MATCH('Capacity Backing (Hide)'!$A41,'Capacity Summary'!$H$35:$BG$35,0))&lt;&gt;0,INDEX('Capacity Summary'!$H$36:$BG$135,MATCH('Capacity Backing (Hide)'!BH$2,'Capacity Summary'!$B$36:$B$135,0),MATCH('Capacity Backing (Hide)'!$A41,'Capacity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(Hide)'!$A41,'Capacity Summary'!$H$35:$BG$35,0))="x",INDEX('Capacity Summary'!$C$36:$E$135,MATCH('Capacity Backing (Hide)'!BI$2,'Capacity Summary'!$B$36:$B$135,0),4),IF(INDEX('Capacity Summary'!$H$36:$BG$135,MATCH('Capacity Backing (Hide)'!BI$2,'Capacity Summary'!$B$36:$B$135,0),MATCH('Capacity Backing (Hide)'!$A41,'Capacity Summary'!$H$35:$BG$35,0))&lt;&gt;0,INDEX('Capacity Summary'!$H$36:$BG$135,MATCH('Capacity Backing (Hide)'!BI$2,'Capacity Summary'!$B$36:$B$135,0),MATCH('Capacity Backing (Hide)'!$A41,'Capacity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(Hide)'!$A41,'Capacity Summary'!$H$35:$BG$35,0))="x",INDEX('Capacity Summary'!$C$36:$E$135,MATCH('Capacity Backing (Hide)'!BJ$2,'Capacity Summary'!$B$36:$B$135,0),4),IF(INDEX('Capacity Summary'!$H$36:$BG$135,MATCH('Capacity Backing (Hide)'!BJ$2,'Capacity Summary'!$B$36:$B$135,0),MATCH('Capacity Backing (Hide)'!$A41,'Capacity Summary'!$H$35:$BG$35,0))&lt;&gt;0,INDEX('Capacity Summary'!$H$36:$BG$135,MATCH('Capacity Backing (Hide)'!BJ$2,'Capacity Summary'!$B$36:$B$135,0),MATCH('Capacity Backing (Hide)'!$A41,'Capacity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(Hide)'!$A41,'Capacity Summary'!$H$35:$BG$35,0))="x",INDEX('Capacity Summary'!$C$36:$E$135,MATCH('Capacity Backing (Hide)'!BK$2,'Capacity Summary'!$B$36:$B$135,0),4),IF(INDEX('Capacity Summary'!$H$36:$BG$135,MATCH('Capacity Backing (Hide)'!BK$2,'Capacity Summary'!$B$36:$B$135,0),MATCH('Capacity Backing (Hide)'!$A41,'Capacity Summary'!$H$35:$BG$35,0))&lt;&gt;0,INDEX('Capacity Summary'!$H$36:$BG$135,MATCH('Capacity Backing (Hide)'!BK$2,'Capacity Summary'!$B$36:$B$135,0),MATCH('Capacity Backing (Hide)'!$A41,'Capacity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(Hide)'!$A41,'Capacity Summary'!$H$35:$BG$35,0))="x",INDEX('Capacity Summary'!$C$36:$E$135,MATCH('Capacity Backing (Hide)'!BL$2,'Capacity Summary'!$B$36:$B$135,0),4),IF(INDEX('Capacity Summary'!$H$36:$BG$135,MATCH('Capacity Backing (Hide)'!BL$2,'Capacity Summary'!$B$36:$B$135,0),MATCH('Capacity Backing (Hide)'!$A41,'Capacity Summary'!$H$35:$BG$35,0))&lt;&gt;0,INDEX('Capacity Summary'!$H$36:$BG$135,MATCH('Capacity Backing (Hide)'!BL$2,'Capacity Summary'!$B$36:$B$135,0),MATCH('Capacity Backing (Hide)'!$A41,'Capacity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(Hide)'!$A41,'Capacity Summary'!$H$35:$BG$35,0))="x",INDEX('Capacity Summary'!$C$36:$E$135,MATCH('Capacity Backing (Hide)'!BM$2,'Capacity Summary'!$B$36:$B$135,0),4),IF(INDEX('Capacity Summary'!$H$36:$BG$135,MATCH('Capacity Backing (Hide)'!BM$2,'Capacity Summary'!$B$36:$B$135,0),MATCH('Capacity Backing (Hide)'!$A41,'Capacity Summary'!$H$35:$BG$35,0))&lt;&gt;0,INDEX('Capacity Summary'!$H$36:$BG$135,MATCH('Capacity Backing (Hide)'!BM$2,'Capacity Summary'!$B$36:$B$135,0),MATCH('Capacity Backing (Hide)'!$A41,'Capacity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(Hide)'!$A41,'Capacity Summary'!$H$35:$BG$35,0))="x",INDEX('Capacity Summary'!$C$36:$E$135,MATCH('Capacity Backing (Hide)'!BN$2,'Capacity Summary'!$B$36:$B$135,0),4),IF(INDEX('Capacity Summary'!$H$36:$BG$135,MATCH('Capacity Backing (Hide)'!BN$2,'Capacity Summary'!$B$36:$B$135,0),MATCH('Capacity Backing (Hide)'!$A41,'Capacity Summary'!$H$35:$BG$35,0))&lt;&gt;0,INDEX('Capacity Summary'!$H$36:$BG$135,MATCH('Capacity Backing (Hide)'!BN$2,'Capacity Summary'!$B$36:$B$135,0),MATCH('Capacity Backing (Hide)'!$A41,'Capacity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(Hide)'!$A41,'Capacity Summary'!$H$35:$BG$35,0))="x",INDEX('Capacity Summary'!$C$36:$E$135,MATCH('Capacity Backing (Hide)'!BO$2,'Capacity Summary'!$B$36:$B$135,0),4),IF(INDEX('Capacity Summary'!$H$36:$BG$135,MATCH('Capacity Backing (Hide)'!BO$2,'Capacity Summary'!$B$36:$B$135,0),MATCH('Capacity Backing (Hide)'!$A41,'Capacity Summary'!$H$35:$BG$35,0))&lt;&gt;0,INDEX('Capacity Summary'!$H$36:$BG$135,MATCH('Capacity Backing (Hide)'!BO$2,'Capacity Summary'!$B$36:$B$135,0),MATCH('Capacity Backing (Hide)'!$A41,'Capacity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(Hide)'!$A41,'Capacity Summary'!$H$35:$BG$35,0))="x",INDEX('Capacity Summary'!$C$36:$E$135,MATCH('Capacity Backing (Hide)'!BP$2,'Capacity Summary'!$B$36:$B$135,0),4),IF(INDEX('Capacity Summary'!$H$36:$BG$135,MATCH('Capacity Backing (Hide)'!BP$2,'Capacity Summary'!$B$36:$B$135,0),MATCH('Capacity Backing (Hide)'!$A41,'Capacity Summary'!$H$35:$BG$35,0))&lt;&gt;0,INDEX('Capacity Summary'!$H$36:$BG$135,MATCH('Capacity Backing (Hide)'!BP$2,'Capacity Summary'!$B$36:$B$135,0),MATCH('Capacity Backing (Hide)'!$A41,'Capacity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(Hide)'!$A41,'Capacity Summary'!$H$35:$BG$35,0))="x",INDEX('Capacity Summary'!$C$36:$E$135,MATCH('Capacity Backing (Hide)'!BQ$2,'Capacity Summary'!$B$36:$B$135,0),4),IF(INDEX('Capacity Summary'!$H$36:$BG$135,MATCH('Capacity Backing (Hide)'!BQ$2,'Capacity Summary'!$B$36:$B$135,0),MATCH('Capacity Backing (Hide)'!$A41,'Capacity Summary'!$H$35:$BG$35,0))&lt;&gt;0,INDEX('Capacity Summary'!$H$36:$BG$135,MATCH('Capacity Backing (Hide)'!BQ$2,'Capacity Summary'!$B$36:$B$135,0),MATCH('Capacity Backing (Hide)'!$A41,'Capacity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(Hide)'!$A41,'Capacity Summary'!$H$35:$BG$35,0))="x",INDEX('Capacity Summary'!$C$36:$E$135,MATCH('Capacity Backing (Hide)'!BR$2,'Capacity Summary'!$B$36:$B$135,0),4),IF(INDEX('Capacity Summary'!$H$36:$BG$135,MATCH('Capacity Backing (Hide)'!BR$2,'Capacity Summary'!$B$36:$B$135,0),MATCH('Capacity Backing (Hide)'!$A41,'Capacity Summary'!$H$35:$BG$35,0))&lt;&gt;0,INDEX('Capacity Summary'!$H$36:$BG$135,MATCH('Capacity Backing (Hide)'!BR$2,'Capacity Summary'!$B$36:$B$135,0),MATCH('Capacity Backing (Hide)'!$A41,'Capacity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(Hide)'!$A41,'Capacity Summary'!$H$35:$BG$35,0))="x",INDEX('Capacity Summary'!$C$36:$E$135,MATCH('Capacity Backing (Hide)'!BS$2,'Capacity Summary'!$B$36:$B$135,0),4),IF(INDEX('Capacity Summary'!$H$36:$BG$135,MATCH('Capacity Backing (Hide)'!BS$2,'Capacity Summary'!$B$36:$B$135,0),MATCH('Capacity Backing (Hide)'!$A41,'Capacity Summary'!$H$35:$BG$35,0))&lt;&gt;0,INDEX('Capacity Summary'!$H$36:$BG$135,MATCH('Capacity Backing (Hide)'!BS$2,'Capacity Summary'!$B$36:$B$135,0),MATCH('Capacity Backing (Hide)'!$A41,'Capacity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(Hide)'!$A41,'Capacity Summary'!$H$35:$BG$35,0))="x",INDEX('Capacity Summary'!$C$36:$E$135,MATCH('Capacity Backing (Hide)'!BT$2,'Capacity Summary'!$B$36:$B$135,0),4),IF(INDEX('Capacity Summary'!$H$36:$BG$135,MATCH('Capacity Backing (Hide)'!BT$2,'Capacity Summary'!$B$36:$B$135,0),MATCH('Capacity Backing (Hide)'!$A41,'Capacity Summary'!$H$35:$BG$35,0))&lt;&gt;0,INDEX('Capacity Summary'!$H$36:$BG$135,MATCH('Capacity Backing (Hide)'!BT$2,'Capacity Summary'!$B$36:$B$135,0),MATCH('Capacity Backing (Hide)'!$A41,'Capacity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(Hide)'!$A41,'Capacity Summary'!$H$35:$BG$35,0))="x",INDEX('Capacity Summary'!$C$36:$E$135,MATCH('Capacity Backing (Hide)'!BU$2,'Capacity Summary'!$B$36:$B$135,0),4),IF(INDEX('Capacity Summary'!$H$36:$BG$135,MATCH('Capacity Backing (Hide)'!BU$2,'Capacity Summary'!$B$36:$B$135,0),MATCH('Capacity Backing (Hide)'!$A41,'Capacity Summary'!$H$35:$BG$35,0))&lt;&gt;0,INDEX('Capacity Summary'!$H$36:$BG$135,MATCH('Capacity Backing (Hide)'!BU$2,'Capacity Summary'!$B$36:$B$135,0),MATCH('Capacity Backing (Hide)'!$A41,'Capacity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(Hide)'!$A41,'Capacity Summary'!$H$35:$BG$35,0))="x",INDEX('Capacity Summary'!$C$36:$E$135,MATCH('Capacity Backing (Hide)'!BV$2,'Capacity Summary'!$B$36:$B$135,0),4),IF(INDEX('Capacity Summary'!$H$36:$BG$135,MATCH('Capacity Backing (Hide)'!BV$2,'Capacity Summary'!$B$36:$B$135,0),MATCH('Capacity Backing (Hide)'!$A41,'Capacity Summary'!$H$35:$BG$35,0))&lt;&gt;0,INDEX('Capacity Summary'!$H$36:$BG$135,MATCH('Capacity Backing (Hide)'!BV$2,'Capacity Summary'!$B$36:$B$135,0),MATCH('Capacity Backing (Hide)'!$A41,'Capacity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(Hide)'!$A41,'Capacity Summary'!$H$35:$BG$35,0))="x",INDEX('Capacity Summary'!$C$36:$E$135,MATCH('Capacity Backing (Hide)'!BW$2,'Capacity Summary'!$B$36:$B$135,0),4),IF(INDEX('Capacity Summary'!$H$36:$BG$135,MATCH('Capacity Backing (Hide)'!BW$2,'Capacity Summary'!$B$36:$B$135,0),MATCH('Capacity Backing (Hide)'!$A41,'Capacity Summary'!$H$35:$BG$35,0))&lt;&gt;0,INDEX('Capacity Summary'!$H$36:$BG$135,MATCH('Capacity Backing (Hide)'!BW$2,'Capacity Summary'!$B$36:$B$135,0),MATCH('Capacity Backing (Hide)'!$A41,'Capacity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(Hide)'!$A41,'Capacity Summary'!$H$35:$BG$35,0))="x",INDEX('Capacity Summary'!$C$36:$E$135,MATCH('Capacity Backing (Hide)'!BX$2,'Capacity Summary'!$B$36:$B$135,0),4),IF(INDEX('Capacity Summary'!$H$36:$BG$135,MATCH('Capacity Backing (Hide)'!BX$2,'Capacity Summary'!$B$36:$B$135,0),MATCH('Capacity Backing (Hide)'!$A41,'Capacity Summary'!$H$35:$BG$35,0))&lt;&gt;0,INDEX('Capacity Summary'!$H$36:$BG$135,MATCH('Capacity Backing (Hide)'!BX$2,'Capacity Summary'!$B$36:$B$135,0),MATCH('Capacity Backing (Hide)'!$A41,'Capacity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(Hide)'!$A41,'Capacity Summary'!$H$35:$BG$35,0))="x",INDEX('Capacity Summary'!$C$36:$E$135,MATCH('Capacity Backing (Hide)'!BY$2,'Capacity Summary'!$B$36:$B$135,0),4),IF(INDEX('Capacity Summary'!$H$36:$BG$135,MATCH('Capacity Backing (Hide)'!BY$2,'Capacity Summary'!$B$36:$B$135,0),MATCH('Capacity Backing (Hide)'!$A41,'Capacity Summary'!$H$35:$BG$35,0))&lt;&gt;0,INDEX('Capacity Summary'!$H$36:$BG$135,MATCH('Capacity Backing (Hide)'!BY$2,'Capacity Summary'!$B$36:$B$135,0),MATCH('Capacity Backing (Hide)'!$A41,'Capacity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(Hide)'!$A41,'Capacity Summary'!$H$35:$BG$35,0))="x",INDEX('Capacity Summary'!$C$36:$E$135,MATCH('Capacity Backing (Hide)'!BZ$2,'Capacity Summary'!$B$36:$B$135,0),4),IF(INDEX('Capacity Summary'!$H$36:$BG$135,MATCH('Capacity Backing (Hide)'!BZ$2,'Capacity Summary'!$B$36:$B$135,0),MATCH('Capacity Backing (Hide)'!$A41,'Capacity Summary'!$H$35:$BG$35,0))&lt;&gt;0,INDEX('Capacity Summary'!$H$36:$BG$135,MATCH('Capacity Backing (Hide)'!BZ$2,'Capacity Summary'!$B$36:$B$135,0),MATCH('Capacity Backing (Hide)'!$A41,'Capacity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(Hide)'!$A41,'Capacity Summary'!$H$35:$BG$35,0))="x",INDEX('Capacity Summary'!$C$36:$E$135,MATCH('Capacity Backing (Hide)'!CA$2,'Capacity Summary'!$B$36:$B$135,0),4),IF(INDEX('Capacity Summary'!$H$36:$BG$135,MATCH('Capacity Backing (Hide)'!CA$2,'Capacity Summary'!$B$36:$B$135,0),MATCH('Capacity Backing (Hide)'!$A41,'Capacity Summary'!$H$35:$BG$35,0))&lt;&gt;0,INDEX('Capacity Summary'!$H$36:$BG$135,MATCH('Capacity Backing (Hide)'!CA$2,'Capacity Summary'!$B$36:$B$135,0),MATCH('Capacity Backing (Hide)'!$A41,'Capacity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(Hide)'!$A41,'Capacity Summary'!$H$35:$BG$35,0))="x",INDEX('Capacity Summary'!$C$36:$E$135,MATCH('Capacity Backing (Hide)'!CB$2,'Capacity Summary'!$B$36:$B$135,0),4),IF(INDEX('Capacity Summary'!$H$36:$BG$135,MATCH('Capacity Backing (Hide)'!CB$2,'Capacity Summary'!$B$36:$B$135,0),MATCH('Capacity Backing (Hide)'!$A41,'Capacity Summary'!$H$35:$BG$35,0))&lt;&gt;0,INDEX('Capacity Summary'!$H$36:$BG$135,MATCH('Capacity Backing (Hide)'!CB$2,'Capacity Summary'!$B$36:$B$135,0),MATCH('Capacity Backing (Hide)'!$A41,'Capacity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(Hide)'!$A41,'Capacity Summary'!$H$35:$BG$35,0))="x",INDEX('Capacity Summary'!$C$36:$E$135,MATCH('Capacity Backing (Hide)'!CC$2,'Capacity Summary'!$B$36:$B$135,0),4),IF(INDEX('Capacity Summary'!$H$36:$BG$135,MATCH('Capacity Backing (Hide)'!CC$2,'Capacity Summary'!$B$36:$B$135,0),MATCH('Capacity Backing (Hide)'!$A41,'Capacity Summary'!$H$35:$BG$35,0))&lt;&gt;0,INDEX('Capacity Summary'!$H$36:$BG$135,MATCH('Capacity Backing (Hide)'!CC$2,'Capacity Summary'!$B$36:$B$135,0),MATCH('Capacity Backing (Hide)'!$A41,'Capacity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(Hide)'!$A41,'Capacity Summary'!$H$35:$BG$35,0))="x",INDEX('Capacity Summary'!$C$36:$E$135,MATCH('Capacity Backing (Hide)'!CD$2,'Capacity Summary'!$B$36:$B$135,0),4),IF(INDEX('Capacity Summary'!$H$36:$BG$135,MATCH('Capacity Backing (Hide)'!CD$2,'Capacity Summary'!$B$36:$B$135,0),MATCH('Capacity Backing (Hide)'!$A41,'Capacity Summary'!$H$35:$BG$35,0))&lt;&gt;0,INDEX('Capacity Summary'!$H$36:$BG$135,MATCH('Capacity Backing (Hide)'!CD$2,'Capacity Summary'!$B$36:$B$135,0),MATCH('Capacity Backing (Hide)'!$A41,'Capacity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(Hide)'!$A41,'Capacity Summary'!$H$35:$BG$35,0))="x",INDEX('Capacity Summary'!$C$36:$E$135,MATCH('Capacity Backing (Hide)'!CE$2,'Capacity Summary'!$B$36:$B$135,0),4),IF(INDEX('Capacity Summary'!$H$36:$BG$135,MATCH('Capacity Backing (Hide)'!CE$2,'Capacity Summary'!$B$36:$B$135,0),MATCH('Capacity Backing (Hide)'!$A41,'Capacity Summary'!$H$35:$BG$35,0))&lt;&gt;0,INDEX('Capacity Summary'!$H$36:$BG$135,MATCH('Capacity Backing (Hide)'!CE$2,'Capacity Summary'!$B$36:$B$135,0),MATCH('Capacity Backing (Hide)'!$A41,'Capacity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(Hide)'!$A41,'Capacity Summary'!$H$35:$BG$35,0))="x",INDEX('Capacity Summary'!$C$36:$E$135,MATCH('Capacity Backing (Hide)'!CF$2,'Capacity Summary'!$B$36:$B$135,0),4),IF(INDEX('Capacity Summary'!$H$36:$BG$135,MATCH('Capacity Backing (Hide)'!CF$2,'Capacity Summary'!$B$36:$B$135,0),MATCH('Capacity Backing (Hide)'!$A41,'Capacity Summary'!$H$35:$BG$35,0))&lt;&gt;0,INDEX('Capacity Summary'!$H$36:$BG$135,MATCH('Capacity Backing (Hide)'!CF$2,'Capacity Summary'!$B$36:$B$135,0),MATCH('Capacity Backing (Hide)'!$A41,'Capacity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(Hide)'!$A41,'Capacity Summary'!$H$35:$BG$35,0))="x",INDEX('Capacity Summary'!$C$36:$E$135,MATCH('Capacity Backing (Hide)'!CG$2,'Capacity Summary'!$B$36:$B$135,0),4),IF(INDEX('Capacity Summary'!$H$36:$BG$135,MATCH('Capacity Backing (Hide)'!CG$2,'Capacity Summary'!$B$36:$B$135,0),MATCH('Capacity Backing (Hide)'!$A41,'Capacity Summary'!$H$35:$BG$35,0))&lt;&gt;0,INDEX('Capacity Summary'!$H$36:$BG$135,MATCH('Capacity Backing (Hide)'!CG$2,'Capacity Summary'!$B$36:$B$135,0),MATCH('Capacity Backing (Hide)'!$A41,'Capacity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(Hide)'!$A41,'Capacity Summary'!$H$35:$BG$35,0))="x",INDEX('Capacity Summary'!$C$36:$E$135,MATCH('Capacity Backing (Hide)'!CH$2,'Capacity Summary'!$B$36:$B$135,0),4),IF(INDEX('Capacity Summary'!$H$36:$BG$135,MATCH('Capacity Backing (Hide)'!CH$2,'Capacity Summary'!$B$36:$B$135,0),MATCH('Capacity Backing (Hide)'!$A41,'Capacity Summary'!$H$35:$BG$35,0))&lt;&gt;0,INDEX('Capacity Summary'!$H$36:$BG$135,MATCH('Capacity Backing (Hide)'!CH$2,'Capacity Summary'!$B$36:$B$135,0),MATCH('Capacity Backing (Hide)'!$A41,'Capacity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(Hide)'!$A41,'Capacity Summary'!$H$35:$BG$35,0))="x",INDEX('Capacity Summary'!$C$36:$E$135,MATCH('Capacity Backing (Hide)'!CI$2,'Capacity Summary'!$B$36:$B$135,0),4),IF(INDEX('Capacity Summary'!$H$36:$BG$135,MATCH('Capacity Backing (Hide)'!CI$2,'Capacity Summary'!$B$36:$B$135,0),MATCH('Capacity Backing (Hide)'!$A41,'Capacity Summary'!$H$35:$BG$35,0))&lt;&gt;0,INDEX('Capacity Summary'!$H$36:$BG$135,MATCH('Capacity Backing (Hide)'!CI$2,'Capacity Summary'!$B$36:$B$135,0),MATCH('Capacity Backing (Hide)'!$A41,'Capacity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(Hide)'!$A41,'Capacity Summary'!$H$35:$BG$35,0))="x",INDEX('Capacity Summary'!$C$36:$E$135,MATCH('Capacity Backing (Hide)'!CJ$2,'Capacity Summary'!$B$36:$B$135,0),4),IF(INDEX('Capacity Summary'!$H$36:$BG$135,MATCH('Capacity Backing (Hide)'!CJ$2,'Capacity Summary'!$B$36:$B$135,0),MATCH('Capacity Backing (Hide)'!$A41,'Capacity Summary'!$H$35:$BG$35,0))&lt;&gt;0,INDEX('Capacity Summary'!$H$36:$BG$135,MATCH('Capacity Backing (Hide)'!CJ$2,'Capacity Summary'!$B$36:$B$135,0),MATCH('Capacity Backing (Hide)'!$A41,'Capacity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(Hide)'!$A41,'Capacity Summary'!$H$35:$BG$35,0))="x",INDEX('Capacity Summary'!$C$36:$E$135,MATCH('Capacity Backing (Hide)'!CK$2,'Capacity Summary'!$B$36:$B$135,0),4),IF(INDEX('Capacity Summary'!$H$36:$BG$135,MATCH('Capacity Backing (Hide)'!CK$2,'Capacity Summary'!$B$36:$B$135,0),MATCH('Capacity Backing (Hide)'!$A41,'Capacity Summary'!$H$35:$BG$35,0))&lt;&gt;0,INDEX('Capacity Summary'!$H$36:$BG$135,MATCH('Capacity Backing (Hide)'!CK$2,'Capacity Summary'!$B$36:$B$135,0),MATCH('Capacity Backing (Hide)'!$A41,'Capacity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(Hide)'!$A41,'Capacity Summary'!$H$35:$BG$35,0))="x",INDEX('Capacity Summary'!$C$36:$E$135,MATCH('Capacity Backing (Hide)'!CL$2,'Capacity Summary'!$B$36:$B$135,0),4),IF(INDEX('Capacity Summary'!$H$36:$BG$135,MATCH('Capacity Backing (Hide)'!CL$2,'Capacity Summary'!$B$36:$B$135,0),MATCH('Capacity Backing (Hide)'!$A41,'Capacity Summary'!$H$35:$BG$35,0))&lt;&gt;0,INDEX('Capacity Summary'!$H$36:$BG$135,MATCH('Capacity Backing (Hide)'!CL$2,'Capacity Summary'!$B$36:$B$135,0),MATCH('Capacity Backing (Hide)'!$A41,'Capacity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(Hide)'!$A41,'Capacity Summary'!$H$35:$BG$35,0))="x",INDEX('Capacity Summary'!$C$36:$E$135,MATCH('Capacity Backing (Hide)'!CM$2,'Capacity Summary'!$B$36:$B$135,0),4),IF(INDEX('Capacity Summary'!$H$36:$BG$135,MATCH('Capacity Backing (Hide)'!CM$2,'Capacity Summary'!$B$36:$B$135,0),MATCH('Capacity Backing (Hide)'!$A41,'Capacity Summary'!$H$35:$BG$35,0))&lt;&gt;0,INDEX('Capacity Summary'!$H$36:$BG$135,MATCH('Capacity Backing (Hide)'!CM$2,'Capacity Summary'!$B$36:$B$135,0),MATCH('Capacity Backing (Hide)'!$A41,'Capacity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(Hide)'!$A41,'Capacity Summary'!$H$35:$BG$35,0))="x",INDEX('Capacity Summary'!$C$36:$E$135,MATCH('Capacity Backing (Hide)'!CN$2,'Capacity Summary'!$B$36:$B$135,0),4),IF(INDEX('Capacity Summary'!$H$36:$BG$135,MATCH('Capacity Backing (Hide)'!CN$2,'Capacity Summary'!$B$36:$B$135,0),MATCH('Capacity Backing (Hide)'!$A41,'Capacity Summary'!$H$35:$BG$35,0))&lt;&gt;0,INDEX('Capacity Summary'!$H$36:$BG$135,MATCH('Capacity Backing (Hide)'!CN$2,'Capacity Summary'!$B$36:$B$135,0),MATCH('Capacity Backing (Hide)'!$A41,'Capacity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(Hide)'!$A41,'Capacity Summary'!$H$35:$BG$35,0))="x",INDEX('Capacity Summary'!$C$36:$E$135,MATCH('Capacity Backing (Hide)'!CO$2,'Capacity Summary'!$B$36:$B$135,0),4),IF(INDEX('Capacity Summary'!$H$36:$BG$135,MATCH('Capacity Backing (Hide)'!CO$2,'Capacity Summary'!$B$36:$B$135,0),MATCH('Capacity Backing (Hide)'!$A41,'Capacity Summary'!$H$35:$BG$35,0))&lt;&gt;0,INDEX('Capacity Summary'!$H$36:$BG$135,MATCH('Capacity Backing (Hide)'!CO$2,'Capacity Summary'!$B$36:$B$135,0),MATCH('Capacity Backing (Hide)'!$A41,'Capacity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(Hide)'!$A41,'Capacity Summary'!$H$35:$BG$35,0))="x",INDEX('Capacity Summary'!$C$36:$E$135,MATCH('Capacity Backing (Hide)'!CP$2,'Capacity Summary'!$B$36:$B$135,0),4),IF(INDEX('Capacity Summary'!$H$36:$BG$135,MATCH('Capacity Backing (Hide)'!CP$2,'Capacity Summary'!$B$36:$B$135,0),MATCH('Capacity Backing (Hide)'!$A41,'Capacity Summary'!$H$35:$BG$35,0))&lt;&gt;0,INDEX('Capacity Summary'!$H$36:$BG$135,MATCH('Capacity Backing (Hide)'!CP$2,'Capacity Summary'!$B$36:$B$135,0),MATCH('Capacity Backing (Hide)'!$A41,'Capacity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(Hide)'!$A41,'Capacity Summary'!$H$35:$BG$35,0))="x",INDEX('Capacity Summary'!$C$36:$E$135,MATCH('Capacity Backing (Hide)'!CQ$2,'Capacity Summary'!$B$36:$B$135,0),4),IF(INDEX('Capacity Summary'!$H$36:$BG$135,MATCH('Capacity Backing (Hide)'!CQ$2,'Capacity Summary'!$B$36:$B$135,0),MATCH('Capacity Backing (Hide)'!$A41,'Capacity Summary'!$H$35:$BG$35,0))&lt;&gt;0,INDEX('Capacity Summary'!$H$36:$BG$135,MATCH('Capacity Backing (Hide)'!CQ$2,'Capacity Summary'!$B$36:$B$135,0),MATCH('Capacity Backing (Hide)'!$A41,'Capacity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(Hide)'!$A41,'Capacity Summary'!$H$35:$BG$35,0))="x",INDEX('Capacity Summary'!$C$36:$E$135,MATCH('Capacity Backing (Hide)'!CR$2,'Capacity Summary'!$B$36:$B$135,0),4),IF(INDEX('Capacity Summary'!$H$36:$BG$135,MATCH('Capacity Backing (Hide)'!CR$2,'Capacity Summary'!$B$36:$B$135,0),MATCH('Capacity Backing (Hide)'!$A41,'Capacity Summary'!$H$35:$BG$35,0))&lt;&gt;0,INDEX('Capacity Summary'!$H$36:$BG$135,MATCH('Capacity Backing (Hide)'!CR$2,'Capacity Summary'!$B$36:$B$135,0),MATCH('Capacity Backing (Hide)'!$A41,'Capacity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(Hide)'!$A41,'Capacity Summary'!$H$35:$BG$35,0))="x",INDEX('Capacity Summary'!$C$36:$E$135,MATCH('Capacity Backing (Hide)'!CS$2,'Capacity Summary'!$B$36:$B$135,0),4),IF(INDEX('Capacity Summary'!$H$36:$BG$135,MATCH('Capacity Backing (Hide)'!CS$2,'Capacity Summary'!$B$36:$B$135,0),MATCH('Capacity Backing (Hide)'!$A41,'Capacity Summary'!$H$35:$BG$35,0))&lt;&gt;0,INDEX('Capacity Summary'!$H$36:$BG$135,MATCH('Capacity Backing (Hide)'!CS$2,'Capacity Summary'!$B$36:$B$135,0),MATCH('Capacity Backing (Hide)'!$A41,'Capacity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(Hide)'!$A41,'Capacity Summary'!$H$35:$BG$35,0))="x",INDEX('Capacity Summary'!$C$36:$E$135,MATCH('Capacity Backing (Hide)'!CT$2,'Capacity Summary'!$B$36:$B$135,0),4),IF(INDEX('Capacity Summary'!$H$36:$BG$135,MATCH('Capacity Backing (Hide)'!CT$2,'Capacity Summary'!$B$36:$B$135,0),MATCH('Capacity Backing (Hide)'!$A41,'Capacity Summary'!$H$35:$BG$35,0))&lt;&gt;0,INDEX('Capacity Summary'!$H$36:$BG$135,MATCH('Capacity Backing (Hide)'!CT$2,'Capacity Summary'!$B$36:$B$135,0),MATCH('Capacity Backing (Hide)'!$A41,'Capacity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(Hide)'!$A41,'Capacity Summary'!$H$35:$BG$35,0))="x",INDEX('Capacity Summary'!$C$36:$E$135,MATCH('Capacity Backing (Hide)'!CU$2,'Capacity Summary'!$B$36:$B$135,0),4),IF(INDEX('Capacity Summary'!$H$36:$BG$135,MATCH('Capacity Backing (Hide)'!CU$2,'Capacity Summary'!$B$36:$B$135,0),MATCH('Capacity Backing (Hide)'!$A41,'Capacity Summary'!$H$35:$BG$35,0))&lt;&gt;0,INDEX('Capacity Summary'!$H$36:$BG$135,MATCH('Capacity Backing (Hide)'!CU$2,'Capacity Summary'!$B$36:$B$135,0),MATCH('Capacity Backing (Hide)'!$A41,'Capacity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(Hide)'!$A41,'Capacity Summary'!$H$35:$BG$35,0))="x",INDEX('Capacity Summary'!$C$36:$E$135,MATCH('Capacity Backing (Hide)'!CV$2,'Capacity Summary'!$B$36:$B$135,0),4),IF(INDEX('Capacity Summary'!$H$36:$BG$135,MATCH('Capacity Backing (Hide)'!CV$2,'Capacity Summary'!$B$36:$B$135,0),MATCH('Capacity Backing (Hide)'!$A41,'Capacity Summary'!$H$35:$BG$35,0))&lt;&gt;0,INDEX('Capacity Summary'!$H$36:$BG$135,MATCH('Capacity Backing (Hide)'!CV$2,'Capacity Summary'!$B$36:$B$135,0),MATCH('Capacity Backing (Hide)'!$A41,'Capacity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(Hide)'!$A41,'Capacity Summary'!$H$35:$BG$35,0))="x",INDEX('Capacity Summary'!$C$36:$E$135,MATCH('Capacity Backing (Hide)'!CW$2,'Capacity Summary'!$B$36:$B$135,0),4),IF(INDEX('Capacity Summary'!$H$36:$BG$135,MATCH('Capacity Backing (Hide)'!CW$2,'Capacity Summary'!$B$36:$B$135,0),MATCH('Capacity Backing (Hide)'!$A41,'Capacity Summary'!$H$35:$BG$35,0))&lt;&gt;0,INDEX('Capacity Summary'!$H$36:$BG$135,MATCH('Capacity Backing (Hide)'!CW$2,'Capacity Summary'!$B$36:$B$135,0),MATCH('Capacity Backing (Hide)'!$A41,'Capacity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(Hide)'!$A42,'Capacity Summary'!$H$35:$BG$35,0))="x",INDEX('Capacity Summary'!$C$36:$E$135,MATCH('Capacity Backing (Hide)'!B$2,'Capacity Summary'!$B$36:$B$135,0),4),IF(INDEX('Capacity Summary'!$H$36:$BG$135,MATCH('Capacity Backing (Hide)'!B$2,'Capacity Summary'!$B$36:$B$135,0),MATCH('Capacity Backing (Hide)'!$A42,'Capacity Summary'!$H$35:$BG$35,0))&lt;&gt;0,INDEX('Capacity Summary'!$H$36:$BG$135,MATCH('Capacity Backing (Hide)'!B$2,'Capacity Summary'!$B$36:$B$135,0),MATCH('Capacity Backing (Hide)'!$A42,'Capacity Summary'!$H$35:$BG$35,0)),0)),INDEX('Capacity Summary'!$C$36:$E$135,MATCH('Capacity Backing (Hide)'!B$2,'Capacity Summary'!$B$36:$B$135,0),2)))/IF(Summary!$B$7="Minutes",1,60)/COUNTA(INDEX(Capacity!$C$10:$Q$109,MATCH('Capacity Backing (Hide)'!B$2,Capacity!$B$10:$B$109,0),1):INDEX(Capacity!$C$10:$Q$109,MATCH('Capacity Backing (Hide)'!B$2,Capacity!$B$10:$B$109,0),15))</f>
        <v>#N/A</v>
      </c>
      <c r="C4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(Hide)'!$A42,'Capacity Summary'!$H$35:$BG$35,0))="x",INDEX('Capacity Summary'!$C$36:$E$135,MATCH('Capacity Backing (Hide)'!C$2,'Capacity Summary'!$B$36:$B$135,0),4),IF(INDEX('Capacity Summary'!$H$36:$BG$135,MATCH('Capacity Backing (Hide)'!C$2,'Capacity Summary'!$B$36:$B$135,0),MATCH('Capacity Backing (Hide)'!$A42,'Capacity Summary'!$H$35:$BG$35,0))&lt;&gt;0,INDEX('Capacity Summary'!$H$36:$BG$135,MATCH('Capacity Backing (Hide)'!C$2,'Capacity Summary'!$B$36:$B$135,0),MATCH('Capacity Backing (Hide)'!$A42,'Capacity Summary'!$H$35:$BG$35,0)),0)),INDEX('Capacity Summary'!$C$36:$E$135,MATCH('Capacity Backing (Hide)'!C$2,'Capacity Summary'!$B$36:$B$135,0),2)))/IF(Summary!$B$7="Minutes",1,60)/COUNTA(INDEX(Capacity!$C$10:$Q$109,MATCH('Capacity Backing (Hide)'!C$2,Capacity!$B$10:$B$109,0),1):INDEX(Capacity!$C$10:$Q$109,MATCH('Capacity Backing (Hide)'!C$2,Capacity!$B$10:$B$109,0),15))</f>
        <v>#N/A</v>
      </c>
      <c r="D4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(Hide)'!$A42,'Capacity Summary'!$H$35:$BG$35,0))="x",INDEX('Capacity Summary'!$C$36:$E$135,MATCH('Capacity Backing (Hide)'!D$2,'Capacity Summary'!$B$36:$B$135,0),4),IF(INDEX('Capacity Summary'!$H$36:$BG$135,MATCH('Capacity Backing (Hide)'!D$2,'Capacity Summary'!$B$36:$B$135,0),MATCH('Capacity Backing (Hide)'!$A42,'Capacity Summary'!$H$35:$BG$35,0))&lt;&gt;0,INDEX('Capacity Summary'!$H$36:$BG$135,MATCH('Capacity Backing (Hide)'!D$2,'Capacity Summary'!$B$36:$B$135,0),MATCH('Capacity Backing (Hide)'!$A42,'Capacity Summary'!$H$35:$BG$35,0)),0)),INDEX('Capacity Summary'!$C$36:$E$135,MATCH('Capacity Backing (Hide)'!D$2,'Capacity Summary'!$B$36:$B$135,0),2)))/IF(Summary!$B$7="Minutes",1,60)/COUNTA(INDEX(Capacity!$C$10:$Q$109,MATCH('Capacity Backing (Hide)'!D$2,Capacity!$B$10:$B$109,0),1):INDEX(Capacity!$C$10:$Q$109,MATCH('Capacity Backing (Hide)'!D$2,Capacity!$B$10:$B$109,0),15))</f>
        <v>#N/A</v>
      </c>
      <c r="E4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(Hide)'!$A42,'Capacity Summary'!$H$35:$BG$35,0))="x",INDEX('Capacity Summary'!$C$36:$E$135,MATCH('Capacity Backing (Hide)'!E$2,'Capacity Summary'!$B$36:$B$135,0),4),IF(INDEX('Capacity Summary'!$H$36:$BG$135,MATCH('Capacity Backing (Hide)'!E$2,'Capacity Summary'!$B$36:$B$135,0),MATCH('Capacity Backing (Hide)'!$A42,'Capacity Summary'!$H$35:$BG$35,0))&lt;&gt;0,INDEX('Capacity Summary'!$H$36:$BG$135,MATCH('Capacity Backing (Hide)'!E$2,'Capacity Summary'!$B$36:$B$135,0),MATCH('Capacity Backing (Hide)'!$A42,'Capacity Summary'!$H$35:$BG$35,0)),0)),INDEX('Capacity Summary'!$C$36:$E$135,MATCH('Capacity Backing (Hide)'!E$2,'Capacity Summary'!$B$36:$B$135,0),2)))/IF(Summary!$B$7="Minutes",1,60)/COUNTA(INDEX(Capacity!$C$10:$Q$109,MATCH('Capacity Backing (Hide)'!E$2,Capacity!$B$10:$B$109,0),1):INDEX(Capacity!$C$10:$Q$109,MATCH('Capacity Backing (Hide)'!E$2,Capacity!$B$10:$B$109,0),15))</f>
        <v>#N/A</v>
      </c>
      <c r="F4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(Hide)'!$A42,'Capacity Summary'!$H$35:$BG$35,0))="x",INDEX('Capacity Summary'!$C$36:$E$135,MATCH('Capacity Backing (Hide)'!F$2,'Capacity Summary'!$B$36:$B$135,0),4),IF(INDEX('Capacity Summary'!$H$36:$BG$135,MATCH('Capacity Backing (Hide)'!F$2,'Capacity Summary'!$B$36:$B$135,0),MATCH('Capacity Backing (Hide)'!$A42,'Capacity Summary'!$H$35:$BG$35,0))&lt;&gt;0,INDEX('Capacity Summary'!$H$36:$BG$135,MATCH('Capacity Backing (Hide)'!F$2,'Capacity Summary'!$B$36:$B$135,0),MATCH('Capacity Backing (Hide)'!$A42,'Capacity Summary'!$H$35:$BG$35,0)),0)),INDEX('Capacity Summary'!$C$36:$E$135,MATCH('Capacity Backing (Hide)'!F$2,'Capacity Summary'!$B$36:$B$135,0),2)))/IF(Summary!$B$7="Minutes",1,60)/COUNTA(INDEX(Capacity!$C$10:$Q$109,MATCH('Capacity Backing (Hide)'!F$2,Capacity!$B$10:$B$109,0),1):INDEX(Capacity!$C$10:$Q$109,MATCH('Capacity Backing (Hide)'!F$2,Capacity!$B$10:$B$109,0),15))</f>
        <v>#N/A</v>
      </c>
      <c r="G4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(Hide)'!$A42,'Capacity Summary'!$H$35:$BG$35,0))="x",INDEX('Capacity Summary'!$C$36:$E$135,MATCH('Capacity Backing (Hide)'!G$2,'Capacity Summary'!$B$36:$B$135,0),4),IF(INDEX('Capacity Summary'!$H$36:$BG$135,MATCH('Capacity Backing (Hide)'!G$2,'Capacity Summary'!$B$36:$B$135,0),MATCH('Capacity Backing (Hide)'!$A42,'Capacity Summary'!$H$35:$BG$35,0))&lt;&gt;0,INDEX('Capacity Summary'!$H$36:$BG$135,MATCH('Capacity Backing (Hide)'!G$2,'Capacity Summary'!$B$36:$B$135,0),MATCH('Capacity Backing (Hide)'!$A42,'Capacity Summary'!$H$35:$BG$35,0)),0)),INDEX('Capacity Summary'!$C$36:$E$135,MATCH('Capacity Backing (Hide)'!G$2,'Capacity Summary'!$B$36:$B$135,0),2)))/IF(Summary!$B$7="Minutes",1,60)/COUNTA(INDEX(Capacity!$C$10:$Q$109,MATCH('Capacity Backing (Hide)'!G$2,Capacity!$B$10:$B$109,0),1):INDEX(Capacity!$C$10:$Q$109,MATCH('Capacity Backing (Hide)'!G$2,Capacity!$B$10:$B$109,0),15))</f>
        <v>#N/A</v>
      </c>
      <c r="H4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(Hide)'!$A42,'Capacity Summary'!$H$35:$BG$35,0))="x",INDEX('Capacity Summary'!$C$36:$E$135,MATCH('Capacity Backing (Hide)'!H$2,'Capacity Summary'!$B$36:$B$135,0),4),IF(INDEX('Capacity Summary'!$H$36:$BG$135,MATCH('Capacity Backing (Hide)'!H$2,'Capacity Summary'!$B$36:$B$135,0),MATCH('Capacity Backing (Hide)'!$A42,'Capacity Summary'!$H$35:$BG$35,0))&lt;&gt;0,INDEX('Capacity Summary'!$H$36:$BG$135,MATCH('Capacity Backing (Hide)'!H$2,'Capacity Summary'!$B$36:$B$135,0),MATCH('Capacity Backing (Hide)'!$A42,'Capacity Summary'!$H$35:$BG$35,0)),0)),INDEX('Capacity Summary'!$C$36:$E$135,MATCH('Capacity Backing (Hide)'!H$2,'Capacity Summary'!$B$36:$B$135,0),2)))/IF(Summary!$B$7="Minutes",1,60)/COUNTA(INDEX(Capacity!$C$10:$Q$109,MATCH('Capacity Backing (Hide)'!H$2,Capacity!$B$10:$B$109,0),1):INDEX(Capacity!$C$10:$Q$109,MATCH('Capacity Backing (Hide)'!H$2,Capacity!$B$10:$B$109,0),15))</f>
        <v>#N/A</v>
      </c>
      <c r="I4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(Hide)'!$A42,'Capacity Summary'!$H$35:$BG$35,0))="x",INDEX('Capacity Summary'!$C$36:$E$135,MATCH('Capacity Backing (Hide)'!I$2,'Capacity Summary'!$B$36:$B$135,0),4),IF(INDEX('Capacity Summary'!$H$36:$BG$135,MATCH('Capacity Backing (Hide)'!I$2,'Capacity Summary'!$B$36:$B$135,0),MATCH('Capacity Backing (Hide)'!$A42,'Capacity Summary'!$H$35:$BG$35,0))&lt;&gt;0,INDEX('Capacity Summary'!$H$36:$BG$135,MATCH('Capacity Backing (Hide)'!I$2,'Capacity Summary'!$B$36:$B$135,0),MATCH('Capacity Backing (Hide)'!$A42,'Capacity Summary'!$H$35:$BG$35,0)),0)),INDEX('Capacity Summary'!$C$36:$E$135,MATCH('Capacity Backing (Hide)'!I$2,'Capacity Summary'!$B$36:$B$135,0),2)))/IF(Summary!$B$7="Minutes",1,60)/COUNTA(INDEX(Capacity!$C$10:$Q$109,MATCH('Capacity Backing (Hide)'!I$2,Capacity!$B$10:$B$109,0),1):INDEX(Capacity!$C$10:$Q$109,MATCH('Capacity Backing (Hide)'!I$2,Capacity!$B$10:$B$109,0),15))</f>
        <v>#N/A</v>
      </c>
      <c r="J4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(Hide)'!$A42,'Capacity Summary'!$H$35:$BG$35,0))="x",INDEX('Capacity Summary'!$C$36:$E$135,MATCH('Capacity Backing (Hide)'!J$2,'Capacity Summary'!$B$36:$B$135,0),4),IF(INDEX('Capacity Summary'!$H$36:$BG$135,MATCH('Capacity Backing (Hide)'!J$2,'Capacity Summary'!$B$36:$B$135,0),MATCH('Capacity Backing (Hide)'!$A42,'Capacity Summary'!$H$35:$BG$35,0))&lt;&gt;0,INDEX('Capacity Summary'!$H$36:$BG$135,MATCH('Capacity Backing (Hide)'!J$2,'Capacity Summary'!$B$36:$B$135,0),MATCH('Capacity Backing (Hide)'!$A42,'Capacity Summary'!$H$35:$BG$35,0)),0)),INDEX('Capacity Summary'!$C$36:$E$135,MATCH('Capacity Backing (Hide)'!J$2,'Capacity Summary'!$B$36:$B$135,0),2)))/IF(Summary!$B$7="Minutes",1,60)/COUNTA(INDEX(Capacity!$C$10:$Q$109,MATCH('Capacity Backing (Hide)'!J$2,Capacity!$B$10:$B$109,0),1):INDEX(Capacity!$C$10:$Q$109,MATCH('Capacity Backing (Hide)'!J$2,Capacity!$B$10:$B$109,0),15))</f>
        <v>#N/A</v>
      </c>
      <c r="K4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(Hide)'!$A42,'Capacity Summary'!$H$35:$BG$35,0))="x",INDEX('Capacity Summary'!$C$36:$E$135,MATCH('Capacity Backing (Hide)'!K$2,'Capacity Summary'!$B$36:$B$135,0),4),IF(INDEX('Capacity Summary'!$H$36:$BG$135,MATCH('Capacity Backing (Hide)'!K$2,'Capacity Summary'!$B$36:$B$135,0),MATCH('Capacity Backing (Hide)'!$A42,'Capacity Summary'!$H$35:$BG$35,0))&lt;&gt;0,INDEX('Capacity Summary'!$H$36:$BG$135,MATCH('Capacity Backing (Hide)'!K$2,'Capacity Summary'!$B$36:$B$135,0),MATCH('Capacity Backing (Hide)'!$A42,'Capacity Summary'!$H$35:$BG$35,0)),0)),INDEX('Capacity Summary'!$C$36:$E$135,MATCH('Capacity Backing (Hide)'!K$2,'Capacity Summary'!$B$36:$B$135,0),2)))/IF(Summary!$B$7="Minutes",1,60)/COUNTA(INDEX(Capacity!$C$10:$Q$109,MATCH('Capacity Backing (Hide)'!K$2,Capacity!$B$10:$B$109,0),1):INDEX(Capacity!$C$10:$Q$109,MATCH('Capacity Backing (Hide)'!K$2,Capacity!$B$10:$B$109,0),15))</f>
        <v>#N/A</v>
      </c>
      <c r="L4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(Hide)'!$A42,'Capacity Summary'!$H$35:$BG$35,0))="x",INDEX('Capacity Summary'!$C$36:$E$135,MATCH('Capacity Backing (Hide)'!L$2,'Capacity Summary'!$B$36:$B$135,0),4),IF(INDEX('Capacity Summary'!$H$36:$BG$135,MATCH('Capacity Backing (Hide)'!L$2,'Capacity Summary'!$B$36:$B$135,0),MATCH('Capacity Backing (Hide)'!$A42,'Capacity Summary'!$H$35:$BG$35,0))&lt;&gt;0,INDEX('Capacity Summary'!$H$36:$BG$135,MATCH('Capacity Backing (Hide)'!L$2,'Capacity Summary'!$B$36:$B$135,0),MATCH('Capacity Backing (Hide)'!$A42,'Capacity Summary'!$H$35:$BG$35,0)),0)),INDEX('Capacity Summary'!$C$36:$E$135,MATCH('Capacity Backing (Hide)'!L$2,'Capacity Summary'!$B$36:$B$135,0),2)))/IF(Summary!$B$7="Minutes",1,60)/COUNTA(INDEX(Capacity!$C$10:$Q$109,MATCH('Capacity Backing (Hide)'!L$2,Capacity!$B$10:$B$109,0),1):INDEX(Capacity!$C$10:$Q$109,MATCH('Capacity Backing (Hide)'!L$2,Capacity!$B$10:$B$109,0),15))</f>
        <v>#N/A</v>
      </c>
      <c r="M4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(Hide)'!$A42,'Capacity Summary'!$H$35:$BG$35,0))="x",INDEX('Capacity Summary'!$C$36:$E$135,MATCH('Capacity Backing (Hide)'!M$2,'Capacity Summary'!$B$36:$B$135,0),4),IF(INDEX('Capacity Summary'!$H$36:$BG$135,MATCH('Capacity Backing (Hide)'!M$2,'Capacity Summary'!$B$36:$B$135,0),MATCH('Capacity Backing (Hide)'!$A42,'Capacity Summary'!$H$35:$BG$35,0))&lt;&gt;0,INDEX('Capacity Summary'!$H$36:$BG$135,MATCH('Capacity Backing (Hide)'!M$2,'Capacity Summary'!$B$36:$B$135,0),MATCH('Capacity Backing (Hide)'!$A42,'Capacity Summary'!$H$35:$BG$35,0)),0)),INDEX('Capacity Summary'!$C$36:$E$135,MATCH('Capacity Backing (Hide)'!M$2,'Capacity Summary'!$B$36:$B$135,0),2)))/IF(Summary!$B$7="Minutes",1,60)/COUNTA(INDEX(Capacity!$C$10:$Q$109,MATCH('Capacity Backing (Hide)'!M$2,Capacity!$B$10:$B$109,0),1):INDEX(Capacity!$C$10:$Q$109,MATCH('Capacity Backing (Hide)'!M$2,Capacity!$B$10:$B$109,0),15))</f>
        <v>#N/A</v>
      </c>
      <c r="N4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(Hide)'!$A42,'Capacity Summary'!$H$35:$BG$35,0))="x",INDEX('Capacity Summary'!$C$36:$E$135,MATCH('Capacity Backing (Hide)'!N$2,'Capacity Summary'!$B$36:$B$135,0),4),IF(INDEX('Capacity Summary'!$H$36:$BG$135,MATCH('Capacity Backing (Hide)'!N$2,'Capacity Summary'!$B$36:$B$135,0),MATCH('Capacity Backing (Hide)'!$A42,'Capacity Summary'!$H$35:$BG$35,0))&lt;&gt;0,INDEX('Capacity Summary'!$H$36:$BG$135,MATCH('Capacity Backing (Hide)'!N$2,'Capacity Summary'!$B$36:$B$135,0),MATCH('Capacity Backing (Hide)'!$A42,'Capacity Summary'!$H$35:$BG$35,0)),0)),INDEX('Capacity Summary'!$C$36:$E$135,MATCH('Capacity Backing (Hide)'!N$2,'Capacity Summary'!$B$36:$B$135,0),2)))/IF(Summary!$B$7="Minutes",1,60)/COUNTA(INDEX(Capacity!$C$10:$Q$109,MATCH('Capacity Backing (Hide)'!N$2,Capacity!$B$10:$B$109,0),1):INDEX(Capacity!$C$10:$Q$109,MATCH('Capacity Backing (Hide)'!N$2,Capacity!$B$10:$B$109,0),15))</f>
        <v>#N/A</v>
      </c>
      <c r="O4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(Hide)'!$A42,'Capacity Summary'!$H$35:$BG$35,0))="x",INDEX('Capacity Summary'!$C$36:$E$135,MATCH('Capacity Backing (Hide)'!O$2,'Capacity Summary'!$B$36:$B$135,0),4),IF(INDEX('Capacity Summary'!$H$36:$BG$135,MATCH('Capacity Backing (Hide)'!O$2,'Capacity Summary'!$B$36:$B$135,0),MATCH('Capacity Backing (Hide)'!$A42,'Capacity Summary'!$H$35:$BG$35,0))&lt;&gt;0,INDEX('Capacity Summary'!$H$36:$BG$135,MATCH('Capacity Backing (Hide)'!O$2,'Capacity Summary'!$B$36:$B$135,0),MATCH('Capacity Backing (Hide)'!$A42,'Capacity Summary'!$H$35:$BG$35,0)),0)),INDEX('Capacity Summary'!$C$36:$E$135,MATCH('Capacity Backing (Hide)'!O$2,'Capacity Summary'!$B$36:$B$135,0),2)))/IF(Summary!$B$7="Minutes",1,60)/COUNTA(INDEX(Capacity!$C$10:$Q$109,MATCH('Capacity Backing (Hide)'!O$2,Capacity!$B$10:$B$109,0),1):INDEX(Capacity!$C$10:$Q$109,MATCH('Capacity Backing (Hide)'!O$2,Capacity!$B$10:$B$109,0),15))</f>
        <v>#N/A</v>
      </c>
      <c r="P4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(Hide)'!$A42,'Capacity Summary'!$H$35:$BG$35,0))="x",INDEX('Capacity Summary'!$C$36:$E$135,MATCH('Capacity Backing (Hide)'!P$2,'Capacity Summary'!$B$36:$B$135,0),4),IF(INDEX('Capacity Summary'!$H$36:$BG$135,MATCH('Capacity Backing (Hide)'!P$2,'Capacity Summary'!$B$36:$B$135,0),MATCH('Capacity Backing (Hide)'!$A42,'Capacity Summary'!$H$35:$BG$35,0))&lt;&gt;0,INDEX('Capacity Summary'!$H$36:$BG$135,MATCH('Capacity Backing (Hide)'!P$2,'Capacity Summary'!$B$36:$B$135,0),MATCH('Capacity Backing (Hide)'!$A42,'Capacity Summary'!$H$35:$BG$35,0)),0)),INDEX('Capacity Summary'!$C$36:$E$135,MATCH('Capacity Backing (Hide)'!P$2,'Capacity Summary'!$B$36:$B$135,0),2)))/IF(Summary!$B$7="Minutes",1,60)/COUNTA(INDEX(Capacity!$C$10:$Q$109,MATCH('Capacity Backing (Hide)'!P$2,Capacity!$B$10:$B$109,0),1):INDEX(Capacity!$C$10:$Q$109,MATCH('Capacity Backing (Hide)'!P$2,Capacity!$B$10:$B$109,0),15))</f>
        <v>#N/A</v>
      </c>
      <c r="Q4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(Hide)'!$A42,'Capacity Summary'!$H$35:$BG$35,0))="x",INDEX('Capacity Summary'!$C$36:$E$135,MATCH('Capacity Backing (Hide)'!Q$2,'Capacity Summary'!$B$36:$B$135,0),4),IF(INDEX('Capacity Summary'!$H$36:$BG$135,MATCH('Capacity Backing (Hide)'!Q$2,'Capacity Summary'!$B$36:$B$135,0),MATCH('Capacity Backing (Hide)'!$A42,'Capacity Summary'!$H$35:$BG$35,0))&lt;&gt;0,INDEX('Capacity Summary'!$H$36:$BG$135,MATCH('Capacity Backing (Hide)'!Q$2,'Capacity Summary'!$B$36:$B$135,0),MATCH('Capacity Backing (Hide)'!$A42,'Capacity Summary'!$H$35:$BG$35,0)),0)),INDEX('Capacity Summary'!$C$36:$E$135,MATCH('Capacity Backing (Hide)'!Q$2,'Capacity Summary'!$B$36:$B$135,0),2)))/IF(Summary!$B$7="Minutes",1,60)/COUNTA(INDEX(Capacity!$C$10:$Q$109,MATCH('Capacity Backing (Hide)'!Q$2,Capacity!$B$10:$B$109,0),1):INDEX(Capacity!$C$10:$Q$109,MATCH('Capacity Backing (Hide)'!Q$2,Capacity!$B$10:$B$109,0),15))</f>
        <v>#N/A</v>
      </c>
      <c r="R4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(Hide)'!$A42,'Capacity Summary'!$H$35:$BG$35,0))="x",INDEX('Capacity Summary'!$C$36:$E$135,MATCH('Capacity Backing (Hide)'!R$2,'Capacity Summary'!$B$36:$B$135,0),4),IF(INDEX('Capacity Summary'!$H$36:$BG$135,MATCH('Capacity Backing (Hide)'!R$2,'Capacity Summary'!$B$36:$B$135,0),MATCH('Capacity Backing (Hide)'!$A42,'Capacity Summary'!$H$35:$BG$35,0))&lt;&gt;0,INDEX('Capacity Summary'!$H$36:$BG$135,MATCH('Capacity Backing (Hide)'!R$2,'Capacity Summary'!$B$36:$B$135,0),MATCH('Capacity Backing (Hide)'!$A42,'Capacity Summary'!$H$35:$BG$35,0)),0)),INDEX('Capacity Summary'!$C$36:$E$135,MATCH('Capacity Backing (Hide)'!R$2,'Capacity Summary'!$B$36:$B$135,0),2)))/IF(Summary!$B$7="Minutes",1,60)/COUNTA(INDEX(Capacity!$C$10:$Q$109,MATCH('Capacity Backing (Hide)'!R$2,Capacity!$B$10:$B$109,0),1):INDEX(Capacity!$C$10:$Q$109,MATCH('Capacity Backing (Hide)'!R$2,Capacity!$B$10:$B$109,0),15))</f>
        <v>#N/A</v>
      </c>
      <c r="S4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(Hide)'!$A42,'Capacity Summary'!$H$35:$BG$35,0))="x",INDEX('Capacity Summary'!$C$36:$E$135,MATCH('Capacity Backing (Hide)'!S$2,'Capacity Summary'!$B$36:$B$135,0),4),IF(INDEX('Capacity Summary'!$H$36:$BG$135,MATCH('Capacity Backing (Hide)'!S$2,'Capacity Summary'!$B$36:$B$135,0),MATCH('Capacity Backing (Hide)'!$A42,'Capacity Summary'!$H$35:$BG$35,0))&lt;&gt;0,INDEX('Capacity Summary'!$H$36:$BG$135,MATCH('Capacity Backing (Hide)'!S$2,'Capacity Summary'!$B$36:$B$135,0),MATCH('Capacity Backing (Hide)'!$A42,'Capacity Summary'!$H$35:$BG$35,0)),0)),INDEX('Capacity Summary'!$C$36:$E$135,MATCH('Capacity Backing (Hide)'!S$2,'Capacity Summary'!$B$36:$B$135,0),2)))/IF(Summary!$B$7="Minutes",1,60)/COUNTA(INDEX(Capacity!$C$10:$Q$109,MATCH('Capacity Backing (Hide)'!S$2,Capacity!$B$10:$B$109,0),1):INDEX(Capacity!$C$10:$Q$109,MATCH('Capacity Backing (Hide)'!S$2,Capacity!$B$10:$B$109,0),15))</f>
        <v>#N/A</v>
      </c>
      <c r="T4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(Hide)'!$A42,'Capacity Summary'!$H$35:$BG$35,0))="x",INDEX('Capacity Summary'!$C$36:$E$135,MATCH('Capacity Backing (Hide)'!T$2,'Capacity Summary'!$B$36:$B$135,0),4),IF(INDEX('Capacity Summary'!$H$36:$BG$135,MATCH('Capacity Backing (Hide)'!T$2,'Capacity Summary'!$B$36:$B$135,0),MATCH('Capacity Backing (Hide)'!$A42,'Capacity Summary'!$H$35:$BG$35,0))&lt;&gt;0,INDEX('Capacity Summary'!$H$36:$BG$135,MATCH('Capacity Backing (Hide)'!T$2,'Capacity Summary'!$B$36:$B$135,0),MATCH('Capacity Backing (Hide)'!$A42,'Capacity Summary'!$H$35:$BG$35,0)),0)),INDEX('Capacity Summary'!$C$36:$E$135,MATCH('Capacity Backing (Hide)'!T$2,'Capacity Summary'!$B$36:$B$135,0),2)))/IF(Summary!$B$7="Minutes",1,60)/COUNTA(INDEX(Capacity!$C$10:$Q$109,MATCH('Capacity Backing (Hide)'!T$2,Capacity!$B$10:$B$109,0),1):INDEX(Capacity!$C$10:$Q$109,MATCH('Capacity Backing (Hide)'!T$2,Capacity!$B$10:$B$109,0),15))</f>
        <v>#N/A</v>
      </c>
      <c r="U4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(Hide)'!$A42,'Capacity Summary'!$H$35:$BG$35,0))="x",INDEX('Capacity Summary'!$C$36:$E$135,MATCH('Capacity Backing (Hide)'!U$2,'Capacity Summary'!$B$36:$B$135,0),4),IF(INDEX('Capacity Summary'!$H$36:$BG$135,MATCH('Capacity Backing (Hide)'!U$2,'Capacity Summary'!$B$36:$B$135,0),MATCH('Capacity Backing (Hide)'!$A42,'Capacity Summary'!$H$35:$BG$35,0))&lt;&gt;0,INDEX('Capacity Summary'!$H$36:$BG$135,MATCH('Capacity Backing (Hide)'!U$2,'Capacity Summary'!$B$36:$B$135,0),MATCH('Capacity Backing (Hide)'!$A42,'Capacity Summary'!$H$35:$BG$35,0)),0)),INDEX('Capacity Summary'!$C$36:$E$135,MATCH('Capacity Backing (Hide)'!U$2,'Capacity Summary'!$B$36:$B$135,0),2)))/IF(Summary!$B$7="Minutes",1,60)/COUNTA(INDEX(Capacity!$C$10:$Q$109,MATCH('Capacity Backing (Hide)'!U$2,Capacity!$B$10:$B$109,0),1):INDEX(Capacity!$C$10:$Q$109,MATCH('Capacity Backing (Hide)'!U$2,Capacity!$B$10:$B$109,0),15))</f>
        <v>#N/A</v>
      </c>
      <c r="V4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(Hide)'!$A42,'Capacity Summary'!$H$35:$BG$35,0))="x",INDEX('Capacity Summary'!$C$36:$E$135,MATCH('Capacity Backing (Hide)'!V$2,'Capacity Summary'!$B$36:$B$135,0),4),IF(INDEX('Capacity Summary'!$H$36:$BG$135,MATCH('Capacity Backing (Hide)'!V$2,'Capacity Summary'!$B$36:$B$135,0),MATCH('Capacity Backing (Hide)'!$A42,'Capacity Summary'!$H$35:$BG$35,0))&lt;&gt;0,INDEX('Capacity Summary'!$H$36:$BG$135,MATCH('Capacity Backing (Hide)'!V$2,'Capacity Summary'!$B$36:$B$135,0),MATCH('Capacity Backing (Hide)'!$A42,'Capacity Summary'!$H$35:$BG$35,0)),0)),INDEX('Capacity Summary'!$C$36:$E$135,MATCH('Capacity Backing (Hide)'!V$2,'Capacity Summary'!$B$36:$B$135,0),2)))/IF(Summary!$B$7="Minutes",1,60)/COUNTA(INDEX(Capacity!$C$10:$Q$109,MATCH('Capacity Backing (Hide)'!V$2,Capacity!$B$10:$B$109,0),1):INDEX(Capacity!$C$10:$Q$109,MATCH('Capacity Backing (Hide)'!V$2,Capacity!$B$10:$B$109,0),15))</f>
        <v>#N/A</v>
      </c>
      <c r="W4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(Hide)'!$A42,'Capacity Summary'!$H$35:$BG$35,0))="x",INDEX('Capacity Summary'!$C$36:$E$135,MATCH('Capacity Backing (Hide)'!W$2,'Capacity Summary'!$B$36:$B$135,0),4),IF(INDEX('Capacity Summary'!$H$36:$BG$135,MATCH('Capacity Backing (Hide)'!W$2,'Capacity Summary'!$B$36:$B$135,0),MATCH('Capacity Backing (Hide)'!$A42,'Capacity Summary'!$H$35:$BG$35,0))&lt;&gt;0,INDEX('Capacity Summary'!$H$36:$BG$135,MATCH('Capacity Backing (Hide)'!W$2,'Capacity Summary'!$B$36:$B$135,0),MATCH('Capacity Backing (Hide)'!$A42,'Capacity Summary'!$H$35:$BG$35,0)),0)),INDEX('Capacity Summary'!$C$36:$E$135,MATCH('Capacity Backing (Hide)'!W$2,'Capacity Summary'!$B$36:$B$135,0),2)))/IF(Summary!$B$7="Minutes",1,60)/COUNTA(INDEX(Capacity!$C$10:$Q$109,MATCH('Capacity Backing (Hide)'!W$2,Capacity!$B$10:$B$109,0),1):INDEX(Capacity!$C$10:$Q$109,MATCH('Capacity Backing (Hide)'!W$2,Capacity!$B$10:$B$109,0),15))</f>
        <v>#N/A</v>
      </c>
      <c r="X4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(Hide)'!$A42,'Capacity Summary'!$H$35:$BG$35,0))="x",INDEX('Capacity Summary'!$C$36:$E$135,MATCH('Capacity Backing (Hide)'!X$2,'Capacity Summary'!$B$36:$B$135,0),4),IF(INDEX('Capacity Summary'!$H$36:$BG$135,MATCH('Capacity Backing (Hide)'!X$2,'Capacity Summary'!$B$36:$B$135,0),MATCH('Capacity Backing (Hide)'!$A42,'Capacity Summary'!$H$35:$BG$35,0))&lt;&gt;0,INDEX('Capacity Summary'!$H$36:$BG$135,MATCH('Capacity Backing (Hide)'!X$2,'Capacity Summary'!$B$36:$B$135,0),MATCH('Capacity Backing (Hide)'!$A42,'Capacity Summary'!$H$35:$BG$35,0)),0)),INDEX('Capacity Summary'!$C$36:$E$135,MATCH('Capacity Backing (Hide)'!X$2,'Capacity Summary'!$B$36:$B$135,0),2)))/IF(Summary!$B$7="Minutes",1,60)/COUNTA(INDEX(Capacity!$C$10:$Q$109,MATCH('Capacity Backing (Hide)'!X$2,Capacity!$B$10:$B$109,0),1):INDEX(Capacity!$C$10:$Q$109,MATCH('Capacity Backing (Hide)'!X$2,Capacity!$B$10:$B$109,0),15))</f>
        <v>#N/A</v>
      </c>
      <c r="Y4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(Hide)'!$A42,'Capacity Summary'!$H$35:$BG$35,0))="x",INDEX('Capacity Summary'!$C$36:$E$135,MATCH('Capacity Backing (Hide)'!Y$2,'Capacity Summary'!$B$36:$B$135,0),4),IF(INDEX('Capacity Summary'!$H$36:$BG$135,MATCH('Capacity Backing (Hide)'!Y$2,'Capacity Summary'!$B$36:$B$135,0),MATCH('Capacity Backing (Hide)'!$A42,'Capacity Summary'!$H$35:$BG$35,0))&lt;&gt;0,INDEX('Capacity Summary'!$H$36:$BG$135,MATCH('Capacity Backing (Hide)'!Y$2,'Capacity Summary'!$B$36:$B$135,0),MATCH('Capacity Backing (Hide)'!$A42,'Capacity Summary'!$H$35:$BG$35,0)),0)),INDEX('Capacity Summary'!$C$36:$E$135,MATCH('Capacity Backing (Hide)'!Y$2,'Capacity Summary'!$B$36:$B$135,0),2)))/IF(Summary!$B$7="Minutes",1,60)/COUNTA(INDEX(Capacity!$C$10:$Q$109,MATCH('Capacity Backing (Hide)'!Y$2,Capacity!$B$10:$B$109,0),1):INDEX(Capacity!$C$10:$Q$109,MATCH('Capacity Backing (Hide)'!Y$2,Capacity!$B$10:$B$109,0),15))</f>
        <v>#N/A</v>
      </c>
      <c r="Z4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(Hide)'!$A42,'Capacity Summary'!$H$35:$BG$35,0))="x",INDEX('Capacity Summary'!$C$36:$E$135,MATCH('Capacity Backing (Hide)'!Z$2,'Capacity Summary'!$B$36:$B$135,0),4),IF(INDEX('Capacity Summary'!$H$36:$BG$135,MATCH('Capacity Backing (Hide)'!Z$2,'Capacity Summary'!$B$36:$B$135,0),MATCH('Capacity Backing (Hide)'!$A42,'Capacity Summary'!$H$35:$BG$35,0))&lt;&gt;0,INDEX('Capacity Summary'!$H$36:$BG$135,MATCH('Capacity Backing (Hide)'!Z$2,'Capacity Summary'!$B$36:$B$135,0),MATCH('Capacity Backing (Hide)'!$A42,'Capacity Summary'!$H$35:$BG$35,0)),0)),INDEX('Capacity Summary'!$C$36:$E$135,MATCH('Capacity Backing (Hide)'!Z$2,'Capacity Summary'!$B$36:$B$135,0),2)))/IF(Summary!$B$7="Minutes",1,60)/COUNTA(INDEX(Capacity!$C$10:$Q$109,MATCH('Capacity Backing (Hide)'!Z$2,Capacity!$B$10:$B$109,0),1):INDEX(Capacity!$C$10:$Q$109,MATCH('Capacity Backing (Hide)'!Z$2,Capacity!$B$10:$B$109,0),15))</f>
        <v>#N/A</v>
      </c>
      <c r="AA4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(Hide)'!$A42,'Capacity Summary'!$H$35:$BG$35,0))="x",INDEX('Capacity Summary'!$C$36:$E$135,MATCH('Capacity Backing (Hide)'!AA$2,'Capacity Summary'!$B$36:$B$135,0),4),IF(INDEX('Capacity Summary'!$H$36:$BG$135,MATCH('Capacity Backing (Hide)'!AA$2,'Capacity Summary'!$B$36:$B$135,0),MATCH('Capacity Backing (Hide)'!$A42,'Capacity Summary'!$H$35:$BG$35,0))&lt;&gt;0,INDEX('Capacity Summary'!$H$36:$BG$135,MATCH('Capacity Backing (Hide)'!AA$2,'Capacity Summary'!$B$36:$B$135,0),MATCH('Capacity Backing (Hide)'!$A42,'Capacity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(Hide)'!$A42,'Capacity Summary'!$H$35:$BG$35,0))="x",INDEX('Capacity Summary'!$C$36:$E$135,MATCH('Capacity Backing (Hide)'!AB$2,'Capacity Summary'!$B$36:$B$135,0),4),IF(INDEX('Capacity Summary'!$H$36:$BG$135,MATCH('Capacity Backing (Hide)'!AB$2,'Capacity Summary'!$B$36:$B$135,0),MATCH('Capacity Backing (Hide)'!$A42,'Capacity Summary'!$H$35:$BG$35,0))&lt;&gt;0,INDEX('Capacity Summary'!$H$36:$BG$135,MATCH('Capacity Backing (Hide)'!AB$2,'Capacity Summary'!$B$36:$B$135,0),MATCH('Capacity Backing (Hide)'!$A42,'Capacity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(Hide)'!$A42,'Capacity Summary'!$H$35:$BG$35,0))="x",INDEX('Capacity Summary'!$C$36:$E$135,MATCH('Capacity Backing (Hide)'!AC$2,'Capacity Summary'!$B$36:$B$135,0),4),IF(INDEX('Capacity Summary'!$H$36:$BG$135,MATCH('Capacity Backing (Hide)'!AC$2,'Capacity Summary'!$B$36:$B$135,0),MATCH('Capacity Backing (Hide)'!$A42,'Capacity Summary'!$H$35:$BG$35,0))&lt;&gt;0,INDEX('Capacity Summary'!$H$36:$BG$135,MATCH('Capacity Backing (Hide)'!AC$2,'Capacity Summary'!$B$36:$B$135,0),MATCH('Capacity Backing (Hide)'!$A42,'Capacity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(Hide)'!$A42,'Capacity Summary'!$H$35:$BG$35,0))="x",INDEX('Capacity Summary'!$C$36:$E$135,MATCH('Capacity Backing (Hide)'!AD$2,'Capacity Summary'!$B$36:$B$135,0),4),IF(INDEX('Capacity Summary'!$H$36:$BG$135,MATCH('Capacity Backing (Hide)'!AD$2,'Capacity Summary'!$B$36:$B$135,0),MATCH('Capacity Backing (Hide)'!$A42,'Capacity Summary'!$H$35:$BG$35,0))&lt;&gt;0,INDEX('Capacity Summary'!$H$36:$BG$135,MATCH('Capacity Backing (Hide)'!AD$2,'Capacity Summary'!$B$36:$B$135,0),MATCH('Capacity Backing (Hide)'!$A42,'Capacity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(Hide)'!$A42,'Capacity Summary'!$H$35:$BG$35,0))="x",INDEX('Capacity Summary'!$C$36:$E$135,MATCH('Capacity Backing (Hide)'!AE$2,'Capacity Summary'!$B$36:$B$135,0),4),IF(INDEX('Capacity Summary'!$H$36:$BG$135,MATCH('Capacity Backing (Hide)'!AE$2,'Capacity Summary'!$B$36:$B$135,0),MATCH('Capacity Backing (Hide)'!$A42,'Capacity Summary'!$H$35:$BG$35,0))&lt;&gt;0,INDEX('Capacity Summary'!$H$36:$BG$135,MATCH('Capacity Backing (Hide)'!AE$2,'Capacity Summary'!$B$36:$B$135,0),MATCH('Capacity Backing (Hide)'!$A42,'Capacity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(Hide)'!$A42,'Capacity Summary'!$H$35:$BG$35,0))="x",INDEX('Capacity Summary'!$C$36:$E$135,MATCH('Capacity Backing (Hide)'!AF$2,'Capacity Summary'!$B$36:$B$135,0),4),IF(INDEX('Capacity Summary'!$H$36:$BG$135,MATCH('Capacity Backing (Hide)'!AF$2,'Capacity Summary'!$B$36:$B$135,0),MATCH('Capacity Backing (Hide)'!$A42,'Capacity Summary'!$H$35:$BG$35,0))&lt;&gt;0,INDEX('Capacity Summary'!$H$36:$BG$135,MATCH('Capacity Backing (Hide)'!AF$2,'Capacity Summary'!$B$36:$B$135,0),MATCH('Capacity Backing (Hide)'!$A42,'Capacity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(Hide)'!$A42,'Capacity Summary'!$H$35:$BG$35,0))="x",INDEX('Capacity Summary'!$C$36:$E$135,MATCH('Capacity Backing (Hide)'!AG$2,'Capacity Summary'!$B$36:$B$135,0),4),IF(INDEX('Capacity Summary'!$H$36:$BG$135,MATCH('Capacity Backing (Hide)'!AG$2,'Capacity Summary'!$B$36:$B$135,0),MATCH('Capacity Backing (Hide)'!$A42,'Capacity Summary'!$H$35:$BG$35,0))&lt;&gt;0,INDEX('Capacity Summary'!$H$36:$BG$135,MATCH('Capacity Backing (Hide)'!AG$2,'Capacity Summary'!$B$36:$B$135,0),MATCH('Capacity Backing (Hide)'!$A42,'Capacity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(Hide)'!$A42,'Capacity Summary'!$H$35:$BG$35,0))="x",INDEX('Capacity Summary'!$C$36:$E$135,MATCH('Capacity Backing (Hide)'!AH$2,'Capacity Summary'!$B$36:$B$135,0),4),IF(INDEX('Capacity Summary'!$H$36:$BG$135,MATCH('Capacity Backing (Hide)'!AH$2,'Capacity Summary'!$B$36:$B$135,0),MATCH('Capacity Backing (Hide)'!$A42,'Capacity Summary'!$H$35:$BG$35,0))&lt;&gt;0,INDEX('Capacity Summary'!$H$36:$BG$135,MATCH('Capacity Backing (Hide)'!AH$2,'Capacity Summary'!$B$36:$B$135,0),MATCH('Capacity Backing (Hide)'!$A42,'Capacity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(Hide)'!$A42,'Capacity Summary'!$H$35:$BG$35,0))="x",INDEX('Capacity Summary'!$C$36:$E$135,MATCH('Capacity Backing (Hide)'!AI$2,'Capacity Summary'!$B$36:$B$135,0),4),IF(INDEX('Capacity Summary'!$H$36:$BG$135,MATCH('Capacity Backing (Hide)'!AI$2,'Capacity Summary'!$B$36:$B$135,0),MATCH('Capacity Backing (Hide)'!$A42,'Capacity Summary'!$H$35:$BG$35,0))&lt;&gt;0,INDEX('Capacity Summary'!$H$36:$BG$135,MATCH('Capacity Backing (Hide)'!AI$2,'Capacity Summary'!$B$36:$B$135,0),MATCH('Capacity Backing (Hide)'!$A42,'Capacity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(Hide)'!$A42,'Capacity Summary'!$H$35:$BG$35,0))="x",INDEX('Capacity Summary'!$C$36:$E$135,MATCH('Capacity Backing (Hide)'!AJ$2,'Capacity Summary'!$B$36:$B$135,0),4),IF(INDEX('Capacity Summary'!$H$36:$BG$135,MATCH('Capacity Backing (Hide)'!AJ$2,'Capacity Summary'!$B$36:$B$135,0),MATCH('Capacity Backing (Hide)'!$A42,'Capacity Summary'!$H$35:$BG$35,0))&lt;&gt;0,INDEX('Capacity Summary'!$H$36:$BG$135,MATCH('Capacity Backing (Hide)'!AJ$2,'Capacity Summary'!$B$36:$B$135,0),MATCH('Capacity Backing (Hide)'!$A42,'Capacity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(Hide)'!$A42,'Capacity Summary'!$H$35:$BG$35,0))="x",INDEX('Capacity Summary'!$C$36:$E$135,MATCH('Capacity Backing (Hide)'!AK$2,'Capacity Summary'!$B$36:$B$135,0),4),IF(INDEX('Capacity Summary'!$H$36:$BG$135,MATCH('Capacity Backing (Hide)'!AK$2,'Capacity Summary'!$B$36:$B$135,0),MATCH('Capacity Backing (Hide)'!$A42,'Capacity Summary'!$H$35:$BG$35,0))&lt;&gt;0,INDEX('Capacity Summary'!$H$36:$BG$135,MATCH('Capacity Backing (Hide)'!AK$2,'Capacity Summary'!$B$36:$B$135,0),MATCH('Capacity Backing (Hide)'!$A42,'Capacity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(Hide)'!$A42,'Capacity Summary'!$H$35:$BG$35,0))="x",INDEX('Capacity Summary'!$C$36:$E$135,MATCH('Capacity Backing (Hide)'!AL$2,'Capacity Summary'!$B$36:$B$135,0),4),IF(INDEX('Capacity Summary'!$H$36:$BG$135,MATCH('Capacity Backing (Hide)'!AL$2,'Capacity Summary'!$B$36:$B$135,0),MATCH('Capacity Backing (Hide)'!$A42,'Capacity Summary'!$H$35:$BG$35,0))&lt;&gt;0,INDEX('Capacity Summary'!$H$36:$BG$135,MATCH('Capacity Backing (Hide)'!AL$2,'Capacity Summary'!$B$36:$B$135,0),MATCH('Capacity Backing (Hide)'!$A42,'Capacity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(Hide)'!$A42,'Capacity Summary'!$H$35:$BG$35,0))="x",INDEX('Capacity Summary'!$C$36:$E$135,MATCH('Capacity Backing (Hide)'!AM$2,'Capacity Summary'!$B$36:$B$135,0),4),IF(INDEX('Capacity Summary'!$H$36:$BG$135,MATCH('Capacity Backing (Hide)'!AM$2,'Capacity Summary'!$B$36:$B$135,0),MATCH('Capacity Backing (Hide)'!$A42,'Capacity Summary'!$H$35:$BG$35,0))&lt;&gt;0,INDEX('Capacity Summary'!$H$36:$BG$135,MATCH('Capacity Backing (Hide)'!AM$2,'Capacity Summary'!$B$36:$B$135,0),MATCH('Capacity Backing (Hide)'!$A42,'Capacity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(Hide)'!$A42,'Capacity Summary'!$H$35:$BG$35,0))="x",INDEX('Capacity Summary'!$C$36:$E$135,MATCH('Capacity Backing (Hide)'!AN$2,'Capacity Summary'!$B$36:$B$135,0),4),IF(INDEX('Capacity Summary'!$H$36:$BG$135,MATCH('Capacity Backing (Hide)'!AN$2,'Capacity Summary'!$B$36:$B$135,0),MATCH('Capacity Backing (Hide)'!$A42,'Capacity Summary'!$H$35:$BG$35,0))&lt;&gt;0,INDEX('Capacity Summary'!$H$36:$BG$135,MATCH('Capacity Backing (Hide)'!AN$2,'Capacity Summary'!$B$36:$B$135,0),MATCH('Capacity Backing (Hide)'!$A42,'Capacity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(Hide)'!$A42,'Capacity Summary'!$H$35:$BG$35,0))="x",INDEX('Capacity Summary'!$C$36:$E$135,MATCH('Capacity Backing (Hide)'!AO$2,'Capacity Summary'!$B$36:$B$135,0),4),IF(INDEX('Capacity Summary'!$H$36:$BG$135,MATCH('Capacity Backing (Hide)'!AO$2,'Capacity Summary'!$B$36:$B$135,0),MATCH('Capacity Backing (Hide)'!$A42,'Capacity Summary'!$H$35:$BG$35,0))&lt;&gt;0,INDEX('Capacity Summary'!$H$36:$BG$135,MATCH('Capacity Backing (Hide)'!AO$2,'Capacity Summary'!$B$36:$B$135,0),MATCH('Capacity Backing (Hide)'!$A42,'Capacity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(Hide)'!$A42,'Capacity Summary'!$H$35:$BG$35,0))="x",INDEX('Capacity Summary'!$C$36:$E$135,MATCH('Capacity Backing (Hide)'!AP$2,'Capacity Summary'!$B$36:$B$135,0),4),IF(INDEX('Capacity Summary'!$H$36:$BG$135,MATCH('Capacity Backing (Hide)'!AP$2,'Capacity Summary'!$B$36:$B$135,0),MATCH('Capacity Backing (Hide)'!$A42,'Capacity Summary'!$H$35:$BG$35,0))&lt;&gt;0,INDEX('Capacity Summary'!$H$36:$BG$135,MATCH('Capacity Backing (Hide)'!AP$2,'Capacity Summary'!$B$36:$B$135,0),MATCH('Capacity Backing (Hide)'!$A42,'Capacity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(Hide)'!$A42,'Capacity Summary'!$H$35:$BG$35,0))="x",INDEX('Capacity Summary'!$C$36:$E$135,MATCH('Capacity Backing (Hide)'!AQ$2,'Capacity Summary'!$B$36:$B$135,0),4),IF(INDEX('Capacity Summary'!$H$36:$BG$135,MATCH('Capacity Backing (Hide)'!AQ$2,'Capacity Summary'!$B$36:$B$135,0),MATCH('Capacity Backing (Hide)'!$A42,'Capacity Summary'!$H$35:$BG$35,0))&lt;&gt;0,INDEX('Capacity Summary'!$H$36:$BG$135,MATCH('Capacity Backing (Hide)'!AQ$2,'Capacity Summary'!$B$36:$B$135,0),MATCH('Capacity Backing (Hide)'!$A42,'Capacity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(Hide)'!$A42,'Capacity Summary'!$H$35:$BG$35,0))="x",INDEX('Capacity Summary'!$C$36:$E$135,MATCH('Capacity Backing (Hide)'!AR$2,'Capacity Summary'!$B$36:$B$135,0),4),IF(INDEX('Capacity Summary'!$H$36:$BG$135,MATCH('Capacity Backing (Hide)'!AR$2,'Capacity Summary'!$B$36:$B$135,0),MATCH('Capacity Backing (Hide)'!$A42,'Capacity Summary'!$H$35:$BG$35,0))&lt;&gt;0,INDEX('Capacity Summary'!$H$36:$BG$135,MATCH('Capacity Backing (Hide)'!AR$2,'Capacity Summary'!$B$36:$B$135,0),MATCH('Capacity Backing (Hide)'!$A42,'Capacity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(Hide)'!$A42,'Capacity Summary'!$H$35:$BG$35,0))="x",INDEX('Capacity Summary'!$C$36:$E$135,MATCH('Capacity Backing (Hide)'!AS$2,'Capacity Summary'!$B$36:$B$135,0),4),IF(INDEX('Capacity Summary'!$H$36:$BG$135,MATCH('Capacity Backing (Hide)'!AS$2,'Capacity Summary'!$B$36:$B$135,0),MATCH('Capacity Backing (Hide)'!$A42,'Capacity Summary'!$H$35:$BG$35,0))&lt;&gt;0,INDEX('Capacity Summary'!$H$36:$BG$135,MATCH('Capacity Backing (Hide)'!AS$2,'Capacity Summary'!$B$36:$B$135,0),MATCH('Capacity Backing (Hide)'!$A42,'Capacity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(Hide)'!$A42,'Capacity Summary'!$H$35:$BG$35,0))="x",INDEX('Capacity Summary'!$C$36:$E$135,MATCH('Capacity Backing (Hide)'!AT$2,'Capacity Summary'!$B$36:$B$135,0),4),IF(INDEX('Capacity Summary'!$H$36:$BG$135,MATCH('Capacity Backing (Hide)'!AT$2,'Capacity Summary'!$B$36:$B$135,0),MATCH('Capacity Backing (Hide)'!$A42,'Capacity Summary'!$H$35:$BG$35,0))&lt;&gt;0,INDEX('Capacity Summary'!$H$36:$BG$135,MATCH('Capacity Backing (Hide)'!AT$2,'Capacity Summary'!$B$36:$B$135,0),MATCH('Capacity Backing (Hide)'!$A42,'Capacity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(Hide)'!$A42,'Capacity Summary'!$H$35:$BG$35,0))="x",INDEX('Capacity Summary'!$C$36:$E$135,MATCH('Capacity Backing (Hide)'!AU$2,'Capacity Summary'!$B$36:$B$135,0),4),IF(INDEX('Capacity Summary'!$H$36:$BG$135,MATCH('Capacity Backing (Hide)'!AU$2,'Capacity Summary'!$B$36:$B$135,0),MATCH('Capacity Backing (Hide)'!$A42,'Capacity Summary'!$H$35:$BG$35,0))&lt;&gt;0,INDEX('Capacity Summary'!$H$36:$BG$135,MATCH('Capacity Backing (Hide)'!AU$2,'Capacity Summary'!$B$36:$B$135,0),MATCH('Capacity Backing (Hide)'!$A42,'Capacity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(Hide)'!$A42,'Capacity Summary'!$H$35:$BG$35,0))="x",INDEX('Capacity Summary'!$C$36:$E$135,MATCH('Capacity Backing (Hide)'!AV$2,'Capacity Summary'!$B$36:$B$135,0),4),IF(INDEX('Capacity Summary'!$H$36:$BG$135,MATCH('Capacity Backing (Hide)'!AV$2,'Capacity Summary'!$B$36:$B$135,0),MATCH('Capacity Backing (Hide)'!$A42,'Capacity Summary'!$H$35:$BG$35,0))&lt;&gt;0,INDEX('Capacity Summary'!$H$36:$BG$135,MATCH('Capacity Backing (Hide)'!AV$2,'Capacity Summary'!$B$36:$B$135,0),MATCH('Capacity Backing (Hide)'!$A42,'Capacity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(Hide)'!$A42,'Capacity Summary'!$H$35:$BG$35,0))="x",INDEX('Capacity Summary'!$C$36:$E$135,MATCH('Capacity Backing (Hide)'!AW$2,'Capacity Summary'!$B$36:$B$135,0),4),IF(INDEX('Capacity Summary'!$H$36:$BG$135,MATCH('Capacity Backing (Hide)'!AW$2,'Capacity Summary'!$B$36:$B$135,0),MATCH('Capacity Backing (Hide)'!$A42,'Capacity Summary'!$H$35:$BG$35,0))&lt;&gt;0,INDEX('Capacity Summary'!$H$36:$BG$135,MATCH('Capacity Backing (Hide)'!AW$2,'Capacity Summary'!$B$36:$B$135,0),MATCH('Capacity Backing (Hide)'!$A42,'Capacity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(Hide)'!$A42,'Capacity Summary'!$H$35:$BG$35,0))="x",INDEX('Capacity Summary'!$C$36:$E$135,MATCH('Capacity Backing (Hide)'!AX$2,'Capacity Summary'!$B$36:$B$135,0),4),IF(INDEX('Capacity Summary'!$H$36:$BG$135,MATCH('Capacity Backing (Hide)'!AX$2,'Capacity Summary'!$B$36:$B$135,0),MATCH('Capacity Backing (Hide)'!$A42,'Capacity Summary'!$H$35:$BG$35,0))&lt;&gt;0,INDEX('Capacity Summary'!$H$36:$BG$135,MATCH('Capacity Backing (Hide)'!AX$2,'Capacity Summary'!$B$36:$B$135,0),MATCH('Capacity Backing (Hide)'!$A42,'Capacity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(Hide)'!$A42,'Capacity Summary'!$H$35:$BG$35,0))="x",INDEX('Capacity Summary'!$C$36:$E$135,MATCH('Capacity Backing (Hide)'!AY$2,'Capacity Summary'!$B$36:$B$135,0),4),IF(INDEX('Capacity Summary'!$H$36:$BG$135,MATCH('Capacity Backing (Hide)'!AY$2,'Capacity Summary'!$B$36:$B$135,0),MATCH('Capacity Backing (Hide)'!$A42,'Capacity Summary'!$H$35:$BG$35,0))&lt;&gt;0,INDEX('Capacity Summary'!$H$36:$BG$135,MATCH('Capacity Backing (Hide)'!AY$2,'Capacity Summary'!$B$36:$B$135,0),MATCH('Capacity Backing (Hide)'!$A42,'Capacity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(Hide)'!$A42,'Capacity Summary'!$H$35:$BG$35,0))="x",INDEX('Capacity Summary'!$C$36:$E$135,MATCH('Capacity Backing (Hide)'!AZ$2,'Capacity Summary'!$B$36:$B$135,0),4),IF(INDEX('Capacity Summary'!$H$36:$BG$135,MATCH('Capacity Backing (Hide)'!AZ$2,'Capacity Summary'!$B$36:$B$135,0),MATCH('Capacity Backing (Hide)'!$A42,'Capacity Summary'!$H$35:$BG$35,0))&lt;&gt;0,INDEX('Capacity Summary'!$H$36:$BG$135,MATCH('Capacity Backing (Hide)'!AZ$2,'Capacity Summary'!$B$36:$B$135,0),MATCH('Capacity Backing (Hide)'!$A42,'Capacity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(Hide)'!$A42,'Capacity Summary'!$H$35:$BG$35,0))="x",INDEX('Capacity Summary'!$C$36:$E$135,MATCH('Capacity Backing (Hide)'!BA$2,'Capacity Summary'!$B$36:$B$135,0),4),IF(INDEX('Capacity Summary'!$H$36:$BG$135,MATCH('Capacity Backing (Hide)'!BA$2,'Capacity Summary'!$B$36:$B$135,0),MATCH('Capacity Backing (Hide)'!$A42,'Capacity Summary'!$H$35:$BG$35,0))&lt;&gt;0,INDEX('Capacity Summary'!$H$36:$BG$135,MATCH('Capacity Backing (Hide)'!BA$2,'Capacity Summary'!$B$36:$B$135,0),MATCH('Capacity Backing (Hide)'!$A42,'Capacity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(Hide)'!$A42,'Capacity Summary'!$H$35:$BG$35,0))="x",INDEX('Capacity Summary'!$C$36:$E$135,MATCH('Capacity Backing (Hide)'!BB$2,'Capacity Summary'!$B$36:$B$135,0),4),IF(INDEX('Capacity Summary'!$H$36:$BG$135,MATCH('Capacity Backing (Hide)'!BB$2,'Capacity Summary'!$B$36:$B$135,0),MATCH('Capacity Backing (Hide)'!$A42,'Capacity Summary'!$H$35:$BG$35,0))&lt;&gt;0,INDEX('Capacity Summary'!$H$36:$BG$135,MATCH('Capacity Backing (Hide)'!BB$2,'Capacity Summary'!$B$36:$B$135,0),MATCH('Capacity Backing (Hide)'!$A42,'Capacity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(Hide)'!$A42,'Capacity Summary'!$H$35:$BG$35,0))="x",INDEX('Capacity Summary'!$C$36:$E$135,MATCH('Capacity Backing (Hide)'!BC$2,'Capacity Summary'!$B$36:$B$135,0),4),IF(INDEX('Capacity Summary'!$H$36:$BG$135,MATCH('Capacity Backing (Hide)'!BC$2,'Capacity Summary'!$B$36:$B$135,0),MATCH('Capacity Backing (Hide)'!$A42,'Capacity Summary'!$H$35:$BG$35,0))&lt;&gt;0,INDEX('Capacity Summary'!$H$36:$BG$135,MATCH('Capacity Backing (Hide)'!BC$2,'Capacity Summary'!$B$36:$B$135,0),MATCH('Capacity Backing (Hide)'!$A42,'Capacity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(Hide)'!$A42,'Capacity Summary'!$H$35:$BG$35,0))="x",INDEX('Capacity Summary'!$C$36:$E$135,MATCH('Capacity Backing (Hide)'!BD$2,'Capacity Summary'!$B$36:$B$135,0),4),IF(INDEX('Capacity Summary'!$H$36:$BG$135,MATCH('Capacity Backing (Hide)'!BD$2,'Capacity Summary'!$B$36:$B$135,0),MATCH('Capacity Backing (Hide)'!$A42,'Capacity Summary'!$H$35:$BG$35,0))&lt;&gt;0,INDEX('Capacity Summary'!$H$36:$BG$135,MATCH('Capacity Backing (Hide)'!BD$2,'Capacity Summary'!$B$36:$B$135,0),MATCH('Capacity Backing (Hide)'!$A42,'Capacity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(Hide)'!$A42,'Capacity Summary'!$H$35:$BG$35,0))="x",INDEX('Capacity Summary'!$C$36:$E$135,MATCH('Capacity Backing (Hide)'!BE$2,'Capacity Summary'!$B$36:$B$135,0),4),IF(INDEX('Capacity Summary'!$H$36:$BG$135,MATCH('Capacity Backing (Hide)'!BE$2,'Capacity Summary'!$B$36:$B$135,0),MATCH('Capacity Backing (Hide)'!$A42,'Capacity Summary'!$H$35:$BG$35,0))&lt;&gt;0,INDEX('Capacity Summary'!$H$36:$BG$135,MATCH('Capacity Backing (Hide)'!BE$2,'Capacity Summary'!$B$36:$B$135,0),MATCH('Capacity Backing (Hide)'!$A42,'Capacity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(Hide)'!$A42,'Capacity Summary'!$H$35:$BG$35,0))="x",INDEX('Capacity Summary'!$C$36:$E$135,MATCH('Capacity Backing (Hide)'!BF$2,'Capacity Summary'!$B$36:$B$135,0),4),IF(INDEX('Capacity Summary'!$H$36:$BG$135,MATCH('Capacity Backing (Hide)'!BF$2,'Capacity Summary'!$B$36:$B$135,0),MATCH('Capacity Backing (Hide)'!$A42,'Capacity Summary'!$H$35:$BG$35,0))&lt;&gt;0,INDEX('Capacity Summary'!$H$36:$BG$135,MATCH('Capacity Backing (Hide)'!BF$2,'Capacity Summary'!$B$36:$B$135,0),MATCH('Capacity Backing (Hide)'!$A42,'Capacity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(Hide)'!$A42,'Capacity Summary'!$H$35:$BG$35,0))="x",INDEX('Capacity Summary'!$C$36:$E$135,MATCH('Capacity Backing (Hide)'!BG$2,'Capacity Summary'!$B$36:$B$135,0),4),IF(INDEX('Capacity Summary'!$H$36:$BG$135,MATCH('Capacity Backing (Hide)'!BG$2,'Capacity Summary'!$B$36:$B$135,0),MATCH('Capacity Backing (Hide)'!$A42,'Capacity Summary'!$H$35:$BG$35,0))&lt;&gt;0,INDEX('Capacity Summary'!$H$36:$BG$135,MATCH('Capacity Backing (Hide)'!BG$2,'Capacity Summary'!$B$36:$B$135,0),MATCH('Capacity Backing (Hide)'!$A42,'Capacity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(Hide)'!$A42,'Capacity Summary'!$H$35:$BG$35,0))="x",INDEX('Capacity Summary'!$C$36:$E$135,MATCH('Capacity Backing (Hide)'!BH$2,'Capacity Summary'!$B$36:$B$135,0),4),IF(INDEX('Capacity Summary'!$H$36:$BG$135,MATCH('Capacity Backing (Hide)'!BH$2,'Capacity Summary'!$B$36:$B$135,0),MATCH('Capacity Backing (Hide)'!$A42,'Capacity Summary'!$H$35:$BG$35,0))&lt;&gt;0,INDEX('Capacity Summary'!$H$36:$BG$135,MATCH('Capacity Backing (Hide)'!BH$2,'Capacity Summary'!$B$36:$B$135,0),MATCH('Capacity Backing (Hide)'!$A42,'Capacity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(Hide)'!$A42,'Capacity Summary'!$H$35:$BG$35,0))="x",INDEX('Capacity Summary'!$C$36:$E$135,MATCH('Capacity Backing (Hide)'!BI$2,'Capacity Summary'!$B$36:$B$135,0),4),IF(INDEX('Capacity Summary'!$H$36:$BG$135,MATCH('Capacity Backing (Hide)'!BI$2,'Capacity Summary'!$B$36:$B$135,0),MATCH('Capacity Backing (Hide)'!$A42,'Capacity Summary'!$H$35:$BG$35,0))&lt;&gt;0,INDEX('Capacity Summary'!$H$36:$BG$135,MATCH('Capacity Backing (Hide)'!BI$2,'Capacity Summary'!$B$36:$B$135,0),MATCH('Capacity Backing (Hide)'!$A42,'Capacity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(Hide)'!$A42,'Capacity Summary'!$H$35:$BG$35,0))="x",INDEX('Capacity Summary'!$C$36:$E$135,MATCH('Capacity Backing (Hide)'!BJ$2,'Capacity Summary'!$B$36:$B$135,0),4),IF(INDEX('Capacity Summary'!$H$36:$BG$135,MATCH('Capacity Backing (Hide)'!BJ$2,'Capacity Summary'!$B$36:$B$135,0),MATCH('Capacity Backing (Hide)'!$A42,'Capacity Summary'!$H$35:$BG$35,0))&lt;&gt;0,INDEX('Capacity Summary'!$H$36:$BG$135,MATCH('Capacity Backing (Hide)'!BJ$2,'Capacity Summary'!$B$36:$B$135,0),MATCH('Capacity Backing (Hide)'!$A42,'Capacity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(Hide)'!$A42,'Capacity Summary'!$H$35:$BG$35,0))="x",INDEX('Capacity Summary'!$C$36:$E$135,MATCH('Capacity Backing (Hide)'!BK$2,'Capacity Summary'!$B$36:$B$135,0),4),IF(INDEX('Capacity Summary'!$H$36:$BG$135,MATCH('Capacity Backing (Hide)'!BK$2,'Capacity Summary'!$B$36:$B$135,0),MATCH('Capacity Backing (Hide)'!$A42,'Capacity Summary'!$H$35:$BG$35,0))&lt;&gt;0,INDEX('Capacity Summary'!$H$36:$BG$135,MATCH('Capacity Backing (Hide)'!BK$2,'Capacity Summary'!$B$36:$B$135,0),MATCH('Capacity Backing (Hide)'!$A42,'Capacity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(Hide)'!$A42,'Capacity Summary'!$H$35:$BG$35,0))="x",INDEX('Capacity Summary'!$C$36:$E$135,MATCH('Capacity Backing (Hide)'!BL$2,'Capacity Summary'!$B$36:$B$135,0),4),IF(INDEX('Capacity Summary'!$H$36:$BG$135,MATCH('Capacity Backing (Hide)'!BL$2,'Capacity Summary'!$B$36:$B$135,0),MATCH('Capacity Backing (Hide)'!$A42,'Capacity Summary'!$H$35:$BG$35,0))&lt;&gt;0,INDEX('Capacity Summary'!$H$36:$BG$135,MATCH('Capacity Backing (Hide)'!BL$2,'Capacity Summary'!$B$36:$B$135,0),MATCH('Capacity Backing (Hide)'!$A42,'Capacity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(Hide)'!$A42,'Capacity Summary'!$H$35:$BG$35,0))="x",INDEX('Capacity Summary'!$C$36:$E$135,MATCH('Capacity Backing (Hide)'!BM$2,'Capacity Summary'!$B$36:$B$135,0),4),IF(INDEX('Capacity Summary'!$H$36:$BG$135,MATCH('Capacity Backing (Hide)'!BM$2,'Capacity Summary'!$B$36:$B$135,0),MATCH('Capacity Backing (Hide)'!$A42,'Capacity Summary'!$H$35:$BG$35,0))&lt;&gt;0,INDEX('Capacity Summary'!$H$36:$BG$135,MATCH('Capacity Backing (Hide)'!BM$2,'Capacity Summary'!$B$36:$B$135,0),MATCH('Capacity Backing (Hide)'!$A42,'Capacity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(Hide)'!$A42,'Capacity Summary'!$H$35:$BG$35,0))="x",INDEX('Capacity Summary'!$C$36:$E$135,MATCH('Capacity Backing (Hide)'!BN$2,'Capacity Summary'!$B$36:$B$135,0),4),IF(INDEX('Capacity Summary'!$H$36:$BG$135,MATCH('Capacity Backing (Hide)'!BN$2,'Capacity Summary'!$B$36:$B$135,0),MATCH('Capacity Backing (Hide)'!$A42,'Capacity Summary'!$H$35:$BG$35,0))&lt;&gt;0,INDEX('Capacity Summary'!$H$36:$BG$135,MATCH('Capacity Backing (Hide)'!BN$2,'Capacity Summary'!$B$36:$B$135,0),MATCH('Capacity Backing (Hide)'!$A42,'Capacity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(Hide)'!$A42,'Capacity Summary'!$H$35:$BG$35,0))="x",INDEX('Capacity Summary'!$C$36:$E$135,MATCH('Capacity Backing (Hide)'!BO$2,'Capacity Summary'!$B$36:$B$135,0),4),IF(INDEX('Capacity Summary'!$H$36:$BG$135,MATCH('Capacity Backing (Hide)'!BO$2,'Capacity Summary'!$B$36:$B$135,0),MATCH('Capacity Backing (Hide)'!$A42,'Capacity Summary'!$H$35:$BG$35,0))&lt;&gt;0,INDEX('Capacity Summary'!$H$36:$BG$135,MATCH('Capacity Backing (Hide)'!BO$2,'Capacity Summary'!$B$36:$B$135,0),MATCH('Capacity Backing (Hide)'!$A42,'Capacity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(Hide)'!$A42,'Capacity Summary'!$H$35:$BG$35,0))="x",INDEX('Capacity Summary'!$C$36:$E$135,MATCH('Capacity Backing (Hide)'!BP$2,'Capacity Summary'!$B$36:$B$135,0),4),IF(INDEX('Capacity Summary'!$H$36:$BG$135,MATCH('Capacity Backing (Hide)'!BP$2,'Capacity Summary'!$B$36:$B$135,0),MATCH('Capacity Backing (Hide)'!$A42,'Capacity Summary'!$H$35:$BG$35,0))&lt;&gt;0,INDEX('Capacity Summary'!$H$36:$BG$135,MATCH('Capacity Backing (Hide)'!BP$2,'Capacity Summary'!$B$36:$B$135,0),MATCH('Capacity Backing (Hide)'!$A42,'Capacity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(Hide)'!$A42,'Capacity Summary'!$H$35:$BG$35,0))="x",INDEX('Capacity Summary'!$C$36:$E$135,MATCH('Capacity Backing (Hide)'!BQ$2,'Capacity Summary'!$B$36:$B$135,0),4),IF(INDEX('Capacity Summary'!$H$36:$BG$135,MATCH('Capacity Backing (Hide)'!BQ$2,'Capacity Summary'!$B$36:$B$135,0),MATCH('Capacity Backing (Hide)'!$A42,'Capacity Summary'!$H$35:$BG$35,0))&lt;&gt;0,INDEX('Capacity Summary'!$H$36:$BG$135,MATCH('Capacity Backing (Hide)'!BQ$2,'Capacity Summary'!$B$36:$B$135,0),MATCH('Capacity Backing (Hide)'!$A42,'Capacity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(Hide)'!$A42,'Capacity Summary'!$H$35:$BG$35,0))="x",INDEX('Capacity Summary'!$C$36:$E$135,MATCH('Capacity Backing (Hide)'!BR$2,'Capacity Summary'!$B$36:$B$135,0),4),IF(INDEX('Capacity Summary'!$H$36:$BG$135,MATCH('Capacity Backing (Hide)'!BR$2,'Capacity Summary'!$B$36:$B$135,0),MATCH('Capacity Backing (Hide)'!$A42,'Capacity Summary'!$H$35:$BG$35,0))&lt;&gt;0,INDEX('Capacity Summary'!$H$36:$BG$135,MATCH('Capacity Backing (Hide)'!BR$2,'Capacity Summary'!$B$36:$B$135,0),MATCH('Capacity Backing (Hide)'!$A42,'Capacity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(Hide)'!$A42,'Capacity Summary'!$H$35:$BG$35,0))="x",INDEX('Capacity Summary'!$C$36:$E$135,MATCH('Capacity Backing (Hide)'!BS$2,'Capacity Summary'!$B$36:$B$135,0),4),IF(INDEX('Capacity Summary'!$H$36:$BG$135,MATCH('Capacity Backing (Hide)'!BS$2,'Capacity Summary'!$B$36:$B$135,0),MATCH('Capacity Backing (Hide)'!$A42,'Capacity Summary'!$H$35:$BG$35,0))&lt;&gt;0,INDEX('Capacity Summary'!$H$36:$BG$135,MATCH('Capacity Backing (Hide)'!BS$2,'Capacity Summary'!$B$36:$B$135,0),MATCH('Capacity Backing (Hide)'!$A42,'Capacity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(Hide)'!$A42,'Capacity Summary'!$H$35:$BG$35,0))="x",INDEX('Capacity Summary'!$C$36:$E$135,MATCH('Capacity Backing (Hide)'!BT$2,'Capacity Summary'!$B$36:$B$135,0),4),IF(INDEX('Capacity Summary'!$H$36:$BG$135,MATCH('Capacity Backing (Hide)'!BT$2,'Capacity Summary'!$B$36:$B$135,0),MATCH('Capacity Backing (Hide)'!$A42,'Capacity Summary'!$H$35:$BG$35,0))&lt;&gt;0,INDEX('Capacity Summary'!$H$36:$BG$135,MATCH('Capacity Backing (Hide)'!BT$2,'Capacity Summary'!$B$36:$B$135,0),MATCH('Capacity Backing (Hide)'!$A42,'Capacity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(Hide)'!$A42,'Capacity Summary'!$H$35:$BG$35,0))="x",INDEX('Capacity Summary'!$C$36:$E$135,MATCH('Capacity Backing (Hide)'!BU$2,'Capacity Summary'!$B$36:$B$135,0),4),IF(INDEX('Capacity Summary'!$H$36:$BG$135,MATCH('Capacity Backing (Hide)'!BU$2,'Capacity Summary'!$B$36:$B$135,0),MATCH('Capacity Backing (Hide)'!$A42,'Capacity Summary'!$H$35:$BG$35,0))&lt;&gt;0,INDEX('Capacity Summary'!$H$36:$BG$135,MATCH('Capacity Backing (Hide)'!BU$2,'Capacity Summary'!$B$36:$B$135,0),MATCH('Capacity Backing (Hide)'!$A42,'Capacity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(Hide)'!$A42,'Capacity Summary'!$H$35:$BG$35,0))="x",INDEX('Capacity Summary'!$C$36:$E$135,MATCH('Capacity Backing (Hide)'!BV$2,'Capacity Summary'!$B$36:$B$135,0),4),IF(INDEX('Capacity Summary'!$H$36:$BG$135,MATCH('Capacity Backing (Hide)'!BV$2,'Capacity Summary'!$B$36:$B$135,0),MATCH('Capacity Backing (Hide)'!$A42,'Capacity Summary'!$H$35:$BG$35,0))&lt;&gt;0,INDEX('Capacity Summary'!$H$36:$BG$135,MATCH('Capacity Backing (Hide)'!BV$2,'Capacity Summary'!$B$36:$B$135,0),MATCH('Capacity Backing (Hide)'!$A42,'Capacity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(Hide)'!$A42,'Capacity Summary'!$H$35:$BG$35,0))="x",INDEX('Capacity Summary'!$C$36:$E$135,MATCH('Capacity Backing (Hide)'!BW$2,'Capacity Summary'!$B$36:$B$135,0),4),IF(INDEX('Capacity Summary'!$H$36:$BG$135,MATCH('Capacity Backing (Hide)'!BW$2,'Capacity Summary'!$B$36:$B$135,0),MATCH('Capacity Backing (Hide)'!$A42,'Capacity Summary'!$H$35:$BG$35,0))&lt;&gt;0,INDEX('Capacity Summary'!$H$36:$BG$135,MATCH('Capacity Backing (Hide)'!BW$2,'Capacity Summary'!$B$36:$B$135,0),MATCH('Capacity Backing (Hide)'!$A42,'Capacity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(Hide)'!$A42,'Capacity Summary'!$H$35:$BG$35,0))="x",INDEX('Capacity Summary'!$C$36:$E$135,MATCH('Capacity Backing (Hide)'!BX$2,'Capacity Summary'!$B$36:$B$135,0),4),IF(INDEX('Capacity Summary'!$H$36:$BG$135,MATCH('Capacity Backing (Hide)'!BX$2,'Capacity Summary'!$B$36:$B$135,0),MATCH('Capacity Backing (Hide)'!$A42,'Capacity Summary'!$H$35:$BG$35,0))&lt;&gt;0,INDEX('Capacity Summary'!$H$36:$BG$135,MATCH('Capacity Backing (Hide)'!BX$2,'Capacity Summary'!$B$36:$B$135,0),MATCH('Capacity Backing (Hide)'!$A42,'Capacity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(Hide)'!$A42,'Capacity Summary'!$H$35:$BG$35,0))="x",INDEX('Capacity Summary'!$C$36:$E$135,MATCH('Capacity Backing (Hide)'!BY$2,'Capacity Summary'!$B$36:$B$135,0),4),IF(INDEX('Capacity Summary'!$H$36:$BG$135,MATCH('Capacity Backing (Hide)'!BY$2,'Capacity Summary'!$B$36:$B$135,0),MATCH('Capacity Backing (Hide)'!$A42,'Capacity Summary'!$H$35:$BG$35,0))&lt;&gt;0,INDEX('Capacity Summary'!$H$36:$BG$135,MATCH('Capacity Backing (Hide)'!BY$2,'Capacity Summary'!$B$36:$B$135,0),MATCH('Capacity Backing (Hide)'!$A42,'Capacity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(Hide)'!$A42,'Capacity Summary'!$H$35:$BG$35,0))="x",INDEX('Capacity Summary'!$C$36:$E$135,MATCH('Capacity Backing (Hide)'!BZ$2,'Capacity Summary'!$B$36:$B$135,0),4),IF(INDEX('Capacity Summary'!$H$36:$BG$135,MATCH('Capacity Backing (Hide)'!BZ$2,'Capacity Summary'!$B$36:$B$135,0),MATCH('Capacity Backing (Hide)'!$A42,'Capacity Summary'!$H$35:$BG$35,0))&lt;&gt;0,INDEX('Capacity Summary'!$H$36:$BG$135,MATCH('Capacity Backing (Hide)'!BZ$2,'Capacity Summary'!$B$36:$B$135,0),MATCH('Capacity Backing (Hide)'!$A42,'Capacity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(Hide)'!$A42,'Capacity Summary'!$H$35:$BG$35,0))="x",INDEX('Capacity Summary'!$C$36:$E$135,MATCH('Capacity Backing (Hide)'!CA$2,'Capacity Summary'!$B$36:$B$135,0),4),IF(INDEX('Capacity Summary'!$H$36:$BG$135,MATCH('Capacity Backing (Hide)'!CA$2,'Capacity Summary'!$B$36:$B$135,0),MATCH('Capacity Backing (Hide)'!$A42,'Capacity Summary'!$H$35:$BG$35,0))&lt;&gt;0,INDEX('Capacity Summary'!$H$36:$BG$135,MATCH('Capacity Backing (Hide)'!CA$2,'Capacity Summary'!$B$36:$B$135,0),MATCH('Capacity Backing (Hide)'!$A42,'Capacity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(Hide)'!$A42,'Capacity Summary'!$H$35:$BG$35,0))="x",INDEX('Capacity Summary'!$C$36:$E$135,MATCH('Capacity Backing (Hide)'!CB$2,'Capacity Summary'!$B$36:$B$135,0),4),IF(INDEX('Capacity Summary'!$H$36:$BG$135,MATCH('Capacity Backing (Hide)'!CB$2,'Capacity Summary'!$B$36:$B$135,0),MATCH('Capacity Backing (Hide)'!$A42,'Capacity Summary'!$H$35:$BG$35,0))&lt;&gt;0,INDEX('Capacity Summary'!$H$36:$BG$135,MATCH('Capacity Backing (Hide)'!CB$2,'Capacity Summary'!$B$36:$B$135,0),MATCH('Capacity Backing (Hide)'!$A42,'Capacity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(Hide)'!$A42,'Capacity Summary'!$H$35:$BG$35,0))="x",INDEX('Capacity Summary'!$C$36:$E$135,MATCH('Capacity Backing (Hide)'!CC$2,'Capacity Summary'!$B$36:$B$135,0),4),IF(INDEX('Capacity Summary'!$H$36:$BG$135,MATCH('Capacity Backing (Hide)'!CC$2,'Capacity Summary'!$B$36:$B$135,0),MATCH('Capacity Backing (Hide)'!$A42,'Capacity Summary'!$H$35:$BG$35,0))&lt;&gt;0,INDEX('Capacity Summary'!$H$36:$BG$135,MATCH('Capacity Backing (Hide)'!CC$2,'Capacity Summary'!$B$36:$B$135,0),MATCH('Capacity Backing (Hide)'!$A42,'Capacity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(Hide)'!$A42,'Capacity Summary'!$H$35:$BG$35,0))="x",INDEX('Capacity Summary'!$C$36:$E$135,MATCH('Capacity Backing (Hide)'!CD$2,'Capacity Summary'!$B$36:$B$135,0),4),IF(INDEX('Capacity Summary'!$H$36:$BG$135,MATCH('Capacity Backing (Hide)'!CD$2,'Capacity Summary'!$B$36:$B$135,0),MATCH('Capacity Backing (Hide)'!$A42,'Capacity Summary'!$H$35:$BG$35,0))&lt;&gt;0,INDEX('Capacity Summary'!$H$36:$BG$135,MATCH('Capacity Backing (Hide)'!CD$2,'Capacity Summary'!$B$36:$B$135,0),MATCH('Capacity Backing (Hide)'!$A42,'Capacity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(Hide)'!$A42,'Capacity Summary'!$H$35:$BG$35,0))="x",INDEX('Capacity Summary'!$C$36:$E$135,MATCH('Capacity Backing (Hide)'!CE$2,'Capacity Summary'!$B$36:$B$135,0),4),IF(INDEX('Capacity Summary'!$H$36:$BG$135,MATCH('Capacity Backing (Hide)'!CE$2,'Capacity Summary'!$B$36:$B$135,0),MATCH('Capacity Backing (Hide)'!$A42,'Capacity Summary'!$H$35:$BG$35,0))&lt;&gt;0,INDEX('Capacity Summary'!$H$36:$BG$135,MATCH('Capacity Backing (Hide)'!CE$2,'Capacity Summary'!$B$36:$B$135,0),MATCH('Capacity Backing (Hide)'!$A42,'Capacity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(Hide)'!$A42,'Capacity Summary'!$H$35:$BG$35,0))="x",INDEX('Capacity Summary'!$C$36:$E$135,MATCH('Capacity Backing (Hide)'!CF$2,'Capacity Summary'!$B$36:$B$135,0),4),IF(INDEX('Capacity Summary'!$H$36:$BG$135,MATCH('Capacity Backing (Hide)'!CF$2,'Capacity Summary'!$B$36:$B$135,0),MATCH('Capacity Backing (Hide)'!$A42,'Capacity Summary'!$H$35:$BG$35,0))&lt;&gt;0,INDEX('Capacity Summary'!$H$36:$BG$135,MATCH('Capacity Backing (Hide)'!CF$2,'Capacity Summary'!$B$36:$B$135,0),MATCH('Capacity Backing (Hide)'!$A42,'Capacity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(Hide)'!$A42,'Capacity Summary'!$H$35:$BG$35,0))="x",INDEX('Capacity Summary'!$C$36:$E$135,MATCH('Capacity Backing (Hide)'!CG$2,'Capacity Summary'!$B$36:$B$135,0),4),IF(INDEX('Capacity Summary'!$H$36:$BG$135,MATCH('Capacity Backing (Hide)'!CG$2,'Capacity Summary'!$B$36:$B$135,0),MATCH('Capacity Backing (Hide)'!$A42,'Capacity Summary'!$H$35:$BG$35,0))&lt;&gt;0,INDEX('Capacity Summary'!$H$36:$BG$135,MATCH('Capacity Backing (Hide)'!CG$2,'Capacity Summary'!$B$36:$B$135,0),MATCH('Capacity Backing (Hide)'!$A42,'Capacity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(Hide)'!$A42,'Capacity Summary'!$H$35:$BG$35,0))="x",INDEX('Capacity Summary'!$C$36:$E$135,MATCH('Capacity Backing (Hide)'!CH$2,'Capacity Summary'!$B$36:$B$135,0),4),IF(INDEX('Capacity Summary'!$H$36:$BG$135,MATCH('Capacity Backing (Hide)'!CH$2,'Capacity Summary'!$B$36:$B$135,0),MATCH('Capacity Backing (Hide)'!$A42,'Capacity Summary'!$H$35:$BG$35,0))&lt;&gt;0,INDEX('Capacity Summary'!$H$36:$BG$135,MATCH('Capacity Backing (Hide)'!CH$2,'Capacity Summary'!$B$36:$B$135,0),MATCH('Capacity Backing (Hide)'!$A42,'Capacity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(Hide)'!$A42,'Capacity Summary'!$H$35:$BG$35,0))="x",INDEX('Capacity Summary'!$C$36:$E$135,MATCH('Capacity Backing (Hide)'!CI$2,'Capacity Summary'!$B$36:$B$135,0),4),IF(INDEX('Capacity Summary'!$H$36:$BG$135,MATCH('Capacity Backing (Hide)'!CI$2,'Capacity Summary'!$B$36:$B$135,0),MATCH('Capacity Backing (Hide)'!$A42,'Capacity Summary'!$H$35:$BG$35,0))&lt;&gt;0,INDEX('Capacity Summary'!$H$36:$BG$135,MATCH('Capacity Backing (Hide)'!CI$2,'Capacity Summary'!$B$36:$B$135,0),MATCH('Capacity Backing (Hide)'!$A42,'Capacity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(Hide)'!$A42,'Capacity Summary'!$H$35:$BG$35,0))="x",INDEX('Capacity Summary'!$C$36:$E$135,MATCH('Capacity Backing (Hide)'!CJ$2,'Capacity Summary'!$B$36:$B$135,0),4),IF(INDEX('Capacity Summary'!$H$36:$BG$135,MATCH('Capacity Backing (Hide)'!CJ$2,'Capacity Summary'!$B$36:$B$135,0),MATCH('Capacity Backing (Hide)'!$A42,'Capacity Summary'!$H$35:$BG$35,0))&lt;&gt;0,INDEX('Capacity Summary'!$H$36:$BG$135,MATCH('Capacity Backing (Hide)'!CJ$2,'Capacity Summary'!$B$36:$B$135,0),MATCH('Capacity Backing (Hide)'!$A42,'Capacity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(Hide)'!$A42,'Capacity Summary'!$H$35:$BG$35,0))="x",INDEX('Capacity Summary'!$C$36:$E$135,MATCH('Capacity Backing (Hide)'!CK$2,'Capacity Summary'!$B$36:$B$135,0),4),IF(INDEX('Capacity Summary'!$H$36:$BG$135,MATCH('Capacity Backing (Hide)'!CK$2,'Capacity Summary'!$B$36:$B$135,0),MATCH('Capacity Backing (Hide)'!$A42,'Capacity Summary'!$H$35:$BG$35,0))&lt;&gt;0,INDEX('Capacity Summary'!$H$36:$BG$135,MATCH('Capacity Backing (Hide)'!CK$2,'Capacity Summary'!$B$36:$B$135,0),MATCH('Capacity Backing (Hide)'!$A42,'Capacity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(Hide)'!$A42,'Capacity Summary'!$H$35:$BG$35,0))="x",INDEX('Capacity Summary'!$C$36:$E$135,MATCH('Capacity Backing (Hide)'!CL$2,'Capacity Summary'!$B$36:$B$135,0),4),IF(INDEX('Capacity Summary'!$H$36:$BG$135,MATCH('Capacity Backing (Hide)'!CL$2,'Capacity Summary'!$B$36:$B$135,0),MATCH('Capacity Backing (Hide)'!$A42,'Capacity Summary'!$H$35:$BG$35,0))&lt;&gt;0,INDEX('Capacity Summary'!$H$36:$BG$135,MATCH('Capacity Backing (Hide)'!CL$2,'Capacity Summary'!$B$36:$B$135,0),MATCH('Capacity Backing (Hide)'!$A42,'Capacity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(Hide)'!$A42,'Capacity Summary'!$H$35:$BG$35,0))="x",INDEX('Capacity Summary'!$C$36:$E$135,MATCH('Capacity Backing (Hide)'!CM$2,'Capacity Summary'!$B$36:$B$135,0),4),IF(INDEX('Capacity Summary'!$H$36:$BG$135,MATCH('Capacity Backing (Hide)'!CM$2,'Capacity Summary'!$B$36:$B$135,0),MATCH('Capacity Backing (Hide)'!$A42,'Capacity Summary'!$H$35:$BG$35,0))&lt;&gt;0,INDEX('Capacity Summary'!$H$36:$BG$135,MATCH('Capacity Backing (Hide)'!CM$2,'Capacity Summary'!$B$36:$B$135,0),MATCH('Capacity Backing (Hide)'!$A42,'Capacity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(Hide)'!$A42,'Capacity Summary'!$H$35:$BG$35,0))="x",INDEX('Capacity Summary'!$C$36:$E$135,MATCH('Capacity Backing (Hide)'!CN$2,'Capacity Summary'!$B$36:$B$135,0),4),IF(INDEX('Capacity Summary'!$H$36:$BG$135,MATCH('Capacity Backing (Hide)'!CN$2,'Capacity Summary'!$B$36:$B$135,0),MATCH('Capacity Backing (Hide)'!$A42,'Capacity Summary'!$H$35:$BG$35,0))&lt;&gt;0,INDEX('Capacity Summary'!$H$36:$BG$135,MATCH('Capacity Backing (Hide)'!CN$2,'Capacity Summary'!$B$36:$B$135,0),MATCH('Capacity Backing (Hide)'!$A42,'Capacity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(Hide)'!$A42,'Capacity Summary'!$H$35:$BG$35,0))="x",INDEX('Capacity Summary'!$C$36:$E$135,MATCH('Capacity Backing (Hide)'!CO$2,'Capacity Summary'!$B$36:$B$135,0),4),IF(INDEX('Capacity Summary'!$H$36:$BG$135,MATCH('Capacity Backing (Hide)'!CO$2,'Capacity Summary'!$B$36:$B$135,0),MATCH('Capacity Backing (Hide)'!$A42,'Capacity Summary'!$H$35:$BG$35,0))&lt;&gt;0,INDEX('Capacity Summary'!$H$36:$BG$135,MATCH('Capacity Backing (Hide)'!CO$2,'Capacity Summary'!$B$36:$B$135,0),MATCH('Capacity Backing (Hide)'!$A42,'Capacity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(Hide)'!$A42,'Capacity Summary'!$H$35:$BG$35,0))="x",INDEX('Capacity Summary'!$C$36:$E$135,MATCH('Capacity Backing (Hide)'!CP$2,'Capacity Summary'!$B$36:$B$135,0),4),IF(INDEX('Capacity Summary'!$H$36:$BG$135,MATCH('Capacity Backing (Hide)'!CP$2,'Capacity Summary'!$B$36:$B$135,0),MATCH('Capacity Backing (Hide)'!$A42,'Capacity Summary'!$H$35:$BG$35,0))&lt;&gt;0,INDEX('Capacity Summary'!$H$36:$BG$135,MATCH('Capacity Backing (Hide)'!CP$2,'Capacity Summary'!$B$36:$B$135,0),MATCH('Capacity Backing (Hide)'!$A42,'Capacity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(Hide)'!$A42,'Capacity Summary'!$H$35:$BG$35,0))="x",INDEX('Capacity Summary'!$C$36:$E$135,MATCH('Capacity Backing (Hide)'!CQ$2,'Capacity Summary'!$B$36:$B$135,0),4),IF(INDEX('Capacity Summary'!$H$36:$BG$135,MATCH('Capacity Backing (Hide)'!CQ$2,'Capacity Summary'!$B$36:$B$135,0),MATCH('Capacity Backing (Hide)'!$A42,'Capacity Summary'!$H$35:$BG$35,0))&lt;&gt;0,INDEX('Capacity Summary'!$H$36:$BG$135,MATCH('Capacity Backing (Hide)'!CQ$2,'Capacity Summary'!$B$36:$B$135,0),MATCH('Capacity Backing (Hide)'!$A42,'Capacity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(Hide)'!$A42,'Capacity Summary'!$H$35:$BG$35,0))="x",INDEX('Capacity Summary'!$C$36:$E$135,MATCH('Capacity Backing (Hide)'!CR$2,'Capacity Summary'!$B$36:$B$135,0),4),IF(INDEX('Capacity Summary'!$H$36:$BG$135,MATCH('Capacity Backing (Hide)'!CR$2,'Capacity Summary'!$B$36:$B$135,0),MATCH('Capacity Backing (Hide)'!$A42,'Capacity Summary'!$H$35:$BG$35,0))&lt;&gt;0,INDEX('Capacity Summary'!$H$36:$BG$135,MATCH('Capacity Backing (Hide)'!CR$2,'Capacity Summary'!$B$36:$B$135,0),MATCH('Capacity Backing (Hide)'!$A42,'Capacity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(Hide)'!$A42,'Capacity Summary'!$H$35:$BG$35,0))="x",INDEX('Capacity Summary'!$C$36:$E$135,MATCH('Capacity Backing (Hide)'!CS$2,'Capacity Summary'!$B$36:$B$135,0),4),IF(INDEX('Capacity Summary'!$H$36:$BG$135,MATCH('Capacity Backing (Hide)'!CS$2,'Capacity Summary'!$B$36:$B$135,0),MATCH('Capacity Backing (Hide)'!$A42,'Capacity Summary'!$H$35:$BG$35,0))&lt;&gt;0,INDEX('Capacity Summary'!$H$36:$BG$135,MATCH('Capacity Backing (Hide)'!CS$2,'Capacity Summary'!$B$36:$B$135,0),MATCH('Capacity Backing (Hide)'!$A42,'Capacity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(Hide)'!$A42,'Capacity Summary'!$H$35:$BG$35,0))="x",INDEX('Capacity Summary'!$C$36:$E$135,MATCH('Capacity Backing (Hide)'!CT$2,'Capacity Summary'!$B$36:$B$135,0),4),IF(INDEX('Capacity Summary'!$H$36:$BG$135,MATCH('Capacity Backing (Hide)'!CT$2,'Capacity Summary'!$B$36:$B$135,0),MATCH('Capacity Backing (Hide)'!$A42,'Capacity Summary'!$H$35:$BG$35,0))&lt;&gt;0,INDEX('Capacity Summary'!$H$36:$BG$135,MATCH('Capacity Backing (Hide)'!CT$2,'Capacity Summary'!$B$36:$B$135,0),MATCH('Capacity Backing (Hide)'!$A42,'Capacity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(Hide)'!$A42,'Capacity Summary'!$H$35:$BG$35,0))="x",INDEX('Capacity Summary'!$C$36:$E$135,MATCH('Capacity Backing (Hide)'!CU$2,'Capacity Summary'!$B$36:$B$135,0),4),IF(INDEX('Capacity Summary'!$H$36:$BG$135,MATCH('Capacity Backing (Hide)'!CU$2,'Capacity Summary'!$B$36:$B$135,0),MATCH('Capacity Backing (Hide)'!$A42,'Capacity Summary'!$H$35:$BG$35,0))&lt;&gt;0,INDEX('Capacity Summary'!$H$36:$BG$135,MATCH('Capacity Backing (Hide)'!CU$2,'Capacity Summary'!$B$36:$B$135,0),MATCH('Capacity Backing (Hide)'!$A42,'Capacity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(Hide)'!$A42,'Capacity Summary'!$H$35:$BG$35,0))="x",INDEX('Capacity Summary'!$C$36:$E$135,MATCH('Capacity Backing (Hide)'!CV$2,'Capacity Summary'!$B$36:$B$135,0),4),IF(INDEX('Capacity Summary'!$H$36:$BG$135,MATCH('Capacity Backing (Hide)'!CV$2,'Capacity Summary'!$B$36:$B$135,0),MATCH('Capacity Backing (Hide)'!$A42,'Capacity Summary'!$H$35:$BG$35,0))&lt;&gt;0,INDEX('Capacity Summary'!$H$36:$BG$135,MATCH('Capacity Backing (Hide)'!CV$2,'Capacity Summary'!$B$36:$B$135,0),MATCH('Capacity Backing (Hide)'!$A42,'Capacity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(Hide)'!$A42,'Capacity Summary'!$H$35:$BG$35,0))="x",INDEX('Capacity Summary'!$C$36:$E$135,MATCH('Capacity Backing (Hide)'!CW$2,'Capacity Summary'!$B$36:$B$135,0),4),IF(INDEX('Capacity Summary'!$H$36:$BG$135,MATCH('Capacity Backing (Hide)'!CW$2,'Capacity Summary'!$B$36:$B$135,0),MATCH('Capacity Backing (Hide)'!$A42,'Capacity Summary'!$H$35:$BG$35,0))&lt;&gt;0,INDEX('Capacity Summary'!$H$36:$BG$135,MATCH('Capacity Backing (Hide)'!CW$2,'Capacity Summary'!$B$36:$B$135,0),MATCH('Capacity Backing (Hide)'!$A42,'Capacity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(Hide)'!$A43,'Capacity Summary'!$H$35:$BG$35,0))="x",INDEX('Capacity Summary'!$C$36:$E$135,MATCH('Capacity Backing (Hide)'!B$2,'Capacity Summary'!$B$36:$B$135,0),4),IF(INDEX('Capacity Summary'!$H$36:$BG$135,MATCH('Capacity Backing (Hide)'!B$2,'Capacity Summary'!$B$36:$B$135,0),MATCH('Capacity Backing (Hide)'!$A43,'Capacity Summary'!$H$35:$BG$35,0))&lt;&gt;0,INDEX('Capacity Summary'!$H$36:$BG$135,MATCH('Capacity Backing (Hide)'!B$2,'Capacity Summary'!$B$36:$B$135,0),MATCH('Capacity Backing (Hide)'!$A43,'Capacity Summary'!$H$35:$BG$35,0)),0)),INDEX('Capacity Summary'!$C$36:$E$135,MATCH('Capacity Backing (Hide)'!B$2,'Capacity Summary'!$B$36:$B$135,0),2)))/IF(Summary!$B$7="Minutes",1,60)/COUNTA(INDEX(Capacity!$C$10:$Q$109,MATCH('Capacity Backing (Hide)'!B$2,Capacity!$B$10:$B$109,0),1):INDEX(Capacity!$C$10:$Q$109,MATCH('Capacity Backing (Hide)'!B$2,Capacity!$B$10:$B$109,0),15))</f>
        <v>#N/A</v>
      </c>
      <c r="C4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(Hide)'!$A43,'Capacity Summary'!$H$35:$BG$35,0))="x",INDEX('Capacity Summary'!$C$36:$E$135,MATCH('Capacity Backing (Hide)'!C$2,'Capacity Summary'!$B$36:$B$135,0),4),IF(INDEX('Capacity Summary'!$H$36:$BG$135,MATCH('Capacity Backing (Hide)'!C$2,'Capacity Summary'!$B$36:$B$135,0),MATCH('Capacity Backing (Hide)'!$A43,'Capacity Summary'!$H$35:$BG$35,0))&lt;&gt;0,INDEX('Capacity Summary'!$H$36:$BG$135,MATCH('Capacity Backing (Hide)'!C$2,'Capacity Summary'!$B$36:$B$135,0),MATCH('Capacity Backing (Hide)'!$A43,'Capacity Summary'!$H$35:$BG$35,0)),0)),INDEX('Capacity Summary'!$C$36:$E$135,MATCH('Capacity Backing (Hide)'!C$2,'Capacity Summary'!$B$36:$B$135,0),2)))/IF(Summary!$B$7="Minutes",1,60)/COUNTA(INDEX(Capacity!$C$10:$Q$109,MATCH('Capacity Backing (Hide)'!C$2,Capacity!$B$10:$B$109,0),1):INDEX(Capacity!$C$10:$Q$109,MATCH('Capacity Backing (Hide)'!C$2,Capacity!$B$10:$B$109,0),15))</f>
        <v>#N/A</v>
      </c>
      <c r="D4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(Hide)'!$A43,'Capacity Summary'!$H$35:$BG$35,0))="x",INDEX('Capacity Summary'!$C$36:$E$135,MATCH('Capacity Backing (Hide)'!D$2,'Capacity Summary'!$B$36:$B$135,0),4),IF(INDEX('Capacity Summary'!$H$36:$BG$135,MATCH('Capacity Backing (Hide)'!D$2,'Capacity Summary'!$B$36:$B$135,0),MATCH('Capacity Backing (Hide)'!$A43,'Capacity Summary'!$H$35:$BG$35,0))&lt;&gt;0,INDEX('Capacity Summary'!$H$36:$BG$135,MATCH('Capacity Backing (Hide)'!D$2,'Capacity Summary'!$B$36:$B$135,0),MATCH('Capacity Backing (Hide)'!$A43,'Capacity Summary'!$H$35:$BG$35,0)),0)),INDEX('Capacity Summary'!$C$36:$E$135,MATCH('Capacity Backing (Hide)'!D$2,'Capacity Summary'!$B$36:$B$135,0),2)))/IF(Summary!$B$7="Minutes",1,60)/COUNTA(INDEX(Capacity!$C$10:$Q$109,MATCH('Capacity Backing (Hide)'!D$2,Capacity!$B$10:$B$109,0),1):INDEX(Capacity!$C$10:$Q$109,MATCH('Capacity Backing (Hide)'!D$2,Capacity!$B$10:$B$109,0),15))</f>
        <v>#N/A</v>
      </c>
      <c r="E4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(Hide)'!$A43,'Capacity Summary'!$H$35:$BG$35,0))="x",INDEX('Capacity Summary'!$C$36:$E$135,MATCH('Capacity Backing (Hide)'!E$2,'Capacity Summary'!$B$36:$B$135,0),4),IF(INDEX('Capacity Summary'!$H$36:$BG$135,MATCH('Capacity Backing (Hide)'!E$2,'Capacity Summary'!$B$36:$B$135,0),MATCH('Capacity Backing (Hide)'!$A43,'Capacity Summary'!$H$35:$BG$35,0))&lt;&gt;0,INDEX('Capacity Summary'!$H$36:$BG$135,MATCH('Capacity Backing (Hide)'!E$2,'Capacity Summary'!$B$36:$B$135,0),MATCH('Capacity Backing (Hide)'!$A43,'Capacity Summary'!$H$35:$BG$35,0)),0)),INDEX('Capacity Summary'!$C$36:$E$135,MATCH('Capacity Backing (Hide)'!E$2,'Capacity Summary'!$B$36:$B$135,0),2)))/IF(Summary!$B$7="Minutes",1,60)/COUNTA(INDEX(Capacity!$C$10:$Q$109,MATCH('Capacity Backing (Hide)'!E$2,Capacity!$B$10:$B$109,0),1):INDEX(Capacity!$C$10:$Q$109,MATCH('Capacity Backing (Hide)'!E$2,Capacity!$B$10:$B$109,0),15))</f>
        <v>#N/A</v>
      </c>
      <c r="F4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(Hide)'!$A43,'Capacity Summary'!$H$35:$BG$35,0))="x",INDEX('Capacity Summary'!$C$36:$E$135,MATCH('Capacity Backing (Hide)'!F$2,'Capacity Summary'!$B$36:$B$135,0),4),IF(INDEX('Capacity Summary'!$H$36:$BG$135,MATCH('Capacity Backing (Hide)'!F$2,'Capacity Summary'!$B$36:$B$135,0),MATCH('Capacity Backing (Hide)'!$A43,'Capacity Summary'!$H$35:$BG$35,0))&lt;&gt;0,INDEX('Capacity Summary'!$H$36:$BG$135,MATCH('Capacity Backing (Hide)'!F$2,'Capacity Summary'!$B$36:$B$135,0),MATCH('Capacity Backing (Hide)'!$A43,'Capacity Summary'!$H$35:$BG$35,0)),0)),INDEX('Capacity Summary'!$C$36:$E$135,MATCH('Capacity Backing (Hide)'!F$2,'Capacity Summary'!$B$36:$B$135,0),2)))/IF(Summary!$B$7="Minutes",1,60)/COUNTA(INDEX(Capacity!$C$10:$Q$109,MATCH('Capacity Backing (Hide)'!F$2,Capacity!$B$10:$B$109,0),1):INDEX(Capacity!$C$10:$Q$109,MATCH('Capacity Backing (Hide)'!F$2,Capacity!$B$10:$B$109,0),15))</f>
        <v>#N/A</v>
      </c>
      <c r="G4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(Hide)'!$A43,'Capacity Summary'!$H$35:$BG$35,0))="x",INDEX('Capacity Summary'!$C$36:$E$135,MATCH('Capacity Backing (Hide)'!G$2,'Capacity Summary'!$B$36:$B$135,0),4),IF(INDEX('Capacity Summary'!$H$36:$BG$135,MATCH('Capacity Backing (Hide)'!G$2,'Capacity Summary'!$B$36:$B$135,0),MATCH('Capacity Backing (Hide)'!$A43,'Capacity Summary'!$H$35:$BG$35,0))&lt;&gt;0,INDEX('Capacity Summary'!$H$36:$BG$135,MATCH('Capacity Backing (Hide)'!G$2,'Capacity Summary'!$B$36:$B$135,0),MATCH('Capacity Backing (Hide)'!$A43,'Capacity Summary'!$H$35:$BG$35,0)),0)),INDEX('Capacity Summary'!$C$36:$E$135,MATCH('Capacity Backing (Hide)'!G$2,'Capacity Summary'!$B$36:$B$135,0),2)))/IF(Summary!$B$7="Minutes",1,60)/COUNTA(INDEX(Capacity!$C$10:$Q$109,MATCH('Capacity Backing (Hide)'!G$2,Capacity!$B$10:$B$109,0),1):INDEX(Capacity!$C$10:$Q$109,MATCH('Capacity Backing (Hide)'!G$2,Capacity!$B$10:$B$109,0),15))</f>
        <v>#N/A</v>
      </c>
      <c r="H4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(Hide)'!$A43,'Capacity Summary'!$H$35:$BG$35,0))="x",INDEX('Capacity Summary'!$C$36:$E$135,MATCH('Capacity Backing (Hide)'!H$2,'Capacity Summary'!$B$36:$B$135,0),4),IF(INDEX('Capacity Summary'!$H$36:$BG$135,MATCH('Capacity Backing (Hide)'!H$2,'Capacity Summary'!$B$36:$B$135,0),MATCH('Capacity Backing (Hide)'!$A43,'Capacity Summary'!$H$35:$BG$35,0))&lt;&gt;0,INDEX('Capacity Summary'!$H$36:$BG$135,MATCH('Capacity Backing (Hide)'!H$2,'Capacity Summary'!$B$36:$B$135,0),MATCH('Capacity Backing (Hide)'!$A43,'Capacity Summary'!$H$35:$BG$35,0)),0)),INDEX('Capacity Summary'!$C$36:$E$135,MATCH('Capacity Backing (Hide)'!H$2,'Capacity Summary'!$B$36:$B$135,0),2)))/IF(Summary!$B$7="Minutes",1,60)/COUNTA(INDEX(Capacity!$C$10:$Q$109,MATCH('Capacity Backing (Hide)'!H$2,Capacity!$B$10:$B$109,0),1):INDEX(Capacity!$C$10:$Q$109,MATCH('Capacity Backing (Hide)'!H$2,Capacity!$B$10:$B$109,0),15))</f>
        <v>#N/A</v>
      </c>
      <c r="I4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(Hide)'!$A43,'Capacity Summary'!$H$35:$BG$35,0))="x",INDEX('Capacity Summary'!$C$36:$E$135,MATCH('Capacity Backing (Hide)'!I$2,'Capacity Summary'!$B$36:$B$135,0),4),IF(INDEX('Capacity Summary'!$H$36:$BG$135,MATCH('Capacity Backing (Hide)'!I$2,'Capacity Summary'!$B$36:$B$135,0),MATCH('Capacity Backing (Hide)'!$A43,'Capacity Summary'!$H$35:$BG$35,0))&lt;&gt;0,INDEX('Capacity Summary'!$H$36:$BG$135,MATCH('Capacity Backing (Hide)'!I$2,'Capacity Summary'!$B$36:$B$135,0),MATCH('Capacity Backing (Hide)'!$A43,'Capacity Summary'!$H$35:$BG$35,0)),0)),INDEX('Capacity Summary'!$C$36:$E$135,MATCH('Capacity Backing (Hide)'!I$2,'Capacity Summary'!$B$36:$B$135,0),2)))/IF(Summary!$B$7="Minutes",1,60)/COUNTA(INDEX(Capacity!$C$10:$Q$109,MATCH('Capacity Backing (Hide)'!I$2,Capacity!$B$10:$B$109,0),1):INDEX(Capacity!$C$10:$Q$109,MATCH('Capacity Backing (Hide)'!I$2,Capacity!$B$10:$B$109,0),15))</f>
        <v>#N/A</v>
      </c>
      <c r="J4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(Hide)'!$A43,'Capacity Summary'!$H$35:$BG$35,0))="x",INDEX('Capacity Summary'!$C$36:$E$135,MATCH('Capacity Backing (Hide)'!J$2,'Capacity Summary'!$B$36:$B$135,0),4),IF(INDEX('Capacity Summary'!$H$36:$BG$135,MATCH('Capacity Backing (Hide)'!J$2,'Capacity Summary'!$B$36:$B$135,0),MATCH('Capacity Backing (Hide)'!$A43,'Capacity Summary'!$H$35:$BG$35,0))&lt;&gt;0,INDEX('Capacity Summary'!$H$36:$BG$135,MATCH('Capacity Backing (Hide)'!J$2,'Capacity Summary'!$B$36:$B$135,0),MATCH('Capacity Backing (Hide)'!$A43,'Capacity Summary'!$H$35:$BG$35,0)),0)),INDEX('Capacity Summary'!$C$36:$E$135,MATCH('Capacity Backing (Hide)'!J$2,'Capacity Summary'!$B$36:$B$135,0),2)))/IF(Summary!$B$7="Minutes",1,60)/COUNTA(INDEX(Capacity!$C$10:$Q$109,MATCH('Capacity Backing (Hide)'!J$2,Capacity!$B$10:$B$109,0),1):INDEX(Capacity!$C$10:$Q$109,MATCH('Capacity Backing (Hide)'!J$2,Capacity!$B$10:$B$109,0),15))</f>
        <v>#N/A</v>
      </c>
      <c r="K4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(Hide)'!$A43,'Capacity Summary'!$H$35:$BG$35,0))="x",INDEX('Capacity Summary'!$C$36:$E$135,MATCH('Capacity Backing (Hide)'!K$2,'Capacity Summary'!$B$36:$B$135,0),4),IF(INDEX('Capacity Summary'!$H$36:$BG$135,MATCH('Capacity Backing (Hide)'!K$2,'Capacity Summary'!$B$36:$B$135,0),MATCH('Capacity Backing (Hide)'!$A43,'Capacity Summary'!$H$35:$BG$35,0))&lt;&gt;0,INDEX('Capacity Summary'!$H$36:$BG$135,MATCH('Capacity Backing (Hide)'!K$2,'Capacity Summary'!$B$36:$B$135,0),MATCH('Capacity Backing (Hide)'!$A43,'Capacity Summary'!$H$35:$BG$35,0)),0)),INDEX('Capacity Summary'!$C$36:$E$135,MATCH('Capacity Backing (Hide)'!K$2,'Capacity Summary'!$B$36:$B$135,0),2)))/IF(Summary!$B$7="Minutes",1,60)/COUNTA(INDEX(Capacity!$C$10:$Q$109,MATCH('Capacity Backing (Hide)'!K$2,Capacity!$B$10:$B$109,0),1):INDEX(Capacity!$C$10:$Q$109,MATCH('Capacity Backing (Hide)'!K$2,Capacity!$B$10:$B$109,0),15))</f>
        <v>#N/A</v>
      </c>
      <c r="L4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(Hide)'!$A43,'Capacity Summary'!$H$35:$BG$35,0))="x",INDEX('Capacity Summary'!$C$36:$E$135,MATCH('Capacity Backing (Hide)'!L$2,'Capacity Summary'!$B$36:$B$135,0),4),IF(INDEX('Capacity Summary'!$H$36:$BG$135,MATCH('Capacity Backing (Hide)'!L$2,'Capacity Summary'!$B$36:$B$135,0),MATCH('Capacity Backing (Hide)'!$A43,'Capacity Summary'!$H$35:$BG$35,0))&lt;&gt;0,INDEX('Capacity Summary'!$H$36:$BG$135,MATCH('Capacity Backing (Hide)'!L$2,'Capacity Summary'!$B$36:$B$135,0),MATCH('Capacity Backing (Hide)'!$A43,'Capacity Summary'!$H$35:$BG$35,0)),0)),INDEX('Capacity Summary'!$C$36:$E$135,MATCH('Capacity Backing (Hide)'!L$2,'Capacity Summary'!$B$36:$B$135,0),2)))/IF(Summary!$B$7="Minutes",1,60)/COUNTA(INDEX(Capacity!$C$10:$Q$109,MATCH('Capacity Backing (Hide)'!L$2,Capacity!$B$10:$B$109,0),1):INDEX(Capacity!$C$10:$Q$109,MATCH('Capacity Backing (Hide)'!L$2,Capacity!$B$10:$B$109,0),15))</f>
        <v>#N/A</v>
      </c>
      <c r="M4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(Hide)'!$A43,'Capacity Summary'!$H$35:$BG$35,0))="x",INDEX('Capacity Summary'!$C$36:$E$135,MATCH('Capacity Backing (Hide)'!M$2,'Capacity Summary'!$B$36:$B$135,0),4),IF(INDEX('Capacity Summary'!$H$36:$BG$135,MATCH('Capacity Backing (Hide)'!M$2,'Capacity Summary'!$B$36:$B$135,0),MATCH('Capacity Backing (Hide)'!$A43,'Capacity Summary'!$H$35:$BG$35,0))&lt;&gt;0,INDEX('Capacity Summary'!$H$36:$BG$135,MATCH('Capacity Backing (Hide)'!M$2,'Capacity Summary'!$B$36:$B$135,0),MATCH('Capacity Backing (Hide)'!$A43,'Capacity Summary'!$H$35:$BG$35,0)),0)),INDEX('Capacity Summary'!$C$36:$E$135,MATCH('Capacity Backing (Hide)'!M$2,'Capacity Summary'!$B$36:$B$135,0),2)))/IF(Summary!$B$7="Minutes",1,60)/COUNTA(INDEX(Capacity!$C$10:$Q$109,MATCH('Capacity Backing (Hide)'!M$2,Capacity!$B$10:$B$109,0),1):INDEX(Capacity!$C$10:$Q$109,MATCH('Capacity Backing (Hide)'!M$2,Capacity!$B$10:$B$109,0),15))</f>
        <v>#N/A</v>
      </c>
      <c r="N4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(Hide)'!$A43,'Capacity Summary'!$H$35:$BG$35,0))="x",INDEX('Capacity Summary'!$C$36:$E$135,MATCH('Capacity Backing (Hide)'!N$2,'Capacity Summary'!$B$36:$B$135,0),4),IF(INDEX('Capacity Summary'!$H$36:$BG$135,MATCH('Capacity Backing (Hide)'!N$2,'Capacity Summary'!$B$36:$B$135,0),MATCH('Capacity Backing (Hide)'!$A43,'Capacity Summary'!$H$35:$BG$35,0))&lt;&gt;0,INDEX('Capacity Summary'!$H$36:$BG$135,MATCH('Capacity Backing (Hide)'!N$2,'Capacity Summary'!$B$36:$B$135,0),MATCH('Capacity Backing (Hide)'!$A43,'Capacity Summary'!$H$35:$BG$35,0)),0)),INDEX('Capacity Summary'!$C$36:$E$135,MATCH('Capacity Backing (Hide)'!N$2,'Capacity Summary'!$B$36:$B$135,0),2)))/IF(Summary!$B$7="Minutes",1,60)/COUNTA(INDEX(Capacity!$C$10:$Q$109,MATCH('Capacity Backing (Hide)'!N$2,Capacity!$B$10:$B$109,0),1):INDEX(Capacity!$C$10:$Q$109,MATCH('Capacity Backing (Hide)'!N$2,Capacity!$B$10:$B$109,0),15))</f>
        <v>#N/A</v>
      </c>
      <c r="O4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(Hide)'!$A43,'Capacity Summary'!$H$35:$BG$35,0))="x",INDEX('Capacity Summary'!$C$36:$E$135,MATCH('Capacity Backing (Hide)'!O$2,'Capacity Summary'!$B$36:$B$135,0),4),IF(INDEX('Capacity Summary'!$H$36:$BG$135,MATCH('Capacity Backing (Hide)'!O$2,'Capacity Summary'!$B$36:$B$135,0),MATCH('Capacity Backing (Hide)'!$A43,'Capacity Summary'!$H$35:$BG$35,0))&lt;&gt;0,INDEX('Capacity Summary'!$H$36:$BG$135,MATCH('Capacity Backing (Hide)'!O$2,'Capacity Summary'!$B$36:$B$135,0),MATCH('Capacity Backing (Hide)'!$A43,'Capacity Summary'!$H$35:$BG$35,0)),0)),INDEX('Capacity Summary'!$C$36:$E$135,MATCH('Capacity Backing (Hide)'!O$2,'Capacity Summary'!$B$36:$B$135,0),2)))/IF(Summary!$B$7="Minutes",1,60)/COUNTA(INDEX(Capacity!$C$10:$Q$109,MATCH('Capacity Backing (Hide)'!O$2,Capacity!$B$10:$B$109,0),1):INDEX(Capacity!$C$10:$Q$109,MATCH('Capacity Backing (Hide)'!O$2,Capacity!$B$10:$B$109,0),15))</f>
        <v>#N/A</v>
      </c>
      <c r="P4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(Hide)'!$A43,'Capacity Summary'!$H$35:$BG$35,0))="x",INDEX('Capacity Summary'!$C$36:$E$135,MATCH('Capacity Backing (Hide)'!P$2,'Capacity Summary'!$B$36:$B$135,0),4),IF(INDEX('Capacity Summary'!$H$36:$BG$135,MATCH('Capacity Backing (Hide)'!P$2,'Capacity Summary'!$B$36:$B$135,0),MATCH('Capacity Backing (Hide)'!$A43,'Capacity Summary'!$H$35:$BG$35,0))&lt;&gt;0,INDEX('Capacity Summary'!$H$36:$BG$135,MATCH('Capacity Backing (Hide)'!P$2,'Capacity Summary'!$B$36:$B$135,0),MATCH('Capacity Backing (Hide)'!$A43,'Capacity Summary'!$H$35:$BG$35,0)),0)),INDEX('Capacity Summary'!$C$36:$E$135,MATCH('Capacity Backing (Hide)'!P$2,'Capacity Summary'!$B$36:$B$135,0),2)))/IF(Summary!$B$7="Minutes",1,60)/COUNTA(INDEX(Capacity!$C$10:$Q$109,MATCH('Capacity Backing (Hide)'!P$2,Capacity!$B$10:$B$109,0),1):INDEX(Capacity!$C$10:$Q$109,MATCH('Capacity Backing (Hide)'!P$2,Capacity!$B$10:$B$109,0),15))</f>
        <v>#N/A</v>
      </c>
      <c r="Q4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(Hide)'!$A43,'Capacity Summary'!$H$35:$BG$35,0))="x",INDEX('Capacity Summary'!$C$36:$E$135,MATCH('Capacity Backing (Hide)'!Q$2,'Capacity Summary'!$B$36:$B$135,0),4),IF(INDEX('Capacity Summary'!$H$36:$BG$135,MATCH('Capacity Backing (Hide)'!Q$2,'Capacity Summary'!$B$36:$B$135,0),MATCH('Capacity Backing (Hide)'!$A43,'Capacity Summary'!$H$35:$BG$35,0))&lt;&gt;0,INDEX('Capacity Summary'!$H$36:$BG$135,MATCH('Capacity Backing (Hide)'!Q$2,'Capacity Summary'!$B$36:$B$135,0),MATCH('Capacity Backing (Hide)'!$A43,'Capacity Summary'!$H$35:$BG$35,0)),0)),INDEX('Capacity Summary'!$C$36:$E$135,MATCH('Capacity Backing (Hide)'!Q$2,'Capacity Summary'!$B$36:$B$135,0),2)))/IF(Summary!$B$7="Minutes",1,60)/COUNTA(INDEX(Capacity!$C$10:$Q$109,MATCH('Capacity Backing (Hide)'!Q$2,Capacity!$B$10:$B$109,0),1):INDEX(Capacity!$C$10:$Q$109,MATCH('Capacity Backing (Hide)'!Q$2,Capacity!$B$10:$B$109,0),15))</f>
        <v>#N/A</v>
      </c>
      <c r="R4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(Hide)'!$A43,'Capacity Summary'!$H$35:$BG$35,0))="x",INDEX('Capacity Summary'!$C$36:$E$135,MATCH('Capacity Backing (Hide)'!R$2,'Capacity Summary'!$B$36:$B$135,0),4),IF(INDEX('Capacity Summary'!$H$36:$BG$135,MATCH('Capacity Backing (Hide)'!R$2,'Capacity Summary'!$B$36:$B$135,0),MATCH('Capacity Backing (Hide)'!$A43,'Capacity Summary'!$H$35:$BG$35,0))&lt;&gt;0,INDEX('Capacity Summary'!$H$36:$BG$135,MATCH('Capacity Backing (Hide)'!R$2,'Capacity Summary'!$B$36:$B$135,0),MATCH('Capacity Backing (Hide)'!$A43,'Capacity Summary'!$H$35:$BG$35,0)),0)),INDEX('Capacity Summary'!$C$36:$E$135,MATCH('Capacity Backing (Hide)'!R$2,'Capacity Summary'!$B$36:$B$135,0),2)))/IF(Summary!$B$7="Minutes",1,60)/COUNTA(INDEX(Capacity!$C$10:$Q$109,MATCH('Capacity Backing (Hide)'!R$2,Capacity!$B$10:$B$109,0),1):INDEX(Capacity!$C$10:$Q$109,MATCH('Capacity Backing (Hide)'!R$2,Capacity!$B$10:$B$109,0),15))</f>
        <v>#N/A</v>
      </c>
      <c r="S4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(Hide)'!$A43,'Capacity Summary'!$H$35:$BG$35,0))="x",INDEX('Capacity Summary'!$C$36:$E$135,MATCH('Capacity Backing (Hide)'!S$2,'Capacity Summary'!$B$36:$B$135,0),4),IF(INDEX('Capacity Summary'!$H$36:$BG$135,MATCH('Capacity Backing (Hide)'!S$2,'Capacity Summary'!$B$36:$B$135,0),MATCH('Capacity Backing (Hide)'!$A43,'Capacity Summary'!$H$35:$BG$35,0))&lt;&gt;0,INDEX('Capacity Summary'!$H$36:$BG$135,MATCH('Capacity Backing (Hide)'!S$2,'Capacity Summary'!$B$36:$B$135,0),MATCH('Capacity Backing (Hide)'!$A43,'Capacity Summary'!$H$35:$BG$35,0)),0)),INDEX('Capacity Summary'!$C$36:$E$135,MATCH('Capacity Backing (Hide)'!S$2,'Capacity Summary'!$B$36:$B$135,0),2)))/IF(Summary!$B$7="Minutes",1,60)/COUNTA(INDEX(Capacity!$C$10:$Q$109,MATCH('Capacity Backing (Hide)'!S$2,Capacity!$B$10:$B$109,0),1):INDEX(Capacity!$C$10:$Q$109,MATCH('Capacity Backing (Hide)'!S$2,Capacity!$B$10:$B$109,0),15))</f>
        <v>#N/A</v>
      </c>
      <c r="T4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(Hide)'!$A43,'Capacity Summary'!$H$35:$BG$35,0))="x",INDEX('Capacity Summary'!$C$36:$E$135,MATCH('Capacity Backing (Hide)'!T$2,'Capacity Summary'!$B$36:$B$135,0),4),IF(INDEX('Capacity Summary'!$H$36:$BG$135,MATCH('Capacity Backing (Hide)'!T$2,'Capacity Summary'!$B$36:$B$135,0),MATCH('Capacity Backing (Hide)'!$A43,'Capacity Summary'!$H$35:$BG$35,0))&lt;&gt;0,INDEX('Capacity Summary'!$H$36:$BG$135,MATCH('Capacity Backing (Hide)'!T$2,'Capacity Summary'!$B$36:$B$135,0),MATCH('Capacity Backing (Hide)'!$A43,'Capacity Summary'!$H$35:$BG$35,0)),0)),INDEX('Capacity Summary'!$C$36:$E$135,MATCH('Capacity Backing (Hide)'!T$2,'Capacity Summary'!$B$36:$B$135,0),2)))/IF(Summary!$B$7="Minutes",1,60)/COUNTA(INDEX(Capacity!$C$10:$Q$109,MATCH('Capacity Backing (Hide)'!T$2,Capacity!$B$10:$B$109,0),1):INDEX(Capacity!$C$10:$Q$109,MATCH('Capacity Backing (Hide)'!T$2,Capacity!$B$10:$B$109,0),15))</f>
        <v>#N/A</v>
      </c>
      <c r="U4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(Hide)'!$A43,'Capacity Summary'!$H$35:$BG$35,0))="x",INDEX('Capacity Summary'!$C$36:$E$135,MATCH('Capacity Backing (Hide)'!U$2,'Capacity Summary'!$B$36:$B$135,0),4),IF(INDEX('Capacity Summary'!$H$36:$BG$135,MATCH('Capacity Backing (Hide)'!U$2,'Capacity Summary'!$B$36:$B$135,0),MATCH('Capacity Backing (Hide)'!$A43,'Capacity Summary'!$H$35:$BG$35,0))&lt;&gt;0,INDEX('Capacity Summary'!$H$36:$BG$135,MATCH('Capacity Backing (Hide)'!U$2,'Capacity Summary'!$B$36:$B$135,0),MATCH('Capacity Backing (Hide)'!$A43,'Capacity Summary'!$H$35:$BG$35,0)),0)),INDEX('Capacity Summary'!$C$36:$E$135,MATCH('Capacity Backing (Hide)'!U$2,'Capacity Summary'!$B$36:$B$135,0),2)))/IF(Summary!$B$7="Minutes",1,60)/COUNTA(INDEX(Capacity!$C$10:$Q$109,MATCH('Capacity Backing (Hide)'!U$2,Capacity!$B$10:$B$109,0),1):INDEX(Capacity!$C$10:$Q$109,MATCH('Capacity Backing (Hide)'!U$2,Capacity!$B$10:$B$109,0),15))</f>
        <v>#N/A</v>
      </c>
      <c r="V4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(Hide)'!$A43,'Capacity Summary'!$H$35:$BG$35,0))="x",INDEX('Capacity Summary'!$C$36:$E$135,MATCH('Capacity Backing (Hide)'!V$2,'Capacity Summary'!$B$36:$B$135,0),4),IF(INDEX('Capacity Summary'!$H$36:$BG$135,MATCH('Capacity Backing (Hide)'!V$2,'Capacity Summary'!$B$36:$B$135,0),MATCH('Capacity Backing (Hide)'!$A43,'Capacity Summary'!$H$35:$BG$35,0))&lt;&gt;0,INDEX('Capacity Summary'!$H$36:$BG$135,MATCH('Capacity Backing (Hide)'!V$2,'Capacity Summary'!$B$36:$B$135,0),MATCH('Capacity Backing (Hide)'!$A43,'Capacity Summary'!$H$35:$BG$35,0)),0)),INDEX('Capacity Summary'!$C$36:$E$135,MATCH('Capacity Backing (Hide)'!V$2,'Capacity Summary'!$B$36:$B$135,0),2)))/IF(Summary!$B$7="Minutes",1,60)/COUNTA(INDEX(Capacity!$C$10:$Q$109,MATCH('Capacity Backing (Hide)'!V$2,Capacity!$B$10:$B$109,0),1):INDEX(Capacity!$C$10:$Q$109,MATCH('Capacity Backing (Hide)'!V$2,Capacity!$B$10:$B$109,0),15))</f>
        <v>#N/A</v>
      </c>
      <c r="W4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(Hide)'!$A43,'Capacity Summary'!$H$35:$BG$35,0))="x",INDEX('Capacity Summary'!$C$36:$E$135,MATCH('Capacity Backing (Hide)'!W$2,'Capacity Summary'!$B$36:$B$135,0),4),IF(INDEX('Capacity Summary'!$H$36:$BG$135,MATCH('Capacity Backing (Hide)'!W$2,'Capacity Summary'!$B$36:$B$135,0),MATCH('Capacity Backing (Hide)'!$A43,'Capacity Summary'!$H$35:$BG$35,0))&lt;&gt;0,INDEX('Capacity Summary'!$H$36:$BG$135,MATCH('Capacity Backing (Hide)'!W$2,'Capacity Summary'!$B$36:$B$135,0),MATCH('Capacity Backing (Hide)'!$A43,'Capacity Summary'!$H$35:$BG$35,0)),0)),INDEX('Capacity Summary'!$C$36:$E$135,MATCH('Capacity Backing (Hide)'!W$2,'Capacity Summary'!$B$36:$B$135,0),2)))/IF(Summary!$B$7="Minutes",1,60)/COUNTA(INDEX(Capacity!$C$10:$Q$109,MATCH('Capacity Backing (Hide)'!W$2,Capacity!$B$10:$B$109,0),1):INDEX(Capacity!$C$10:$Q$109,MATCH('Capacity Backing (Hide)'!W$2,Capacity!$B$10:$B$109,0),15))</f>
        <v>#N/A</v>
      </c>
      <c r="X4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(Hide)'!$A43,'Capacity Summary'!$H$35:$BG$35,0))="x",INDEX('Capacity Summary'!$C$36:$E$135,MATCH('Capacity Backing (Hide)'!X$2,'Capacity Summary'!$B$36:$B$135,0),4),IF(INDEX('Capacity Summary'!$H$36:$BG$135,MATCH('Capacity Backing (Hide)'!X$2,'Capacity Summary'!$B$36:$B$135,0),MATCH('Capacity Backing (Hide)'!$A43,'Capacity Summary'!$H$35:$BG$35,0))&lt;&gt;0,INDEX('Capacity Summary'!$H$36:$BG$135,MATCH('Capacity Backing (Hide)'!X$2,'Capacity Summary'!$B$36:$B$135,0),MATCH('Capacity Backing (Hide)'!$A43,'Capacity Summary'!$H$35:$BG$35,0)),0)),INDEX('Capacity Summary'!$C$36:$E$135,MATCH('Capacity Backing (Hide)'!X$2,'Capacity Summary'!$B$36:$B$135,0),2)))/IF(Summary!$B$7="Minutes",1,60)/COUNTA(INDEX(Capacity!$C$10:$Q$109,MATCH('Capacity Backing (Hide)'!X$2,Capacity!$B$10:$B$109,0),1):INDEX(Capacity!$C$10:$Q$109,MATCH('Capacity Backing (Hide)'!X$2,Capacity!$B$10:$B$109,0),15))</f>
        <v>#N/A</v>
      </c>
      <c r="Y4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(Hide)'!$A43,'Capacity Summary'!$H$35:$BG$35,0))="x",INDEX('Capacity Summary'!$C$36:$E$135,MATCH('Capacity Backing (Hide)'!Y$2,'Capacity Summary'!$B$36:$B$135,0),4),IF(INDEX('Capacity Summary'!$H$36:$BG$135,MATCH('Capacity Backing (Hide)'!Y$2,'Capacity Summary'!$B$36:$B$135,0),MATCH('Capacity Backing (Hide)'!$A43,'Capacity Summary'!$H$35:$BG$35,0))&lt;&gt;0,INDEX('Capacity Summary'!$H$36:$BG$135,MATCH('Capacity Backing (Hide)'!Y$2,'Capacity Summary'!$B$36:$B$135,0),MATCH('Capacity Backing (Hide)'!$A43,'Capacity Summary'!$H$35:$BG$35,0)),0)),INDEX('Capacity Summary'!$C$36:$E$135,MATCH('Capacity Backing (Hide)'!Y$2,'Capacity Summary'!$B$36:$B$135,0),2)))/IF(Summary!$B$7="Minutes",1,60)/COUNTA(INDEX(Capacity!$C$10:$Q$109,MATCH('Capacity Backing (Hide)'!Y$2,Capacity!$B$10:$B$109,0),1):INDEX(Capacity!$C$10:$Q$109,MATCH('Capacity Backing (Hide)'!Y$2,Capacity!$B$10:$B$109,0),15))</f>
        <v>#N/A</v>
      </c>
      <c r="Z4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(Hide)'!$A43,'Capacity Summary'!$H$35:$BG$35,0))="x",INDEX('Capacity Summary'!$C$36:$E$135,MATCH('Capacity Backing (Hide)'!Z$2,'Capacity Summary'!$B$36:$B$135,0),4),IF(INDEX('Capacity Summary'!$H$36:$BG$135,MATCH('Capacity Backing (Hide)'!Z$2,'Capacity Summary'!$B$36:$B$135,0),MATCH('Capacity Backing (Hide)'!$A43,'Capacity Summary'!$H$35:$BG$35,0))&lt;&gt;0,INDEX('Capacity Summary'!$H$36:$BG$135,MATCH('Capacity Backing (Hide)'!Z$2,'Capacity Summary'!$B$36:$B$135,0),MATCH('Capacity Backing (Hide)'!$A43,'Capacity Summary'!$H$35:$BG$35,0)),0)),INDEX('Capacity Summary'!$C$36:$E$135,MATCH('Capacity Backing (Hide)'!Z$2,'Capacity Summary'!$B$36:$B$135,0),2)))/IF(Summary!$B$7="Minutes",1,60)/COUNTA(INDEX(Capacity!$C$10:$Q$109,MATCH('Capacity Backing (Hide)'!Z$2,Capacity!$B$10:$B$109,0),1):INDEX(Capacity!$C$10:$Q$109,MATCH('Capacity Backing (Hide)'!Z$2,Capacity!$B$10:$B$109,0),15))</f>
        <v>#N/A</v>
      </c>
      <c r="AA4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(Hide)'!$A43,'Capacity Summary'!$H$35:$BG$35,0))="x",INDEX('Capacity Summary'!$C$36:$E$135,MATCH('Capacity Backing (Hide)'!AA$2,'Capacity Summary'!$B$36:$B$135,0),4),IF(INDEX('Capacity Summary'!$H$36:$BG$135,MATCH('Capacity Backing (Hide)'!AA$2,'Capacity Summary'!$B$36:$B$135,0),MATCH('Capacity Backing (Hide)'!$A43,'Capacity Summary'!$H$35:$BG$35,0))&lt;&gt;0,INDEX('Capacity Summary'!$H$36:$BG$135,MATCH('Capacity Backing (Hide)'!AA$2,'Capacity Summary'!$B$36:$B$135,0),MATCH('Capacity Backing (Hide)'!$A43,'Capacity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(Hide)'!$A43,'Capacity Summary'!$H$35:$BG$35,0))="x",INDEX('Capacity Summary'!$C$36:$E$135,MATCH('Capacity Backing (Hide)'!AB$2,'Capacity Summary'!$B$36:$B$135,0),4),IF(INDEX('Capacity Summary'!$H$36:$BG$135,MATCH('Capacity Backing (Hide)'!AB$2,'Capacity Summary'!$B$36:$B$135,0),MATCH('Capacity Backing (Hide)'!$A43,'Capacity Summary'!$H$35:$BG$35,0))&lt;&gt;0,INDEX('Capacity Summary'!$H$36:$BG$135,MATCH('Capacity Backing (Hide)'!AB$2,'Capacity Summary'!$B$36:$B$135,0),MATCH('Capacity Backing (Hide)'!$A43,'Capacity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(Hide)'!$A43,'Capacity Summary'!$H$35:$BG$35,0))="x",INDEX('Capacity Summary'!$C$36:$E$135,MATCH('Capacity Backing (Hide)'!AC$2,'Capacity Summary'!$B$36:$B$135,0),4),IF(INDEX('Capacity Summary'!$H$36:$BG$135,MATCH('Capacity Backing (Hide)'!AC$2,'Capacity Summary'!$B$36:$B$135,0),MATCH('Capacity Backing (Hide)'!$A43,'Capacity Summary'!$H$35:$BG$35,0))&lt;&gt;0,INDEX('Capacity Summary'!$H$36:$BG$135,MATCH('Capacity Backing (Hide)'!AC$2,'Capacity Summary'!$B$36:$B$135,0),MATCH('Capacity Backing (Hide)'!$A43,'Capacity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(Hide)'!$A43,'Capacity Summary'!$H$35:$BG$35,0))="x",INDEX('Capacity Summary'!$C$36:$E$135,MATCH('Capacity Backing (Hide)'!AD$2,'Capacity Summary'!$B$36:$B$135,0),4),IF(INDEX('Capacity Summary'!$H$36:$BG$135,MATCH('Capacity Backing (Hide)'!AD$2,'Capacity Summary'!$B$36:$B$135,0),MATCH('Capacity Backing (Hide)'!$A43,'Capacity Summary'!$H$35:$BG$35,0))&lt;&gt;0,INDEX('Capacity Summary'!$H$36:$BG$135,MATCH('Capacity Backing (Hide)'!AD$2,'Capacity Summary'!$B$36:$B$135,0),MATCH('Capacity Backing (Hide)'!$A43,'Capacity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(Hide)'!$A43,'Capacity Summary'!$H$35:$BG$35,0))="x",INDEX('Capacity Summary'!$C$36:$E$135,MATCH('Capacity Backing (Hide)'!AE$2,'Capacity Summary'!$B$36:$B$135,0),4),IF(INDEX('Capacity Summary'!$H$36:$BG$135,MATCH('Capacity Backing (Hide)'!AE$2,'Capacity Summary'!$B$36:$B$135,0),MATCH('Capacity Backing (Hide)'!$A43,'Capacity Summary'!$H$35:$BG$35,0))&lt;&gt;0,INDEX('Capacity Summary'!$H$36:$BG$135,MATCH('Capacity Backing (Hide)'!AE$2,'Capacity Summary'!$B$36:$B$135,0),MATCH('Capacity Backing (Hide)'!$A43,'Capacity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(Hide)'!$A43,'Capacity Summary'!$H$35:$BG$35,0))="x",INDEX('Capacity Summary'!$C$36:$E$135,MATCH('Capacity Backing (Hide)'!AF$2,'Capacity Summary'!$B$36:$B$135,0),4),IF(INDEX('Capacity Summary'!$H$36:$BG$135,MATCH('Capacity Backing (Hide)'!AF$2,'Capacity Summary'!$B$36:$B$135,0),MATCH('Capacity Backing (Hide)'!$A43,'Capacity Summary'!$H$35:$BG$35,0))&lt;&gt;0,INDEX('Capacity Summary'!$H$36:$BG$135,MATCH('Capacity Backing (Hide)'!AF$2,'Capacity Summary'!$B$36:$B$135,0),MATCH('Capacity Backing (Hide)'!$A43,'Capacity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(Hide)'!$A43,'Capacity Summary'!$H$35:$BG$35,0))="x",INDEX('Capacity Summary'!$C$36:$E$135,MATCH('Capacity Backing (Hide)'!AG$2,'Capacity Summary'!$B$36:$B$135,0),4),IF(INDEX('Capacity Summary'!$H$36:$BG$135,MATCH('Capacity Backing (Hide)'!AG$2,'Capacity Summary'!$B$36:$B$135,0),MATCH('Capacity Backing (Hide)'!$A43,'Capacity Summary'!$H$35:$BG$35,0))&lt;&gt;0,INDEX('Capacity Summary'!$H$36:$BG$135,MATCH('Capacity Backing (Hide)'!AG$2,'Capacity Summary'!$B$36:$B$135,0),MATCH('Capacity Backing (Hide)'!$A43,'Capacity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(Hide)'!$A43,'Capacity Summary'!$H$35:$BG$35,0))="x",INDEX('Capacity Summary'!$C$36:$E$135,MATCH('Capacity Backing (Hide)'!AH$2,'Capacity Summary'!$B$36:$B$135,0),4),IF(INDEX('Capacity Summary'!$H$36:$BG$135,MATCH('Capacity Backing (Hide)'!AH$2,'Capacity Summary'!$B$36:$B$135,0),MATCH('Capacity Backing (Hide)'!$A43,'Capacity Summary'!$H$35:$BG$35,0))&lt;&gt;0,INDEX('Capacity Summary'!$H$36:$BG$135,MATCH('Capacity Backing (Hide)'!AH$2,'Capacity Summary'!$B$36:$B$135,0),MATCH('Capacity Backing (Hide)'!$A43,'Capacity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(Hide)'!$A43,'Capacity Summary'!$H$35:$BG$35,0))="x",INDEX('Capacity Summary'!$C$36:$E$135,MATCH('Capacity Backing (Hide)'!AI$2,'Capacity Summary'!$B$36:$B$135,0),4),IF(INDEX('Capacity Summary'!$H$36:$BG$135,MATCH('Capacity Backing (Hide)'!AI$2,'Capacity Summary'!$B$36:$B$135,0),MATCH('Capacity Backing (Hide)'!$A43,'Capacity Summary'!$H$35:$BG$35,0))&lt;&gt;0,INDEX('Capacity Summary'!$H$36:$BG$135,MATCH('Capacity Backing (Hide)'!AI$2,'Capacity Summary'!$B$36:$B$135,0),MATCH('Capacity Backing (Hide)'!$A43,'Capacity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(Hide)'!$A43,'Capacity Summary'!$H$35:$BG$35,0))="x",INDEX('Capacity Summary'!$C$36:$E$135,MATCH('Capacity Backing (Hide)'!AJ$2,'Capacity Summary'!$B$36:$B$135,0),4),IF(INDEX('Capacity Summary'!$H$36:$BG$135,MATCH('Capacity Backing (Hide)'!AJ$2,'Capacity Summary'!$B$36:$B$135,0),MATCH('Capacity Backing (Hide)'!$A43,'Capacity Summary'!$H$35:$BG$35,0))&lt;&gt;0,INDEX('Capacity Summary'!$H$36:$BG$135,MATCH('Capacity Backing (Hide)'!AJ$2,'Capacity Summary'!$B$36:$B$135,0),MATCH('Capacity Backing (Hide)'!$A43,'Capacity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(Hide)'!$A43,'Capacity Summary'!$H$35:$BG$35,0))="x",INDEX('Capacity Summary'!$C$36:$E$135,MATCH('Capacity Backing (Hide)'!AK$2,'Capacity Summary'!$B$36:$B$135,0),4),IF(INDEX('Capacity Summary'!$H$36:$BG$135,MATCH('Capacity Backing (Hide)'!AK$2,'Capacity Summary'!$B$36:$B$135,0),MATCH('Capacity Backing (Hide)'!$A43,'Capacity Summary'!$H$35:$BG$35,0))&lt;&gt;0,INDEX('Capacity Summary'!$H$36:$BG$135,MATCH('Capacity Backing (Hide)'!AK$2,'Capacity Summary'!$B$36:$B$135,0),MATCH('Capacity Backing (Hide)'!$A43,'Capacity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(Hide)'!$A43,'Capacity Summary'!$H$35:$BG$35,0))="x",INDEX('Capacity Summary'!$C$36:$E$135,MATCH('Capacity Backing (Hide)'!AL$2,'Capacity Summary'!$B$36:$B$135,0),4),IF(INDEX('Capacity Summary'!$H$36:$BG$135,MATCH('Capacity Backing (Hide)'!AL$2,'Capacity Summary'!$B$36:$B$135,0),MATCH('Capacity Backing (Hide)'!$A43,'Capacity Summary'!$H$35:$BG$35,0))&lt;&gt;0,INDEX('Capacity Summary'!$H$36:$BG$135,MATCH('Capacity Backing (Hide)'!AL$2,'Capacity Summary'!$B$36:$B$135,0),MATCH('Capacity Backing (Hide)'!$A43,'Capacity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(Hide)'!$A43,'Capacity Summary'!$H$35:$BG$35,0))="x",INDEX('Capacity Summary'!$C$36:$E$135,MATCH('Capacity Backing (Hide)'!AM$2,'Capacity Summary'!$B$36:$B$135,0),4),IF(INDEX('Capacity Summary'!$H$36:$BG$135,MATCH('Capacity Backing (Hide)'!AM$2,'Capacity Summary'!$B$36:$B$135,0),MATCH('Capacity Backing (Hide)'!$A43,'Capacity Summary'!$H$35:$BG$35,0))&lt;&gt;0,INDEX('Capacity Summary'!$H$36:$BG$135,MATCH('Capacity Backing (Hide)'!AM$2,'Capacity Summary'!$B$36:$B$135,0),MATCH('Capacity Backing (Hide)'!$A43,'Capacity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(Hide)'!$A43,'Capacity Summary'!$H$35:$BG$35,0))="x",INDEX('Capacity Summary'!$C$36:$E$135,MATCH('Capacity Backing (Hide)'!AN$2,'Capacity Summary'!$B$36:$B$135,0),4),IF(INDEX('Capacity Summary'!$H$36:$BG$135,MATCH('Capacity Backing (Hide)'!AN$2,'Capacity Summary'!$B$36:$B$135,0),MATCH('Capacity Backing (Hide)'!$A43,'Capacity Summary'!$H$35:$BG$35,0))&lt;&gt;0,INDEX('Capacity Summary'!$H$36:$BG$135,MATCH('Capacity Backing (Hide)'!AN$2,'Capacity Summary'!$B$36:$B$135,0),MATCH('Capacity Backing (Hide)'!$A43,'Capacity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(Hide)'!$A43,'Capacity Summary'!$H$35:$BG$35,0))="x",INDEX('Capacity Summary'!$C$36:$E$135,MATCH('Capacity Backing (Hide)'!AO$2,'Capacity Summary'!$B$36:$B$135,0),4),IF(INDEX('Capacity Summary'!$H$36:$BG$135,MATCH('Capacity Backing (Hide)'!AO$2,'Capacity Summary'!$B$36:$B$135,0),MATCH('Capacity Backing (Hide)'!$A43,'Capacity Summary'!$H$35:$BG$35,0))&lt;&gt;0,INDEX('Capacity Summary'!$H$36:$BG$135,MATCH('Capacity Backing (Hide)'!AO$2,'Capacity Summary'!$B$36:$B$135,0),MATCH('Capacity Backing (Hide)'!$A43,'Capacity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(Hide)'!$A43,'Capacity Summary'!$H$35:$BG$35,0))="x",INDEX('Capacity Summary'!$C$36:$E$135,MATCH('Capacity Backing (Hide)'!AP$2,'Capacity Summary'!$B$36:$B$135,0),4),IF(INDEX('Capacity Summary'!$H$36:$BG$135,MATCH('Capacity Backing (Hide)'!AP$2,'Capacity Summary'!$B$36:$B$135,0),MATCH('Capacity Backing (Hide)'!$A43,'Capacity Summary'!$H$35:$BG$35,0))&lt;&gt;0,INDEX('Capacity Summary'!$H$36:$BG$135,MATCH('Capacity Backing (Hide)'!AP$2,'Capacity Summary'!$B$36:$B$135,0),MATCH('Capacity Backing (Hide)'!$A43,'Capacity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(Hide)'!$A43,'Capacity Summary'!$H$35:$BG$35,0))="x",INDEX('Capacity Summary'!$C$36:$E$135,MATCH('Capacity Backing (Hide)'!AQ$2,'Capacity Summary'!$B$36:$B$135,0),4),IF(INDEX('Capacity Summary'!$H$36:$BG$135,MATCH('Capacity Backing (Hide)'!AQ$2,'Capacity Summary'!$B$36:$B$135,0),MATCH('Capacity Backing (Hide)'!$A43,'Capacity Summary'!$H$35:$BG$35,0))&lt;&gt;0,INDEX('Capacity Summary'!$H$36:$BG$135,MATCH('Capacity Backing (Hide)'!AQ$2,'Capacity Summary'!$B$36:$B$135,0),MATCH('Capacity Backing (Hide)'!$A43,'Capacity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(Hide)'!$A43,'Capacity Summary'!$H$35:$BG$35,0))="x",INDEX('Capacity Summary'!$C$36:$E$135,MATCH('Capacity Backing (Hide)'!AR$2,'Capacity Summary'!$B$36:$B$135,0),4),IF(INDEX('Capacity Summary'!$H$36:$BG$135,MATCH('Capacity Backing (Hide)'!AR$2,'Capacity Summary'!$B$36:$B$135,0),MATCH('Capacity Backing (Hide)'!$A43,'Capacity Summary'!$H$35:$BG$35,0))&lt;&gt;0,INDEX('Capacity Summary'!$H$36:$BG$135,MATCH('Capacity Backing (Hide)'!AR$2,'Capacity Summary'!$B$36:$B$135,0),MATCH('Capacity Backing (Hide)'!$A43,'Capacity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(Hide)'!$A43,'Capacity Summary'!$H$35:$BG$35,0))="x",INDEX('Capacity Summary'!$C$36:$E$135,MATCH('Capacity Backing (Hide)'!AS$2,'Capacity Summary'!$B$36:$B$135,0),4),IF(INDEX('Capacity Summary'!$H$36:$BG$135,MATCH('Capacity Backing (Hide)'!AS$2,'Capacity Summary'!$B$36:$B$135,0),MATCH('Capacity Backing (Hide)'!$A43,'Capacity Summary'!$H$35:$BG$35,0))&lt;&gt;0,INDEX('Capacity Summary'!$H$36:$BG$135,MATCH('Capacity Backing (Hide)'!AS$2,'Capacity Summary'!$B$36:$B$135,0),MATCH('Capacity Backing (Hide)'!$A43,'Capacity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(Hide)'!$A43,'Capacity Summary'!$H$35:$BG$35,0))="x",INDEX('Capacity Summary'!$C$36:$E$135,MATCH('Capacity Backing (Hide)'!AT$2,'Capacity Summary'!$B$36:$B$135,0),4),IF(INDEX('Capacity Summary'!$H$36:$BG$135,MATCH('Capacity Backing (Hide)'!AT$2,'Capacity Summary'!$B$36:$B$135,0),MATCH('Capacity Backing (Hide)'!$A43,'Capacity Summary'!$H$35:$BG$35,0))&lt;&gt;0,INDEX('Capacity Summary'!$H$36:$BG$135,MATCH('Capacity Backing (Hide)'!AT$2,'Capacity Summary'!$B$36:$B$135,0),MATCH('Capacity Backing (Hide)'!$A43,'Capacity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(Hide)'!$A43,'Capacity Summary'!$H$35:$BG$35,0))="x",INDEX('Capacity Summary'!$C$36:$E$135,MATCH('Capacity Backing (Hide)'!AU$2,'Capacity Summary'!$B$36:$B$135,0),4),IF(INDEX('Capacity Summary'!$H$36:$BG$135,MATCH('Capacity Backing (Hide)'!AU$2,'Capacity Summary'!$B$36:$B$135,0),MATCH('Capacity Backing (Hide)'!$A43,'Capacity Summary'!$H$35:$BG$35,0))&lt;&gt;0,INDEX('Capacity Summary'!$H$36:$BG$135,MATCH('Capacity Backing (Hide)'!AU$2,'Capacity Summary'!$B$36:$B$135,0),MATCH('Capacity Backing (Hide)'!$A43,'Capacity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(Hide)'!$A43,'Capacity Summary'!$H$35:$BG$35,0))="x",INDEX('Capacity Summary'!$C$36:$E$135,MATCH('Capacity Backing (Hide)'!AV$2,'Capacity Summary'!$B$36:$B$135,0),4),IF(INDEX('Capacity Summary'!$H$36:$BG$135,MATCH('Capacity Backing (Hide)'!AV$2,'Capacity Summary'!$B$36:$B$135,0),MATCH('Capacity Backing (Hide)'!$A43,'Capacity Summary'!$H$35:$BG$35,0))&lt;&gt;0,INDEX('Capacity Summary'!$H$36:$BG$135,MATCH('Capacity Backing (Hide)'!AV$2,'Capacity Summary'!$B$36:$B$135,0),MATCH('Capacity Backing (Hide)'!$A43,'Capacity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(Hide)'!$A43,'Capacity Summary'!$H$35:$BG$35,0))="x",INDEX('Capacity Summary'!$C$36:$E$135,MATCH('Capacity Backing (Hide)'!AW$2,'Capacity Summary'!$B$36:$B$135,0),4),IF(INDEX('Capacity Summary'!$H$36:$BG$135,MATCH('Capacity Backing (Hide)'!AW$2,'Capacity Summary'!$B$36:$B$135,0),MATCH('Capacity Backing (Hide)'!$A43,'Capacity Summary'!$H$35:$BG$35,0))&lt;&gt;0,INDEX('Capacity Summary'!$H$36:$BG$135,MATCH('Capacity Backing (Hide)'!AW$2,'Capacity Summary'!$B$36:$B$135,0),MATCH('Capacity Backing (Hide)'!$A43,'Capacity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(Hide)'!$A43,'Capacity Summary'!$H$35:$BG$35,0))="x",INDEX('Capacity Summary'!$C$36:$E$135,MATCH('Capacity Backing (Hide)'!AX$2,'Capacity Summary'!$B$36:$B$135,0),4),IF(INDEX('Capacity Summary'!$H$36:$BG$135,MATCH('Capacity Backing (Hide)'!AX$2,'Capacity Summary'!$B$36:$B$135,0),MATCH('Capacity Backing (Hide)'!$A43,'Capacity Summary'!$H$35:$BG$35,0))&lt;&gt;0,INDEX('Capacity Summary'!$H$36:$BG$135,MATCH('Capacity Backing (Hide)'!AX$2,'Capacity Summary'!$B$36:$B$135,0),MATCH('Capacity Backing (Hide)'!$A43,'Capacity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(Hide)'!$A43,'Capacity Summary'!$H$35:$BG$35,0))="x",INDEX('Capacity Summary'!$C$36:$E$135,MATCH('Capacity Backing (Hide)'!AY$2,'Capacity Summary'!$B$36:$B$135,0),4),IF(INDEX('Capacity Summary'!$H$36:$BG$135,MATCH('Capacity Backing (Hide)'!AY$2,'Capacity Summary'!$B$36:$B$135,0),MATCH('Capacity Backing (Hide)'!$A43,'Capacity Summary'!$H$35:$BG$35,0))&lt;&gt;0,INDEX('Capacity Summary'!$H$36:$BG$135,MATCH('Capacity Backing (Hide)'!AY$2,'Capacity Summary'!$B$36:$B$135,0),MATCH('Capacity Backing (Hide)'!$A43,'Capacity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(Hide)'!$A43,'Capacity Summary'!$H$35:$BG$35,0))="x",INDEX('Capacity Summary'!$C$36:$E$135,MATCH('Capacity Backing (Hide)'!AZ$2,'Capacity Summary'!$B$36:$B$135,0),4),IF(INDEX('Capacity Summary'!$H$36:$BG$135,MATCH('Capacity Backing (Hide)'!AZ$2,'Capacity Summary'!$B$36:$B$135,0),MATCH('Capacity Backing (Hide)'!$A43,'Capacity Summary'!$H$35:$BG$35,0))&lt;&gt;0,INDEX('Capacity Summary'!$H$36:$BG$135,MATCH('Capacity Backing (Hide)'!AZ$2,'Capacity Summary'!$B$36:$B$135,0),MATCH('Capacity Backing (Hide)'!$A43,'Capacity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(Hide)'!$A43,'Capacity Summary'!$H$35:$BG$35,0))="x",INDEX('Capacity Summary'!$C$36:$E$135,MATCH('Capacity Backing (Hide)'!BA$2,'Capacity Summary'!$B$36:$B$135,0),4),IF(INDEX('Capacity Summary'!$H$36:$BG$135,MATCH('Capacity Backing (Hide)'!BA$2,'Capacity Summary'!$B$36:$B$135,0),MATCH('Capacity Backing (Hide)'!$A43,'Capacity Summary'!$H$35:$BG$35,0))&lt;&gt;0,INDEX('Capacity Summary'!$H$36:$BG$135,MATCH('Capacity Backing (Hide)'!BA$2,'Capacity Summary'!$B$36:$B$135,0),MATCH('Capacity Backing (Hide)'!$A43,'Capacity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(Hide)'!$A43,'Capacity Summary'!$H$35:$BG$35,0))="x",INDEX('Capacity Summary'!$C$36:$E$135,MATCH('Capacity Backing (Hide)'!BB$2,'Capacity Summary'!$B$36:$B$135,0),4),IF(INDEX('Capacity Summary'!$H$36:$BG$135,MATCH('Capacity Backing (Hide)'!BB$2,'Capacity Summary'!$B$36:$B$135,0),MATCH('Capacity Backing (Hide)'!$A43,'Capacity Summary'!$H$35:$BG$35,0))&lt;&gt;0,INDEX('Capacity Summary'!$H$36:$BG$135,MATCH('Capacity Backing (Hide)'!BB$2,'Capacity Summary'!$B$36:$B$135,0),MATCH('Capacity Backing (Hide)'!$A43,'Capacity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(Hide)'!$A43,'Capacity Summary'!$H$35:$BG$35,0))="x",INDEX('Capacity Summary'!$C$36:$E$135,MATCH('Capacity Backing (Hide)'!BC$2,'Capacity Summary'!$B$36:$B$135,0),4),IF(INDEX('Capacity Summary'!$H$36:$BG$135,MATCH('Capacity Backing (Hide)'!BC$2,'Capacity Summary'!$B$36:$B$135,0),MATCH('Capacity Backing (Hide)'!$A43,'Capacity Summary'!$H$35:$BG$35,0))&lt;&gt;0,INDEX('Capacity Summary'!$H$36:$BG$135,MATCH('Capacity Backing (Hide)'!BC$2,'Capacity Summary'!$B$36:$B$135,0),MATCH('Capacity Backing (Hide)'!$A43,'Capacity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(Hide)'!$A43,'Capacity Summary'!$H$35:$BG$35,0))="x",INDEX('Capacity Summary'!$C$36:$E$135,MATCH('Capacity Backing (Hide)'!BD$2,'Capacity Summary'!$B$36:$B$135,0),4),IF(INDEX('Capacity Summary'!$H$36:$BG$135,MATCH('Capacity Backing (Hide)'!BD$2,'Capacity Summary'!$B$36:$B$135,0),MATCH('Capacity Backing (Hide)'!$A43,'Capacity Summary'!$H$35:$BG$35,0))&lt;&gt;0,INDEX('Capacity Summary'!$H$36:$BG$135,MATCH('Capacity Backing (Hide)'!BD$2,'Capacity Summary'!$B$36:$B$135,0),MATCH('Capacity Backing (Hide)'!$A43,'Capacity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(Hide)'!$A43,'Capacity Summary'!$H$35:$BG$35,0))="x",INDEX('Capacity Summary'!$C$36:$E$135,MATCH('Capacity Backing (Hide)'!BE$2,'Capacity Summary'!$B$36:$B$135,0),4),IF(INDEX('Capacity Summary'!$H$36:$BG$135,MATCH('Capacity Backing (Hide)'!BE$2,'Capacity Summary'!$B$36:$B$135,0),MATCH('Capacity Backing (Hide)'!$A43,'Capacity Summary'!$H$35:$BG$35,0))&lt;&gt;0,INDEX('Capacity Summary'!$H$36:$BG$135,MATCH('Capacity Backing (Hide)'!BE$2,'Capacity Summary'!$B$36:$B$135,0),MATCH('Capacity Backing (Hide)'!$A43,'Capacity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(Hide)'!$A43,'Capacity Summary'!$H$35:$BG$35,0))="x",INDEX('Capacity Summary'!$C$36:$E$135,MATCH('Capacity Backing (Hide)'!BF$2,'Capacity Summary'!$B$36:$B$135,0),4),IF(INDEX('Capacity Summary'!$H$36:$BG$135,MATCH('Capacity Backing (Hide)'!BF$2,'Capacity Summary'!$B$36:$B$135,0),MATCH('Capacity Backing (Hide)'!$A43,'Capacity Summary'!$H$35:$BG$35,0))&lt;&gt;0,INDEX('Capacity Summary'!$H$36:$BG$135,MATCH('Capacity Backing (Hide)'!BF$2,'Capacity Summary'!$B$36:$B$135,0),MATCH('Capacity Backing (Hide)'!$A43,'Capacity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(Hide)'!$A43,'Capacity Summary'!$H$35:$BG$35,0))="x",INDEX('Capacity Summary'!$C$36:$E$135,MATCH('Capacity Backing (Hide)'!BG$2,'Capacity Summary'!$B$36:$B$135,0),4),IF(INDEX('Capacity Summary'!$H$36:$BG$135,MATCH('Capacity Backing (Hide)'!BG$2,'Capacity Summary'!$B$36:$B$135,0),MATCH('Capacity Backing (Hide)'!$A43,'Capacity Summary'!$H$35:$BG$35,0))&lt;&gt;0,INDEX('Capacity Summary'!$H$36:$BG$135,MATCH('Capacity Backing (Hide)'!BG$2,'Capacity Summary'!$B$36:$B$135,0),MATCH('Capacity Backing (Hide)'!$A43,'Capacity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(Hide)'!$A43,'Capacity Summary'!$H$35:$BG$35,0))="x",INDEX('Capacity Summary'!$C$36:$E$135,MATCH('Capacity Backing (Hide)'!BH$2,'Capacity Summary'!$B$36:$B$135,0),4),IF(INDEX('Capacity Summary'!$H$36:$BG$135,MATCH('Capacity Backing (Hide)'!BH$2,'Capacity Summary'!$B$36:$B$135,0),MATCH('Capacity Backing (Hide)'!$A43,'Capacity Summary'!$H$35:$BG$35,0))&lt;&gt;0,INDEX('Capacity Summary'!$H$36:$BG$135,MATCH('Capacity Backing (Hide)'!BH$2,'Capacity Summary'!$B$36:$B$135,0),MATCH('Capacity Backing (Hide)'!$A43,'Capacity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(Hide)'!$A43,'Capacity Summary'!$H$35:$BG$35,0))="x",INDEX('Capacity Summary'!$C$36:$E$135,MATCH('Capacity Backing (Hide)'!BI$2,'Capacity Summary'!$B$36:$B$135,0),4),IF(INDEX('Capacity Summary'!$H$36:$BG$135,MATCH('Capacity Backing (Hide)'!BI$2,'Capacity Summary'!$B$36:$B$135,0),MATCH('Capacity Backing (Hide)'!$A43,'Capacity Summary'!$H$35:$BG$35,0))&lt;&gt;0,INDEX('Capacity Summary'!$H$36:$BG$135,MATCH('Capacity Backing (Hide)'!BI$2,'Capacity Summary'!$B$36:$B$135,0),MATCH('Capacity Backing (Hide)'!$A43,'Capacity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(Hide)'!$A43,'Capacity Summary'!$H$35:$BG$35,0))="x",INDEX('Capacity Summary'!$C$36:$E$135,MATCH('Capacity Backing (Hide)'!BJ$2,'Capacity Summary'!$B$36:$B$135,0),4),IF(INDEX('Capacity Summary'!$H$36:$BG$135,MATCH('Capacity Backing (Hide)'!BJ$2,'Capacity Summary'!$B$36:$B$135,0),MATCH('Capacity Backing (Hide)'!$A43,'Capacity Summary'!$H$35:$BG$35,0))&lt;&gt;0,INDEX('Capacity Summary'!$H$36:$BG$135,MATCH('Capacity Backing (Hide)'!BJ$2,'Capacity Summary'!$B$36:$B$135,0),MATCH('Capacity Backing (Hide)'!$A43,'Capacity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(Hide)'!$A43,'Capacity Summary'!$H$35:$BG$35,0))="x",INDEX('Capacity Summary'!$C$36:$E$135,MATCH('Capacity Backing (Hide)'!BK$2,'Capacity Summary'!$B$36:$B$135,0),4),IF(INDEX('Capacity Summary'!$H$36:$BG$135,MATCH('Capacity Backing (Hide)'!BK$2,'Capacity Summary'!$B$36:$B$135,0),MATCH('Capacity Backing (Hide)'!$A43,'Capacity Summary'!$H$35:$BG$35,0))&lt;&gt;0,INDEX('Capacity Summary'!$H$36:$BG$135,MATCH('Capacity Backing (Hide)'!BK$2,'Capacity Summary'!$B$36:$B$135,0),MATCH('Capacity Backing (Hide)'!$A43,'Capacity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(Hide)'!$A43,'Capacity Summary'!$H$35:$BG$35,0))="x",INDEX('Capacity Summary'!$C$36:$E$135,MATCH('Capacity Backing (Hide)'!BL$2,'Capacity Summary'!$B$36:$B$135,0),4),IF(INDEX('Capacity Summary'!$H$36:$BG$135,MATCH('Capacity Backing (Hide)'!BL$2,'Capacity Summary'!$B$36:$B$135,0),MATCH('Capacity Backing (Hide)'!$A43,'Capacity Summary'!$H$35:$BG$35,0))&lt;&gt;0,INDEX('Capacity Summary'!$H$36:$BG$135,MATCH('Capacity Backing (Hide)'!BL$2,'Capacity Summary'!$B$36:$B$135,0),MATCH('Capacity Backing (Hide)'!$A43,'Capacity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(Hide)'!$A43,'Capacity Summary'!$H$35:$BG$35,0))="x",INDEX('Capacity Summary'!$C$36:$E$135,MATCH('Capacity Backing (Hide)'!BM$2,'Capacity Summary'!$B$36:$B$135,0),4),IF(INDEX('Capacity Summary'!$H$36:$BG$135,MATCH('Capacity Backing (Hide)'!BM$2,'Capacity Summary'!$B$36:$B$135,0),MATCH('Capacity Backing (Hide)'!$A43,'Capacity Summary'!$H$35:$BG$35,0))&lt;&gt;0,INDEX('Capacity Summary'!$H$36:$BG$135,MATCH('Capacity Backing (Hide)'!BM$2,'Capacity Summary'!$B$36:$B$135,0),MATCH('Capacity Backing (Hide)'!$A43,'Capacity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(Hide)'!$A43,'Capacity Summary'!$H$35:$BG$35,0))="x",INDEX('Capacity Summary'!$C$36:$E$135,MATCH('Capacity Backing (Hide)'!BN$2,'Capacity Summary'!$B$36:$B$135,0),4),IF(INDEX('Capacity Summary'!$H$36:$BG$135,MATCH('Capacity Backing (Hide)'!BN$2,'Capacity Summary'!$B$36:$B$135,0),MATCH('Capacity Backing (Hide)'!$A43,'Capacity Summary'!$H$35:$BG$35,0))&lt;&gt;0,INDEX('Capacity Summary'!$H$36:$BG$135,MATCH('Capacity Backing (Hide)'!BN$2,'Capacity Summary'!$B$36:$B$135,0),MATCH('Capacity Backing (Hide)'!$A43,'Capacity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(Hide)'!$A43,'Capacity Summary'!$H$35:$BG$35,0))="x",INDEX('Capacity Summary'!$C$36:$E$135,MATCH('Capacity Backing (Hide)'!BO$2,'Capacity Summary'!$B$36:$B$135,0),4),IF(INDEX('Capacity Summary'!$H$36:$BG$135,MATCH('Capacity Backing (Hide)'!BO$2,'Capacity Summary'!$B$36:$B$135,0),MATCH('Capacity Backing (Hide)'!$A43,'Capacity Summary'!$H$35:$BG$35,0))&lt;&gt;0,INDEX('Capacity Summary'!$H$36:$BG$135,MATCH('Capacity Backing (Hide)'!BO$2,'Capacity Summary'!$B$36:$B$135,0),MATCH('Capacity Backing (Hide)'!$A43,'Capacity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(Hide)'!$A43,'Capacity Summary'!$H$35:$BG$35,0))="x",INDEX('Capacity Summary'!$C$36:$E$135,MATCH('Capacity Backing (Hide)'!BP$2,'Capacity Summary'!$B$36:$B$135,0),4),IF(INDEX('Capacity Summary'!$H$36:$BG$135,MATCH('Capacity Backing (Hide)'!BP$2,'Capacity Summary'!$B$36:$B$135,0),MATCH('Capacity Backing (Hide)'!$A43,'Capacity Summary'!$H$35:$BG$35,0))&lt;&gt;0,INDEX('Capacity Summary'!$H$36:$BG$135,MATCH('Capacity Backing (Hide)'!BP$2,'Capacity Summary'!$B$36:$B$135,0),MATCH('Capacity Backing (Hide)'!$A43,'Capacity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(Hide)'!$A43,'Capacity Summary'!$H$35:$BG$35,0))="x",INDEX('Capacity Summary'!$C$36:$E$135,MATCH('Capacity Backing (Hide)'!BQ$2,'Capacity Summary'!$B$36:$B$135,0),4),IF(INDEX('Capacity Summary'!$H$36:$BG$135,MATCH('Capacity Backing (Hide)'!BQ$2,'Capacity Summary'!$B$36:$B$135,0),MATCH('Capacity Backing (Hide)'!$A43,'Capacity Summary'!$H$35:$BG$35,0))&lt;&gt;0,INDEX('Capacity Summary'!$H$36:$BG$135,MATCH('Capacity Backing (Hide)'!BQ$2,'Capacity Summary'!$B$36:$B$135,0),MATCH('Capacity Backing (Hide)'!$A43,'Capacity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(Hide)'!$A43,'Capacity Summary'!$H$35:$BG$35,0))="x",INDEX('Capacity Summary'!$C$36:$E$135,MATCH('Capacity Backing (Hide)'!BR$2,'Capacity Summary'!$B$36:$B$135,0),4),IF(INDEX('Capacity Summary'!$H$36:$BG$135,MATCH('Capacity Backing (Hide)'!BR$2,'Capacity Summary'!$B$36:$B$135,0),MATCH('Capacity Backing (Hide)'!$A43,'Capacity Summary'!$H$35:$BG$35,0))&lt;&gt;0,INDEX('Capacity Summary'!$H$36:$BG$135,MATCH('Capacity Backing (Hide)'!BR$2,'Capacity Summary'!$B$36:$B$135,0),MATCH('Capacity Backing (Hide)'!$A43,'Capacity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(Hide)'!$A43,'Capacity Summary'!$H$35:$BG$35,0))="x",INDEX('Capacity Summary'!$C$36:$E$135,MATCH('Capacity Backing (Hide)'!BS$2,'Capacity Summary'!$B$36:$B$135,0),4),IF(INDEX('Capacity Summary'!$H$36:$BG$135,MATCH('Capacity Backing (Hide)'!BS$2,'Capacity Summary'!$B$36:$B$135,0),MATCH('Capacity Backing (Hide)'!$A43,'Capacity Summary'!$H$35:$BG$35,0))&lt;&gt;0,INDEX('Capacity Summary'!$H$36:$BG$135,MATCH('Capacity Backing (Hide)'!BS$2,'Capacity Summary'!$B$36:$B$135,0),MATCH('Capacity Backing (Hide)'!$A43,'Capacity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(Hide)'!$A43,'Capacity Summary'!$H$35:$BG$35,0))="x",INDEX('Capacity Summary'!$C$36:$E$135,MATCH('Capacity Backing (Hide)'!BT$2,'Capacity Summary'!$B$36:$B$135,0),4),IF(INDEX('Capacity Summary'!$H$36:$BG$135,MATCH('Capacity Backing (Hide)'!BT$2,'Capacity Summary'!$B$36:$B$135,0),MATCH('Capacity Backing (Hide)'!$A43,'Capacity Summary'!$H$35:$BG$35,0))&lt;&gt;0,INDEX('Capacity Summary'!$H$36:$BG$135,MATCH('Capacity Backing (Hide)'!BT$2,'Capacity Summary'!$B$36:$B$135,0),MATCH('Capacity Backing (Hide)'!$A43,'Capacity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(Hide)'!$A43,'Capacity Summary'!$H$35:$BG$35,0))="x",INDEX('Capacity Summary'!$C$36:$E$135,MATCH('Capacity Backing (Hide)'!BU$2,'Capacity Summary'!$B$36:$B$135,0),4),IF(INDEX('Capacity Summary'!$H$36:$BG$135,MATCH('Capacity Backing (Hide)'!BU$2,'Capacity Summary'!$B$36:$B$135,0),MATCH('Capacity Backing (Hide)'!$A43,'Capacity Summary'!$H$35:$BG$35,0))&lt;&gt;0,INDEX('Capacity Summary'!$H$36:$BG$135,MATCH('Capacity Backing (Hide)'!BU$2,'Capacity Summary'!$B$36:$B$135,0),MATCH('Capacity Backing (Hide)'!$A43,'Capacity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(Hide)'!$A43,'Capacity Summary'!$H$35:$BG$35,0))="x",INDEX('Capacity Summary'!$C$36:$E$135,MATCH('Capacity Backing (Hide)'!BV$2,'Capacity Summary'!$B$36:$B$135,0),4),IF(INDEX('Capacity Summary'!$H$36:$BG$135,MATCH('Capacity Backing (Hide)'!BV$2,'Capacity Summary'!$B$36:$B$135,0),MATCH('Capacity Backing (Hide)'!$A43,'Capacity Summary'!$H$35:$BG$35,0))&lt;&gt;0,INDEX('Capacity Summary'!$H$36:$BG$135,MATCH('Capacity Backing (Hide)'!BV$2,'Capacity Summary'!$B$36:$B$135,0),MATCH('Capacity Backing (Hide)'!$A43,'Capacity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(Hide)'!$A43,'Capacity Summary'!$H$35:$BG$35,0))="x",INDEX('Capacity Summary'!$C$36:$E$135,MATCH('Capacity Backing (Hide)'!BW$2,'Capacity Summary'!$B$36:$B$135,0),4),IF(INDEX('Capacity Summary'!$H$36:$BG$135,MATCH('Capacity Backing (Hide)'!BW$2,'Capacity Summary'!$B$36:$B$135,0),MATCH('Capacity Backing (Hide)'!$A43,'Capacity Summary'!$H$35:$BG$35,0))&lt;&gt;0,INDEX('Capacity Summary'!$H$36:$BG$135,MATCH('Capacity Backing (Hide)'!BW$2,'Capacity Summary'!$B$36:$B$135,0),MATCH('Capacity Backing (Hide)'!$A43,'Capacity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(Hide)'!$A43,'Capacity Summary'!$H$35:$BG$35,0))="x",INDEX('Capacity Summary'!$C$36:$E$135,MATCH('Capacity Backing (Hide)'!BX$2,'Capacity Summary'!$B$36:$B$135,0),4),IF(INDEX('Capacity Summary'!$H$36:$BG$135,MATCH('Capacity Backing (Hide)'!BX$2,'Capacity Summary'!$B$36:$B$135,0),MATCH('Capacity Backing (Hide)'!$A43,'Capacity Summary'!$H$35:$BG$35,0))&lt;&gt;0,INDEX('Capacity Summary'!$H$36:$BG$135,MATCH('Capacity Backing (Hide)'!BX$2,'Capacity Summary'!$B$36:$B$135,0),MATCH('Capacity Backing (Hide)'!$A43,'Capacity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(Hide)'!$A43,'Capacity Summary'!$H$35:$BG$35,0))="x",INDEX('Capacity Summary'!$C$36:$E$135,MATCH('Capacity Backing (Hide)'!BY$2,'Capacity Summary'!$B$36:$B$135,0),4),IF(INDEX('Capacity Summary'!$H$36:$BG$135,MATCH('Capacity Backing (Hide)'!BY$2,'Capacity Summary'!$B$36:$B$135,0),MATCH('Capacity Backing (Hide)'!$A43,'Capacity Summary'!$H$35:$BG$35,0))&lt;&gt;0,INDEX('Capacity Summary'!$H$36:$BG$135,MATCH('Capacity Backing (Hide)'!BY$2,'Capacity Summary'!$B$36:$B$135,0),MATCH('Capacity Backing (Hide)'!$A43,'Capacity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(Hide)'!$A43,'Capacity Summary'!$H$35:$BG$35,0))="x",INDEX('Capacity Summary'!$C$36:$E$135,MATCH('Capacity Backing (Hide)'!BZ$2,'Capacity Summary'!$B$36:$B$135,0),4),IF(INDEX('Capacity Summary'!$H$36:$BG$135,MATCH('Capacity Backing (Hide)'!BZ$2,'Capacity Summary'!$B$36:$B$135,0),MATCH('Capacity Backing (Hide)'!$A43,'Capacity Summary'!$H$35:$BG$35,0))&lt;&gt;0,INDEX('Capacity Summary'!$H$36:$BG$135,MATCH('Capacity Backing (Hide)'!BZ$2,'Capacity Summary'!$B$36:$B$135,0),MATCH('Capacity Backing (Hide)'!$A43,'Capacity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(Hide)'!$A43,'Capacity Summary'!$H$35:$BG$35,0))="x",INDEX('Capacity Summary'!$C$36:$E$135,MATCH('Capacity Backing (Hide)'!CA$2,'Capacity Summary'!$B$36:$B$135,0),4),IF(INDEX('Capacity Summary'!$H$36:$BG$135,MATCH('Capacity Backing (Hide)'!CA$2,'Capacity Summary'!$B$36:$B$135,0),MATCH('Capacity Backing (Hide)'!$A43,'Capacity Summary'!$H$35:$BG$35,0))&lt;&gt;0,INDEX('Capacity Summary'!$H$36:$BG$135,MATCH('Capacity Backing (Hide)'!CA$2,'Capacity Summary'!$B$36:$B$135,0),MATCH('Capacity Backing (Hide)'!$A43,'Capacity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(Hide)'!$A43,'Capacity Summary'!$H$35:$BG$35,0))="x",INDEX('Capacity Summary'!$C$36:$E$135,MATCH('Capacity Backing (Hide)'!CB$2,'Capacity Summary'!$B$36:$B$135,0),4),IF(INDEX('Capacity Summary'!$H$36:$BG$135,MATCH('Capacity Backing (Hide)'!CB$2,'Capacity Summary'!$B$36:$B$135,0),MATCH('Capacity Backing (Hide)'!$A43,'Capacity Summary'!$H$35:$BG$35,0))&lt;&gt;0,INDEX('Capacity Summary'!$H$36:$BG$135,MATCH('Capacity Backing (Hide)'!CB$2,'Capacity Summary'!$B$36:$B$135,0),MATCH('Capacity Backing (Hide)'!$A43,'Capacity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(Hide)'!$A43,'Capacity Summary'!$H$35:$BG$35,0))="x",INDEX('Capacity Summary'!$C$36:$E$135,MATCH('Capacity Backing (Hide)'!CC$2,'Capacity Summary'!$B$36:$B$135,0),4),IF(INDEX('Capacity Summary'!$H$36:$BG$135,MATCH('Capacity Backing (Hide)'!CC$2,'Capacity Summary'!$B$36:$B$135,0),MATCH('Capacity Backing (Hide)'!$A43,'Capacity Summary'!$H$35:$BG$35,0))&lt;&gt;0,INDEX('Capacity Summary'!$H$36:$BG$135,MATCH('Capacity Backing (Hide)'!CC$2,'Capacity Summary'!$B$36:$B$135,0),MATCH('Capacity Backing (Hide)'!$A43,'Capacity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(Hide)'!$A43,'Capacity Summary'!$H$35:$BG$35,0))="x",INDEX('Capacity Summary'!$C$36:$E$135,MATCH('Capacity Backing (Hide)'!CD$2,'Capacity Summary'!$B$36:$B$135,0),4),IF(INDEX('Capacity Summary'!$H$36:$BG$135,MATCH('Capacity Backing (Hide)'!CD$2,'Capacity Summary'!$B$36:$B$135,0),MATCH('Capacity Backing (Hide)'!$A43,'Capacity Summary'!$H$35:$BG$35,0))&lt;&gt;0,INDEX('Capacity Summary'!$H$36:$BG$135,MATCH('Capacity Backing (Hide)'!CD$2,'Capacity Summary'!$B$36:$B$135,0),MATCH('Capacity Backing (Hide)'!$A43,'Capacity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(Hide)'!$A43,'Capacity Summary'!$H$35:$BG$35,0))="x",INDEX('Capacity Summary'!$C$36:$E$135,MATCH('Capacity Backing (Hide)'!CE$2,'Capacity Summary'!$B$36:$B$135,0),4),IF(INDEX('Capacity Summary'!$H$36:$BG$135,MATCH('Capacity Backing (Hide)'!CE$2,'Capacity Summary'!$B$36:$B$135,0),MATCH('Capacity Backing (Hide)'!$A43,'Capacity Summary'!$H$35:$BG$35,0))&lt;&gt;0,INDEX('Capacity Summary'!$H$36:$BG$135,MATCH('Capacity Backing (Hide)'!CE$2,'Capacity Summary'!$B$36:$B$135,0),MATCH('Capacity Backing (Hide)'!$A43,'Capacity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(Hide)'!$A43,'Capacity Summary'!$H$35:$BG$35,0))="x",INDEX('Capacity Summary'!$C$36:$E$135,MATCH('Capacity Backing (Hide)'!CF$2,'Capacity Summary'!$B$36:$B$135,0),4),IF(INDEX('Capacity Summary'!$H$36:$BG$135,MATCH('Capacity Backing (Hide)'!CF$2,'Capacity Summary'!$B$36:$B$135,0),MATCH('Capacity Backing (Hide)'!$A43,'Capacity Summary'!$H$35:$BG$35,0))&lt;&gt;0,INDEX('Capacity Summary'!$H$36:$BG$135,MATCH('Capacity Backing (Hide)'!CF$2,'Capacity Summary'!$B$36:$B$135,0),MATCH('Capacity Backing (Hide)'!$A43,'Capacity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(Hide)'!$A43,'Capacity Summary'!$H$35:$BG$35,0))="x",INDEX('Capacity Summary'!$C$36:$E$135,MATCH('Capacity Backing (Hide)'!CG$2,'Capacity Summary'!$B$36:$B$135,0),4),IF(INDEX('Capacity Summary'!$H$36:$BG$135,MATCH('Capacity Backing (Hide)'!CG$2,'Capacity Summary'!$B$36:$B$135,0),MATCH('Capacity Backing (Hide)'!$A43,'Capacity Summary'!$H$35:$BG$35,0))&lt;&gt;0,INDEX('Capacity Summary'!$H$36:$BG$135,MATCH('Capacity Backing (Hide)'!CG$2,'Capacity Summary'!$B$36:$B$135,0),MATCH('Capacity Backing (Hide)'!$A43,'Capacity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(Hide)'!$A43,'Capacity Summary'!$H$35:$BG$35,0))="x",INDEX('Capacity Summary'!$C$36:$E$135,MATCH('Capacity Backing (Hide)'!CH$2,'Capacity Summary'!$B$36:$B$135,0),4),IF(INDEX('Capacity Summary'!$H$36:$BG$135,MATCH('Capacity Backing (Hide)'!CH$2,'Capacity Summary'!$B$36:$B$135,0),MATCH('Capacity Backing (Hide)'!$A43,'Capacity Summary'!$H$35:$BG$35,0))&lt;&gt;0,INDEX('Capacity Summary'!$H$36:$BG$135,MATCH('Capacity Backing (Hide)'!CH$2,'Capacity Summary'!$B$36:$B$135,0),MATCH('Capacity Backing (Hide)'!$A43,'Capacity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(Hide)'!$A43,'Capacity Summary'!$H$35:$BG$35,0))="x",INDEX('Capacity Summary'!$C$36:$E$135,MATCH('Capacity Backing (Hide)'!CI$2,'Capacity Summary'!$B$36:$B$135,0),4),IF(INDEX('Capacity Summary'!$H$36:$BG$135,MATCH('Capacity Backing (Hide)'!CI$2,'Capacity Summary'!$B$36:$B$135,0),MATCH('Capacity Backing (Hide)'!$A43,'Capacity Summary'!$H$35:$BG$35,0))&lt;&gt;0,INDEX('Capacity Summary'!$H$36:$BG$135,MATCH('Capacity Backing (Hide)'!CI$2,'Capacity Summary'!$B$36:$B$135,0),MATCH('Capacity Backing (Hide)'!$A43,'Capacity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(Hide)'!$A43,'Capacity Summary'!$H$35:$BG$35,0))="x",INDEX('Capacity Summary'!$C$36:$E$135,MATCH('Capacity Backing (Hide)'!CJ$2,'Capacity Summary'!$B$36:$B$135,0),4),IF(INDEX('Capacity Summary'!$H$36:$BG$135,MATCH('Capacity Backing (Hide)'!CJ$2,'Capacity Summary'!$B$36:$B$135,0),MATCH('Capacity Backing (Hide)'!$A43,'Capacity Summary'!$H$35:$BG$35,0))&lt;&gt;0,INDEX('Capacity Summary'!$H$36:$BG$135,MATCH('Capacity Backing (Hide)'!CJ$2,'Capacity Summary'!$B$36:$B$135,0),MATCH('Capacity Backing (Hide)'!$A43,'Capacity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(Hide)'!$A43,'Capacity Summary'!$H$35:$BG$35,0))="x",INDEX('Capacity Summary'!$C$36:$E$135,MATCH('Capacity Backing (Hide)'!CK$2,'Capacity Summary'!$B$36:$B$135,0),4),IF(INDEX('Capacity Summary'!$H$36:$BG$135,MATCH('Capacity Backing (Hide)'!CK$2,'Capacity Summary'!$B$36:$B$135,0),MATCH('Capacity Backing (Hide)'!$A43,'Capacity Summary'!$H$35:$BG$35,0))&lt;&gt;0,INDEX('Capacity Summary'!$H$36:$BG$135,MATCH('Capacity Backing (Hide)'!CK$2,'Capacity Summary'!$B$36:$B$135,0),MATCH('Capacity Backing (Hide)'!$A43,'Capacity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(Hide)'!$A43,'Capacity Summary'!$H$35:$BG$35,0))="x",INDEX('Capacity Summary'!$C$36:$E$135,MATCH('Capacity Backing (Hide)'!CL$2,'Capacity Summary'!$B$36:$B$135,0),4),IF(INDEX('Capacity Summary'!$H$36:$BG$135,MATCH('Capacity Backing (Hide)'!CL$2,'Capacity Summary'!$B$36:$B$135,0),MATCH('Capacity Backing (Hide)'!$A43,'Capacity Summary'!$H$35:$BG$35,0))&lt;&gt;0,INDEX('Capacity Summary'!$H$36:$BG$135,MATCH('Capacity Backing (Hide)'!CL$2,'Capacity Summary'!$B$36:$B$135,0),MATCH('Capacity Backing (Hide)'!$A43,'Capacity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(Hide)'!$A43,'Capacity Summary'!$H$35:$BG$35,0))="x",INDEX('Capacity Summary'!$C$36:$E$135,MATCH('Capacity Backing (Hide)'!CM$2,'Capacity Summary'!$B$36:$B$135,0),4),IF(INDEX('Capacity Summary'!$H$36:$BG$135,MATCH('Capacity Backing (Hide)'!CM$2,'Capacity Summary'!$B$36:$B$135,0),MATCH('Capacity Backing (Hide)'!$A43,'Capacity Summary'!$H$35:$BG$35,0))&lt;&gt;0,INDEX('Capacity Summary'!$H$36:$BG$135,MATCH('Capacity Backing (Hide)'!CM$2,'Capacity Summary'!$B$36:$B$135,0),MATCH('Capacity Backing (Hide)'!$A43,'Capacity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(Hide)'!$A43,'Capacity Summary'!$H$35:$BG$35,0))="x",INDEX('Capacity Summary'!$C$36:$E$135,MATCH('Capacity Backing (Hide)'!CN$2,'Capacity Summary'!$B$36:$B$135,0),4),IF(INDEX('Capacity Summary'!$H$36:$BG$135,MATCH('Capacity Backing (Hide)'!CN$2,'Capacity Summary'!$B$36:$B$135,0),MATCH('Capacity Backing (Hide)'!$A43,'Capacity Summary'!$H$35:$BG$35,0))&lt;&gt;0,INDEX('Capacity Summary'!$H$36:$BG$135,MATCH('Capacity Backing (Hide)'!CN$2,'Capacity Summary'!$B$36:$B$135,0),MATCH('Capacity Backing (Hide)'!$A43,'Capacity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(Hide)'!$A43,'Capacity Summary'!$H$35:$BG$35,0))="x",INDEX('Capacity Summary'!$C$36:$E$135,MATCH('Capacity Backing (Hide)'!CO$2,'Capacity Summary'!$B$36:$B$135,0),4),IF(INDEX('Capacity Summary'!$H$36:$BG$135,MATCH('Capacity Backing (Hide)'!CO$2,'Capacity Summary'!$B$36:$B$135,0),MATCH('Capacity Backing (Hide)'!$A43,'Capacity Summary'!$H$35:$BG$35,0))&lt;&gt;0,INDEX('Capacity Summary'!$H$36:$BG$135,MATCH('Capacity Backing (Hide)'!CO$2,'Capacity Summary'!$B$36:$B$135,0),MATCH('Capacity Backing (Hide)'!$A43,'Capacity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(Hide)'!$A43,'Capacity Summary'!$H$35:$BG$35,0))="x",INDEX('Capacity Summary'!$C$36:$E$135,MATCH('Capacity Backing (Hide)'!CP$2,'Capacity Summary'!$B$36:$B$135,0),4),IF(INDEX('Capacity Summary'!$H$36:$BG$135,MATCH('Capacity Backing (Hide)'!CP$2,'Capacity Summary'!$B$36:$B$135,0),MATCH('Capacity Backing (Hide)'!$A43,'Capacity Summary'!$H$35:$BG$35,0))&lt;&gt;0,INDEX('Capacity Summary'!$H$36:$BG$135,MATCH('Capacity Backing (Hide)'!CP$2,'Capacity Summary'!$B$36:$B$135,0),MATCH('Capacity Backing (Hide)'!$A43,'Capacity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(Hide)'!$A43,'Capacity Summary'!$H$35:$BG$35,0))="x",INDEX('Capacity Summary'!$C$36:$E$135,MATCH('Capacity Backing (Hide)'!CQ$2,'Capacity Summary'!$B$36:$B$135,0),4),IF(INDEX('Capacity Summary'!$H$36:$BG$135,MATCH('Capacity Backing (Hide)'!CQ$2,'Capacity Summary'!$B$36:$B$135,0),MATCH('Capacity Backing (Hide)'!$A43,'Capacity Summary'!$H$35:$BG$35,0))&lt;&gt;0,INDEX('Capacity Summary'!$H$36:$BG$135,MATCH('Capacity Backing (Hide)'!CQ$2,'Capacity Summary'!$B$36:$B$135,0),MATCH('Capacity Backing (Hide)'!$A43,'Capacity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(Hide)'!$A43,'Capacity Summary'!$H$35:$BG$35,0))="x",INDEX('Capacity Summary'!$C$36:$E$135,MATCH('Capacity Backing (Hide)'!CR$2,'Capacity Summary'!$B$36:$B$135,0),4),IF(INDEX('Capacity Summary'!$H$36:$BG$135,MATCH('Capacity Backing (Hide)'!CR$2,'Capacity Summary'!$B$36:$B$135,0),MATCH('Capacity Backing (Hide)'!$A43,'Capacity Summary'!$H$35:$BG$35,0))&lt;&gt;0,INDEX('Capacity Summary'!$H$36:$BG$135,MATCH('Capacity Backing (Hide)'!CR$2,'Capacity Summary'!$B$36:$B$135,0),MATCH('Capacity Backing (Hide)'!$A43,'Capacity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(Hide)'!$A43,'Capacity Summary'!$H$35:$BG$35,0))="x",INDEX('Capacity Summary'!$C$36:$E$135,MATCH('Capacity Backing (Hide)'!CS$2,'Capacity Summary'!$B$36:$B$135,0),4),IF(INDEX('Capacity Summary'!$H$36:$BG$135,MATCH('Capacity Backing (Hide)'!CS$2,'Capacity Summary'!$B$36:$B$135,0),MATCH('Capacity Backing (Hide)'!$A43,'Capacity Summary'!$H$35:$BG$35,0))&lt;&gt;0,INDEX('Capacity Summary'!$H$36:$BG$135,MATCH('Capacity Backing (Hide)'!CS$2,'Capacity Summary'!$B$36:$B$135,0),MATCH('Capacity Backing (Hide)'!$A43,'Capacity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(Hide)'!$A43,'Capacity Summary'!$H$35:$BG$35,0))="x",INDEX('Capacity Summary'!$C$36:$E$135,MATCH('Capacity Backing (Hide)'!CT$2,'Capacity Summary'!$B$36:$B$135,0),4),IF(INDEX('Capacity Summary'!$H$36:$BG$135,MATCH('Capacity Backing (Hide)'!CT$2,'Capacity Summary'!$B$36:$B$135,0),MATCH('Capacity Backing (Hide)'!$A43,'Capacity Summary'!$H$35:$BG$35,0))&lt;&gt;0,INDEX('Capacity Summary'!$H$36:$BG$135,MATCH('Capacity Backing (Hide)'!CT$2,'Capacity Summary'!$B$36:$B$135,0),MATCH('Capacity Backing (Hide)'!$A43,'Capacity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(Hide)'!$A43,'Capacity Summary'!$H$35:$BG$35,0))="x",INDEX('Capacity Summary'!$C$36:$E$135,MATCH('Capacity Backing (Hide)'!CU$2,'Capacity Summary'!$B$36:$B$135,0),4),IF(INDEX('Capacity Summary'!$H$36:$BG$135,MATCH('Capacity Backing (Hide)'!CU$2,'Capacity Summary'!$B$36:$B$135,0),MATCH('Capacity Backing (Hide)'!$A43,'Capacity Summary'!$H$35:$BG$35,0))&lt;&gt;0,INDEX('Capacity Summary'!$H$36:$BG$135,MATCH('Capacity Backing (Hide)'!CU$2,'Capacity Summary'!$B$36:$B$135,0),MATCH('Capacity Backing (Hide)'!$A43,'Capacity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(Hide)'!$A43,'Capacity Summary'!$H$35:$BG$35,0))="x",INDEX('Capacity Summary'!$C$36:$E$135,MATCH('Capacity Backing (Hide)'!CV$2,'Capacity Summary'!$B$36:$B$135,0),4),IF(INDEX('Capacity Summary'!$H$36:$BG$135,MATCH('Capacity Backing (Hide)'!CV$2,'Capacity Summary'!$B$36:$B$135,0),MATCH('Capacity Backing (Hide)'!$A43,'Capacity Summary'!$H$35:$BG$35,0))&lt;&gt;0,INDEX('Capacity Summary'!$H$36:$BG$135,MATCH('Capacity Backing (Hide)'!CV$2,'Capacity Summary'!$B$36:$B$135,0),MATCH('Capacity Backing (Hide)'!$A43,'Capacity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(Hide)'!$A43,'Capacity Summary'!$H$35:$BG$35,0))="x",INDEX('Capacity Summary'!$C$36:$E$135,MATCH('Capacity Backing (Hide)'!CW$2,'Capacity Summary'!$B$36:$B$135,0),4),IF(INDEX('Capacity Summary'!$H$36:$BG$135,MATCH('Capacity Backing (Hide)'!CW$2,'Capacity Summary'!$B$36:$B$135,0),MATCH('Capacity Backing (Hide)'!$A43,'Capacity Summary'!$H$35:$BG$35,0))&lt;&gt;0,INDEX('Capacity Summary'!$H$36:$BG$135,MATCH('Capacity Backing (Hide)'!CW$2,'Capacity Summary'!$B$36:$B$135,0),MATCH('Capacity Backing (Hide)'!$A43,'Capacity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(Hide)'!$A44,'Capacity Summary'!$H$35:$BG$35,0))="x",INDEX('Capacity Summary'!$C$36:$E$135,MATCH('Capacity Backing (Hide)'!B$2,'Capacity Summary'!$B$36:$B$135,0),4),IF(INDEX('Capacity Summary'!$H$36:$BG$135,MATCH('Capacity Backing (Hide)'!B$2,'Capacity Summary'!$B$36:$B$135,0),MATCH('Capacity Backing (Hide)'!$A44,'Capacity Summary'!$H$35:$BG$35,0))&lt;&gt;0,INDEX('Capacity Summary'!$H$36:$BG$135,MATCH('Capacity Backing (Hide)'!B$2,'Capacity Summary'!$B$36:$B$135,0),MATCH('Capacity Backing (Hide)'!$A44,'Capacity Summary'!$H$35:$BG$35,0)),0)),INDEX('Capacity Summary'!$C$36:$E$135,MATCH('Capacity Backing (Hide)'!B$2,'Capacity Summary'!$B$36:$B$135,0),2)))/IF(Summary!$B$7="Minutes",1,60)/COUNTA(INDEX(Capacity!$C$10:$Q$109,MATCH('Capacity Backing (Hide)'!B$2,Capacity!$B$10:$B$109,0),1):INDEX(Capacity!$C$10:$Q$109,MATCH('Capacity Backing (Hide)'!B$2,Capacity!$B$10:$B$109,0),15))</f>
        <v>#N/A</v>
      </c>
      <c r="C4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(Hide)'!$A44,'Capacity Summary'!$H$35:$BG$35,0))="x",INDEX('Capacity Summary'!$C$36:$E$135,MATCH('Capacity Backing (Hide)'!C$2,'Capacity Summary'!$B$36:$B$135,0),4),IF(INDEX('Capacity Summary'!$H$36:$BG$135,MATCH('Capacity Backing (Hide)'!C$2,'Capacity Summary'!$B$36:$B$135,0),MATCH('Capacity Backing (Hide)'!$A44,'Capacity Summary'!$H$35:$BG$35,0))&lt;&gt;0,INDEX('Capacity Summary'!$H$36:$BG$135,MATCH('Capacity Backing (Hide)'!C$2,'Capacity Summary'!$B$36:$B$135,0),MATCH('Capacity Backing (Hide)'!$A44,'Capacity Summary'!$H$35:$BG$35,0)),0)),INDEX('Capacity Summary'!$C$36:$E$135,MATCH('Capacity Backing (Hide)'!C$2,'Capacity Summary'!$B$36:$B$135,0),2)))/IF(Summary!$B$7="Minutes",1,60)/COUNTA(INDEX(Capacity!$C$10:$Q$109,MATCH('Capacity Backing (Hide)'!C$2,Capacity!$B$10:$B$109,0),1):INDEX(Capacity!$C$10:$Q$109,MATCH('Capacity Backing (Hide)'!C$2,Capacity!$B$10:$B$109,0),15))</f>
        <v>#N/A</v>
      </c>
      <c r="D4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(Hide)'!$A44,'Capacity Summary'!$H$35:$BG$35,0))="x",INDEX('Capacity Summary'!$C$36:$E$135,MATCH('Capacity Backing (Hide)'!D$2,'Capacity Summary'!$B$36:$B$135,0),4),IF(INDEX('Capacity Summary'!$H$36:$BG$135,MATCH('Capacity Backing (Hide)'!D$2,'Capacity Summary'!$B$36:$B$135,0),MATCH('Capacity Backing (Hide)'!$A44,'Capacity Summary'!$H$35:$BG$35,0))&lt;&gt;0,INDEX('Capacity Summary'!$H$36:$BG$135,MATCH('Capacity Backing (Hide)'!D$2,'Capacity Summary'!$B$36:$B$135,0),MATCH('Capacity Backing (Hide)'!$A44,'Capacity Summary'!$H$35:$BG$35,0)),0)),INDEX('Capacity Summary'!$C$36:$E$135,MATCH('Capacity Backing (Hide)'!D$2,'Capacity Summary'!$B$36:$B$135,0),2)))/IF(Summary!$B$7="Minutes",1,60)/COUNTA(INDEX(Capacity!$C$10:$Q$109,MATCH('Capacity Backing (Hide)'!D$2,Capacity!$B$10:$B$109,0),1):INDEX(Capacity!$C$10:$Q$109,MATCH('Capacity Backing (Hide)'!D$2,Capacity!$B$10:$B$109,0),15))</f>
        <v>#N/A</v>
      </c>
      <c r="E4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(Hide)'!$A44,'Capacity Summary'!$H$35:$BG$35,0))="x",INDEX('Capacity Summary'!$C$36:$E$135,MATCH('Capacity Backing (Hide)'!E$2,'Capacity Summary'!$B$36:$B$135,0),4),IF(INDEX('Capacity Summary'!$H$36:$BG$135,MATCH('Capacity Backing (Hide)'!E$2,'Capacity Summary'!$B$36:$B$135,0),MATCH('Capacity Backing (Hide)'!$A44,'Capacity Summary'!$H$35:$BG$35,0))&lt;&gt;0,INDEX('Capacity Summary'!$H$36:$BG$135,MATCH('Capacity Backing (Hide)'!E$2,'Capacity Summary'!$B$36:$B$135,0),MATCH('Capacity Backing (Hide)'!$A44,'Capacity Summary'!$H$35:$BG$35,0)),0)),INDEX('Capacity Summary'!$C$36:$E$135,MATCH('Capacity Backing (Hide)'!E$2,'Capacity Summary'!$B$36:$B$135,0),2)))/IF(Summary!$B$7="Minutes",1,60)/COUNTA(INDEX(Capacity!$C$10:$Q$109,MATCH('Capacity Backing (Hide)'!E$2,Capacity!$B$10:$B$109,0),1):INDEX(Capacity!$C$10:$Q$109,MATCH('Capacity Backing (Hide)'!E$2,Capacity!$B$10:$B$109,0),15))</f>
        <v>#N/A</v>
      </c>
      <c r="F4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(Hide)'!$A44,'Capacity Summary'!$H$35:$BG$35,0))="x",INDEX('Capacity Summary'!$C$36:$E$135,MATCH('Capacity Backing (Hide)'!F$2,'Capacity Summary'!$B$36:$B$135,0),4),IF(INDEX('Capacity Summary'!$H$36:$BG$135,MATCH('Capacity Backing (Hide)'!F$2,'Capacity Summary'!$B$36:$B$135,0),MATCH('Capacity Backing (Hide)'!$A44,'Capacity Summary'!$H$35:$BG$35,0))&lt;&gt;0,INDEX('Capacity Summary'!$H$36:$BG$135,MATCH('Capacity Backing (Hide)'!F$2,'Capacity Summary'!$B$36:$B$135,0),MATCH('Capacity Backing (Hide)'!$A44,'Capacity Summary'!$H$35:$BG$35,0)),0)),INDEX('Capacity Summary'!$C$36:$E$135,MATCH('Capacity Backing (Hide)'!F$2,'Capacity Summary'!$B$36:$B$135,0),2)))/IF(Summary!$B$7="Minutes",1,60)/COUNTA(INDEX(Capacity!$C$10:$Q$109,MATCH('Capacity Backing (Hide)'!F$2,Capacity!$B$10:$B$109,0),1):INDEX(Capacity!$C$10:$Q$109,MATCH('Capacity Backing (Hide)'!F$2,Capacity!$B$10:$B$109,0),15))</f>
        <v>#N/A</v>
      </c>
      <c r="G4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(Hide)'!$A44,'Capacity Summary'!$H$35:$BG$35,0))="x",INDEX('Capacity Summary'!$C$36:$E$135,MATCH('Capacity Backing (Hide)'!G$2,'Capacity Summary'!$B$36:$B$135,0),4),IF(INDEX('Capacity Summary'!$H$36:$BG$135,MATCH('Capacity Backing (Hide)'!G$2,'Capacity Summary'!$B$36:$B$135,0),MATCH('Capacity Backing (Hide)'!$A44,'Capacity Summary'!$H$35:$BG$35,0))&lt;&gt;0,INDEX('Capacity Summary'!$H$36:$BG$135,MATCH('Capacity Backing (Hide)'!G$2,'Capacity Summary'!$B$36:$B$135,0),MATCH('Capacity Backing (Hide)'!$A44,'Capacity Summary'!$H$35:$BG$35,0)),0)),INDEX('Capacity Summary'!$C$36:$E$135,MATCH('Capacity Backing (Hide)'!G$2,'Capacity Summary'!$B$36:$B$135,0),2)))/IF(Summary!$B$7="Minutes",1,60)/COUNTA(INDEX(Capacity!$C$10:$Q$109,MATCH('Capacity Backing (Hide)'!G$2,Capacity!$B$10:$B$109,0),1):INDEX(Capacity!$C$10:$Q$109,MATCH('Capacity Backing (Hide)'!G$2,Capacity!$B$10:$B$109,0),15))</f>
        <v>#N/A</v>
      </c>
      <c r="H4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(Hide)'!$A44,'Capacity Summary'!$H$35:$BG$35,0))="x",INDEX('Capacity Summary'!$C$36:$E$135,MATCH('Capacity Backing (Hide)'!H$2,'Capacity Summary'!$B$36:$B$135,0),4),IF(INDEX('Capacity Summary'!$H$36:$BG$135,MATCH('Capacity Backing (Hide)'!H$2,'Capacity Summary'!$B$36:$B$135,0),MATCH('Capacity Backing (Hide)'!$A44,'Capacity Summary'!$H$35:$BG$35,0))&lt;&gt;0,INDEX('Capacity Summary'!$H$36:$BG$135,MATCH('Capacity Backing (Hide)'!H$2,'Capacity Summary'!$B$36:$B$135,0),MATCH('Capacity Backing (Hide)'!$A44,'Capacity Summary'!$H$35:$BG$35,0)),0)),INDEX('Capacity Summary'!$C$36:$E$135,MATCH('Capacity Backing (Hide)'!H$2,'Capacity Summary'!$B$36:$B$135,0),2)))/IF(Summary!$B$7="Minutes",1,60)/COUNTA(INDEX(Capacity!$C$10:$Q$109,MATCH('Capacity Backing (Hide)'!H$2,Capacity!$B$10:$B$109,0),1):INDEX(Capacity!$C$10:$Q$109,MATCH('Capacity Backing (Hide)'!H$2,Capacity!$B$10:$B$109,0),15))</f>
        <v>#N/A</v>
      </c>
      <c r="I4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(Hide)'!$A44,'Capacity Summary'!$H$35:$BG$35,0))="x",INDEX('Capacity Summary'!$C$36:$E$135,MATCH('Capacity Backing (Hide)'!I$2,'Capacity Summary'!$B$36:$B$135,0),4),IF(INDEX('Capacity Summary'!$H$36:$BG$135,MATCH('Capacity Backing (Hide)'!I$2,'Capacity Summary'!$B$36:$B$135,0),MATCH('Capacity Backing (Hide)'!$A44,'Capacity Summary'!$H$35:$BG$35,0))&lt;&gt;0,INDEX('Capacity Summary'!$H$36:$BG$135,MATCH('Capacity Backing (Hide)'!I$2,'Capacity Summary'!$B$36:$B$135,0),MATCH('Capacity Backing (Hide)'!$A44,'Capacity Summary'!$H$35:$BG$35,0)),0)),INDEX('Capacity Summary'!$C$36:$E$135,MATCH('Capacity Backing (Hide)'!I$2,'Capacity Summary'!$B$36:$B$135,0),2)))/IF(Summary!$B$7="Minutes",1,60)/COUNTA(INDEX(Capacity!$C$10:$Q$109,MATCH('Capacity Backing (Hide)'!I$2,Capacity!$B$10:$B$109,0),1):INDEX(Capacity!$C$10:$Q$109,MATCH('Capacity Backing (Hide)'!I$2,Capacity!$B$10:$B$109,0),15))</f>
        <v>#N/A</v>
      </c>
      <c r="J4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(Hide)'!$A44,'Capacity Summary'!$H$35:$BG$35,0))="x",INDEX('Capacity Summary'!$C$36:$E$135,MATCH('Capacity Backing (Hide)'!J$2,'Capacity Summary'!$B$36:$B$135,0),4),IF(INDEX('Capacity Summary'!$H$36:$BG$135,MATCH('Capacity Backing (Hide)'!J$2,'Capacity Summary'!$B$36:$B$135,0),MATCH('Capacity Backing (Hide)'!$A44,'Capacity Summary'!$H$35:$BG$35,0))&lt;&gt;0,INDEX('Capacity Summary'!$H$36:$BG$135,MATCH('Capacity Backing (Hide)'!J$2,'Capacity Summary'!$B$36:$B$135,0),MATCH('Capacity Backing (Hide)'!$A44,'Capacity Summary'!$H$35:$BG$35,0)),0)),INDEX('Capacity Summary'!$C$36:$E$135,MATCH('Capacity Backing (Hide)'!J$2,'Capacity Summary'!$B$36:$B$135,0),2)))/IF(Summary!$B$7="Minutes",1,60)/COUNTA(INDEX(Capacity!$C$10:$Q$109,MATCH('Capacity Backing (Hide)'!J$2,Capacity!$B$10:$B$109,0),1):INDEX(Capacity!$C$10:$Q$109,MATCH('Capacity Backing (Hide)'!J$2,Capacity!$B$10:$B$109,0),15))</f>
        <v>#N/A</v>
      </c>
      <c r="K4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(Hide)'!$A44,'Capacity Summary'!$H$35:$BG$35,0))="x",INDEX('Capacity Summary'!$C$36:$E$135,MATCH('Capacity Backing (Hide)'!K$2,'Capacity Summary'!$B$36:$B$135,0),4),IF(INDEX('Capacity Summary'!$H$36:$BG$135,MATCH('Capacity Backing (Hide)'!K$2,'Capacity Summary'!$B$36:$B$135,0),MATCH('Capacity Backing (Hide)'!$A44,'Capacity Summary'!$H$35:$BG$35,0))&lt;&gt;0,INDEX('Capacity Summary'!$H$36:$BG$135,MATCH('Capacity Backing (Hide)'!K$2,'Capacity Summary'!$B$36:$B$135,0),MATCH('Capacity Backing (Hide)'!$A44,'Capacity Summary'!$H$35:$BG$35,0)),0)),INDEX('Capacity Summary'!$C$36:$E$135,MATCH('Capacity Backing (Hide)'!K$2,'Capacity Summary'!$B$36:$B$135,0),2)))/IF(Summary!$B$7="Minutes",1,60)/COUNTA(INDEX(Capacity!$C$10:$Q$109,MATCH('Capacity Backing (Hide)'!K$2,Capacity!$B$10:$B$109,0),1):INDEX(Capacity!$C$10:$Q$109,MATCH('Capacity Backing (Hide)'!K$2,Capacity!$B$10:$B$109,0),15))</f>
        <v>#N/A</v>
      </c>
      <c r="L4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(Hide)'!$A44,'Capacity Summary'!$H$35:$BG$35,0))="x",INDEX('Capacity Summary'!$C$36:$E$135,MATCH('Capacity Backing (Hide)'!L$2,'Capacity Summary'!$B$36:$B$135,0),4),IF(INDEX('Capacity Summary'!$H$36:$BG$135,MATCH('Capacity Backing (Hide)'!L$2,'Capacity Summary'!$B$36:$B$135,0),MATCH('Capacity Backing (Hide)'!$A44,'Capacity Summary'!$H$35:$BG$35,0))&lt;&gt;0,INDEX('Capacity Summary'!$H$36:$BG$135,MATCH('Capacity Backing (Hide)'!L$2,'Capacity Summary'!$B$36:$B$135,0),MATCH('Capacity Backing (Hide)'!$A44,'Capacity Summary'!$H$35:$BG$35,0)),0)),INDEX('Capacity Summary'!$C$36:$E$135,MATCH('Capacity Backing (Hide)'!L$2,'Capacity Summary'!$B$36:$B$135,0),2)))/IF(Summary!$B$7="Minutes",1,60)/COUNTA(INDEX(Capacity!$C$10:$Q$109,MATCH('Capacity Backing (Hide)'!L$2,Capacity!$B$10:$B$109,0),1):INDEX(Capacity!$C$10:$Q$109,MATCH('Capacity Backing (Hide)'!L$2,Capacity!$B$10:$B$109,0),15))</f>
        <v>#N/A</v>
      </c>
      <c r="M4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(Hide)'!$A44,'Capacity Summary'!$H$35:$BG$35,0))="x",INDEX('Capacity Summary'!$C$36:$E$135,MATCH('Capacity Backing (Hide)'!M$2,'Capacity Summary'!$B$36:$B$135,0),4),IF(INDEX('Capacity Summary'!$H$36:$BG$135,MATCH('Capacity Backing (Hide)'!M$2,'Capacity Summary'!$B$36:$B$135,0),MATCH('Capacity Backing (Hide)'!$A44,'Capacity Summary'!$H$35:$BG$35,0))&lt;&gt;0,INDEX('Capacity Summary'!$H$36:$BG$135,MATCH('Capacity Backing (Hide)'!M$2,'Capacity Summary'!$B$36:$B$135,0),MATCH('Capacity Backing (Hide)'!$A44,'Capacity Summary'!$H$35:$BG$35,0)),0)),INDEX('Capacity Summary'!$C$36:$E$135,MATCH('Capacity Backing (Hide)'!M$2,'Capacity Summary'!$B$36:$B$135,0),2)))/IF(Summary!$B$7="Minutes",1,60)/COUNTA(INDEX(Capacity!$C$10:$Q$109,MATCH('Capacity Backing (Hide)'!M$2,Capacity!$B$10:$B$109,0),1):INDEX(Capacity!$C$10:$Q$109,MATCH('Capacity Backing (Hide)'!M$2,Capacity!$B$10:$B$109,0),15))</f>
        <v>#N/A</v>
      </c>
      <c r="N4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(Hide)'!$A44,'Capacity Summary'!$H$35:$BG$35,0))="x",INDEX('Capacity Summary'!$C$36:$E$135,MATCH('Capacity Backing (Hide)'!N$2,'Capacity Summary'!$B$36:$B$135,0),4),IF(INDEX('Capacity Summary'!$H$36:$BG$135,MATCH('Capacity Backing (Hide)'!N$2,'Capacity Summary'!$B$36:$B$135,0),MATCH('Capacity Backing (Hide)'!$A44,'Capacity Summary'!$H$35:$BG$35,0))&lt;&gt;0,INDEX('Capacity Summary'!$H$36:$BG$135,MATCH('Capacity Backing (Hide)'!N$2,'Capacity Summary'!$B$36:$B$135,0),MATCH('Capacity Backing (Hide)'!$A44,'Capacity Summary'!$H$35:$BG$35,0)),0)),INDEX('Capacity Summary'!$C$36:$E$135,MATCH('Capacity Backing (Hide)'!N$2,'Capacity Summary'!$B$36:$B$135,0),2)))/IF(Summary!$B$7="Minutes",1,60)/COUNTA(INDEX(Capacity!$C$10:$Q$109,MATCH('Capacity Backing (Hide)'!N$2,Capacity!$B$10:$B$109,0),1):INDEX(Capacity!$C$10:$Q$109,MATCH('Capacity Backing (Hide)'!N$2,Capacity!$B$10:$B$109,0),15))</f>
        <v>#N/A</v>
      </c>
      <c r="O4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(Hide)'!$A44,'Capacity Summary'!$H$35:$BG$35,0))="x",INDEX('Capacity Summary'!$C$36:$E$135,MATCH('Capacity Backing (Hide)'!O$2,'Capacity Summary'!$B$36:$B$135,0),4),IF(INDEX('Capacity Summary'!$H$36:$BG$135,MATCH('Capacity Backing (Hide)'!O$2,'Capacity Summary'!$B$36:$B$135,0),MATCH('Capacity Backing (Hide)'!$A44,'Capacity Summary'!$H$35:$BG$35,0))&lt;&gt;0,INDEX('Capacity Summary'!$H$36:$BG$135,MATCH('Capacity Backing (Hide)'!O$2,'Capacity Summary'!$B$36:$B$135,0),MATCH('Capacity Backing (Hide)'!$A44,'Capacity Summary'!$H$35:$BG$35,0)),0)),INDEX('Capacity Summary'!$C$36:$E$135,MATCH('Capacity Backing (Hide)'!O$2,'Capacity Summary'!$B$36:$B$135,0),2)))/IF(Summary!$B$7="Minutes",1,60)/COUNTA(INDEX(Capacity!$C$10:$Q$109,MATCH('Capacity Backing (Hide)'!O$2,Capacity!$B$10:$B$109,0),1):INDEX(Capacity!$C$10:$Q$109,MATCH('Capacity Backing (Hide)'!O$2,Capacity!$B$10:$B$109,0),15))</f>
        <v>#N/A</v>
      </c>
      <c r="P4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(Hide)'!$A44,'Capacity Summary'!$H$35:$BG$35,0))="x",INDEX('Capacity Summary'!$C$36:$E$135,MATCH('Capacity Backing (Hide)'!P$2,'Capacity Summary'!$B$36:$B$135,0),4),IF(INDEX('Capacity Summary'!$H$36:$BG$135,MATCH('Capacity Backing (Hide)'!P$2,'Capacity Summary'!$B$36:$B$135,0),MATCH('Capacity Backing (Hide)'!$A44,'Capacity Summary'!$H$35:$BG$35,0))&lt;&gt;0,INDEX('Capacity Summary'!$H$36:$BG$135,MATCH('Capacity Backing (Hide)'!P$2,'Capacity Summary'!$B$36:$B$135,0),MATCH('Capacity Backing (Hide)'!$A44,'Capacity Summary'!$H$35:$BG$35,0)),0)),INDEX('Capacity Summary'!$C$36:$E$135,MATCH('Capacity Backing (Hide)'!P$2,'Capacity Summary'!$B$36:$B$135,0),2)))/IF(Summary!$B$7="Minutes",1,60)/COUNTA(INDEX(Capacity!$C$10:$Q$109,MATCH('Capacity Backing (Hide)'!P$2,Capacity!$B$10:$B$109,0),1):INDEX(Capacity!$C$10:$Q$109,MATCH('Capacity Backing (Hide)'!P$2,Capacity!$B$10:$B$109,0),15))</f>
        <v>#N/A</v>
      </c>
      <c r="Q4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(Hide)'!$A44,'Capacity Summary'!$H$35:$BG$35,0))="x",INDEX('Capacity Summary'!$C$36:$E$135,MATCH('Capacity Backing (Hide)'!Q$2,'Capacity Summary'!$B$36:$B$135,0),4),IF(INDEX('Capacity Summary'!$H$36:$BG$135,MATCH('Capacity Backing (Hide)'!Q$2,'Capacity Summary'!$B$36:$B$135,0),MATCH('Capacity Backing (Hide)'!$A44,'Capacity Summary'!$H$35:$BG$35,0))&lt;&gt;0,INDEX('Capacity Summary'!$H$36:$BG$135,MATCH('Capacity Backing (Hide)'!Q$2,'Capacity Summary'!$B$36:$B$135,0),MATCH('Capacity Backing (Hide)'!$A44,'Capacity Summary'!$H$35:$BG$35,0)),0)),INDEX('Capacity Summary'!$C$36:$E$135,MATCH('Capacity Backing (Hide)'!Q$2,'Capacity Summary'!$B$36:$B$135,0),2)))/IF(Summary!$B$7="Minutes",1,60)/COUNTA(INDEX(Capacity!$C$10:$Q$109,MATCH('Capacity Backing (Hide)'!Q$2,Capacity!$B$10:$B$109,0),1):INDEX(Capacity!$C$10:$Q$109,MATCH('Capacity Backing (Hide)'!Q$2,Capacity!$B$10:$B$109,0),15))</f>
        <v>#N/A</v>
      </c>
      <c r="R4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(Hide)'!$A44,'Capacity Summary'!$H$35:$BG$35,0))="x",INDEX('Capacity Summary'!$C$36:$E$135,MATCH('Capacity Backing (Hide)'!R$2,'Capacity Summary'!$B$36:$B$135,0),4),IF(INDEX('Capacity Summary'!$H$36:$BG$135,MATCH('Capacity Backing (Hide)'!R$2,'Capacity Summary'!$B$36:$B$135,0),MATCH('Capacity Backing (Hide)'!$A44,'Capacity Summary'!$H$35:$BG$35,0))&lt;&gt;0,INDEX('Capacity Summary'!$H$36:$BG$135,MATCH('Capacity Backing (Hide)'!R$2,'Capacity Summary'!$B$36:$B$135,0),MATCH('Capacity Backing (Hide)'!$A44,'Capacity Summary'!$H$35:$BG$35,0)),0)),INDEX('Capacity Summary'!$C$36:$E$135,MATCH('Capacity Backing (Hide)'!R$2,'Capacity Summary'!$B$36:$B$135,0),2)))/IF(Summary!$B$7="Minutes",1,60)/COUNTA(INDEX(Capacity!$C$10:$Q$109,MATCH('Capacity Backing (Hide)'!R$2,Capacity!$B$10:$B$109,0),1):INDEX(Capacity!$C$10:$Q$109,MATCH('Capacity Backing (Hide)'!R$2,Capacity!$B$10:$B$109,0),15))</f>
        <v>#N/A</v>
      </c>
      <c r="S4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(Hide)'!$A44,'Capacity Summary'!$H$35:$BG$35,0))="x",INDEX('Capacity Summary'!$C$36:$E$135,MATCH('Capacity Backing (Hide)'!S$2,'Capacity Summary'!$B$36:$B$135,0),4),IF(INDEX('Capacity Summary'!$H$36:$BG$135,MATCH('Capacity Backing (Hide)'!S$2,'Capacity Summary'!$B$36:$B$135,0),MATCH('Capacity Backing (Hide)'!$A44,'Capacity Summary'!$H$35:$BG$35,0))&lt;&gt;0,INDEX('Capacity Summary'!$H$36:$BG$135,MATCH('Capacity Backing (Hide)'!S$2,'Capacity Summary'!$B$36:$B$135,0),MATCH('Capacity Backing (Hide)'!$A44,'Capacity Summary'!$H$35:$BG$35,0)),0)),INDEX('Capacity Summary'!$C$36:$E$135,MATCH('Capacity Backing (Hide)'!S$2,'Capacity Summary'!$B$36:$B$135,0),2)))/IF(Summary!$B$7="Minutes",1,60)/COUNTA(INDEX(Capacity!$C$10:$Q$109,MATCH('Capacity Backing (Hide)'!S$2,Capacity!$B$10:$B$109,0),1):INDEX(Capacity!$C$10:$Q$109,MATCH('Capacity Backing (Hide)'!S$2,Capacity!$B$10:$B$109,0),15))</f>
        <v>#N/A</v>
      </c>
      <c r="T4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(Hide)'!$A44,'Capacity Summary'!$H$35:$BG$35,0))="x",INDEX('Capacity Summary'!$C$36:$E$135,MATCH('Capacity Backing (Hide)'!T$2,'Capacity Summary'!$B$36:$B$135,0),4),IF(INDEX('Capacity Summary'!$H$36:$BG$135,MATCH('Capacity Backing (Hide)'!T$2,'Capacity Summary'!$B$36:$B$135,0),MATCH('Capacity Backing (Hide)'!$A44,'Capacity Summary'!$H$35:$BG$35,0))&lt;&gt;0,INDEX('Capacity Summary'!$H$36:$BG$135,MATCH('Capacity Backing (Hide)'!T$2,'Capacity Summary'!$B$36:$B$135,0),MATCH('Capacity Backing (Hide)'!$A44,'Capacity Summary'!$H$35:$BG$35,0)),0)),INDEX('Capacity Summary'!$C$36:$E$135,MATCH('Capacity Backing (Hide)'!T$2,'Capacity Summary'!$B$36:$B$135,0),2)))/IF(Summary!$B$7="Minutes",1,60)/COUNTA(INDEX(Capacity!$C$10:$Q$109,MATCH('Capacity Backing (Hide)'!T$2,Capacity!$B$10:$B$109,0),1):INDEX(Capacity!$C$10:$Q$109,MATCH('Capacity Backing (Hide)'!T$2,Capacity!$B$10:$B$109,0),15))</f>
        <v>#N/A</v>
      </c>
      <c r="U4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(Hide)'!$A44,'Capacity Summary'!$H$35:$BG$35,0))="x",INDEX('Capacity Summary'!$C$36:$E$135,MATCH('Capacity Backing (Hide)'!U$2,'Capacity Summary'!$B$36:$B$135,0),4),IF(INDEX('Capacity Summary'!$H$36:$BG$135,MATCH('Capacity Backing (Hide)'!U$2,'Capacity Summary'!$B$36:$B$135,0),MATCH('Capacity Backing (Hide)'!$A44,'Capacity Summary'!$H$35:$BG$35,0))&lt;&gt;0,INDEX('Capacity Summary'!$H$36:$BG$135,MATCH('Capacity Backing (Hide)'!U$2,'Capacity Summary'!$B$36:$B$135,0),MATCH('Capacity Backing (Hide)'!$A44,'Capacity Summary'!$H$35:$BG$35,0)),0)),INDEX('Capacity Summary'!$C$36:$E$135,MATCH('Capacity Backing (Hide)'!U$2,'Capacity Summary'!$B$36:$B$135,0),2)))/IF(Summary!$B$7="Minutes",1,60)/COUNTA(INDEX(Capacity!$C$10:$Q$109,MATCH('Capacity Backing (Hide)'!U$2,Capacity!$B$10:$B$109,0),1):INDEX(Capacity!$C$10:$Q$109,MATCH('Capacity Backing (Hide)'!U$2,Capacity!$B$10:$B$109,0),15))</f>
        <v>#N/A</v>
      </c>
      <c r="V4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(Hide)'!$A44,'Capacity Summary'!$H$35:$BG$35,0))="x",INDEX('Capacity Summary'!$C$36:$E$135,MATCH('Capacity Backing (Hide)'!V$2,'Capacity Summary'!$B$36:$B$135,0),4),IF(INDEX('Capacity Summary'!$H$36:$BG$135,MATCH('Capacity Backing (Hide)'!V$2,'Capacity Summary'!$B$36:$B$135,0),MATCH('Capacity Backing (Hide)'!$A44,'Capacity Summary'!$H$35:$BG$35,0))&lt;&gt;0,INDEX('Capacity Summary'!$H$36:$BG$135,MATCH('Capacity Backing (Hide)'!V$2,'Capacity Summary'!$B$36:$B$135,0),MATCH('Capacity Backing (Hide)'!$A44,'Capacity Summary'!$H$35:$BG$35,0)),0)),INDEX('Capacity Summary'!$C$36:$E$135,MATCH('Capacity Backing (Hide)'!V$2,'Capacity Summary'!$B$36:$B$135,0),2)))/IF(Summary!$B$7="Minutes",1,60)/COUNTA(INDEX(Capacity!$C$10:$Q$109,MATCH('Capacity Backing (Hide)'!V$2,Capacity!$B$10:$B$109,0),1):INDEX(Capacity!$C$10:$Q$109,MATCH('Capacity Backing (Hide)'!V$2,Capacity!$B$10:$B$109,0),15))</f>
        <v>#N/A</v>
      </c>
      <c r="W4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(Hide)'!$A44,'Capacity Summary'!$H$35:$BG$35,0))="x",INDEX('Capacity Summary'!$C$36:$E$135,MATCH('Capacity Backing (Hide)'!W$2,'Capacity Summary'!$B$36:$B$135,0),4),IF(INDEX('Capacity Summary'!$H$36:$BG$135,MATCH('Capacity Backing (Hide)'!W$2,'Capacity Summary'!$B$36:$B$135,0),MATCH('Capacity Backing (Hide)'!$A44,'Capacity Summary'!$H$35:$BG$35,0))&lt;&gt;0,INDEX('Capacity Summary'!$H$36:$BG$135,MATCH('Capacity Backing (Hide)'!W$2,'Capacity Summary'!$B$36:$B$135,0),MATCH('Capacity Backing (Hide)'!$A44,'Capacity Summary'!$H$35:$BG$35,0)),0)),INDEX('Capacity Summary'!$C$36:$E$135,MATCH('Capacity Backing (Hide)'!W$2,'Capacity Summary'!$B$36:$B$135,0),2)))/IF(Summary!$B$7="Minutes",1,60)/COUNTA(INDEX(Capacity!$C$10:$Q$109,MATCH('Capacity Backing (Hide)'!W$2,Capacity!$B$10:$B$109,0),1):INDEX(Capacity!$C$10:$Q$109,MATCH('Capacity Backing (Hide)'!W$2,Capacity!$B$10:$B$109,0),15))</f>
        <v>#N/A</v>
      </c>
      <c r="X4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(Hide)'!$A44,'Capacity Summary'!$H$35:$BG$35,0))="x",INDEX('Capacity Summary'!$C$36:$E$135,MATCH('Capacity Backing (Hide)'!X$2,'Capacity Summary'!$B$36:$B$135,0),4),IF(INDEX('Capacity Summary'!$H$36:$BG$135,MATCH('Capacity Backing (Hide)'!X$2,'Capacity Summary'!$B$36:$B$135,0),MATCH('Capacity Backing (Hide)'!$A44,'Capacity Summary'!$H$35:$BG$35,0))&lt;&gt;0,INDEX('Capacity Summary'!$H$36:$BG$135,MATCH('Capacity Backing (Hide)'!X$2,'Capacity Summary'!$B$36:$B$135,0),MATCH('Capacity Backing (Hide)'!$A44,'Capacity Summary'!$H$35:$BG$35,0)),0)),INDEX('Capacity Summary'!$C$36:$E$135,MATCH('Capacity Backing (Hide)'!X$2,'Capacity Summary'!$B$36:$B$135,0),2)))/IF(Summary!$B$7="Minutes",1,60)/COUNTA(INDEX(Capacity!$C$10:$Q$109,MATCH('Capacity Backing (Hide)'!X$2,Capacity!$B$10:$B$109,0),1):INDEX(Capacity!$C$10:$Q$109,MATCH('Capacity Backing (Hide)'!X$2,Capacity!$B$10:$B$109,0),15))</f>
        <v>#N/A</v>
      </c>
      <c r="Y4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(Hide)'!$A44,'Capacity Summary'!$H$35:$BG$35,0))="x",INDEX('Capacity Summary'!$C$36:$E$135,MATCH('Capacity Backing (Hide)'!Y$2,'Capacity Summary'!$B$36:$B$135,0),4),IF(INDEX('Capacity Summary'!$H$36:$BG$135,MATCH('Capacity Backing (Hide)'!Y$2,'Capacity Summary'!$B$36:$B$135,0),MATCH('Capacity Backing (Hide)'!$A44,'Capacity Summary'!$H$35:$BG$35,0))&lt;&gt;0,INDEX('Capacity Summary'!$H$36:$BG$135,MATCH('Capacity Backing (Hide)'!Y$2,'Capacity Summary'!$B$36:$B$135,0),MATCH('Capacity Backing (Hide)'!$A44,'Capacity Summary'!$H$35:$BG$35,0)),0)),INDEX('Capacity Summary'!$C$36:$E$135,MATCH('Capacity Backing (Hide)'!Y$2,'Capacity Summary'!$B$36:$B$135,0),2)))/IF(Summary!$B$7="Minutes",1,60)/COUNTA(INDEX(Capacity!$C$10:$Q$109,MATCH('Capacity Backing (Hide)'!Y$2,Capacity!$B$10:$B$109,0),1):INDEX(Capacity!$C$10:$Q$109,MATCH('Capacity Backing (Hide)'!Y$2,Capacity!$B$10:$B$109,0),15))</f>
        <v>#N/A</v>
      </c>
      <c r="Z4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(Hide)'!$A44,'Capacity Summary'!$H$35:$BG$35,0))="x",INDEX('Capacity Summary'!$C$36:$E$135,MATCH('Capacity Backing (Hide)'!Z$2,'Capacity Summary'!$B$36:$B$135,0),4),IF(INDEX('Capacity Summary'!$H$36:$BG$135,MATCH('Capacity Backing (Hide)'!Z$2,'Capacity Summary'!$B$36:$B$135,0),MATCH('Capacity Backing (Hide)'!$A44,'Capacity Summary'!$H$35:$BG$35,0))&lt;&gt;0,INDEX('Capacity Summary'!$H$36:$BG$135,MATCH('Capacity Backing (Hide)'!Z$2,'Capacity Summary'!$B$36:$B$135,0),MATCH('Capacity Backing (Hide)'!$A44,'Capacity Summary'!$H$35:$BG$35,0)),0)),INDEX('Capacity Summary'!$C$36:$E$135,MATCH('Capacity Backing (Hide)'!Z$2,'Capacity Summary'!$B$36:$B$135,0),2)))/IF(Summary!$B$7="Minutes",1,60)/COUNTA(INDEX(Capacity!$C$10:$Q$109,MATCH('Capacity Backing (Hide)'!Z$2,Capacity!$B$10:$B$109,0),1):INDEX(Capacity!$C$10:$Q$109,MATCH('Capacity Backing (Hide)'!Z$2,Capacity!$B$10:$B$109,0),15))</f>
        <v>#N/A</v>
      </c>
      <c r="AA4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(Hide)'!$A44,'Capacity Summary'!$H$35:$BG$35,0))="x",INDEX('Capacity Summary'!$C$36:$E$135,MATCH('Capacity Backing (Hide)'!AA$2,'Capacity Summary'!$B$36:$B$135,0),4),IF(INDEX('Capacity Summary'!$H$36:$BG$135,MATCH('Capacity Backing (Hide)'!AA$2,'Capacity Summary'!$B$36:$B$135,0),MATCH('Capacity Backing (Hide)'!$A44,'Capacity Summary'!$H$35:$BG$35,0))&lt;&gt;0,INDEX('Capacity Summary'!$H$36:$BG$135,MATCH('Capacity Backing (Hide)'!AA$2,'Capacity Summary'!$B$36:$B$135,0),MATCH('Capacity Backing (Hide)'!$A44,'Capacity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(Hide)'!$A44,'Capacity Summary'!$H$35:$BG$35,0))="x",INDEX('Capacity Summary'!$C$36:$E$135,MATCH('Capacity Backing (Hide)'!AB$2,'Capacity Summary'!$B$36:$B$135,0),4),IF(INDEX('Capacity Summary'!$H$36:$BG$135,MATCH('Capacity Backing (Hide)'!AB$2,'Capacity Summary'!$B$36:$B$135,0),MATCH('Capacity Backing (Hide)'!$A44,'Capacity Summary'!$H$35:$BG$35,0))&lt;&gt;0,INDEX('Capacity Summary'!$H$36:$BG$135,MATCH('Capacity Backing (Hide)'!AB$2,'Capacity Summary'!$B$36:$B$135,0),MATCH('Capacity Backing (Hide)'!$A44,'Capacity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(Hide)'!$A44,'Capacity Summary'!$H$35:$BG$35,0))="x",INDEX('Capacity Summary'!$C$36:$E$135,MATCH('Capacity Backing (Hide)'!AC$2,'Capacity Summary'!$B$36:$B$135,0),4),IF(INDEX('Capacity Summary'!$H$36:$BG$135,MATCH('Capacity Backing (Hide)'!AC$2,'Capacity Summary'!$B$36:$B$135,0),MATCH('Capacity Backing (Hide)'!$A44,'Capacity Summary'!$H$35:$BG$35,0))&lt;&gt;0,INDEX('Capacity Summary'!$H$36:$BG$135,MATCH('Capacity Backing (Hide)'!AC$2,'Capacity Summary'!$B$36:$B$135,0),MATCH('Capacity Backing (Hide)'!$A44,'Capacity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(Hide)'!$A44,'Capacity Summary'!$H$35:$BG$35,0))="x",INDEX('Capacity Summary'!$C$36:$E$135,MATCH('Capacity Backing (Hide)'!AD$2,'Capacity Summary'!$B$36:$B$135,0),4),IF(INDEX('Capacity Summary'!$H$36:$BG$135,MATCH('Capacity Backing (Hide)'!AD$2,'Capacity Summary'!$B$36:$B$135,0),MATCH('Capacity Backing (Hide)'!$A44,'Capacity Summary'!$H$35:$BG$35,0))&lt;&gt;0,INDEX('Capacity Summary'!$H$36:$BG$135,MATCH('Capacity Backing (Hide)'!AD$2,'Capacity Summary'!$B$36:$B$135,0),MATCH('Capacity Backing (Hide)'!$A44,'Capacity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(Hide)'!$A44,'Capacity Summary'!$H$35:$BG$35,0))="x",INDEX('Capacity Summary'!$C$36:$E$135,MATCH('Capacity Backing (Hide)'!AE$2,'Capacity Summary'!$B$36:$B$135,0),4),IF(INDEX('Capacity Summary'!$H$36:$BG$135,MATCH('Capacity Backing (Hide)'!AE$2,'Capacity Summary'!$B$36:$B$135,0),MATCH('Capacity Backing (Hide)'!$A44,'Capacity Summary'!$H$35:$BG$35,0))&lt;&gt;0,INDEX('Capacity Summary'!$H$36:$BG$135,MATCH('Capacity Backing (Hide)'!AE$2,'Capacity Summary'!$B$36:$B$135,0),MATCH('Capacity Backing (Hide)'!$A44,'Capacity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(Hide)'!$A44,'Capacity Summary'!$H$35:$BG$35,0))="x",INDEX('Capacity Summary'!$C$36:$E$135,MATCH('Capacity Backing (Hide)'!AF$2,'Capacity Summary'!$B$36:$B$135,0),4),IF(INDEX('Capacity Summary'!$H$36:$BG$135,MATCH('Capacity Backing (Hide)'!AF$2,'Capacity Summary'!$B$36:$B$135,0),MATCH('Capacity Backing (Hide)'!$A44,'Capacity Summary'!$H$35:$BG$35,0))&lt;&gt;0,INDEX('Capacity Summary'!$H$36:$BG$135,MATCH('Capacity Backing (Hide)'!AF$2,'Capacity Summary'!$B$36:$B$135,0),MATCH('Capacity Backing (Hide)'!$A44,'Capacity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(Hide)'!$A44,'Capacity Summary'!$H$35:$BG$35,0))="x",INDEX('Capacity Summary'!$C$36:$E$135,MATCH('Capacity Backing (Hide)'!AG$2,'Capacity Summary'!$B$36:$B$135,0),4),IF(INDEX('Capacity Summary'!$H$36:$BG$135,MATCH('Capacity Backing (Hide)'!AG$2,'Capacity Summary'!$B$36:$B$135,0),MATCH('Capacity Backing (Hide)'!$A44,'Capacity Summary'!$H$35:$BG$35,0))&lt;&gt;0,INDEX('Capacity Summary'!$H$36:$BG$135,MATCH('Capacity Backing (Hide)'!AG$2,'Capacity Summary'!$B$36:$B$135,0),MATCH('Capacity Backing (Hide)'!$A44,'Capacity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(Hide)'!$A44,'Capacity Summary'!$H$35:$BG$35,0))="x",INDEX('Capacity Summary'!$C$36:$E$135,MATCH('Capacity Backing (Hide)'!AH$2,'Capacity Summary'!$B$36:$B$135,0),4),IF(INDEX('Capacity Summary'!$H$36:$BG$135,MATCH('Capacity Backing (Hide)'!AH$2,'Capacity Summary'!$B$36:$B$135,0),MATCH('Capacity Backing (Hide)'!$A44,'Capacity Summary'!$H$35:$BG$35,0))&lt;&gt;0,INDEX('Capacity Summary'!$H$36:$BG$135,MATCH('Capacity Backing (Hide)'!AH$2,'Capacity Summary'!$B$36:$B$135,0),MATCH('Capacity Backing (Hide)'!$A44,'Capacity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(Hide)'!$A44,'Capacity Summary'!$H$35:$BG$35,0))="x",INDEX('Capacity Summary'!$C$36:$E$135,MATCH('Capacity Backing (Hide)'!AI$2,'Capacity Summary'!$B$36:$B$135,0),4),IF(INDEX('Capacity Summary'!$H$36:$BG$135,MATCH('Capacity Backing (Hide)'!AI$2,'Capacity Summary'!$B$36:$B$135,0),MATCH('Capacity Backing (Hide)'!$A44,'Capacity Summary'!$H$35:$BG$35,0))&lt;&gt;0,INDEX('Capacity Summary'!$H$36:$BG$135,MATCH('Capacity Backing (Hide)'!AI$2,'Capacity Summary'!$B$36:$B$135,0),MATCH('Capacity Backing (Hide)'!$A44,'Capacity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(Hide)'!$A44,'Capacity Summary'!$H$35:$BG$35,0))="x",INDEX('Capacity Summary'!$C$36:$E$135,MATCH('Capacity Backing (Hide)'!AJ$2,'Capacity Summary'!$B$36:$B$135,0),4),IF(INDEX('Capacity Summary'!$H$36:$BG$135,MATCH('Capacity Backing (Hide)'!AJ$2,'Capacity Summary'!$B$36:$B$135,0),MATCH('Capacity Backing (Hide)'!$A44,'Capacity Summary'!$H$35:$BG$35,0))&lt;&gt;0,INDEX('Capacity Summary'!$H$36:$BG$135,MATCH('Capacity Backing (Hide)'!AJ$2,'Capacity Summary'!$B$36:$B$135,0),MATCH('Capacity Backing (Hide)'!$A44,'Capacity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(Hide)'!$A44,'Capacity Summary'!$H$35:$BG$35,0))="x",INDEX('Capacity Summary'!$C$36:$E$135,MATCH('Capacity Backing (Hide)'!AK$2,'Capacity Summary'!$B$36:$B$135,0),4),IF(INDEX('Capacity Summary'!$H$36:$BG$135,MATCH('Capacity Backing (Hide)'!AK$2,'Capacity Summary'!$B$36:$B$135,0),MATCH('Capacity Backing (Hide)'!$A44,'Capacity Summary'!$H$35:$BG$35,0))&lt;&gt;0,INDEX('Capacity Summary'!$H$36:$BG$135,MATCH('Capacity Backing (Hide)'!AK$2,'Capacity Summary'!$B$36:$B$135,0),MATCH('Capacity Backing (Hide)'!$A44,'Capacity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(Hide)'!$A44,'Capacity Summary'!$H$35:$BG$35,0))="x",INDEX('Capacity Summary'!$C$36:$E$135,MATCH('Capacity Backing (Hide)'!AL$2,'Capacity Summary'!$B$36:$B$135,0),4),IF(INDEX('Capacity Summary'!$H$36:$BG$135,MATCH('Capacity Backing (Hide)'!AL$2,'Capacity Summary'!$B$36:$B$135,0),MATCH('Capacity Backing (Hide)'!$A44,'Capacity Summary'!$H$35:$BG$35,0))&lt;&gt;0,INDEX('Capacity Summary'!$H$36:$BG$135,MATCH('Capacity Backing (Hide)'!AL$2,'Capacity Summary'!$B$36:$B$135,0),MATCH('Capacity Backing (Hide)'!$A44,'Capacity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(Hide)'!$A44,'Capacity Summary'!$H$35:$BG$35,0))="x",INDEX('Capacity Summary'!$C$36:$E$135,MATCH('Capacity Backing (Hide)'!AM$2,'Capacity Summary'!$B$36:$B$135,0),4),IF(INDEX('Capacity Summary'!$H$36:$BG$135,MATCH('Capacity Backing (Hide)'!AM$2,'Capacity Summary'!$B$36:$B$135,0),MATCH('Capacity Backing (Hide)'!$A44,'Capacity Summary'!$H$35:$BG$35,0))&lt;&gt;0,INDEX('Capacity Summary'!$H$36:$BG$135,MATCH('Capacity Backing (Hide)'!AM$2,'Capacity Summary'!$B$36:$B$135,0),MATCH('Capacity Backing (Hide)'!$A44,'Capacity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(Hide)'!$A44,'Capacity Summary'!$H$35:$BG$35,0))="x",INDEX('Capacity Summary'!$C$36:$E$135,MATCH('Capacity Backing (Hide)'!AN$2,'Capacity Summary'!$B$36:$B$135,0),4),IF(INDEX('Capacity Summary'!$H$36:$BG$135,MATCH('Capacity Backing (Hide)'!AN$2,'Capacity Summary'!$B$36:$B$135,0),MATCH('Capacity Backing (Hide)'!$A44,'Capacity Summary'!$H$35:$BG$35,0))&lt;&gt;0,INDEX('Capacity Summary'!$H$36:$BG$135,MATCH('Capacity Backing (Hide)'!AN$2,'Capacity Summary'!$B$36:$B$135,0),MATCH('Capacity Backing (Hide)'!$A44,'Capacity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(Hide)'!$A44,'Capacity Summary'!$H$35:$BG$35,0))="x",INDEX('Capacity Summary'!$C$36:$E$135,MATCH('Capacity Backing (Hide)'!AO$2,'Capacity Summary'!$B$36:$B$135,0),4),IF(INDEX('Capacity Summary'!$H$36:$BG$135,MATCH('Capacity Backing (Hide)'!AO$2,'Capacity Summary'!$B$36:$B$135,0),MATCH('Capacity Backing (Hide)'!$A44,'Capacity Summary'!$H$35:$BG$35,0))&lt;&gt;0,INDEX('Capacity Summary'!$H$36:$BG$135,MATCH('Capacity Backing (Hide)'!AO$2,'Capacity Summary'!$B$36:$B$135,0),MATCH('Capacity Backing (Hide)'!$A44,'Capacity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(Hide)'!$A44,'Capacity Summary'!$H$35:$BG$35,0))="x",INDEX('Capacity Summary'!$C$36:$E$135,MATCH('Capacity Backing (Hide)'!AP$2,'Capacity Summary'!$B$36:$B$135,0),4),IF(INDEX('Capacity Summary'!$H$36:$BG$135,MATCH('Capacity Backing (Hide)'!AP$2,'Capacity Summary'!$B$36:$B$135,0),MATCH('Capacity Backing (Hide)'!$A44,'Capacity Summary'!$H$35:$BG$35,0))&lt;&gt;0,INDEX('Capacity Summary'!$H$36:$BG$135,MATCH('Capacity Backing (Hide)'!AP$2,'Capacity Summary'!$B$36:$B$135,0),MATCH('Capacity Backing (Hide)'!$A44,'Capacity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(Hide)'!$A44,'Capacity Summary'!$H$35:$BG$35,0))="x",INDEX('Capacity Summary'!$C$36:$E$135,MATCH('Capacity Backing (Hide)'!AQ$2,'Capacity Summary'!$B$36:$B$135,0),4),IF(INDEX('Capacity Summary'!$H$36:$BG$135,MATCH('Capacity Backing (Hide)'!AQ$2,'Capacity Summary'!$B$36:$B$135,0),MATCH('Capacity Backing (Hide)'!$A44,'Capacity Summary'!$H$35:$BG$35,0))&lt;&gt;0,INDEX('Capacity Summary'!$H$36:$BG$135,MATCH('Capacity Backing (Hide)'!AQ$2,'Capacity Summary'!$B$36:$B$135,0),MATCH('Capacity Backing (Hide)'!$A44,'Capacity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(Hide)'!$A44,'Capacity Summary'!$H$35:$BG$35,0))="x",INDEX('Capacity Summary'!$C$36:$E$135,MATCH('Capacity Backing (Hide)'!AR$2,'Capacity Summary'!$B$36:$B$135,0),4),IF(INDEX('Capacity Summary'!$H$36:$BG$135,MATCH('Capacity Backing (Hide)'!AR$2,'Capacity Summary'!$B$36:$B$135,0),MATCH('Capacity Backing (Hide)'!$A44,'Capacity Summary'!$H$35:$BG$35,0))&lt;&gt;0,INDEX('Capacity Summary'!$H$36:$BG$135,MATCH('Capacity Backing (Hide)'!AR$2,'Capacity Summary'!$B$36:$B$135,0),MATCH('Capacity Backing (Hide)'!$A44,'Capacity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(Hide)'!$A44,'Capacity Summary'!$H$35:$BG$35,0))="x",INDEX('Capacity Summary'!$C$36:$E$135,MATCH('Capacity Backing (Hide)'!AS$2,'Capacity Summary'!$B$36:$B$135,0),4),IF(INDEX('Capacity Summary'!$H$36:$BG$135,MATCH('Capacity Backing (Hide)'!AS$2,'Capacity Summary'!$B$36:$B$135,0),MATCH('Capacity Backing (Hide)'!$A44,'Capacity Summary'!$H$35:$BG$35,0))&lt;&gt;0,INDEX('Capacity Summary'!$H$36:$BG$135,MATCH('Capacity Backing (Hide)'!AS$2,'Capacity Summary'!$B$36:$B$135,0),MATCH('Capacity Backing (Hide)'!$A44,'Capacity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(Hide)'!$A44,'Capacity Summary'!$H$35:$BG$35,0))="x",INDEX('Capacity Summary'!$C$36:$E$135,MATCH('Capacity Backing (Hide)'!AT$2,'Capacity Summary'!$B$36:$B$135,0),4),IF(INDEX('Capacity Summary'!$H$36:$BG$135,MATCH('Capacity Backing (Hide)'!AT$2,'Capacity Summary'!$B$36:$B$135,0),MATCH('Capacity Backing (Hide)'!$A44,'Capacity Summary'!$H$35:$BG$35,0))&lt;&gt;0,INDEX('Capacity Summary'!$H$36:$BG$135,MATCH('Capacity Backing (Hide)'!AT$2,'Capacity Summary'!$B$36:$B$135,0),MATCH('Capacity Backing (Hide)'!$A44,'Capacity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(Hide)'!$A44,'Capacity Summary'!$H$35:$BG$35,0))="x",INDEX('Capacity Summary'!$C$36:$E$135,MATCH('Capacity Backing (Hide)'!AU$2,'Capacity Summary'!$B$36:$B$135,0),4),IF(INDEX('Capacity Summary'!$H$36:$BG$135,MATCH('Capacity Backing (Hide)'!AU$2,'Capacity Summary'!$B$36:$B$135,0),MATCH('Capacity Backing (Hide)'!$A44,'Capacity Summary'!$H$35:$BG$35,0))&lt;&gt;0,INDEX('Capacity Summary'!$H$36:$BG$135,MATCH('Capacity Backing (Hide)'!AU$2,'Capacity Summary'!$B$36:$B$135,0),MATCH('Capacity Backing (Hide)'!$A44,'Capacity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(Hide)'!$A44,'Capacity Summary'!$H$35:$BG$35,0))="x",INDEX('Capacity Summary'!$C$36:$E$135,MATCH('Capacity Backing (Hide)'!AV$2,'Capacity Summary'!$B$36:$B$135,0),4),IF(INDEX('Capacity Summary'!$H$36:$BG$135,MATCH('Capacity Backing (Hide)'!AV$2,'Capacity Summary'!$B$36:$B$135,0),MATCH('Capacity Backing (Hide)'!$A44,'Capacity Summary'!$H$35:$BG$35,0))&lt;&gt;0,INDEX('Capacity Summary'!$H$36:$BG$135,MATCH('Capacity Backing (Hide)'!AV$2,'Capacity Summary'!$B$36:$B$135,0),MATCH('Capacity Backing (Hide)'!$A44,'Capacity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(Hide)'!$A44,'Capacity Summary'!$H$35:$BG$35,0))="x",INDEX('Capacity Summary'!$C$36:$E$135,MATCH('Capacity Backing (Hide)'!AW$2,'Capacity Summary'!$B$36:$B$135,0),4),IF(INDEX('Capacity Summary'!$H$36:$BG$135,MATCH('Capacity Backing (Hide)'!AW$2,'Capacity Summary'!$B$36:$B$135,0),MATCH('Capacity Backing (Hide)'!$A44,'Capacity Summary'!$H$35:$BG$35,0))&lt;&gt;0,INDEX('Capacity Summary'!$H$36:$BG$135,MATCH('Capacity Backing (Hide)'!AW$2,'Capacity Summary'!$B$36:$B$135,0),MATCH('Capacity Backing (Hide)'!$A44,'Capacity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(Hide)'!$A44,'Capacity Summary'!$H$35:$BG$35,0))="x",INDEX('Capacity Summary'!$C$36:$E$135,MATCH('Capacity Backing (Hide)'!AX$2,'Capacity Summary'!$B$36:$B$135,0),4),IF(INDEX('Capacity Summary'!$H$36:$BG$135,MATCH('Capacity Backing (Hide)'!AX$2,'Capacity Summary'!$B$36:$B$135,0),MATCH('Capacity Backing (Hide)'!$A44,'Capacity Summary'!$H$35:$BG$35,0))&lt;&gt;0,INDEX('Capacity Summary'!$H$36:$BG$135,MATCH('Capacity Backing (Hide)'!AX$2,'Capacity Summary'!$B$36:$B$135,0),MATCH('Capacity Backing (Hide)'!$A44,'Capacity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(Hide)'!$A44,'Capacity Summary'!$H$35:$BG$35,0))="x",INDEX('Capacity Summary'!$C$36:$E$135,MATCH('Capacity Backing (Hide)'!AY$2,'Capacity Summary'!$B$36:$B$135,0),4),IF(INDEX('Capacity Summary'!$H$36:$BG$135,MATCH('Capacity Backing (Hide)'!AY$2,'Capacity Summary'!$B$36:$B$135,0),MATCH('Capacity Backing (Hide)'!$A44,'Capacity Summary'!$H$35:$BG$35,0))&lt;&gt;0,INDEX('Capacity Summary'!$H$36:$BG$135,MATCH('Capacity Backing (Hide)'!AY$2,'Capacity Summary'!$B$36:$B$135,0),MATCH('Capacity Backing (Hide)'!$A44,'Capacity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(Hide)'!$A44,'Capacity Summary'!$H$35:$BG$35,0))="x",INDEX('Capacity Summary'!$C$36:$E$135,MATCH('Capacity Backing (Hide)'!AZ$2,'Capacity Summary'!$B$36:$B$135,0),4),IF(INDEX('Capacity Summary'!$H$36:$BG$135,MATCH('Capacity Backing (Hide)'!AZ$2,'Capacity Summary'!$B$36:$B$135,0),MATCH('Capacity Backing (Hide)'!$A44,'Capacity Summary'!$H$35:$BG$35,0))&lt;&gt;0,INDEX('Capacity Summary'!$H$36:$BG$135,MATCH('Capacity Backing (Hide)'!AZ$2,'Capacity Summary'!$B$36:$B$135,0),MATCH('Capacity Backing (Hide)'!$A44,'Capacity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(Hide)'!$A44,'Capacity Summary'!$H$35:$BG$35,0))="x",INDEX('Capacity Summary'!$C$36:$E$135,MATCH('Capacity Backing (Hide)'!BA$2,'Capacity Summary'!$B$36:$B$135,0),4),IF(INDEX('Capacity Summary'!$H$36:$BG$135,MATCH('Capacity Backing (Hide)'!BA$2,'Capacity Summary'!$B$36:$B$135,0),MATCH('Capacity Backing (Hide)'!$A44,'Capacity Summary'!$H$35:$BG$35,0))&lt;&gt;0,INDEX('Capacity Summary'!$H$36:$BG$135,MATCH('Capacity Backing (Hide)'!BA$2,'Capacity Summary'!$B$36:$B$135,0),MATCH('Capacity Backing (Hide)'!$A44,'Capacity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(Hide)'!$A44,'Capacity Summary'!$H$35:$BG$35,0))="x",INDEX('Capacity Summary'!$C$36:$E$135,MATCH('Capacity Backing (Hide)'!BB$2,'Capacity Summary'!$B$36:$B$135,0),4),IF(INDEX('Capacity Summary'!$H$36:$BG$135,MATCH('Capacity Backing (Hide)'!BB$2,'Capacity Summary'!$B$36:$B$135,0),MATCH('Capacity Backing (Hide)'!$A44,'Capacity Summary'!$H$35:$BG$35,0))&lt;&gt;0,INDEX('Capacity Summary'!$H$36:$BG$135,MATCH('Capacity Backing (Hide)'!BB$2,'Capacity Summary'!$B$36:$B$135,0),MATCH('Capacity Backing (Hide)'!$A44,'Capacity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(Hide)'!$A44,'Capacity Summary'!$H$35:$BG$35,0))="x",INDEX('Capacity Summary'!$C$36:$E$135,MATCH('Capacity Backing (Hide)'!BC$2,'Capacity Summary'!$B$36:$B$135,0),4),IF(INDEX('Capacity Summary'!$H$36:$BG$135,MATCH('Capacity Backing (Hide)'!BC$2,'Capacity Summary'!$B$36:$B$135,0),MATCH('Capacity Backing (Hide)'!$A44,'Capacity Summary'!$H$35:$BG$35,0))&lt;&gt;0,INDEX('Capacity Summary'!$H$36:$BG$135,MATCH('Capacity Backing (Hide)'!BC$2,'Capacity Summary'!$B$36:$B$135,0),MATCH('Capacity Backing (Hide)'!$A44,'Capacity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(Hide)'!$A44,'Capacity Summary'!$H$35:$BG$35,0))="x",INDEX('Capacity Summary'!$C$36:$E$135,MATCH('Capacity Backing (Hide)'!BD$2,'Capacity Summary'!$B$36:$B$135,0),4),IF(INDEX('Capacity Summary'!$H$36:$BG$135,MATCH('Capacity Backing (Hide)'!BD$2,'Capacity Summary'!$B$36:$B$135,0),MATCH('Capacity Backing (Hide)'!$A44,'Capacity Summary'!$H$35:$BG$35,0))&lt;&gt;0,INDEX('Capacity Summary'!$H$36:$BG$135,MATCH('Capacity Backing (Hide)'!BD$2,'Capacity Summary'!$B$36:$B$135,0),MATCH('Capacity Backing (Hide)'!$A44,'Capacity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(Hide)'!$A44,'Capacity Summary'!$H$35:$BG$35,0))="x",INDEX('Capacity Summary'!$C$36:$E$135,MATCH('Capacity Backing (Hide)'!BE$2,'Capacity Summary'!$B$36:$B$135,0),4),IF(INDEX('Capacity Summary'!$H$36:$BG$135,MATCH('Capacity Backing (Hide)'!BE$2,'Capacity Summary'!$B$36:$B$135,0),MATCH('Capacity Backing (Hide)'!$A44,'Capacity Summary'!$H$35:$BG$35,0))&lt;&gt;0,INDEX('Capacity Summary'!$H$36:$BG$135,MATCH('Capacity Backing (Hide)'!BE$2,'Capacity Summary'!$B$36:$B$135,0),MATCH('Capacity Backing (Hide)'!$A44,'Capacity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(Hide)'!$A44,'Capacity Summary'!$H$35:$BG$35,0))="x",INDEX('Capacity Summary'!$C$36:$E$135,MATCH('Capacity Backing (Hide)'!BF$2,'Capacity Summary'!$B$36:$B$135,0),4),IF(INDEX('Capacity Summary'!$H$36:$BG$135,MATCH('Capacity Backing (Hide)'!BF$2,'Capacity Summary'!$B$36:$B$135,0),MATCH('Capacity Backing (Hide)'!$A44,'Capacity Summary'!$H$35:$BG$35,0))&lt;&gt;0,INDEX('Capacity Summary'!$H$36:$BG$135,MATCH('Capacity Backing (Hide)'!BF$2,'Capacity Summary'!$B$36:$B$135,0),MATCH('Capacity Backing (Hide)'!$A44,'Capacity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(Hide)'!$A44,'Capacity Summary'!$H$35:$BG$35,0))="x",INDEX('Capacity Summary'!$C$36:$E$135,MATCH('Capacity Backing (Hide)'!BG$2,'Capacity Summary'!$B$36:$B$135,0),4),IF(INDEX('Capacity Summary'!$H$36:$BG$135,MATCH('Capacity Backing (Hide)'!BG$2,'Capacity Summary'!$B$36:$B$135,0),MATCH('Capacity Backing (Hide)'!$A44,'Capacity Summary'!$H$35:$BG$35,0))&lt;&gt;0,INDEX('Capacity Summary'!$H$36:$BG$135,MATCH('Capacity Backing (Hide)'!BG$2,'Capacity Summary'!$B$36:$B$135,0),MATCH('Capacity Backing (Hide)'!$A44,'Capacity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(Hide)'!$A44,'Capacity Summary'!$H$35:$BG$35,0))="x",INDEX('Capacity Summary'!$C$36:$E$135,MATCH('Capacity Backing (Hide)'!BH$2,'Capacity Summary'!$B$36:$B$135,0),4),IF(INDEX('Capacity Summary'!$H$36:$BG$135,MATCH('Capacity Backing (Hide)'!BH$2,'Capacity Summary'!$B$36:$B$135,0),MATCH('Capacity Backing (Hide)'!$A44,'Capacity Summary'!$H$35:$BG$35,0))&lt;&gt;0,INDEX('Capacity Summary'!$H$36:$BG$135,MATCH('Capacity Backing (Hide)'!BH$2,'Capacity Summary'!$B$36:$B$135,0),MATCH('Capacity Backing (Hide)'!$A44,'Capacity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(Hide)'!$A44,'Capacity Summary'!$H$35:$BG$35,0))="x",INDEX('Capacity Summary'!$C$36:$E$135,MATCH('Capacity Backing (Hide)'!BI$2,'Capacity Summary'!$B$36:$B$135,0),4),IF(INDEX('Capacity Summary'!$H$36:$BG$135,MATCH('Capacity Backing (Hide)'!BI$2,'Capacity Summary'!$B$36:$B$135,0),MATCH('Capacity Backing (Hide)'!$A44,'Capacity Summary'!$H$35:$BG$35,0))&lt;&gt;0,INDEX('Capacity Summary'!$H$36:$BG$135,MATCH('Capacity Backing (Hide)'!BI$2,'Capacity Summary'!$B$36:$B$135,0),MATCH('Capacity Backing (Hide)'!$A44,'Capacity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(Hide)'!$A44,'Capacity Summary'!$H$35:$BG$35,0))="x",INDEX('Capacity Summary'!$C$36:$E$135,MATCH('Capacity Backing (Hide)'!BJ$2,'Capacity Summary'!$B$36:$B$135,0),4),IF(INDEX('Capacity Summary'!$H$36:$BG$135,MATCH('Capacity Backing (Hide)'!BJ$2,'Capacity Summary'!$B$36:$B$135,0),MATCH('Capacity Backing (Hide)'!$A44,'Capacity Summary'!$H$35:$BG$35,0))&lt;&gt;0,INDEX('Capacity Summary'!$H$36:$BG$135,MATCH('Capacity Backing (Hide)'!BJ$2,'Capacity Summary'!$B$36:$B$135,0),MATCH('Capacity Backing (Hide)'!$A44,'Capacity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(Hide)'!$A44,'Capacity Summary'!$H$35:$BG$35,0))="x",INDEX('Capacity Summary'!$C$36:$E$135,MATCH('Capacity Backing (Hide)'!BK$2,'Capacity Summary'!$B$36:$B$135,0),4),IF(INDEX('Capacity Summary'!$H$36:$BG$135,MATCH('Capacity Backing (Hide)'!BK$2,'Capacity Summary'!$B$36:$B$135,0),MATCH('Capacity Backing (Hide)'!$A44,'Capacity Summary'!$H$35:$BG$35,0))&lt;&gt;0,INDEX('Capacity Summary'!$H$36:$BG$135,MATCH('Capacity Backing (Hide)'!BK$2,'Capacity Summary'!$B$36:$B$135,0),MATCH('Capacity Backing (Hide)'!$A44,'Capacity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(Hide)'!$A44,'Capacity Summary'!$H$35:$BG$35,0))="x",INDEX('Capacity Summary'!$C$36:$E$135,MATCH('Capacity Backing (Hide)'!BL$2,'Capacity Summary'!$B$36:$B$135,0),4),IF(INDEX('Capacity Summary'!$H$36:$BG$135,MATCH('Capacity Backing (Hide)'!BL$2,'Capacity Summary'!$B$36:$B$135,0),MATCH('Capacity Backing (Hide)'!$A44,'Capacity Summary'!$H$35:$BG$35,0))&lt;&gt;0,INDEX('Capacity Summary'!$H$36:$BG$135,MATCH('Capacity Backing (Hide)'!BL$2,'Capacity Summary'!$B$36:$B$135,0),MATCH('Capacity Backing (Hide)'!$A44,'Capacity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(Hide)'!$A44,'Capacity Summary'!$H$35:$BG$35,0))="x",INDEX('Capacity Summary'!$C$36:$E$135,MATCH('Capacity Backing (Hide)'!BM$2,'Capacity Summary'!$B$36:$B$135,0),4),IF(INDEX('Capacity Summary'!$H$36:$BG$135,MATCH('Capacity Backing (Hide)'!BM$2,'Capacity Summary'!$B$36:$B$135,0),MATCH('Capacity Backing (Hide)'!$A44,'Capacity Summary'!$H$35:$BG$35,0))&lt;&gt;0,INDEX('Capacity Summary'!$H$36:$BG$135,MATCH('Capacity Backing (Hide)'!BM$2,'Capacity Summary'!$B$36:$B$135,0),MATCH('Capacity Backing (Hide)'!$A44,'Capacity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(Hide)'!$A44,'Capacity Summary'!$H$35:$BG$35,0))="x",INDEX('Capacity Summary'!$C$36:$E$135,MATCH('Capacity Backing (Hide)'!BN$2,'Capacity Summary'!$B$36:$B$135,0),4),IF(INDEX('Capacity Summary'!$H$36:$BG$135,MATCH('Capacity Backing (Hide)'!BN$2,'Capacity Summary'!$B$36:$B$135,0),MATCH('Capacity Backing (Hide)'!$A44,'Capacity Summary'!$H$35:$BG$35,0))&lt;&gt;0,INDEX('Capacity Summary'!$H$36:$BG$135,MATCH('Capacity Backing (Hide)'!BN$2,'Capacity Summary'!$B$36:$B$135,0),MATCH('Capacity Backing (Hide)'!$A44,'Capacity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(Hide)'!$A44,'Capacity Summary'!$H$35:$BG$35,0))="x",INDEX('Capacity Summary'!$C$36:$E$135,MATCH('Capacity Backing (Hide)'!BO$2,'Capacity Summary'!$B$36:$B$135,0),4),IF(INDEX('Capacity Summary'!$H$36:$BG$135,MATCH('Capacity Backing (Hide)'!BO$2,'Capacity Summary'!$B$36:$B$135,0),MATCH('Capacity Backing (Hide)'!$A44,'Capacity Summary'!$H$35:$BG$35,0))&lt;&gt;0,INDEX('Capacity Summary'!$H$36:$BG$135,MATCH('Capacity Backing (Hide)'!BO$2,'Capacity Summary'!$B$36:$B$135,0),MATCH('Capacity Backing (Hide)'!$A44,'Capacity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(Hide)'!$A44,'Capacity Summary'!$H$35:$BG$35,0))="x",INDEX('Capacity Summary'!$C$36:$E$135,MATCH('Capacity Backing (Hide)'!BP$2,'Capacity Summary'!$B$36:$B$135,0),4),IF(INDEX('Capacity Summary'!$H$36:$BG$135,MATCH('Capacity Backing (Hide)'!BP$2,'Capacity Summary'!$B$36:$B$135,0),MATCH('Capacity Backing (Hide)'!$A44,'Capacity Summary'!$H$35:$BG$35,0))&lt;&gt;0,INDEX('Capacity Summary'!$H$36:$BG$135,MATCH('Capacity Backing (Hide)'!BP$2,'Capacity Summary'!$B$36:$B$135,0),MATCH('Capacity Backing (Hide)'!$A44,'Capacity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(Hide)'!$A44,'Capacity Summary'!$H$35:$BG$35,0))="x",INDEX('Capacity Summary'!$C$36:$E$135,MATCH('Capacity Backing (Hide)'!BQ$2,'Capacity Summary'!$B$36:$B$135,0),4),IF(INDEX('Capacity Summary'!$H$36:$BG$135,MATCH('Capacity Backing (Hide)'!BQ$2,'Capacity Summary'!$B$36:$B$135,0),MATCH('Capacity Backing (Hide)'!$A44,'Capacity Summary'!$H$35:$BG$35,0))&lt;&gt;0,INDEX('Capacity Summary'!$H$36:$BG$135,MATCH('Capacity Backing (Hide)'!BQ$2,'Capacity Summary'!$B$36:$B$135,0),MATCH('Capacity Backing (Hide)'!$A44,'Capacity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(Hide)'!$A44,'Capacity Summary'!$H$35:$BG$35,0))="x",INDEX('Capacity Summary'!$C$36:$E$135,MATCH('Capacity Backing (Hide)'!BR$2,'Capacity Summary'!$B$36:$B$135,0),4),IF(INDEX('Capacity Summary'!$H$36:$BG$135,MATCH('Capacity Backing (Hide)'!BR$2,'Capacity Summary'!$B$36:$B$135,0),MATCH('Capacity Backing (Hide)'!$A44,'Capacity Summary'!$H$35:$BG$35,0))&lt;&gt;0,INDEX('Capacity Summary'!$H$36:$BG$135,MATCH('Capacity Backing (Hide)'!BR$2,'Capacity Summary'!$B$36:$B$135,0),MATCH('Capacity Backing (Hide)'!$A44,'Capacity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(Hide)'!$A44,'Capacity Summary'!$H$35:$BG$35,0))="x",INDEX('Capacity Summary'!$C$36:$E$135,MATCH('Capacity Backing (Hide)'!BS$2,'Capacity Summary'!$B$36:$B$135,0),4),IF(INDEX('Capacity Summary'!$H$36:$BG$135,MATCH('Capacity Backing (Hide)'!BS$2,'Capacity Summary'!$B$36:$B$135,0),MATCH('Capacity Backing (Hide)'!$A44,'Capacity Summary'!$H$35:$BG$35,0))&lt;&gt;0,INDEX('Capacity Summary'!$H$36:$BG$135,MATCH('Capacity Backing (Hide)'!BS$2,'Capacity Summary'!$B$36:$B$135,0),MATCH('Capacity Backing (Hide)'!$A44,'Capacity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(Hide)'!$A44,'Capacity Summary'!$H$35:$BG$35,0))="x",INDEX('Capacity Summary'!$C$36:$E$135,MATCH('Capacity Backing (Hide)'!BT$2,'Capacity Summary'!$B$36:$B$135,0),4),IF(INDEX('Capacity Summary'!$H$36:$BG$135,MATCH('Capacity Backing (Hide)'!BT$2,'Capacity Summary'!$B$36:$B$135,0),MATCH('Capacity Backing (Hide)'!$A44,'Capacity Summary'!$H$35:$BG$35,0))&lt;&gt;0,INDEX('Capacity Summary'!$H$36:$BG$135,MATCH('Capacity Backing (Hide)'!BT$2,'Capacity Summary'!$B$36:$B$135,0),MATCH('Capacity Backing (Hide)'!$A44,'Capacity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(Hide)'!$A44,'Capacity Summary'!$H$35:$BG$35,0))="x",INDEX('Capacity Summary'!$C$36:$E$135,MATCH('Capacity Backing (Hide)'!BU$2,'Capacity Summary'!$B$36:$B$135,0),4),IF(INDEX('Capacity Summary'!$H$36:$BG$135,MATCH('Capacity Backing (Hide)'!BU$2,'Capacity Summary'!$B$36:$B$135,0),MATCH('Capacity Backing (Hide)'!$A44,'Capacity Summary'!$H$35:$BG$35,0))&lt;&gt;0,INDEX('Capacity Summary'!$H$36:$BG$135,MATCH('Capacity Backing (Hide)'!BU$2,'Capacity Summary'!$B$36:$B$135,0),MATCH('Capacity Backing (Hide)'!$A44,'Capacity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(Hide)'!$A44,'Capacity Summary'!$H$35:$BG$35,0))="x",INDEX('Capacity Summary'!$C$36:$E$135,MATCH('Capacity Backing (Hide)'!BV$2,'Capacity Summary'!$B$36:$B$135,0),4),IF(INDEX('Capacity Summary'!$H$36:$BG$135,MATCH('Capacity Backing (Hide)'!BV$2,'Capacity Summary'!$B$36:$B$135,0),MATCH('Capacity Backing (Hide)'!$A44,'Capacity Summary'!$H$35:$BG$35,0))&lt;&gt;0,INDEX('Capacity Summary'!$H$36:$BG$135,MATCH('Capacity Backing (Hide)'!BV$2,'Capacity Summary'!$B$36:$B$135,0),MATCH('Capacity Backing (Hide)'!$A44,'Capacity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(Hide)'!$A44,'Capacity Summary'!$H$35:$BG$35,0))="x",INDEX('Capacity Summary'!$C$36:$E$135,MATCH('Capacity Backing (Hide)'!BW$2,'Capacity Summary'!$B$36:$B$135,0),4),IF(INDEX('Capacity Summary'!$H$36:$BG$135,MATCH('Capacity Backing (Hide)'!BW$2,'Capacity Summary'!$B$36:$B$135,0),MATCH('Capacity Backing (Hide)'!$A44,'Capacity Summary'!$H$35:$BG$35,0))&lt;&gt;0,INDEX('Capacity Summary'!$H$36:$BG$135,MATCH('Capacity Backing (Hide)'!BW$2,'Capacity Summary'!$B$36:$B$135,0),MATCH('Capacity Backing (Hide)'!$A44,'Capacity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(Hide)'!$A44,'Capacity Summary'!$H$35:$BG$35,0))="x",INDEX('Capacity Summary'!$C$36:$E$135,MATCH('Capacity Backing (Hide)'!BX$2,'Capacity Summary'!$B$36:$B$135,0),4),IF(INDEX('Capacity Summary'!$H$36:$BG$135,MATCH('Capacity Backing (Hide)'!BX$2,'Capacity Summary'!$B$36:$B$135,0),MATCH('Capacity Backing (Hide)'!$A44,'Capacity Summary'!$H$35:$BG$35,0))&lt;&gt;0,INDEX('Capacity Summary'!$H$36:$BG$135,MATCH('Capacity Backing (Hide)'!BX$2,'Capacity Summary'!$B$36:$B$135,0),MATCH('Capacity Backing (Hide)'!$A44,'Capacity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(Hide)'!$A44,'Capacity Summary'!$H$35:$BG$35,0))="x",INDEX('Capacity Summary'!$C$36:$E$135,MATCH('Capacity Backing (Hide)'!BY$2,'Capacity Summary'!$B$36:$B$135,0),4),IF(INDEX('Capacity Summary'!$H$36:$BG$135,MATCH('Capacity Backing (Hide)'!BY$2,'Capacity Summary'!$B$36:$B$135,0),MATCH('Capacity Backing (Hide)'!$A44,'Capacity Summary'!$H$35:$BG$35,0))&lt;&gt;0,INDEX('Capacity Summary'!$H$36:$BG$135,MATCH('Capacity Backing (Hide)'!BY$2,'Capacity Summary'!$B$36:$B$135,0),MATCH('Capacity Backing (Hide)'!$A44,'Capacity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(Hide)'!$A44,'Capacity Summary'!$H$35:$BG$35,0))="x",INDEX('Capacity Summary'!$C$36:$E$135,MATCH('Capacity Backing (Hide)'!BZ$2,'Capacity Summary'!$B$36:$B$135,0),4),IF(INDEX('Capacity Summary'!$H$36:$BG$135,MATCH('Capacity Backing (Hide)'!BZ$2,'Capacity Summary'!$B$36:$B$135,0),MATCH('Capacity Backing (Hide)'!$A44,'Capacity Summary'!$H$35:$BG$35,0))&lt;&gt;0,INDEX('Capacity Summary'!$H$36:$BG$135,MATCH('Capacity Backing (Hide)'!BZ$2,'Capacity Summary'!$B$36:$B$135,0),MATCH('Capacity Backing (Hide)'!$A44,'Capacity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(Hide)'!$A44,'Capacity Summary'!$H$35:$BG$35,0))="x",INDEX('Capacity Summary'!$C$36:$E$135,MATCH('Capacity Backing (Hide)'!CA$2,'Capacity Summary'!$B$36:$B$135,0),4),IF(INDEX('Capacity Summary'!$H$36:$BG$135,MATCH('Capacity Backing (Hide)'!CA$2,'Capacity Summary'!$B$36:$B$135,0),MATCH('Capacity Backing (Hide)'!$A44,'Capacity Summary'!$H$35:$BG$35,0))&lt;&gt;0,INDEX('Capacity Summary'!$H$36:$BG$135,MATCH('Capacity Backing (Hide)'!CA$2,'Capacity Summary'!$B$36:$B$135,0),MATCH('Capacity Backing (Hide)'!$A44,'Capacity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(Hide)'!$A44,'Capacity Summary'!$H$35:$BG$35,0))="x",INDEX('Capacity Summary'!$C$36:$E$135,MATCH('Capacity Backing (Hide)'!CB$2,'Capacity Summary'!$B$36:$B$135,0),4),IF(INDEX('Capacity Summary'!$H$36:$BG$135,MATCH('Capacity Backing (Hide)'!CB$2,'Capacity Summary'!$B$36:$B$135,0),MATCH('Capacity Backing (Hide)'!$A44,'Capacity Summary'!$H$35:$BG$35,0))&lt;&gt;0,INDEX('Capacity Summary'!$H$36:$BG$135,MATCH('Capacity Backing (Hide)'!CB$2,'Capacity Summary'!$B$36:$B$135,0),MATCH('Capacity Backing (Hide)'!$A44,'Capacity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(Hide)'!$A44,'Capacity Summary'!$H$35:$BG$35,0))="x",INDEX('Capacity Summary'!$C$36:$E$135,MATCH('Capacity Backing (Hide)'!CC$2,'Capacity Summary'!$B$36:$B$135,0),4),IF(INDEX('Capacity Summary'!$H$36:$BG$135,MATCH('Capacity Backing (Hide)'!CC$2,'Capacity Summary'!$B$36:$B$135,0),MATCH('Capacity Backing (Hide)'!$A44,'Capacity Summary'!$H$35:$BG$35,0))&lt;&gt;0,INDEX('Capacity Summary'!$H$36:$BG$135,MATCH('Capacity Backing (Hide)'!CC$2,'Capacity Summary'!$B$36:$B$135,0),MATCH('Capacity Backing (Hide)'!$A44,'Capacity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(Hide)'!$A44,'Capacity Summary'!$H$35:$BG$35,0))="x",INDEX('Capacity Summary'!$C$36:$E$135,MATCH('Capacity Backing (Hide)'!CD$2,'Capacity Summary'!$B$36:$B$135,0),4),IF(INDEX('Capacity Summary'!$H$36:$BG$135,MATCH('Capacity Backing (Hide)'!CD$2,'Capacity Summary'!$B$36:$B$135,0),MATCH('Capacity Backing (Hide)'!$A44,'Capacity Summary'!$H$35:$BG$35,0))&lt;&gt;0,INDEX('Capacity Summary'!$H$36:$BG$135,MATCH('Capacity Backing (Hide)'!CD$2,'Capacity Summary'!$B$36:$B$135,0),MATCH('Capacity Backing (Hide)'!$A44,'Capacity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(Hide)'!$A44,'Capacity Summary'!$H$35:$BG$35,0))="x",INDEX('Capacity Summary'!$C$36:$E$135,MATCH('Capacity Backing (Hide)'!CE$2,'Capacity Summary'!$B$36:$B$135,0),4),IF(INDEX('Capacity Summary'!$H$36:$BG$135,MATCH('Capacity Backing (Hide)'!CE$2,'Capacity Summary'!$B$36:$B$135,0),MATCH('Capacity Backing (Hide)'!$A44,'Capacity Summary'!$H$35:$BG$35,0))&lt;&gt;0,INDEX('Capacity Summary'!$H$36:$BG$135,MATCH('Capacity Backing (Hide)'!CE$2,'Capacity Summary'!$B$36:$B$135,0),MATCH('Capacity Backing (Hide)'!$A44,'Capacity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(Hide)'!$A44,'Capacity Summary'!$H$35:$BG$35,0))="x",INDEX('Capacity Summary'!$C$36:$E$135,MATCH('Capacity Backing (Hide)'!CF$2,'Capacity Summary'!$B$36:$B$135,0),4),IF(INDEX('Capacity Summary'!$H$36:$BG$135,MATCH('Capacity Backing (Hide)'!CF$2,'Capacity Summary'!$B$36:$B$135,0),MATCH('Capacity Backing (Hide)'!$A44,'Capacity Summary'!$H$35:$BG$35,0))&lt;&gt;0,INDEX('Capacity Summary'!$H$36:$BG$135,MATCH('Capacity Backing (Hide)'!CF$2,'Capacity Summary'!$B$36:$B$135,0),MATCH('Capacity Backing (Hide)'!$A44,'Capacity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(Hide)'!$A44,'Capacity Summary'!$H$35:$BG$35,0))="x",INDEX('Capacity Summary'!$C$36:$E$135,MATCH('Capacity Backing (Hide)'!CG$2,'Capacity Summary'!$B$36:$B$135,0),4),IF(INDEX('Capacity Summary'!$H$36:$BG$135,MATCH('Capacity Backing (Hide)'!CG$2,'Capacity Summary'!$B$36:$B$135,0),MATCH('Capacity Backing (Hide)'!$A44,'Capacity Summary'!$H$35:$BG$35,0))&lt;&gt;0,INDEX('Capacity Summary'!$H$36:$BG$135,MATCH('Capacity Backing (Hide)'!CG$2,'Capacity Summary'!$B$36:$B$135,0),MATCH('Capacity Backing (Hide)'!$A44,'Capacity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(Hide)'!$A44,'Capacity Summary'!$H$35:$BG$35,0))="x",INDEX('Capacity Summary'!$C$36:$E$135,MATCH('Capacity Backing (Hide)'!CH$2,'Capacity Summary'!$B$36:$B$135,0),4),IF(INDEX('Capacity Summary'!$H$36:$BG$135,MATCH('Capacity Backing (Hide)'!CH$2,'Capacity Summary'!$B$36:$B$135,0),MATCH('Capacity Backing (Hide)'!$A44,'Capacity Summary'!$H$35:$BG$35,0))&lt;&gt;0,INDEX('Capacity Summary'!$H$36:$BG$135,MATCH('Capacity Backing (Hide)'!CH$2,'Capacity Summary'!$B$36:$B$135,0),MATCH('Capacity Backing (Hide)'!$A44,'Capacity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(Hide)'!$A44,'Capacity Summary'!$H$35:$BG$35,0))="x",INDEX('Capacity Summary'!$C$36:$E$135,MATCH('Capacity Backing (Hide)'!CI$2,'Capacity Summary'!$B$36:$B$135,0),4),IF(INDEX('Capacity Summary'!$H$36:$BG$135,MATCH('Capacity Backing (Hide)'!CI$2,'Capacity Summary'!$B$36:$B$135,0),MATCH('Capacity Backing (Hide)'!$A44,'Capacity Summary'!$H$35:$BG$35,0))&lt;&gt;0,INDEX('Capacity Summary'!$H$36:$BG$135,MATCH('Capacity Backing (Hide)'!CI$2,'Capacity Summary'!$B$36:$B$135,0),MATCH('Capacity Backing (Hide)'!$A44,'Capacity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(Hide)'!$A44,'Capacity Summary'!$H$35:$BG$35,0))="x",INDEX('Capacity Summary'!$C$36:$E$135,MATCH('Capacity Backing (Hide)'!CJ$2,'Capacity Summary'!$B$36:$B$135,0),4),IF(INDEX('Capacity Summary'!$H$36:$BG$135,MATCH('Capacity Backing (Hide)'!CJ$2,'Capacity Summary'!$B$36:$B$135,0),MATCH('Capacity Backing (Hide)'!$A44,'Capacity Summary'!$H$35:$BG$35,0))&lt;&gt;0,INDEX('Capacity Summary'!$H$36:$BG$135,MATCH('Capacity Backing (Hide)'!CJ$2,'Capacity Summary'!$B$36:$B$135,0),MATCH('Capacity Backing (Hide)'!$A44,'Capacity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(Hide)'!$A44,'Capacity Summary'!$H$35:$BG$35,0))="x",INDEX('Capacity Summary'!$C$36:$E$135,MATCH('Capacity Backing (Hide)'!CK$2,'Capacity Summary'!$B$36:$B$135,0),4),IF(INDEX('Capacity Summary'!$H$36:$BG$135,MATCH('Capacity Backing (Hide)'!CK$2,'Capacity Summary'!$B$36:$B$135,0),MATCH('Capacity Backing (Hide)'!$A44,'Capacity Summary'!$H$35:$BG$35,0))&lt;&gt;0,INDEX('Capacity Summary'!$H$36:$BG$135,MATCH('Capacity Backing (Hide)'!CK$2,'Capacity Summary'!$B$36:$B$135,0),MATCH('Capacity Backing (Hide)'!$A44,'Capacity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(Hide)'!$A44,'Capacity Summary'!$H$35:$BG$35,0))="x",INDEX('Capacity Summary'!$C$36:$E$135,MATCH('Capacity Backing (Hide)'!CL$2,'Capacity Summary'!$B$36:$B$135,0),4),IF(INDEX('Capacity Summary'!$H$36:$BG$135,MATCH('Capacity Backing (Hide)'!CL$2,'Capacity Summary'!$B$36:$B$135,0),MATCH('Capacity Backing (Hide)'!$A44,'Capacity Summary'!$H$35:$BG$35,0))&lt;&gt;0,INDEX('Capacity Summary'!$H$36:$BG$135,MATCH('Capacity Backing (Hide)'!CL$2,'Capacity Summary'!$B$36:$B$135,0),MATCH('Capacity Backing (Hide)'!$A44,'Capacity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(Hide)'!$A44,'Capacity Summary'!$H$35:$BG$35,0))="x",INDEX('Capacity Summary'!$C$36:$E$135,MATCH('Capacity Backing (Hide)'!CM$2,'Capacity Summary'!$B$36:$B$135,0),4),IF(INDEX('Capacity Summary'!$H$36:$BG$135,MATCH('Capacity Backing (Hide)'!CM$2,'Capacity Summary'!$B$36:$B$135,0),MATCH('Capacity Backing (Hide)'!$A44,'Capacity Summary'!$H$35:$BG$35,0))&lt;&gt;0,INDEX('Capacity Summary'!$H$36:$BG$135,MATCH('Capacity Backing (Hide)'!CM$2,'Capacity Summary'!$B$36:$B$135,0),MATCH('Capacity Backing (Hide)'!$A44,'Capacity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(Hide)'!$A44,'Capacity Summary'!$H$35:$BG$35,0))="x",INDEX('Capacity Summary'!$C$36:$E$135,MATCH('Capacity Backing (Hide)'!CN$2,'Capacity Summary'!$B$36:$B$135,0),4),IF(INDEX('Capacity Summary'!$H$36:$BG$135,MATCH('Capacity Backing (Hide)'!CN$2,'Capacity Summary'!$B$36:$B$135,0),MATCH('Capacity Backing (Hide)'!$A44,'Capacity Summary'!$H$35:$BG$35,0))&lt;&gt;0,INDEX('Capacity Summary'!$H$36:$BG$135,MATCH('Capacity Backing (Hide)'!CN$2,'Capacity Summary'!$B$36:$B$135,0),MATCH('Capacity Backing (Hide)'!$A44,'Capacity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(Hide)'!$A44,'Capacity Summary'!$H$35:$BG$35,0))="x",INDEX('Capacity Summary'!$C$36:$E$135,MATCH('Capacity Backing (Hide)'!CO$2,'Capacity Summary'!$B$36:$B$135,0),4),IF(INDEX('Capacity Summary'!$H$36:$BG$135,MATCH('Capacity Backing (Hide)'!CO$2,'Capacity Summary'!$B$36:$B$135,0),MATCH('Capacity Backing (Hide)'!$A44,'Capacity Summary'!$H$35:$BG$35,0))&lt;&gt;0,INDEX('Capacity Summary'!$H$36:$BG$135,MATCH('Capacity Backing (Hide)'!CO$2,'Capacity Summary'!$B$36:$B$135,0),MATCH('Capacity Backing (Hide)'!$A44,'Capacity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(Hide)'!$A44,'Capacity Summary'!$H$35:$BG$35,0))="x",INDEX('Capacity Summary'!$C$36:$E$135,MATCH('Capacity Backing (Hide)'!CP$2,'Capacity Summary'!$B$36:$B$135,0),4),IF(INDEX('Capacity Summary'!$H$36:$BG$135,MATCH('Capacity Backing (Hide)'!CP$2,'Capacity Summary'!$B$36:$B$135,0),MATCH('Capacity Backing (Hide)'!$A44,'Capacity Summary'!$H$35:$BG$35,0))&lt;&gt;0,INDEX('Capacity Summary'!$H$36:$BG$135,MATCH('Capacity Backing (Hide)'!CP$2,'Capacity Summary'!$B$36:$B$135,0),MATCH('Capacity Backing (Hide)'!$A44,'Capacity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(Hide)'!$A44,'Capacity Summary'!$H$35:$BG$35,0))="x",INDEX('Capacity Summary'!$C$36:$E$135,MATCH('Capacity Backing (Hide)'!CQ$2,'Capacity Summary'!$B$36:$B$135,0),4),IF(INDEX('Capacity Summary'!$H$36:$BG$135,MATCH('Capacity Backing (Hide)'!CQ$2,'Capacity Summary'!$B$36:$B$135,0),MATCH('Capacity Backing (Hide)'!$A44,'Capacity Summary'!$H$35:$BG$35,0))&lt;&gt;0,INDEX('Capacity Summary'!$H$36:$BG$135,MATCH('Capacity Backing (Hide)'!CQ$2,'Capacity Summary'!$B$36:$B$135,0),MATCH('Capacity Backing (Hide)'!$A44,'Capacity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(Hide)'!$A44,'Capacity Summary'!$H$35:$BG$35,0))="x",INDEX('Capacity Summary'!$C$36:$E$135,MATCH('Capacity Backing (Hide)'!CR$2,'Capacity Summary'!$B$36:$B$135,0),4),IF(INDEX('Capacity Summary'!$H$36:$BG$135,MATCH('Capacity Backing (Hide)'!CR$2,'Capacity Summary'!$B$36:$B$135,0),MATCH('Capacity Backing (Hide)'!$A44,'Capacity Summary'!$H$35:$BG$35,0))&lt;&gt;0,INDEX('Capacity Summary'!$H$36:$BG$135,MATCH('Capacity Backing (Hide)'!CR$2,'Capacity Summary'!$B$36:$B$135,0),MATCH('Capacity Backing (Hide)'!$A44,'Capacity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(Hide)'!$A44,'Capacity Summary'!$H$35:$BG$35,0))="x",INDEX('Capacity Summary'!$C$36:$E$135,MATCH('Capacity Backing (Hide)'!CS$2,'Capacity Summary'!$B$36:$B$135,0),4),IF(INDEX('Capacity Summary'!$H$36:$BG$135,MATCH('Capacity Backing (Hide)'!CS$2,'Capacity Summary'!$B$36:$B$135,0),MATCH('Capacity Backing (Hide)'!$A44,'Capacity Summary'!$H$35:$BG$35,0))&lt;&gt;0,INDEX('Capacity Summary'!$H$36:$BG$135,MATCH('Capacity Backing (Hide)'!CS$2,'Capacity Summary'!$B$36:$B$135,0),MATCH('Capacity Backing (Hide)'!$A44,'Capacity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(Hide)'!$A44,'Capacity Summary'!$H$35:$BG$35,0))="x",INDEX('Capacity Summary'!$C$36:$E$135,MATCH('Capacity Backing (Hide)'!CT$2,'Capacity Summary'!$B$36:$B$135,0),4),IF(INDEX('Capacity Summary'!$H$36:$BG$135,MATCH('Capacity Backing (Hide)'!CT$2,'Capacity Summary'!$B$36:$B$135,0),MATCH('Capacity Backing (Hide)'!$A44,'Capacity Summary'!$H$35:$BG$35,0))&lt;&gt;0,INDEX('Capacity Summary'!$H$36:$BG$135,MATCH('Capacity Backing (Hide)'!CT$2,'Capacity Summary'!$B$36:$B$135,0),MATCH('Capacity Backing (Hide)'!$A44,'Capacity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(Hide)'!$A44,'Capacity Summary'!$H$35:$BG$35,0))="x",INDEX('Capacity Summary'!$C$36:$E$135,MATCH('Capacity Backing (Hide)'!CU$2,'Capacity Summary'!$B$36:$B$135,0),4),IF(INDEX('Capacity Summary'!$H$36:$BG$135,MATCH('Capacity Backing (Hide)'!CU$2,'Capacity Summary'!$B$36:$B$135,0),MATCH('Capacity Backing (Hide)'!$A44,'Capacity Summary'!$H$35:$BG$35,0))&lt;&gt;0,INDEX('Capacity Summary'!$H$36:$BG$135,MATCH('Capacity Backing (Hide)'!CU$2,'Capacity Summary'!$B$36:$B$135,0),MATCH('Capacity Backing (Hide)'!$A44,'Capacity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(Hide)'!$A44,'Capacity Summary'!$H$35:$BG$35,0))="x",INDEX('Capacity Summary'!$C$36:$E$135,MATCH('Capacity Backing (Hide)'!CV$2,'Capacity Summary'!$B$36:$B$135,0),4),IF(INDEX('Capacity Summary'!$H$36:$BG$135,MATCH('Capacity Backing (Hide)'!CV$2,'Capacity Summary'!$B$36:$B$135,0),MATCH('Capacity Backing (Hide)'!$A44,'Capacity Summary'!$H$35:$BG$35,0))&lt;&gt;0,INDEX('Capacity Summary'!$H$36:$BG$135,MATCH('Capacity Backing (Hide)'!CV$2,'Capacity Summary'!$B$36:$B$135,0),MATCH('Capacity Backing (Hide)'!$A44,'Capacity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(Hide)'!$A44,'Capacity Summary'!$H$35:$BG$35,0))="x",INDEX('Capacity Summary'!$C$36:$E$135,MATCH('Capacity Backing (Hide)'!CW$2,'Capacity Summary'!$B$36:$B$135,0),4),IF(INDEX('Capacity Summary'!$H$36:$BG$135,MATCH('Capacity Backing (Hide)'!CW$2,'Capacity Summary'!$B$36:$B$135,0),MATCH('Capacity Backing (Hide)'!$A44,'Capacity Summary'!$H$35:$BG$35,0))&lt;&gt;0,INDEX('Capacity Summary'!$H$36:$BG$135,MATCH('Capacity Backing (Hide)'!CW$2,'Capacity Summary'!$B$36:$B$135,0),MATCH('Capacity Backing (Hide)'!$A44,'Capacity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(Hide)'!$A45,'Capacity Summary'!$H$35:$BG$35,0))="x",INDEX('Capacity Summary'!$C$36:$E$135,MATCH('Capacity Backing (Hide)'!B$2,'Capacity Summary'!$B$36:$B$135,0),4),IF(INDEX('Capacity Summary'!$H$36:$BG$135,MATCH('Capacity Backing (Hide)'!B$2,'Capacity Summary'!$B$36:$B$135,0),MATCH('Capacity Backing (Hide)'!$A45,'Capacity Summary'!$H$35:$BG$35,0))&lt;&gt;0,INDEX('Capacity Summary'!$H$36:$BG$135,MATCH('Capacity Backing (Hide)'!B$2,'Capacity Summary'!$B$36:$B$135,0),MATCH('Capacity Backing (Hide)'!$A45,'Capacity Summary'!$H$35:$BG$35,0)),0)),INDEX('Capacity Summary'!$C$36:$E$135,MATCH('Capacity Backing (Hide)'!B$2,'Capacity Summary'!$B$36:$B$135,0),2)))/IF(Summary!$B$7="Minutes",1,60)/COUNTA(INDEX(Capacity!$C$10:$Q$109,MATCH('Capacity Backing (Hide)'!B$2,Capacity!$B$10:$B$109,0),1):INDEX(Capacity!$C$10:$Q$109,MATCH('Capacity Backing (Hide)'!B$2,Capacity!$B$10:$B$109,0),15))</f>
        <v>#N/A</v>
      </c>
      <c r="C4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(Hide)'!$A45,'Capacity Summary'!$H$35:$BG$35,0))="x",INDEX('Capacity Summary'!$C$36:$E$135,MATCH('Capacity Backing (Hide)'!C$2,'Capacity Summary'!$B$36:$B$135,0),4),IF(INDEX('Capacity Summary'!$H$36:$BG$135,MATCH('Capacity Backing (Hide)'!C$2,'Capacity Summary'!$B$36:$B$135,0),MATCH('Capacity Backing (Hide)'!$A45,'Capacity Summary'!$H$35:$BG$35,0))&lt;&gt;0,INDEX('Capacity Summary'!$H$36:$BG$135,MATCH('Capacity Backing (Hide)'!C$2,'Capacity Summary'!$B$36:$B$135,0),MATCH('Capacity Backing (Hide)'!$A45,'Capacity Summary'!$H$35:$BG$35,0)),0)),INDEX('Capacity Summary'!$C$36:$E$135,MATCH('Capacity Backing (Hide)'!C$2,'Capacity Summary'!$B$36:$B$135,0),2)))/IF(Summary!$B$7="Minutes",1,60)/COUNTA(INDEX(Capacity!$C$10:$Q$109,MATCH('Capacity Backing (Hide)'!C$2,Capacity!$B$10:$B$109,0),1):INDEX(Capacity!$C$10:$Q$109,MATCH('Capacity Backing (Hide)'!C$2,Capacity!$B$10:$B$109,0),15))</f>
        <v>#N/A</v>
      </c>
      <c r="D4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(Hide)'!$A45,'Capacity Summary'!$H$35:$BG$35,0))="x",INDEX('Capacity Summary'!$C$36:$E$135,MATCH('Capacity Backing (Hide)'!D$2,'Capacity Summary'!$B$36:$B$135,0),4),IF(INDEX('Capacity Summary'!$H$36:$BG$135,MATCH('Capacity Backing (Hide)'!D$2,'Capacity Summary'!$B$36:$B$135,0),MATCH('Capacity Backing (Hide)'!$A45,'Capacity Summary'!$H$35:$BG$35,0))&lt;&gt;0,INDEX('Capacity Summary'!$H$36:$BG$135,MATCH('Capacity Backing (Hide)'!D$2,'Capacity Summary'!$B$36:$B$135,0),MATCH('Capacity Backing (Hide)'!$A45,'Capacity Summary'!$H$35:$BG$35,0)),0)),INDEX('Capacity Summary'!$C$36:$E$135,MATCH('Capacity Backing (Hide)'!D$2,'Capacity Summary'!$B$36:$B$135,0),2)))/IF(Summary!$B$7="Minutes",1,60)/COUNTA(INDEX(Capacity!$C$10:$Q$109,MATCH('Capacity Backing (Hide)'!D$2,Capacity!$B$10:$B$109,0),1):INDEX(Capacity!$C$10:$Q$109,MATCH('Capacity Backing (Hide)'!D$2,Capacity!$B$10:$B$109,0),15))</f>
        <v>#N/A</v>
      </c>
      <c r="E4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(Hide)'!$A45,'Capacity Summary'!$H$35:$BG$35,0))="x",INDEX('Capacity Summary'!$C$36:$E$135,MATCH('Capacity Backing (Hide)'!E$2,'Capacity Summary'!$B$36:$B$135,0),4),IF(INDEX('Capacity Summary'!$H$36:$BG$135,MATCH('Capacity Backing (Hide)'!E$2,'Capacity Summary'!$B$36:$B$135,0),MATCH('Capacity Backing (Hide)'!$A45,'Capacity Summary'!$H$35:$BG$35,0))&lt;&gt;0,INDEX('Capacity Summary'!$H$36:$BG$135,MATCH('Capacity Backing (Hide)'!E$2,'Capacity Summary'!$B$36:$B$135,0),MATCH('Capacity Backing (Hide)'!$A45,'Capacity Summary'!$H$35:$BG$35,0)),0)),INDEX('Capacity Summary'!$C$36:$E$135,MATCH('Capacity Backing (Hide)'!E$2,'Capacity Summary'!$B$36:$B$135,0),2)))/IF(Summary!$B$7="Minutes",1,60)/COUNTA(INDEX(Capacity!$C$10:$Q$109,MATCH('Capacity Backing (Hide)'!E$2,Capacity!$B$10:$B$109,0),1):INDEX(Capacity!$C$10:$Q$109,MATCH('Capacity Backing (Hide)'!E$2,Capacity!$B$10:$B$109,0),15))</f>
        <v>#N/A</v>
      </c>
      <c r="F4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(Hide)'!$A45,'Capacity Summary'!$H$35:$BG$35,0))="x",INDEX('Capacity Summary'!$C$36:$E$135,MATCH('Capacity Backing (Hide)'!F$2,'Capacity Summary'!$B$36:$B$135,0),4),IF(INDEX('Capacity Summary'!$H$36:$BG$135,MATCH('Capacity Backing (Hide)'!F$2,'Capacity Summary'!$B$36:$B$135,0),MATCH('Capacity Backing (Hide)'!$A45,'Capacity Summary'!$H$35:$BG$35,0))&lt;&gt;0,INDEX('Capacity Summary'!$H$36:$BG$135,MATCH('Capacity Backing (Hide)'!F$2,'Capacity Summary'!$B$36:$B$135,0),MATCH('Capacity Backing (Hide)'!$A45,'Capacity Summary'!$H$35:$BG$35,0)),0)),INDEX('Capacity Summary'!$C$36:$E$135,MATCH('Capacity Backing (Hide)'!F$2,'Capacity Summary'!$B$36:$B$135,0),2)))/IF(Summary!$B$7="Minutes",1,60)/COUNTA(INDEX(Capacity!$C$10:$Q$109,MATCH('Capacity Backing (Hide)'!F$2,Capacity!$B$10:$B$109,0),1):INDEX(Capacity!$C$10:$Q$109,MATCH('Capacity Backing (Hide)'!F$2,Capacity!$B$10:$B$109,0),15))</f>
        <v>#N/A</v>
      </c>
      <c r="G4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(Hide)'!$A45,'Capacity Summary'!$H$35:$BG$35,0))="x",INDEX('Capacity Summary'!$C$36:$E$135,MATCH('Capacity Backing (Hide)'!G$2,'Capacity Summary'!$B$36:$B$135,0),4),IF(INDEX('Capacity Summary'!$H$36:$BG$135,MATCH('Capacity Backing (Hide)'!G$2,'Capacity Summary'!$B$36:$B$135,0),MATCH('Capacity Backing (Hide)'!$A45,'Capacity Summary'!$H$35:$BG$35,0))&lt;&gt;0,INDEX('Capacity Summary'!$H$36:$BG$135,MATCH('Capacity Backing (Hide)'!G$2,'Capacity Summary'!$B$36:$B$135,0),MATCH('Capacity Backing (Hide)'!$A45,'Capacity Summary'!$H$35:$BG$35,0)),0)),INDEX('Capacity Summary'!$C$36:$E$135,MATCH('Capacity Backing (Hide)'!G$2,'Capacity Summary'!$B$36:$B$135,0),2)))/IF(Summary!$B$7="Minutes",1,60)/COUNTA(INDEX(Capacity!$C$10:$Q$109,MATCH('Capacity Backing (Hide)'!G$2,Capacity!$B$10:$B$109,0),1):INDEX(Capacity!$C$10:$Q$109,MATCH('Capacity Backing (Hide)'!G$2,Capacity!$B$10:$B$109,0),15))</f>
        <v>#N/A</v>
      </c>
      <c r="H4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(Hide)'!$A45,'Capacity Summary'!$H$35:$BG$35,0))="x",INDEX('Capacity Summary'!$C$36:$E$135,MATCH('Capacity Backing (Hide)'!H$2,'Capacity Summary'!$B$36:$B$135,0),4),IF(INDEX('Capacity Summary'!$H$36:$BG$135,MATCH('Capacity Backing (Hide)'!H$2,'Capacity Summary'!$B$36:$B$135,0),MATCH('Capacity Backing (Hide)'!$A45,'Capacity Summary'!$H$35:$BG$35,0))&lt;&gt;0,INDEX('Capacity Summary'!$H$36:$BG$135,MATCH('Capacity Backing (Hide)'!H$2,'Capacity Summary'!$B$36:$B$135,0),MATCH('Capacity Backing (Hide)'!$A45,'Capacity Summary'!$H$35:$BG$35,0)),0)),INDEX('Capacity Summary'!$C$36:$E$135,MATCH('Capacity Backing (Hide)'!H$2,'Capacity Summary'!$B$36:$B$135,0),2)))/IF(Summary!$B$7="Minutes",1,60)/COUNTA(INDEX(Capacity!$C$10:$Q$109,MATCH('Capacity Backing (Hide)'!H$2,Capacity!$B$10:$B$109,0),1):INDEX(Capacity!$C$10:$Q$109,MATCH('Capacity Backing (Hide)'!H$2,Capacity!$B$10:$B$109,0),15))</f>
        <v>#N/A</v>
      </c>
      <c r="I4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(Hide)'!$A45,'Capacity Summary'!$H$35:$BG$35,0))="x",INDEX('Capacity Summary'!$C$36:$E$135,MATCH('Capacity Backing (Hide)'!I$2,'Capacity Summary'!$B$36:$B$135,0),4),IF(INDEX('Capacity Summary'!$H$36:$BG$135,MATCH('Capacity Backing (Hide)'!I$2,'Capacity Summary'!$B$36:$B$135,0),MATCH('Capacity Backing (Hide)'!$A45,'Capacity Summary'!$H$35:$BG$35,0))&lt;&gt;0,INDEX('Capacity Summary'!$H$36:$BG$135,MATCH('Capacity Backing (Hide)'!I$2,'Capacity Summary'!$B$36:$B$135,0),MATCH('Capacity Backing (Hide)'!$A45,'Capacity Summary'!$H$35:$BG$35,0)),0)),INDEX('Capacity Summary'!$C$36:$E$135,MATCH('Capacity Backing (Hide)'!I$2,'Capacity Summary'!$B$36:$B$135,0),2)))/IF(Summary!$B$7="Minutes",1,60)/COUNTA(INDEX(Capacity!$C$10:$Q$109,MATCH('Capacity Backing (Hide)'!I$2,Capacity!$B$10:$B$109,0),1):INDEX(Capacity!$C$10:$Q$109,MATCH('Capacity Backing (Hide)'!I$2,Capacity!$B$10:$B$109,0),15))</f>
        <v>#N/A</v>
      </c>
      <c r="J4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(Hide)'!$A45,'Capacity Summary'!$H$35:$BG$35,0))="x",INDEX('Capacity Summary'!$C$36:$E$135,MATCH('Capacity Backing (Hide)'!J$2,'Capacity Summary'!$B$36:$B$135,0),4),IF(INDEX('Capacity Summary'!$H$36:$BG$135,MATCH('Capacity Backing (Hide)'!J$2,'Capacity Summary'!$B$36:$B$135,0),MATCH('Capacity Backing (Hide)'!$A45,'Capacity Summary'!$H$35:$BG$35,0))&lt;&gt;0,INDEX('Capacity Summary'!$H$36:$BG$135,MATCH('Capacity Backing (Hide)'!J$2,'Capacity Summary'!$B$36:$B$135,0),MATCH('Capacity Backing (Hide)'!$A45,'Capacity Summary'!$H$35:$BG$35,0)),0)),INDEX('Capacity Summary'!$C$36:$E$135,MATCH('Capacity Backing (Hide)'!J$2,'Capacity Summary'!$B$36:$B$135,0),2)))/IF(Summary!$B$7="Minutes",1,60)/COUNTA(INDEX(Capacity!$C$10:$Q$109,MATCH('Capacity Backing (Hide)'!J$2,Capacity!$B$10:$B$109,0),1):INDEX(Capacity!$C$10:$Q$109,MATCH('Capacity Backing (Hide)'!J$2,Capacity!$B$10:$B$109,0),15))</f>
        <v>#N/A</v>
      </c>
      <c r="K4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(Hide)'!$A45,'Capacity Summary'!$H$35:$BG$35,0))="x",INDEX('Capacity Summary'!$C$36:$E$135,MATCH('Capacity Backing (Hide)'!K$2,'Capacity Summary'!$B$36:$B$135,0),4),IF(INDEX('Capacity Summary'!$H$36:$BG$135,MATCH('Capacity Backing (Hide)'!K$2,'Capacity Summary'!$B$36:$B$135,0),MATCH('Capacity Backing (Hide)'!$A45,'Capacity Summary'!$H$35:$BG$35,0))&lt;&gt;0,INDEX('Capacity Summary'!$H$36:$BG$135,MATCH('Capacity Backing (Hide)'!K$2,'Capacity Summary'!$B$36:$B$135,0),MATCH('Capacity Backing (Hide)'!$A45,'Capacity Summary'!$H$35:$BG$35,0)),0)),INDEX('Capacity Summary'!$C$36:$E$135,MATCH('Capacity Backing (Hide)'!K$2,'Capacity Summary'!$B$36:$B$135,0),2)))/IF(Summary!$B$7="Minutes",1,60)/COUNTA(INDEX(Capacity!$C$10:$Q$109,MATCH('Capacity Backing (Hide)'!K$2,Capacity!$B$10:$B$109,0),1):INDEX(Capacity!$C$10:$Q$109,MATCH('Capacity Backing (Hide)'!K$2,Capacity!$B$10:$B$109,0),15))</f>
        <v>#N/A</v>
      </c>
      <c r="L4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(Hide)'!$A45,'Capacity Summary'!$H$35:$BG$35,0))="x",INDEX('Capacity Summary'!$C$36:$E$135,MATCH('Capacity Backing (Hide)'!L$2,'Capacity Summary'!$B$36:$B$135,0),4),IF(INDEX('Capacity Summary'!$H$36:$BG$135,MATCH('Capacity Backing (Hide)'!L$2,'Capacity Summary'!$B$36:$B$135,0),MATCH('Capacity Backing (Hide)'!$A45,'Capacity Summary'!$H$35:$BG$35,0))&lt;&gt;0,INDEX('Capacity Summary'!$H$36:$BG$135,MATCH('Capacity Backing (Hide)'!L$2,'Capacity Summary'!$B$36:$B$135,0),MATCH('Capacity Backing (Hide)'!$A45,'Capacity Summary'!$H$35:$BG$35,0)),0)),INDEX('Capacity Summary'!$C$36:$E$135,MATCH('Capacity Backing (Hide)'!L$2,'Capacity Summary'!$B$36:$B$135,0),2)))/IF(Summary!$B$7="Minutes",1,60)/COUNTA(INDEX(Capacity!$C$10:$Q$109,MATCH('Capacity Backing (Hide)'!L$2,Capacity!$B$10:$B$109,0),1):INDEX(Capacity!$C$10:$Q$109,MATCH('Capacity Backing (Hide)'!L$2,Capacity!$B$10:$B$109,0),15))</f>
        <v>#N/A</v>
      </c>
      <c r="M4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(Hide)'!$A45,'Capacity Summary'!$H$35:$BG$35,0))="x",INDEX('Capacity Summary'!$C$36:$E$135,MATCH('Capacity Backing (Hide)'!M$2,'Capacity Summary'!$B$36:$B$135,0),4),IF(INDEX('Capacity Summary'!$H$36:$BG$135,MATCH('Capacity Backing (Hide)'!M$2,'Capacity Summary'!$B$36:$B$135,0),MATCH('Capacity Backing (Hide)'!$A45,'Capacity Summary'!$H$35:$BG$35,0))&lt;&gt;0,INDEX('Capacity Summary'!$H$36:$BG$135,MATCH('Capacity Backing (Hide)'!M$2,'Capacity Summary'!$B$36:$B$135,0),MATCH('Capacity Backing (Hide)'!$A45,'Capacity Summary'!$H$35:$BG$35,0)),0)),INDEX('Capacity Summary'!$C$36:$E$135,MATCH('Capacity Backing (Hide)'!M$2,'Capacity Summary'!$B$36:$B$135,0),2)))/IF(Summary!$B$7="Minutes",1,60)/COUNTA(INDEX(Capacity!$C$10:$Q$109,MATCH('Capacity Backing (Hide)'!M$2,Capacity!$B$10:$B$109,0),1):INDEX(Capacity!$C$10:$Q$109,MATCH('Capacity Backing (Hide)'!M$2,Capacity!$B$10:$B$109,0),15))</f>
        <v>#N/A</v>
      </c>
      <c r="N4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(Hide)'!$A45,'Capacity Summary'!$H$35:$BG$35,0))="x",INDEX('Capacity Summary'!$C$36:$E$135,MATCH('Capacity Backing (Hide)'!N$2,'Capacity Summary'!$B$36:$B$135,0),4),IF(INDEX('Capacity Summary'!$H$36:$BG$135,MATCH('Capacity Backing (Hide)'!N$2,'Capacity Summary'!$B$36:$B$135,0),MATCH('Capacity Backing (Hide)'!$A45,'Capacity Summary'!$H$35:$BG$35,0))&lt;&gt;0,INDEX('Capacity Summary'!$H$36:$BG$135,MATCH('Capacity Backing (Hide)'!N$2,'Capacity Summary'!$B$36:$B$135,0),MATCH('Capacity Backing (Hide)'!$A45,'Capacity Summary'!$H$35:$BG$35,0)),0)),INDEX('Capacity Summary'!$C$36:$E$135,MATCH('Capacity Backing (Hide)'!N$2,'Capacity Summary'!$B$36:$B$135,0),2)))/IF(Summary!$B$7="Minutes",1,60)/COUNTA(INDEX(Capacity!$C$10:$Q$109,MATCH('Capacity Backing (Hide)'!N$2,Capacity!$B$10:$B$109,0),1):INDEX(Capacity!$C$10:$Q$109,MATCH('Capacity Backing (Hide)'!N$2,Capacity!$B$10:$B$109,0),15))</f>
        <v>#N/A</v>
      </c>
      <c r="O4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(Hide)'!$A45,'Capacity Summary'!$H$35:$BG$35,0))="x",INDEX('Capacity Summary'!$C$36:$E$135,MATCH('Capacity Backing (Hide)'!O$2,'Capacity Summary'!$B$36:$B$135,0),4),IF(INDEX('Capacity Summary'!$H$36:$BG$135,MATCH('Capacity Backing (Hide)'!O$2,'Capacity Summary'!$B$36:$B$135,0),MATCH('Capacity Backing (Hide)'!$A45,'Capacity Summary'!$H$35:$BG$35,0))&lt;&gt;0,INDEX('Capacity Summary'!$H$36:$BG$135,MATCH('Capacity Backing (Hide)'!O$2,'Capacity Summary'!$B$36:$B$135,0),MATCH('Capacity Backing (Hide)'!$A45,'Capacity Summary'!$H$35:$BG$35,0)),0)),INDEX('Capacity Summary'!$C$36:$E$135,MATCH('Capacity Backing (Hide)'!O$2,'Capacity Summary'!$B$36:$B$135,0),2)))/IF(Summary!$B$7="Minutes",1,60)/COUNTA(INDEX(Capacity!$C$10:$Q$109,MATCH('Capacity Backing (Hide)'!O$2,Capacity!$B$10:$B$109,0),1):INDEX(Capacity!$C$10:$Q$109,MATCH('Capacity Backing (Hide)'!O$2,Capacity!$B$10:$B$109,0),15))</f>
        <v>#N/A</v>
      </c>
      <c r="P4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(Hide)'!$A45,'Capacity Summary'!$H$35:$BG$35,0))="x",INDEX('Capacity Summary'!$C$36:$E$135,MATCH('Capacity Backing (Hide)'!P$2,'Capacity Summary'!$B$36:$B$135,0),4),IF(INDEX('Capacity Summary'!$H$36:$BG$135,MATCH('Capacity Backing (Hide)'!P$2,'Capacity Summary'!$B$36:$B$135,0),MATCH('Capacity Backing (Hide)'!$A45,'Capacity Summary'!$H$35:$BG$35,0))&lt;&gt;0,INDEX('Capacity Summary'!$H$36:$BG$135,MATCH('Capacity Backing (Hide)'!P$2,'Capacity Summary'!$B$36:$B$135,0),MATCH('Capacity Backing (Hide)'!$A45,'Capacity Summary'!$H$35:$BG$35,0)),0)),INDEX('Capacity Summary'!$C$36:$E$135,MATCH('Capacity Backing (Hide)'!P$2,'Capacity Summary'!$B$36:$B$135,0),2)))/IF(Summary!$B$7="Minutes",1,60)/COUNTA(INDEX(Capacity!$C$10:$Q$109,MATCH('Capacity Backing (Hide)'!P$2,Capacity!$B$10:$B$109,0),1):INDEX(Capacity!$C$10:$Q$109,MATCH('Capacity Backing (Hide)'!P$2,Capacity!$B$10:$B$109,0),15))</f>
        <v>#N/A</v>
      </c>
      <c r="Q4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(Hide)'!$A45,'Capacity Summary'!$H$35:$BG$35,0))="x",INDEX('Capacity Summary'!$C$36:$E$135,MATCH('Capacity Backing (Hide)'!Q$2,'Capacity Summary'!$B$36:$B$135,0),4),IF(INDEX('Capacity Summary'!$H$36:$BG$135,MATCH('Capacity Backing (Hide)'!Q$2,'Capacity Summary'!$B$36:$B$135,0),MATCH('Capacity Backing (Hide)'!$A45,'Capacity Summary'!$H$35:$BG$35,0))&lt;&gt;0,INDEX('Capacity Summary'!$H$36:$BG$135,MATCH('Capacity Backing (Hide)'!Q$2,'Capacity Summary'!$B$36:$B$135,0),MATCH('Capacity Backing (Hide)'!$A45,'Capacity Summary'!$H$35:$BG$35,0)),0)),INDEX('Capacity Summary'!$C$36:$E$135,MATCH('Capacity Backing (Hide)'!Q$2,'Capacity Summary'!$B$36:$B$135,0),2)))/IF(Summary!$B$7="Minutes",1,60)/COUNTA(INDEX(Capacity!$C$10:$Q$109,MATCH('Capacity Backing (Hide)'!Q$2,Capacity!$B$10:$B$109,0),1):INDEX(Capacity!$C$10:$Q$109,MATCH('Capacity Backing (Hide)'!Q$2,Capacity!$B$10:$B$109,0),15))</f>
        <v>#N/A</v>
      </c>
      <c r="R4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(Hide)'!$A45,'Capacity Summary'!$H$35:$BG$35,0))="x",INDEX('Capacity Summary'!$C$36:$E$135,MATCH('Capacity Backing (Hide)'!R$2,'Capacity Summary'!$B$36:$B$135,0),4),IF(INDEX('Capacity Summary'!$H$36:$BG$135,MATCH('Capacity Backing (Hide)'!R$2,'Capacity Summary'!$B$36:$B$135,0),MATCH('Capacity Backing (Hide)'!$A45,'Capacity Summary'!$H$35:$BG$35,0))&lt;&gt;0,INDEX('Capacity Summary'!$H$36:$BG$135,MATCH('Capacity Backing (Hide)'!R$2,'Capacity Summary'!$B$36:$B$135,0),MATCH('Capacity Backing (Hide)'!$A45,'Capacity Summary'!$H$35:$BG$35,0)),0)),INDEX('Capacity Summary'!$C$36:$E$135,MATCH('Capacity Backing (Hide)'!R$2,'Capacity Summary'!$B$36:$B$135,0),2)))/IF(Summary!$B$7="Minutes",1,60)/COUNTA(INDEX(Capacity!$C$10:$Q$109,MATCH('Capacity Backing (Hide)'!R$2,Capacity!$B$10:$B$109,0),1):INDEX(Capacity!$C$10:$Q$109,MATCH('Capacity Backing (Hide)'!R$2,Capacity!$B$10:$B$109,0),15))</f>
        <v>#N/A</v>
      </c>
      <c r="S4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(Hide)'!$A45,'Capacity Summary'!$H$35:$BG$35,0))="x",INDEX('Capacity Summary'!$C$36:$E$135,MATCH('Capacity Backing (Hide)'!S$2,'Capacity Summary'!$B$36:$B$135,0),4),IF(INDEX('Capacity Summary'!$H$36:$BG$135,MATCH('Capacity Backing (Hide)'!S$2,'Capacity Summary'!$B$36:$B$135,0),MATCH('Capacity Backing (Hide)'!$A45,'Capacity Summary'!$H$35:$BG$35,0))&lt;&gt;0,INDEX('Capacity Summary'!$H$36:$BG$135,MATCH('Capacity Backing (Hide)'!S$2,'Capacity Summary'!$B$36:$B$135,0),MATCH('Capacity Backing (Hide)'!$A45,'Capacity Summary'!$H$35:$BG$35,0)),0)),INDEX('Capacity Summary'!$C$36:$E$135,MATCH('Capacity Backing (Hide)'!S$2,'Capacity Summary'!$B$36:$B$135,0),2)))/IF(Summary!$B$7="Minutes",1,60)/COUNTA(INDEX(Capacity!$C$10:$Q$109,MATCH('Capacity Backing (Hide)'!S$2,Capacity!$B$10:$B$109,0),1):INDEX(Capacity!$C$10:$Q$109,MATCH('Capacity Backing (Hide)'!S$2,Capacity!$B$10:$B$109,0),15))</f>
        <v>#N/A</v>
      </c>
      <c r="T4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(Hide)'!$A45,'Capacity Summary'!$H$35:$BG$35,0))="x",INDEX('Capacity Summary'!$C$36:$E$135,MATCH('Capacity Backing (Hide)'!T$2,'Capacity Summary'!$B$36:$B$135,0),4),IF(INDEX('Capacity Summary'!$H$36:$BG$135,MATCH('Capacity Backing (Hide)'!T$2,'Capacity Summary'!$B$36:$B$135,0),MATCH('Capacity Backing (Hide)'!$A45,'Capacity Summary'!$H$35:$BG$35,0))&lt;&gt;0,INDEX('Capacity Summary'!$H$36:$BG$135,MATCH('Capacity Backing (Hide)'!T$2,'Capacity Summary'!$B$36:$B$135,0),MATCH('Capacity Backing (Hide)'!$A45,'Capacity Summary'!$H$35:$BG$35,0)),0)),INDEX('Capacity Summary'!$C$36:$E$135,MATCH('Capacity Backing (Hide)'!T$2,'Capacity Summary'!$B$36:$B$135,0),2)))/IF(Summary!$B$7="Minutes",1,60)/COUNTA(INDEX(Capacity!$C$10:$Q$109,MATCH('Capacity Backing (Hide)'!T$2,Capacity!$B$10:$B$109,0),1):INDEX(Capacity!$C$10:$Q$109,MATCH('Capacity Backing (Hide)'!T$2,Capacity!$B$10:$B$109,0),15))</f>
        <v>#N/A</v>
      </c>
      <c r="U4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(Hide)'!$A45,'Capacity Summary'!$H$35:$BG$35,0))="x",INDEX('Capacity Summary'!$C$36:$E$135,MATCH('Capacity Backing (Hide)'!U$2,'Capacity Summary'!$B$36:$B$135,0),4),IF(INDEX('Capacity Summary'!$H$36:$BG$135,MATCH('Capacity Backing (Hide)'!U$2,'Capacity Summary'!$B$36:$B$135,0),MATCH('Capacity Backing (Hide)'!$A45,'Capacity Summary'!$H$35:$BG$35,0))&lt;&gt;0,INDEX('Capacity Summary'!$H$36:$BG$135,MATCH('Capacity Backing (Hide)'!U$2,'Capacity Summary'!$B$36:$B$135,0),MATCH('Capacity Backing (Hide)'!$A45,'Capacity Summary'!$H$35:$BG$35,0)),0)),INDEX('Capacity Summary'!$C$36:$E$135,MATCH('Capacity Backing (Hide)'!U$2,'Capacity Summary'!$B$36:$B$135,0),2)))/IF(Summary!$B$7="Minutes",1,60)/COUNTA(INDEX(Capacity!$C$10:$Q$109,MATCH('Capacity Backing (Hide)'!U$2,Capacity!$B$10:$B$109,0),1):INDEX(Capacity!$C$10:$Q$109,MATCH('Capacity Backing (Hide)'!U$2,Capacity!$B$10:$B$109,0),15))</f>
        <v>#N/A</v>
      </c>
      <c r="V4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(Hide)'!$A45,'Capacity Summary'!$H$35:$BG$35,0))="x",INDEX('Capacity Summary'!$C$36:$E$135,MATCH('Capacity Backing (Hide)'!V$2,'Capacity Summary'!$B$36:$B$135,0),4),IF(INDEX('Capacity Summary'!$H$36:$BG$135,MATCH('Capacity Backing (Hide)'!V$2,'Capacity Summary'!$B$36:$B$135,0),MATCH('Capacity Backing (Hide)'!$A45,'Capacity Summary'!$H$35:$BG$35,0))&lt;&gt;0,INDEX('Capacity Summary'!$H$36:$BG$135,MATCH('Capacity Backing (Hide)'!V$2,'Capacity Summary'!$B$36:$B$135,0),MATCH('Capacity Backing (Hide)'!$A45,'Capacity Summary'!$H$35:$BG$35,0)),0)),INDEX('Capacity Summary'!$C$36:$E$135,MATCH('Capacity Backing (Hide)'!V$2,'Capacity Summary'!$B$36:$B$135,0),2)))/IF(Summary!$B$7="Minutes",1,60)/COUNTA(INDEX(Capacity!$C$10:$Q$109,MATCH('Capacity Backing (Hide)'!V$2,Capacity!$B$10:$B$109,0),1):INDEX(Capacity!$C$10:$Q$109,MATCH('Capacity Backing (Hide)'!V$2,Capacity!$B$10:$B$109,0),15))</f>
        <v>#N/A</v>
      </c>
      <c r="W4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(Hide)'!$A45,'Capacity Summary'!$H$35:$BG$35,0))="x",INDEX('Capacity Summary'!$C$36:$E$135,MATCH('Capacity Backing (Hide)'!W$2,'Capacity Summary'!$B$36:$B$135,0),4),IF(INDEX('Capacity Summary'!$H$36:$BG$135,MATCH('Capacity Backing (Hide)'!W$2,'Capacity Summary'!$B$36:$B$135,0),MATCH('Capacity Backing (Hide)'!$A45,'Capacity Summary'!$H$35:$BG$35,0))&lt;&gt;0,INDEX('Capacity Summary'!$H$36:$BG$135,MATCH('Capacity Backing (Hide)'!W$2,'Capacity Summary'!$B$36:$B$135,0),MATCH('Capacity Backing (Hide)'!$A45,'Capacity Summary'!$H$35:$BG$35,0)),0)),INDEX('Capacity Summary'!$C$36:$E$135,MATCH('Capacity Backing (Hide)'!W$2,'Capacity Summary'!$B$36:$B$135,0),2)))/IF(Summary!$B$7="Minutes",1,60)/COUNTA(INDEX(Capacity!$C$10:$Q$109,MATCH('Capacity Backing (Hide)'!W$2,Capacity!$B$10:$B$109,0),1):INDEX(Capacity!$C$10:$Q$109,MATCH('Capacity Backing (Hide)'!W$2,Capacity!$B$10:$B$109,0),15))</f>
        <v>#N/A</v>
      </c>
      <c r="X4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(Hide)'!$A45,'Capacity Summary'!$H$35:$BG$35,0))="x",INDEX('Capacity Summary'!$C$36:$E$135,MATCH('Capacity Backing (Hide)'!X$2,'Capacity Summary'!$B$36:$B$135,0),4),IF(INDEX('Capacity Summary'!$H$36:$BG$135,MATCH('Capacity Backing (Hide)'!X$2,'Capacity Summary'!$B$36:$B$135,0),MATCH('Capacity Backing (Hide)'!$A45,'Capacity Summary'!$H$35:$BG$35,0))&lt;&gt;0,INDEX('Capacity Summary'!$H$36:$BG$135,MATCH('Capacity Backing (Hide)'!X$2,'Capacity Summary'!$B$36:$B$135,0),MATCH('Capacity Backing (Hide)'!$A45,'Capacity Summary'!$H$35:$BG$35,0)),0)),INDEX('Capacity Summary'!$C$36:$E$135,MATCH('Capacity Backing (Hide)'!X$2,'Capacity Summary'!$B$36:$B$135,0),2)))/IF(Summary!$B$7="Minutes",1,60)/COUNTA(INDEX(Capacity!$C$10:$Q$109,MATCH('Capacity Backing (Hide)'!X$2,Capacity!$B$10:$B$109,0),1):INDEX(Capacity!$C$10:$Q$109,MATCH('Capacity Backing (Hide)'!X$2,Capacity!$B$10:$B$109,0),15))</f>
        <v>#N/A</v>
      </c>
      <c r="Y4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(Hide)'!$A45,'Capacity Summary'!$H$35:$BG$35,0))="x",INDEX('Capacity Summary'!$C$36:$E$135,MATCH('Capacity Backing (Hide)'!Y$2,'Capacity Summary'!$B$36:$B$135,0),4),IF(INDEX('Capacity Summary'!$H$36:$BG$135,MATCH('Capacity Backing (Hide)'!Y$2,'Capacity Summary'!$B$36:$B$135,0),MATCH('Capacity Backing (Hide)'!$A45,'Capacity Summary'!$H$35:$BG$35,0))&lt;&gt;0,INDEX('Capacity Summary'!$H$36:$BG$135,MATCH('Capacity Backing (Hide)'!Y$2,'Capacity Summary'!$B$36:$B$135,0),MATCH('Capacity Backing (Hide)'!$A45,'Capacity Summary'!$H$35:$BG$35,0)),0)),INDEX('Capacity Summary'!$C$36:$E$135,MATCH('Capacity Backing (Hide)'!Y$2,'Capacity Summary'!$B$36:$B$135,0),2)))/IF(Summary!$B$7="Minutes",1,60)/COUNTA(INDEX(Capacity!$C$10:$Q$109,MATCH('Capacity Backing (Hide)'!Y$2,Capacity!$B$10:$B$109,0),1):INDEX(Capacity!$C$10:$Q$109,MATCH('Capacity Backing (Hide)'!Y$2,Capacity!$B$10:$B$109,0),15))</f>
        <v>#N/A</v>
      </c>
      <c r="Z4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(Hide)'!$A45,'Capacity Summary'!$H$35:$BG$35,0))="x",INDEX('Capacity Summary'!$C$36:$E$135,MATCH('Capacity Backing (Hide)'!Z$2,'Capacity Summary'!$B$36:$B$135,0),4),IF(INDEX('Capacity Summary'!$H$36:$BG$135,MATCH('Capacity Backing (Hide)'!Z$2,'Capacity Summary'!$B$36:$B$135,0),MATCH('Capacity Backing (Hide)'!$A45,'Capacity Summary'!$H$35:$BG$35,0))&lt;&gt;0,INDEX('Capacity Summary'!$H$36:$BG$135,MATCH('Capacity Backing (Hide)'!Z$2,'Capacity Summary'!$B$36:$B$135,0),MATCH('Capacity Backing (Hide)'!$A45,'Capacity Summary'!$H$35:$BG$35,0)),0)),INDEX('Capacity Summary'!$C$36:$E$135,MATCH('Capacity Backing (Hide)'!Z$2,'Capacity Summary'!$B$36:$B$135,0),2)))/IF(Summary!$B$7="Minutes",1,60)/COUNTA(INDEX(Capacity!$C$10:$Q$109,MATCH('Capacity Backing (Hide)'!Z$2,Capacity!$B$10:$B$109,0),1):INDEX(Capacity!$C$10:$Q$109,MATCH('Capacity Backing (Hide)'!Z$2,Capacity!$B$10:$B$109,0),15))</f>
        <v>#N/A</v>
      </c>
      <c r="AA4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(Hide)'!$A45,'Capacity Summary'!$H$35:$BG$35,0))="x",INDEX('Capacity Summary'!$C$36:$E$135,MATCH('Capacity Backing (Hide)'!AA$2,'Capacity Summary'!$B$36:$B$135,0),4),IF(INDEX('Capacity Summary'!$H$36:$BG$135,MATCH('Capacity Backing (Hide)'!AA$2,'Capacity Summary'!$B$36:$B$135,0),MATCH('Capacity Backing (Hide)'!$A45,'Capacity Summary'!$H$35:$BG$35,0))&lt;&gt;0,INDEX('Capacity Summary'!$H$36:$BG$135,MATCH('Capacity Backing (Hide)'!AA$2,'Capacity Summary'!$B$36:$B$135,0),MATCH('Capacity Backing (Hide)'!$A45,'Capacity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(Hide)'!$A45,'Capacity Summary'!$H$35:$BG$35,0))="x",INDEX('Capacity Summary'!$C$36:$E$135,MATCH('Capacity Backing (Hide)'!AB$2,'Capacity Summary'!$B$36:$B$135,0),4),IF(INDEX('Capacity Summary'!$H$36:$BG$135,MATCH('Capacity Backing (Hide)'!AB$2,'Capacity Summary'!$B$36:$B$135,0),MATCH('Capacity Backing (Hide)'!$A45,'Capacity Summary'!$H$35:$BG$35,0))&lt;&gt;0,INDEX('Capacity Summary'!$H$36:$BG$135,MATCH('Capacity Backing (Hide)'!AB$2,'Capacity Summary'!$B$36:$B$135,0),MATCH('Capacity Backing (Hide)'!$A45,'Capacity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(Hide)'!$A45,'Capacity Summary'!$H$35:$BG$35,0))="x",INDEX('Capacity Summary'!$C$36:$E$135,MATCH('Capacity Backing (Hide)'!AC$2,'Capacity Summary'!$B$36:$B$135,0),4),IF(INDEX('Capacity Summary'!$H$36:$BG$135,MATCH('Capacity Backing (Hide)'!AC$2,'Capacity Summary'!$B$36:$B$135,0),MATCH('Capacity Backing (Hide)'!$A45,'Capacity Summary'!$H$35:$BG$35,0))&lt;&gt;0,INDEX('Capacity Summary'!$H$36:$BG$135,MATCH('Capacity Backing (Hide)'!AC$2,'Capacity Summary'!$B$36:$B$135,0),MATCH('Capacity Backing (Hide)'!$A45,'Capacity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(Hide)'!$A45,'Capacity Summary'!$H$35:$BG$35,0))="x",INDEX('Capacity Summary'!$C$36:$E$135,MATCH('Capacity Backing (Hide)'!AD$2,'Capacity Summary'!$B$36:$B$135,0),4),IF(INDEX('Capacity Summary'!$H$36:$BG$135,MATCH('Capacity Backing (Hide)'!AD$2,'Capacity Summary'!$B$36:$B$135,0),MATCH('Capacity Backing (Hide)'!$A45,'Capacity Summary'!$H$35:$BG$35,0))&lt;&gt;0,INDEX('Capacity Summary'!$H$36:$BG$135,MATCH('Capacity Backing (Hide)'!AD$2,'Capacity Summary'!$B$36:$B$135,0),MATCH('Capacity Backing (Hide)'!$A45,'Capacity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(Hide)'!$A45,'Capacity Summary'!$H$35:$BG$35,0))="x",INDEX('Capacity Summary'!$C$36:$E$135,MATCH('Capacity Backing (Hide)'!AE$2,'Capacity Summary'!$B$36:$B$135,0),4),IF(INDEX('Capacity Summary'!$H$36:$BG$135,MATCH('Capacity Backing (Hide)'!AE$2,'Capacity Summary'!$B$36:$B$135,0),MATCH('Capacity Backing (Hide)'!$A45,'Capacity Summary'!$H$35:$BG$35,0))&lt;&gt;0,INDEX('Capacity Summary'!$H$36:$BG$135,MATCH('Capacity Backing (Hide)'!AE$2,'Capacity Summary'!$B$36:$B$135,0),MATCH('Capacity Backing (Hide)'!$A45,'Capacity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(Hide)'!$A45,'Capacity Summary'!$H$35:$BG$35,0))="x",INDEX('Capacity Summary'!$C$36:$E$135,MATCH('Capacity Backing (Hide)'!AF$2,'Capacity Summary'!$B$36:$B$135,0),4),IF(INDEX('Capacity Summary'!$H$36:$BG$135,MATCH('Capacity Backing (Hide)'!AF$2,'Capacity Summary'!$B$36:$B$135,0),MATCH('Capacity Backing (Hide)'!$A45,'Capacity Summary'!$H$35:$BG$35,0))&lt;&gt;0,INDEX('Capacity Summary'!$H$36:$BG$135,MATCH('Capacity Backing (Hide)'!AF$2,'Capacity Summary'!$B$36:$B$135,0),MATCH('Capacity Backing (Hide)'!$A45,'Capacity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(Hide)'!$A45,'Capacity Summary'!$H$35:$BG$35,0))="x",INDEX('Capacity Summary'!$C$36:$E$135,MATCH('Capacity Backing (Hide)'!AG$2,'Capacity Summary'!$B$36:$B$135,0),4),IF(INDEX('Capacity Summary'!$H$36:$BG$135,MATCH('Capacity Backing (Hide)'!AG$2,'Capacity Summary'!$B$36:$B$135,0),MATCH('Capacity Backing (Hide)'!$A45,'Capacity Summary'!$H$35:$BG$35,0))&lt;&gt;0,INDEX('Capacity Summary'!$H$36:$BG$135,MATCH('Capacity Backing (Hide)'!AG$2,'Capacity Summary'!$B$36:$B$135,0),MATCH('Capacity Backing (Hide)'!$A45,'Capacity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(Hide)'!$A45,'Capacity Summary'!$H$35:$BG$35,0))="x",INDEX('Capacity Summary'!$C$36:$E$135,MATCH('Capacity Backing (Hide)'!AH$2,'Capacity Summary'!$B$36:$B$135,0),4),IF(INDEX('Capacity Summary'!$H$36:$BG$135,MATCH('Capacity Backing (Hide)'!AH$2,'Capacity Summary'!$B$36:$B$135,0),MATCH('Capacity Backing (Hide)'!$A45,'Capacity Summary'!$H$35:$BG$35,0))&lt;&gt;0,INDEX('Capacity Summary'!$H$36:$BG$135,MATCH('Capacity Backing (Hide)'!AH$2,'Capacity Summary'!$B$36:$B$135,0),MATCH('Capacity Backing (Hide)'!$A45,'Capacity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(Hide)'!$A45,'Capacity Summary'!$H$35:$BG$35,0))="x",INDEX('Capacity Summary'!$C$36:$E$135,MATCH('Capacity Backing (Hide)'!AI$2,'Capacity Summary'!$B$36:$B$135,0),4),IF(INDEX('Capacity Summary'!$H$36:$BG$135,MATCH('Capacity Backing (Hide)'!AI$2,'Capacity Summary'!$B$36:$B$135,0),MATCH('Capacity Backing (Hide)'!$A45,'Capacity Summary'!$H$35:$BG$35,0))&lt;&gt;0,INDEX('Capacity Summary'!$H$36:$BG$135,MATCH('Capacity Backing (Hide)'!AI$2,'Capacity Summary'!$B$36:$B$135,0),MATCH('Capacity Backing (Hide)'!$A45,'Capacity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(Hide)'!$A45,'Capacity Summary'!$H$35:$BG$35,0))="x",INDEX('Capacity Summary'!$C$36:$E$135,MATCH('Capacity Backing (Hide)'!AJ$2,'Capacity Summary'!$B$36:$B$135,0),4),IF(INDEX('Capacity Summary'!$H$36:$BG$135,MATCH('Capacity Backing (Hide)'!AJ$2,'Capacity Summary'!$B$36:$B$135,0),MATCH('Capacity Backing (Hide)'!$A45,'Capacity Summary'!$H$35:$BG$35,0))&lt;&gt;0,INDEX('Capacity Summary'!$H$36:$BG$135,MATCH('Capacity Backing (Hide)'!AJ$2,'Capacity Summary'!$B$36:$B$135,0),MATCH('Capacity Backing (Hide)'!$A45,'Capacity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(Hide)'!$A45,'Capacity Summary'!$H$35:$BG$35,0))="x",INDEX('Capacity Summary'!$C$36:$E$135,MATCH('Capacity Backing (Hide)'!AK$2,'Capacity Summary'!$B$36:$B$135,0),4),IF(INDEX('Capacity Summary'!$H$36:$BG$135,MATCH('Capacity Backing (Hide)'!AK$2,'Capacity Summary'!$B$36:$B$135,0),MATCH('Capacity Backing (Hide)'!$A45,'Capacity Summary'!$H$35:$BG$35,0))&lt;&gt;0,INDEX('Capacity Summary'!$H$36:$BG$135,MATCH('Capacity Backing (Hide)'!AK$2,'Capacity Summary'!$B$36:$B$135,0),MATCH('Capacity Backing (Hide)'!$A45,'Capacity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(Hide)'!$A45,'Capacity Summary'!$H$35:$BG$35,0))="x",INDEX('Capacity Summary'!$C$36:$E$135,MATCH('Capacity Backing (Hide)'!AL$2,'Capacity Summary'!$B$36:$B$135,0),4),IF(INDEX('Capacity Summary'!$H$36:$BG$135,MATCH('Capacity Backing (Hide)'!AL$2,'Capacity Summary'!$B$36:$B$135,0),MATCH('Capacity Backing (Hide)'!$A45,'Capacity Summary'!$H$35:$BG$35,0))&lt;&gt;0,INDEX('Capacity Summary'!$H$36:$BG$135,MATCH('Capacity Backing (Hide)'!AL$2,'Capacity Summary'!$B$36:$B$135,0),MATCH('Capacity Backing (Hide)'!$A45,'Capacity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(Hide)'!$A45,'Capacity Summary'!$H$35:$BG$35,0))="x",INDEX('Capacity Summary'!$C$36:$E$135,MATCH('Capacity Backing (Hide)'!AM$2,'Capacity Summary'!$B$36:$B$135,0),4),IF(INDEX('Capacity Summary'!$H$36:$BG$135,MATCH('Capacity Backing (Hide)'!AM$2,'Capacity Summary'!$B$36:$B$135,0),MATCH('Capacity Backing (Hide)'!$A45,'Capacity Summary'!$H$35:$BG$35,0))&lt;&gt;0,INDEX('Capacity Summary'!$H$36:$BG$135,MATCH('Capacity Backing (Hide)'!AM$2,'Capacity Summary'!$B$36:$B$135,0),MATCH('Capacity Backing (Hide)'!$A45,'Capacity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(Hide)'!$A45,'Capacity Summary'!$H$35:$BG$35,0))="x",INDEX('Capacity Summary'!$C$36:$E$135,MATCH('Capacity Backing (Hide)'!AN$2,'Capacity Summary'!$B$36:$B$135,0),4),IF(INDEX('Capacity Summary'!$H$36:$BG$135,MATCH('Capacity Backing (Hide)'!AN$2,'Capacity Summary'!$B$36:$B$135,0),MATCH('Capacity Backing (Hide)'!$A45,'Capacity Summary'!$H$35:$BG$35,0))&lt;&gt;0,INDEX('Capacity Summary'!$H$36:$BG$135,MATCH('Capacity Backing (Hide)'!AN$2,'Capacity Summary'!$B$36:$B$135,0),MATCH('Capacity Backing (Hide)'!$A45,'Capacity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(Hide)'!$A45,'Capacity Summary'!$H$35:$BG$35,0))="x",INDEX('Capacity Summary'!$C$36:$E$135,MATCH('Capacity Backing (Hide)'!AO$2,'Capacity Summary'!$B$36:$B$135,0),4),IF(INDEX('Capacity Summary'!$H$36:$BG$135,MATCH('Capacity Backing (Hide)'!AO$2,'Capacity Summary'!$B$36:$B$135,0),MATCH('Capacity Backing (Hide)'!$A45,'Capacity Summary'!$H$35:$BG$35,0))&lt;&gt;0,INDEX('Capacity Summary'!$H$36:$BG$135,MATCH('Capacity Backing (Hide)'!AO$2,'Capacity Summary'!$B$36:$B$135,0),MATCH('Capacity Backing (Hide)'!$A45,'Capacity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(Hide)'!$A45,'Capacity Summary'!$H$35:$BG$35,0))="x",INDEX('Capacity Summary'!$C$36:$E$135,MATCH('Capacity Backing (Hide)'!AP$2,'Capacity Summary'!$B$36:$B$135,0),4),IF(INDEX('Capacity Summary'!$H$36:$BG$135,MATCH('Capacity Backing (Hide)'!AP$2,'Capacity Summary'!$B$36:$B$135,0),MATCH('Capacity Backing (Hide)'!$A45,'Capacity Summary'!$H$35:$BG$35,0))&lt;&gt;0,INDEX('Capacity Summary'!$H$36:$BG$135,MATCH('Capacity Backing (Hide)'!AP$2,'Capacity Summary'!$B$36:$B$135,0),MATCH('Capacity Backing (Hide)'!$A45,'Capacity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(Hide)'!$A45,'Capacity Summary'!$H$35:$BG$35,0))="x",INDEX('Capacity Summary'!$C$36:$E$135,MATCH('Capacity Backing (Hide)'!AQ$2,'Capacity Summary'!$B$36:$B$135,0),4),IF(INDEX('Capacity Summary'!$H$36:$BG$135,MATCH('Capacity Backing (Hide)'!AQ$2,'Capacity Summary'!$B$36:$B$135,0),MATCH('Capacity Backing (Hide)'!$A45,'Capacity Summary'!$H$35:$BG$35,0))&lt;&gt;0,INDEX('Capacity Summary'!$H$36:$BG$135,MATCH('Capacity Backing (Hide)'!AQ$2,'Capacity Summary'!$B$36:$B$135,0),MATCH('Capacity Backing (Hide)'!$A45,'Capacity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(Hide)'!$A45,'Capacity Summary'!$H$35:$BG$35,0))="x",INDEX('Capacity Summary'!$C$36:$E$135,MATCH('Capacity Backing (Hide)'!AR$2,'Capacity Summary'!$B$36:$B$135,0),4),IF(INDEX('Capacity Summary'!$H$36:$BG$135,MATCH('Capacity Backing (Hide)'!AR$2,'Capacity Summary'!$B$36:$B$135,0),MATCH('Capacity Backing (Hide)'!$A45,'Capacity Summary'!$H$35:$BG$35,0))&lt;&gt;0,INDEX('Capacity Summary'!$H$36:$BG$135,MATCH('Capacity Backing (Hide)'!AR$2,'Capacity Summary'!$B$36:$B$135,0),MATCH('Capacity Backing (Hide)'!$A45,'Capacity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(Hide)'!$A45,'Capacity Summary'!$H$35:$BG$35,0))="x",INDEX('Capacity Summary'!$C$36:$E$135,MATCH('Capacity Backing (Hide)'!AS$2,'Capacity Summary'!$B$36:$B$135,0),4),IF(INDEX('Capacity Summary'!$H$36:$BG$135,MATCH('Capacity Backing (Hide)'!AS$2,'Capacity Summary'!$B$36:$B$135,0),MATCH('Capacity Backing (Hide)'!$A45,'Capacity Summary'!$H$35:$BG$35,0))&lt;&gt;0,INDEX('Capacity Summary'!$H$36:$BG$135,MATCH('Capacity Backing (Hide)'!AS$2,'Capacity Summary'!$B$36:$B$135,0),MATCH('Capacity Backing (Hide)'!$A45,'Capacity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(Hide)'!$A45,'Capacity Summary'!$H$35:$BG$35,0))="x",INDEX('Capacity Summary'!$C$36:$E$135,MATCH('Capacity Backing (Hide)'!AT$2,'Capacity Summary'!$B$36:$B$135,0),4),IF(INDEX('Capacity Summary'!$H$36:$BG$135,MATCH('Capacity Backing (Hide)'!AT$2,'Capacity Summary'!$B$36:$B$135,0),MATCH('Capacity Backing (Hide)'!$A45,'Capacity Summary'!$H$35:$BG$35,0))&lt;&gt;0,INDEX('Capacity Summary'!$H$36:$BG$135,MATCH('Capacity Backing (Hide)'!AT$2,'Capacity Summary'!$B$36:$B$135,0),MATCH('Capacity Backing (Hide)'!$A45,'Capacity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(Hide)'!$A45,'Capacity Summary'!$H$35:$BG$35,0))="x",INDEX('Capacity Summary'!$C$36:$E$135,MATCH('Capacity Backing (Hide)'!AU$2,'Capacity Summary'!$B$36:$B$135,0),4),IF(INDEX('Capacity Summary'!$H$36:$BG$135,MATCH('Capacity Backing (Hide)'!AU$2,'Capacity Summary'!$B$36:$B$135,0),MATCH('Capacity Backing (Hide)'!$A45,'Capacity Summary'!$H$35:$BG$35,0))&lt;&gt;0,INDEX('Capacity Summary'!$H$36:$BG$135,MATCH('Capacity Backing (Hide)'!AU$2,'Capacity Summary'!$B$36:$B$135,0),MATCH('Capacity Backing (Hide)'!$A45,'Capacity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(Hide)'!$A45,'Capacity Summary'!$H$35:$BG$35,0))="x",INDEX('Capacity Summary'!$C$36:$E$135,MATCH('Capacity Backing (Hide)'!AV$2,'Capacity Summary'!$B$36:$B$135,0),4),IF(INDEX('Capacity Summary'!$H$36:$BG$135,MATCH('Capacity Backing (Hide)'!AV$2,'Capacity Summary'!$B$36:$B$135,0),MATCH('Capacity Backing (Hide)'!$A45,'Capacity Summary'!$H$35:$BG$35,0))&lt;&gt;0,INDEX('Capacity Summary'!$H$36:$BG$135,MATCH('Capacity Backing (Hide)'!AV$2,'Capacity Summary'!$B$36:$B$135,0),MATCH('Capacity Backing (Hide)'!$A45,'Capacity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(Hide)'!$A45,'Capacity Summary'!$H$35:$BG$35,0))="x",INDEX('Capacity Summary'!$C$36:$E$135,MATCH('Capacity Backing (Hide)'!AW$2,'Capacity Summary'!$B$36:$B$135,0),4),IF(INDEX('Capacity Summary'!$H$36:$BG$135,MATCH('Capacity Backing (Hide)'!AW$2,'Capacity Summary'!$B$36:$B$135,0),MATCH('Capacity Backing (Hide)'!$A45,'Capacity Summary'!$H$35:$BG$35,0))&lt;&gt;0,INDEX('Capacity Summary'!$H$36:$BG$135,MATCH('Capacity Backing (Hide)'!AW$2,'Capacity Summary'!$B$36:$B$135,0),MATCH('Capacity Backing (Hide)'!$A45,'Capacity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(Hide)'!$A45,'Capacity Summary'!$H$35:$BG$35,0))="x",INDEX('Capacity Summary'!$C$36:$E$135,MATCH('Capacity Backing (Hide)'!AX$2,'Capacity Summary'!$B$36:$B$135,0),4),IF(INDEX('Capacity Summary'!$H$36:$BG$135,MATCH('Capacity Backing (Hide)'!AX$2,'Capacity Summary'!$B$36:$B$135,0),MATCH('Capacity Backing (Hide)'!$A45,'Capacity Summary'!$H$35:$BG$35,0))&lt;&gt;0,INDEX('Capacity Summary'!$H$36:$BG$135,MATCH('Capacity Backing (Hide)'!AX$2,'Capacity Summary'!$B$36:$B$135,0),MATCH('Capacity Backing (Hide)'!$A45,'Capacity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(Hide)'!$A45,'Capacity Summary'!$H$35:$BG$35,0))="x",INDEX('Capacity Summary'!$C$36:$E$135,MATCH('Capacity Backing (Hide)'!AY$2,'Capacity Summary'!$B$36:$B$135,0),4),IF(INDEX('Capacity Summary'!$H$36:$BG$135,MATCH('Capacity Backing (Hide)'!AY$2,'Capacity Summary'!$B$36:$B$135,0),MATCH('Capacity Backing (Hide)'!$A45,'Capacity Summary'!$H$35:$BG$35,0))&lt;&gt;0,INDEX('Capacity Summary'!$H$36:$BG$135,MATCH('Capacity Backing (Hide)'!AY$2,'Capacity Summary'!$B$36:$B$135,0),MATCH('Capacity Backing (Hide)'!$A45,'Capacity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(Hide)'!$A45,'Capacity Summary'!$H$35:$BG$35,0))="x",INDEX('Capacity Summary'!$C$36:$E$135,MATCH('Capacity Backing (Hide)'!AZ$2,'Capacity Summary'!$B$36:$B$135,0),4),IF(INDEX('Capacity Summary'!$H$36:$BG$135,MATCH('Capacity Backing (Hide)'!AZ$2,'Capacity Summary'!$B$36:$B$135,0),MATCH('Capacity Backing (Hide)'!$A45,'Capacity Summary'!$H$35:$BG$35,0))&lt;&gt;0,INDEX('Capacity Summary'!$H$36:$BG$135,MATCH('Capacity Backing (Hide)'!AZ$2,'Capacity Summary'!$B$36:$B$135,0),MATCH('Capacity Backing (Hide)'!$A45,'Capacity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(Hide)'!$A45,'Capacity Summary'!$H$35:$BG$35,0))="x",INDEX('Capacity Summary'!$C$36:$E$135,MATCH('Capacity Backing (Hide)'!BA$2,'Capacity Summary'!$B$36:$B$135,0),4),IF(INDEX('Capacity Summary'!$H$36:$BG$135,MATCH('Capacity Backing (Hide)'!BA$2,'Capacity Summary'!$B$36:$B$135,0),MATCH('Capacity Backing (Hide)'!$A45,'Capacity Summary'!$H$35:$BG$35,0))&lt;&gt;0,INDEX('Capacity Summary'!$H$36:$BG$135,MATCH('Capacity Backing (Hide)'!BA$2,'Capacity Summary'!$B$36:$B$135,0),MATCH('Capacity Backing (Hide)'!$A45,'Capacity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(Hide)'!$A45,'Capacity Summary'!$H$35:$BG$35,0))="x",INDEX('Capacity Summary'!$C$36:$E$135,MATCH('Capacity Backing (Hide)'!BB$2,'Capacity Summary'!$B$36:$B$135,0),4),IF(INDEX('Capacity Summary'!$H$36:$BG$135,MATCH('Capacity Backing (Hide)'!BB$2,'Capacity Summary'!$B$36:$B$135,0),MATCH('Capacity Backing (Hide)'!$A45,'Capacity Summary'!$H$35:$BG$35,0))&lt;&gt;0,INDEX('Capacity Summary'!$H$36:$BG$135,MATCH('Capacity Backing (Hide)'!BB$2,'Capacity Summary'!$B$36:$B$135,0),MATCH('Capacity Backing (Hide)'!$A45,'Capacity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(Hide)'!$A45,'Capacity Summary'!$H$35:$BG$35,0))="x",INDEX('Capacity Summary'!$C$36:$E$135,MATCH('Capacity Backing (Hide)'!BC$2,'Capacity Summary'!$B$36:$B$135,0),4),IF(INDEX('Capacity Summary'!$H$36:$BG$135,MATCH('Capacity Backing (Hide)'!BC$2,'Capacity Summary'!$B$36:$B$135,0),MATCH('Capacity Backing (Hide)'!$A45,'Capacity Summary'!$H$35:$BG$35,0))&lt;&gt;0,INDEX('Capacity Summary'!$H$36:$BG$135,MATCH('Capacity Backing (Hide)'!BC$2,'Capacity Summary'!$B$36:$B$135,0),MATCH('Capacity Backing (Hide)'!$A45,'Capacity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(Hide)'!$A45,'Capacity Summary'!$H$35:$BG$35,0))="x",INDEX('Capacity Summary'!$C$36:$E$135,MATCH('Capacity Backing (Hide)'!BD$2,'Capacity Summary'!$B$36:$B$135,0),4),IF(INDEX('Capacity Summary'!$H$36:$BG$135,MATCH('Capacity Backing (Hide)'!BD$2,'Capacity Summary'!$B$36:$B$135,0),MATCH('Capacity Backing (Hide)'!$A45,'Capacity Summary'!$H$35:$BG$35,0))&lt;&gt;0,INDEX('Capacity Summary'!$H$36:$BG$135,MATCH('Capacity Backing (Hide)'!BD$2,'Capacity Summary'!$B$36:$B$135,0),MATCH('Capacity Backing (Hide)'!$A45,'Capacity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(Hide)'!$A45,'Capacity Summary'!$H$35:$BG$35,0))="x",INDEX('Capacity Summary'!$C$36:$E$135,MATCH('Capacity Backing (Hide)'!BE$2,'Capacity Summary'!$B$36:$B$135,0),4),IF(INDEX('Capacity Summary'!$H$36:$BG$135,MATCH('Capacity Backing (Hide)'!BE$2,'Capacity Summary'!$B$36:$B$135,0),MATCH('Capacity Backing (Hide)'!$A45,'Capacity Summary'!$H$35:$BG$35,0))&lt;&gt;0,INDEX('Capacity Summary'!$H$36:$BG$135,MATCH('Capacity Backing (Hide)'!BE$2,'Capacity Summary'!$B$36:$B$135,0),MATCH('Capacity Backing (Hide)'!$A45,'Capacity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(Hide)'!$A45,'Capacity Summary'!$H$35:$BG$35,0))="x",INDEX('Capacity Summary'!$C$36:$E$135,MATCH('Capacity Backing (Hide)'!BF$2,'Capacity Summary'!$B$36:$B$135,0),4),IF(INDEX('Capacity Summary'!$H$36:$BG$135,MATCH('Capacity Backing (Hide)'!BF$2,'Capacity Summary'!$B$36:$B$135,0),MATCH('Capacity Backing (Hide)'!$A45,'Capacity Summary'!$H$35:$BG$35,0))&lt;&gt;0,INDEX('Capacity Summary'!$H$36:$BG$135,MATCH('Capacity Backing (Hide)'!BF$2,'Capacity Summary'!$B$36:$B$135,0),MATCH('Capacity Backing (Hide)'!$A45,'Capacity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(Hide)'!$A45,'Capacity Summary'!$H$35:$BG$35,0))="x",INDEX('Capacity Summary'!$C$36:$E$135,MATCH('Capacity Backing (Hide)'!BG$2,'Capacity Summary'!$B$36:$B$135,0),4),IF(INDEX('Capacity Summary'!$H$36:$BG$135,MATCH('Capacity Backing (Hide)'!BG$2,'Capacity Summary'!$B$36:$B$135,0),MATCH('Capacity Backing (Hide)'!$A45,'Capacity Summary'!$H$35:$BG$35,0))&lt;&gt;0,INDEX('Capacity Summary'!$H$36:$BG$135,MATCH('Capacity Backing (Hide)'!BG$2,'Capacity Summary'!$B$36:$B$135,0),MATCH('Capacity Backing (Hide)'!$A45,'Capacity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(Hide)'!$A45,'Capacity Summary'!$H$35:$BG$35,0))="x",INDEX('Capacity Summary'!$C$36:$E$135,MATCH('Capacity Backing (Hide)'!BH$2,'Capacity Summary'!$B$36:$B$135,0),4),IF(INDEX('Capacity Summary'!$H$36:$BG$135,MATCH('Capacity Backing (Hide)'!BH$2,'Capacity Summary'!$B$36:$B$135,0),MATCH('Capacity Backing (Hide)'!$A45,'Capacity Summary'!$H$35:$BG$35,0))&lt;&gt;0,INDEX('Capacity Summary'!$H$36:$BG$135,MATCH('Capacity Backing (Hide)'!BH$2,'Capacity Summary'!$B$36:$B$135,0),MATCH('Capacity Backing (Hide)'!$A45,'Capacity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(Hide)'!$A45,'Capacity Summary'!$H$35:$BG$35,0))="x",INDEX('Capacity Summary'!$C$36:$E$135,MATCH('Capacity Backing (Hide)'!BI$2,'Capacity Summary'!$B$36:$B$135,0),4),IF(INDEX('Capacity Summary'!$H$36:$BG$135,MATCH('Capacity Backing (Hide)'!BI$2,'Capacity Summary'!$B$36:$B$135,0),MATCH('Capacity Backing (Hide)'!$A45,'Capacity Summary'!$H$35:$BG$35,0))&lt;&gt;0,INDEX('Capacity Summary'!$H$36:$BG$135,MATCH('Capacity Backing (Hide)'!BI$2,'Capacity Summary'!$B$36:$B$135,0),MATCH('Capacity Backing (Hide)'!$A45,'Capacity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(Hide)'!$A45,'Capacity Summary'!$H$35:$BG$35,0))="x",INDEX('Capacity Summary'!$C$36:$E$135,MATCH('Capacity Backing (Hide)'!BJ$2,'Capacity Summary'!$B$36:$B$135,0),4),IF(INDEX('Capacity Summary'!$H$36:$BG$135,MATCH('Capacity Backing (Hide)'!BJ$2,'Capacity Summary'!$B$36:$B$135,0),MATCH('Capacity Backing (Hide)'!$A45,'Capacity Summary'!$H$35:$BG$35,0))&lt;&gt;0,INDEX('Capacity Summary'!$H$36:$BG$135,MATCH('Capacity Backing (Hide)'!BJ$2,'Capacity Summary'!$B$36:$B$135,0),MATCH('Capacity Backing (Hide)'!$A45,'Capacity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(Hide)'!$A45,'Capacity Summary'!$H$35:$BG$35,0))="x",INDEX('Capacity Summary'!$C$36:$E$135,MATCH('Capacity Backing (Hide)'!BK$2,'Capacity Summary'!$B$36:$B$135,0),4),IF(INDEX('Capacity Summary'!$H$36:$BG$135,MATCH('Capacity Backing (Hide)'!BK$2,'Capacity Summary'!$B$36:$B$135,0),MATCH('Capacity Backing (Hide)'!$A45,'Capacity Summary'!$H$35:$BG$35,0))&lt;&gt;0,INDEX('Capacity Summary'!$H$36:$BG$135,MATCH('Capacity Backing (Hide)'!BK$2,'Capacity Summary'!$B$36:$B$135,0),MATCH('Capacity Backing (Hide)'!$A45,'Capacity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(Hide)'!$A45,'Capacity Summary'!$H$35:$BG$35,0))="x",INDEX('Capacity Summary'!$C$36:$E$135,MATCH('Capacity Backing (Hide)'!BL$2,'Capacity Summary'!$B$36:$B$135,0),4),IF(INDEX('Capacity Summary'!$H$36:$BG$135,MATCH('Capacity Backing (Hide)'!BL$2,'Capacity Summary'!$B$36:$B$135,0),MATCH('Capacity Backing (Hide)'!$A45,'Capacity Summary'!$H$35:$BG$35,0))&lt;&gt;0,INDEX('Capacity Summary'!$H$36:$BG$135,MATCH('Capacity Backing (Hide)'!BL$2,'Capacity Summary'!$B$36:$B$135,0),MATCH('Capacity Backing (Hide)'!$A45,'Capacity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(Hide)'!$A45,'Capacity Summary'!$H$35:$BG$35,0))="x",INDEX('Capacity Summary'!$C$36:$E$135,MATCH('Capacity Backing (Hide)'!BM$2,'Capacity Summary'!$B$36:$B$135,0),4),IF(INDEX('Capacity Summary'!$H$36:$BG$135,MATCH('Capacity Backing (Hide)'!BM$2,'Capacity Summary'!$B$36:$B$135,0),MATCH('Capacity Backing (Hide)'!$A45,'Capacity Summary'!$H$35:$BG$35,0))&lt;&gt;0,INDEX('Capacity Summary'!$H$36:$BG$135,MATCH('Capacity Backing (Hide)'!BM$2,'Capacity Summary'!$B$36:$B$135,0),MATCH('Capacity Backing (Hide)'!$A45,'Capacity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(Hide)'!$A45,'Capacity Summary'!$H$35:$BG$35,0))="x",INDEX('Capacity Summary'!$C$36:$E$135,MATCH('Capacity Backing (Hide)'!BN$2,'Capacity Summary'!$B$36:$B$135,0),4),IF(INDEX('Capacity Summary'!$H$36:$BG$135,MATCH('Capacity Backing (Hide)'!BN$2,'Capacity Summary'!$B$36:$B$135,0),MATCH('Capacity Backing (Hide)'!$A45,'Capacity Summary'!$H$35:$BG$35,0))&lt;&gt;0,INDEX('Capacity Summary'!$H$36:$BG$135,MATCH('Capacity Backing (Hide)'!BN$2,'Capacity Summary'!$B$36:$B$135,0),MATCH('Capacity Backing (Hide)'!$A45,'Capacity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(Hide)'!$A45,'Capacity Summary'!$H$35:$BG$35,0))="x",INDEX('Capacity Summary'!$C$36:$E$135,MATCH('Capacity Backing (Hide)'!BO$2,'Capacity Summary'!$B$36:$B$135,0),4),IF(INDEX('Capacity Summary'!$H$36:$BG$135,MATCH('Capacity Backing (Hide)'!BO$2,'Capacity Summary'!$B$36:$B$135,0),MATCH('Capacity Backing (Hide)'!$A45,'Capacity Summary'!$H$35:$BG$35,0))&lt;&gt;0,INDEX('Capacity Summary'!$H$36:$BG$135,MATCH('Capacity Backing (Hide)'!BO$2,'Capacity Summary'!$B$36:$B$135,0),MATCH('Capacity Backing (Hide)'!$A45,'Capacity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(Hide)'!$A45,'Capacity Summary'!$H$35:$BG$35,0))="x",INDEX('Capacity Summary'!$C$36:$E$135,MATCH('Capacity Backing (Hide)'!BP$2,'Capacity Summary'!$B$36:$B$135,0),4),IF(INDEX('Capacity Summary'!$H$36:$BG$135,MATCH('Capacity Backing (Hide)'!BP$2,'Capacity Summary'!$B$36:$B$135,0),MATCH('Capacity Backing (Hide)'!$A45,'Capacity Summary'!$H$35:$BG$35,0))&lt;&gt;0,INDEX('Capacity Summary'!$H$36:$BG$135,MATCH('Capacity Backing (Hide)'!BP$2,'Capacity Summary'!$B$36:$B$135,0),MATCH('Capacity Backing (Hide)'!$A45,'Capacity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(Hide)'!$A45,'Capacity Summary'!$H$35:$BG$35,0))="x",INDEX('Capacity Summary'!$C$36:$E$135,MATCH('Capacity Backing (Hide)'!BQ$2,'Capacity Summary'!$B$36:$B$135,0),4),IF(INDEX('Capacity Summary'!$H$36:$BG$135,MATCH('Capacity Backing (Hide)'!BQ$2,'Capacity Summary'!$B$36:$B$135,0),MATCH('Capacity Backing (Hide)'!$A45,'Capacity Summary'!$H$35:$BG$35,0))&lt;&gt;0,INDEX('Capacity Summary'!$H$36:$BG$135,MATCH('Capacity Backing (Hide)'!BQ$2,'Capacity Summary'!$B$36:$B$135,0),MATCH('Capacity Backing (Hide)'!$A45,'Capacity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(Hide)'!$A45,'Capacity Summary'!$H$35:$BG$35,0))="x",INDEX('Capacity Summary'!$C$36:$E$135,MATCH('Capacity Backing (Hide)'!BR$2,'Capacity Summary'!$B$36:$B$135,0),4),IF(INDEX('Capacity Summary'!$H$36:$BG$135,MATCH('Capacity Backing (Hide)'!BR$2,'Capacity Summary'!$B$36:$B$135,0),MATCH('Capacity Backing (Hide)'!$A45,'Capacity Summary'!$H$35:$BG$35,0))&lt;&gt;0,INDEX('Capacity Summary'!$H$36:$BG$135,MATCH('Capacity Backing (Hide)'!BR$2,'Capacity Summary'!$B$36:$B$135,0),MATCH('Capacity Backing (Hide)'!$A45,'Capacity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(Hide)'!$A45,'Capacity Summary'!$H$35:$BG$35,0))="x",INDEX('Capacity Summary'!$C$36:$E$135,MATCH('Capacity Backing (Hide)'!BS$2,'Capacity Summary'!$B$36:$B$135,0),4),IF(INDEX('Capacity Summary'!$H$36:$BG$135,MATCH('Capacity Backing (Hide)'!BS$2,'Capacity Summary'!$B$36:$B$135,0),MATCH('Capacity Backing (Hide)'!$A45,'Capacity Summary'!$H$35:$BG$35,0))&lt;&gt;0,INDEX('Capacity Summary'!$H$36:$BG$135,MATCH('Capacity Backing (Hide)'!BS$2,'Capacity Summary'!$B$36:$B$135,0),MATCH('Capacity Backing (Hide)'!$A45,'Capacity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(Hide)'!$A45,'Capacity Summary'!$H$35:$BG$35,0))="x",INDEX('Capacity Summary'!$C$36:$E$135,MATCH('Capacity Backing (Hide)'!BT$2,'Capacity Summary'!$B$36:$B$135,0),4),IF(INDEX('Capacity Summary'!$H$36:$BG$135,MATCH('Capacity Backing (Hide)'!BT$2,'Capacity Summary'!$B$36:$B$135,0),MATCH('Capacity Backing (Hide)'!$A45,'Capacity Summary'!$H$35:$BG$35,0))&lt;&gt;0,INDEX('Capacity Summary'!$H$36:$BG$135,MATCH('Capacity Backing (Hide)'!BT$2,'Capacity Summary'!$B$36:$B$135,0),MATCH('Capacity Backing (Hide)'!$A45,'Capacity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(Hide)'!$A45,'Capacity Summary'!$H$35:$BG$35,0))="x",INDEX('Capacity Summary'!$C$36:$E$135,MATCH('Capacity Backing (Hide)'!BU$2,'Capacity Summary'!$B$36:$B$135,0),4),IF(INDEX('Capacity Summary'!$H$36:$BG$135,MATCH('Capacity Backing (Hide)'!BU$2,'Capacity Summary'!$B$36:$B$135,0),MATCH('Capacity Backing (Hide)'!$A45,'Capacity Summary'!$H$35:$BG$35,0))&lt;&gt;0,INDEX('Capacity Summary'!$H$36:$BG$135,MATCH('Capacity Backing (Hide)'!BU$2,'Capacity Summary'!$B$36:$B$135,0),MATCH('Capacity Backing (Hide)'!$A45,'Capacity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(Hide)'!$A45,'Capacity Summary'!$H$35:$BG$35,0))="x",INDEX('Capacity Summary'!$C$36:$E$135,MATCH('Capacity Backing (Hide)'!BV$2,'Capacity Summary'!$B$36:$B$135,0),4),IF(INDEX('Capacity Summary'!$H$36:$BG$135,MATCH('Capacity Backing (Hide)'!BV$2,'Capacity Summary'!$B$36:$B$135,0),MATCH('Capacity Backing (Hide)'!$A45,'Capacity Summary'!$H$35:$BG$35,0))&lt;&gt;0,INDEX('Capacity Summary'!$H$36:$BG$135,MATCH('Capacity Backing (Hide)'!BV$2,'Capacity Summary'!$B$36:$B$135,0),MATCH('Capacity Backing (Hide)'!$A45,'Capacity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(Hide)'!$A45,'Capacity Summary'!$H$35:$BG$35,0))="x",INDEX('Capacity Summary'!$C$36:$E$135,MATCH('Capacity Backing (Hide)'!BW$2,'Capacity Summary'!$B$36:$B$135,0),4),IF(INDEX('Capacity Summary'!$H$36:$BG$135,MATCH('Capacity Backing (Hide)'!BW$2,'Capacity Summary'!$B$36:$B$135,0),MATCH('Capacity Backing (Hide)'!$A45,'Capacity Summary'!$H$35:$BG$35,0))&lt;&gt;0,INDEX('Capacity Summary'!$H$36:$BG$135,MATCH('Capacity Backing (Hide)'!BW$2,'Capacity Summary'!$B$36:$B$135,0),MATCH('Capacity Backing (Hide)'!$A45,'Capacity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(Hide)'!$A45,'Capacity Summary'!$H$35:$BG$35,0))="x",INDEX('Capacity Summary'!$C$36:$E$135,MATCH('Capacity Backing (Hide)'!BX$2,'Capacity Summary'!$B$36:$B$135,0),4),IF(INDEX('Capacity Summary'!$H$36:$BG$135,MATCH('Capacity Backing (Hide)'!BX$2,'Capacity Summary'!$B$36:$B$135,0),MATCH('Capacity Backing (Hide)'!$A45,'Capacity Summary'!$H$35:$BG$35,0))&lt;&gt;0,INDEX('Capacity Summary'!$H$36:$BG$135,MATCH('Capacity Backing (Hide)'!BX$2,'Capacity Summary'!$B$36:$B$135,0),MATCH('Capacity Backing (Hide)'!$A45,'Capacity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(Hide)'!$A45,'Capacity Summary'!$H$35:$BG$35,0))="x",INDEX('Capacity Summary'!$C$36:$E$135,MATCH('Capacity Backing (Hide)'!BY$2,'Capacity Summary'!$B$36:$B$135,0),4),IF(INDEX('Capacity Summary'!$H$36:$BG$135,MATCH('Capacity Backing (Hide)'!BY$2,'Capacity Summary'!$B$36:$B$135,0),MATCH('Capacity Backing (Hide)'!$A45,'Capacity Summary'!$H$35:$BG$35,0))&lt;&gt;0,INDEX('Capacity Summary'!$H$36:$BG$135,MATCH('Capacity Backing (Hide)'!BY$2,'Capacity Summary'!$B$36:$B$135,0),MATCH('Capacity Backing (Hide)'!$A45,'Capacity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(Hide)'!$A45,'Capacity Summary'!$H$35:$BG$35,0))="x",INDEX('Capacity Summary'!$C$36:$E$135,MATCH('Capacity Backing (Hide)'!BZ$2,'Capacity Summary'!$B$36:$B$135,0),4),IF(INDEX('Capacity Summary'!$H$36:$BG$135,MATCH('Capacity Backing (Hide)'!BZ$2,'Capacity Summary'!$B$36:$B$135,0),MATCH('Capacity Backing (Hide)'!$A45,'Capacity Summary'!$H$35:$BG$35,0))&lt;&gt;0,INDEX('Capacity Summary'!$H$36:$BG$135,MATCH('Capacity Backing (Hide)'!BZ$2,'Capacity Summary'!$B$36:$B$135,0),MATCH('Capacity Backing (Hide)'!$A45,'Capacity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(Hide)'!$A45,'Capacity Summary'!$H$35:$BG$35,0))="x",INDEX('Capacity Summary'!$C$36:$E$135,MATCH('Capacity Backing (Hide)'!CA$2,'Capacity Summary'!$B$36:$B$135,0),4),IF(INDEX('Capacity Summary'!$H$36:$BG$135,MATCH('Capacity Backing (Hide)'!CA$2,'Capacity Summary'!$B$36:$B$135,0),MATCH('Capacity Backing (Hide)'!$A45,'Capacity Summary'!$H$35:$BG$35,0))&lt;&gt;0,INDEX('Capacity Summary'!$H$36:$BG$135,MATCH('Capacity Backing (Hide)'!CA$2,'Capacity Summary'!$B$36:$B$135,0),MATCH('Capacity Backing (Hide)'!$A45,'Capacity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(Hide)'!$A45,'Capacity Summary'!$H$35:$BG$35,0))="x",INDEX('Capacity Summary'!$C$36:$E$135,MATCH('Capacity Backing (Hide)'!CB$2,'Capacity Summary'!$B$36:$B$135,0),4),IF(INDEX('Capacity Summary'!$H$36:$BG$135,MATCH('Capacity Backing (Hide)'!CB$2,'Capacity Summary'!$B$36:$B$135,0),MATCH('Capacity Backing (Hide)'!$A45,'Capacity Summary'!$H$35:$BG$35,0))&lt;&gt;0,INDEX('Capacity Summary'!$H$36:$BG$135,MATCH('Capacity Backing (Hide)'!CB$2,'Capacity Summary'!$B$36:$B$135,0),MATCH('Capacity Backing (Hide)'!$A45,'Capacity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(Hide)'!$A45,'Capacity Summary'!$H$35:$BG$35,0))="x",INDEX('Capacity Summary'!$C$36:$E$135,MATCH('Capacity Backing (Hide)'!CC$2,'Capacity Summary'!$B$36:$B$135,0),4),IF(INDEX('Capacity Summary'!$H$36:$BG$135,MATCH('Capacity Backing (Hide)'!CC$2,'Capacity Summary'!$B$36:$B$135,0),MATCH('Capacity Backing (Hide)'!$A45,'Capacity Summary'!$H$35:$BG$35,0))&lt;&gt;0,INDEX('Capacity Summary'!$H$36:$BG$135,MATCH('Capacity Backing (Hide)'!CC$2,'Capacity Summary'!$B$36:$B$135,0),MATCH('Capacity Backing (Hide)'!$A45,'Capacity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(Hide)'!$A45,'Capacity Summary'!$H$35:$BG$35,0))="x",INDEX('Capacity Summary'!$C$36:$E$135,MATCH('Capacity Backing (Hide)'!CD$2,'Capacity Summary'!$B$36:$B$135,0),4),IF(INDEX('Capacity Summary'!$H$36:$BG$135,MATCH('Capacity Backing (Hide)'!CD$2,'Capacity Summary'!$B$36:$B$135,0),MATCH('Capacity Backing (Hide)'!$A45,'Capacity Summary'!$H$35:$BG$35,0))&lt;&gt;0,INDEX('Capacity Summary'!$H$36:$BG$135,MATCH('Capacity Backing (Hide)'!CD$2,'Capacity Summary'!$B$36:$B$135,0),MATCH('Capacity Backing (Hide)'!$A45,'Capacity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(Hide)'!$A45,'Capacity Summary'!$H$35:$BG$35,0))="x",INDEX('Capacity Summary'!$C$36:$E$135,MATCH('Capacity Backing (Hide)'!CE$2,'Capacity Summary'!$B$36:$B$135,0),4),IF(INDEX('Capacity Summary'!$H$36:$BG$135,MATCH('Capacity Backing (Hide)'!CE$2,'Capacity Summary'!$B$36:$B$135,0),MATCH('Capacity Backing (Hide)'!$A45,'Capacity Summary'!$H$35:$BG$35,0))&lt;&gt;0,INDEX('Capacity Summary'!$H$36:$BG$135,MATCH('Capacity Backing (Hide)'!CE$2,'Capacity Summary'!$B$36:$B$135,0),MATCH('Capacity Backing (Hide)'!$A45,'Capacity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(Hide)'!$A45,'Capacity Summary'!$H$35:$BG$35,0))="x",INDEX('Capacity Summary'!$C$36:$E$135,MATCH('Capacity Backing (Hide)'!CF$2,'Capacity Summary'!$B$36:$B$135,0),4),IF(INDEX('Capacity Summary'!$H$36:$BG$135,MATCH('Capacity Backing (Hide)'!CF$2,'Capacity Summary'!$B$36:$B$135,0),MATCH('Capacity Backing (Hide)'!$A45,'Capacity Summary'!$H$35:$BG$35,0))&lt;&gt;0,INDEX('Capacity Summary'!$H$36:$BG$135,MATCH('Capacity Backing (Hide)'!CF$2,'Capacity Summary'!$B$36:$B$135,0),MATCH('Capacity Backing (Hide)'!$A45,'Capacity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(Hide)'!$A45,'Capacity Summary'!$H$35:$BG$35,0))="x",INDEX('Capacity Summary'!$C$36:$E$135,MATCH('Capacity Backing (Hide)'!CG$2,'Capacity Summary'!$B$36:$B$135,0),4),IF(INDEX('Capacity Summary'!$H$36:$BG$135,MATCH('Capacity Backing (Hide)'!CG$2,'Capacity Summary'!$B$36:$B$135,0),MATCH('Capacity Backing (Hide)'!$A45,'Capacity Summary'!$H$35:$BG$35,0))&lt;&gt;0,INDEX('Capacity Summary'!$H$36:$BG$135,MATCH('Capacity Backing (Hide)'!CG$2,'Capacity Summary'!$B$36:$B$135,0),MATCH('Capacity Backing (Hide)'!$A45,'Capacity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(Hide)'!$A45,'Capacity Summary'!$H$35:$BG$35,0))="x",INDEX('Capacity Summary'!$C$36:$E$135,MATCH('Capacity Backing (Hide)'!CH$2,'Capacity Summary'!$B$36:$B$135,0),4),IF(INDEX('Capacity Summary'!$H$36:$BG$135,MATCH('Capacity Backing (Hide)'!CH$2,'Capacity Summary'!$B$36:$B$135,0),MATCH('Capacity Backing (Hide)'!$A45,'Capacity Summary'!$H$35:$BG$35,0))&lt;&gt;0,INDEX('Capacity Summary'!$H$36:$BG$135,MATCH('Capacity Backing (Hide)'!CH$2,'Capacity Summary'!$B$36:$B$135,0),MATCH('Capacity Backing (Hide)'!$A45,'Capacity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(Hide)'!$A45,'Capacity Summary'!$H$35:$BG$35,0))="x",INDEX('Capacity Summary'!$C$36:$E$135,MATCH('Capacity Backing (Hide)'!CI$2,'Capacity Summary'!$B$36:$B$135,0),4),IF(INDEX('Capacity Summary'!$H$36:$BG$135,MATCH('Capacity Backing (Hide)'!CI$2,'Capacity Summary'!$B$36:$B$135,0),MATCH('Capacity Backing (Hide)'!$A45,'Capacity Summary'!$H$35:$BG$35,0))&lt;&gt;0,INDEX('Capacity Summary'!$H$36:$BG$135,MATCH('Capacity Backing (Hide)'!CI$2,'Capacity Summary'!$B$36:$B$135,0),MATCH('Capacity Backing (Hide)'!$A45,'Capacity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(Hide)'!$A45,'Capacity Summary'!$H$35:$BG$35,0))="x",INDEX('Capacity Summary'!$C$36:$E$135,MATCH('Capacity Backing (Hide)'!CJ$2,'Capacity Summary'!$B$36:$B$135,0),4),IF(INDEX('Capacity Summary'!$H$36:$BG$135,MATCH('Capacity Backing (Hide)'!CJ$2,'Capacity Summary'!$B$36:$B$135,0),MATCH('Capacity Backing (Hide)'!$A45,'Capacity Summary'!$H$35:$BG$35,0))&lt;&gt;0,INDEX('Capacity Summary'!$H$36:$BG$135,MATCH('Capacity Backing (Hide)'!CJ$2,'Capacity Summary'!$B$36:$B$135,0),MATCH('Capacity Backing (Hide)'!$A45,'Capacity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(Hide)'!$A45,'Capacity Summary'!$H$35:$BG$35,0))="x",INDEX('Capacity Summary'!$C$36:$E$135,MATCH('Capacity Backing (Hide)'!CK$2,'Capacity Summary'!$B$36:$B$135,0),4),IF(INDEX('Capacity Summary'!$H$36:$BG$135,MATCH('Capacity Backing (Hide)'!CK$2,'Capacity Summary'!$B$36:$B$135,0),MATCH('Capacity Backing (Hide)'!$A45,'Capacity Summary'!$H$35:$BG$35,0))&lt;&gt;0,INDEX('Capacity Summary'!$H$36:$BG$135,MATCH('Capacity Backing (Hide)'!CK$2,'Capacity Summary'!$B$36:$B$135,0),MATCH('Capacity Backing (Hide)'!$A45,'Capacity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(Hide)'!$A45,'Capacity Summary'!$H$35:$BG$35,0))="x",INDEX('Capacity Summary'!$C$36:$E$135,MATCH('Capacity Backing (Hide)'!CL$2,'Capacity Summary'!$B$36:$B$135,0),4),IF(INDEX('Capacity Summary'!$H$36:$BG$135,MATCH('Capacity Backing (Hide)'!CL$2,'Capacity Summary'!$B$36:$B$135,0),MATCH('Capacity Backing (Hide)'!$A45,'Capacity Summary'!$H$35:$BG$35,0))&lt;&gt;0,INDEX('Capacity Summary'!$H$36:$BG$135,MATCH('Capacity Backing (Hide)'!CL$2,'Capacity Summary'!$B$36:$B$135,0),MATCH('Capacity Backing (Hide)'!$A45,'Capacity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(Hide)'!$A45,'Capacity Summary'!$H$35:$BG$35,0))="x",INDEX('Capacity Summary'!$C$36:$E$135,MATCH('Capacity Backing (Hide)'!CM$2,'Capacity Summary'!$B$36:$B$135,0),4),IF(INDEX('Capacity Summary'!$H$36:$BG$135,MATCH('Capacity Backing (Hide)'!CM$2,'Capacity Summary'!$B$36:$B$135,0),MATCH('Capacity Backing (Hide)'!$A45,'Capacity Summary'!$H$35:$BG$35,0))&lt;&gt;0,INDEX('Capacity Summary'!$H$36:$BG$135,MATCH('Capacity Backing (Hide)'!CM$2,'Capacity Summary'!$B$36:$B$135,0),MATCH('Capacity Backing (Hide)'!$A45,'Capacity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(Hide)'!$A45,'Capacity Summary'!$H$35:$BG$35,0))="x",INDEX('Capacity Summary'!$C$36:$E$135,MATCH('Capacity Backing (Hide)'!CN$2,'Capacity Summary'!$B$36:$B$135,0),4),IF(INDEX('Capacity Summary'!$H$36:$BG$135,MATCH('Capacity Backing (Hide)'!CN$2,'Capacity Summary'!$B$36:$B$135,0),MATCH('Capacity Backing (Hide)'!$A45,'Capacity Summary'!$H$35:$BG$35,0))&lt;&gt;0,INDEX('Capacity Summary'!$H$36:$BG$135,MATCH('Capacity Backing (Hide)'!CN$2,'Capacity Summary'!$B$36:$B$135,0),MATCH('Capacity Backing (Hide)'!$A45,'Capacity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(Hide)'!$A45,'Capacity Summary'!$H$35:$BG$35,0))="x",INDEX('Capacity Summary'!$C$36:$E$135,MATCH('Capacity Backing (Hide)'!CO$2,'Capacity Summary'!$B$36:$B$135,0),4),IF(INDEX('Capacity Summary'!$H$36:$BG$135,MATCH('Capacity Backing (Hide)'!CO$2,'Capacity Summary'!$B$36:$B$135,0),MATCH('Capacity Backing (Hide)'!$A45,'Capacity Summary'!$H$35:$BG$35,0))&lt;&gt;0,INDEX('Capacity Summary'!$H$36:$BG$135,MATCH('Capacity Backing (Hide)'!CO$2,'Capacity Summary'!$B$36:$B$135,0),MATCH('Capacity Backing (Hide)'!$A45,'Capacity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(Hide)'!$A45,'Capacity Summary'!$H$35:$BG$35,0))="x",INDEX('Capacity Summary'!$C$36:$E$135,MATCH('Capacity Backing (Hide)'!CP$2,'Capacity Summary'!$B$36:$B$135,0),4),IF(INDEX('Capacity Summary'!$H$36:$BG$135,MATCH('Capacity Backing (Hide)'!CP$2,'Capacity Summary'!$B$36:$B$135,0),MATCH('Capacity Backing (Hide)'!$A45,'Capacity Summary'!$H$35:$BG$35,0))&lt;&gt;0,INDEX('Capacity Summary'!$H$36:$BG$135,MATCH('Capacity Backing (Hide)'!CP$2,'Capacity Summary'!$B$36:$B$135,0),MATCH('Capacity Backing (Hide)'!$A45,'Capacity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(Hide)'!$A45,'Capacity Summary'!$H$35:$BG$35,0))="x",INDEX('Capacity Summary'!$C$36:$E$135,MATCH('Capacity Backing (Hide)'!CQ$2,'Capacity Summary'!$B$36:$B$135,0),4),IF(INDEX('Capacity Summary'!$H$36:$BG$135,MATCH('Capacity Backing (Hide)'!CQ$2,'Capacity Summary'!$B$36:$B$135,0),MATCH('Capacity Backing (Hide)'!$A45,'Capacity Summary'!$H$35:$BG$35,0))&lt;&gt;0,INDEX('Capacity Summary'!$H$36:$BG$135,MATCH('Capacity Backing (Hide)'!CQ$2,'Capacity Summary'!$B$36:$B$135,0),MATCH('Capacity Backing (Hide)'!$A45,'Capacity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(Hide)'!$A45,'Capacity Summary'!$H$35:$BG$35,0))="x",INDEX('Capacity Summary'!$C$36:$E$135,MATCH('Capacity Backing (Hide)'!CR$2,'Capacity Summary'!$B$36:$B$135,0),4),IF(INDEX('Capacity Summary'!$H$36:$BG$135,MATCH('Capacity Backing (Hide)'!CR$2,'Capacity Summary'!$B$36:$B$135,0),MATCH('Capacity Backing (Hide)'!$A45,'Capacity Summary'!$H$35:$BG$35,0))&lt;&gt;0,INDEX('Capacity Summary'!$H$36:$BG$135,MATCH('Capacity Backing (Hide)'!CR$2,'Capacity Summary'!$B$36:$B$135,0),MATCH('Capacity Backing (Hide)'!$A45,'Capacity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(Hide)'!$A45,'Capacity Summary'!$H$35:$BG$35,0))="x",INDEX('Capacity Summary'!$C$36:$E$135,MATCH('Capacity Backing (Hide)'!CS$2,'Capacity Summary'!$B$36:$B$135,0),4),IF(INDEX('Capacity Summary'!$H$36:$BG$135,MATCH('Capacity Backing (Hide)'!CS$2,'Capacity Summary'!$B$36:$B$135,0),MATCH('Capacity Backing (Hide)'!$A45,'Capacity Summary'!$H$35:$BG$35,0))&lt;&gt;0,INDEX('Capacity Summary'!$H$36:$BG$135,MATCH('Capacity Backing (Hide)'!CS$2,'Capacity Summary'!$B$36:$B$135,0),MATCH('Capacity Backing (Hide)'!$A45,'Capacity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(Hide)'!$A45,'Capacity Summary'!$H$35:$BG$35,0))="x",INDEX('Capacity Summary'!$C$36:$E$135,MATCH('Capacity Backing (Hide)'!CT$2,'Capacity Summary'!$B$36:$B$135,0),4),IF(INDEX('Capacity Summary'!$H$36:$BG$135,MATCH('Capacity Backing (Hide)'!CT$2,'Capacity Summary'!$B$36:$B$135,0),MATCH('Capacity Backing (Hide)'!$A45,'Capacity Summary'!$H$35:$BG$35,0))&lt;&gt;0,INDEX('Capacity Summary'!$H$36:$BG$135,MATCH('Capacity Backing (Hide)'!CT$2,'Capacity Summary'!$B$36:$B$135,0),MATCH('Capacity Backing (Hide)'!$A45,'Capacity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(Hide)'!$A45,'Capacity Summary'!$H$35:$BG$35,0))="x",INDEX('Capacity Summary'!$C$36:$E$135,MATCH('Capacity Backing (Hide)'!CU$2,'Capacity Summary'!$B$36:$B$135,0),4),IF(INDEX('Capacity Summary'!$H$36:$BG$135,MATCH('Capacity Backing (Hide)'!CU$2,'Capacity Summary'!$B$36:$B$135,0),MATCH('Capacity Backing (Hide)'!$A45,'Capacity Summary'!$H$35:$BG$35,0))&lt;&gt;0,INDEX('Capacity Summary'!$H$36:$BG$135,MATCH('Capacity Backing (Hide)'!CU$2,'Capacity Summary'!$B$36:$B$135,0),MATCH('Capacity Backing (Hide)'!$A45,'Capacity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(Hide)'!$A45,'Capacity Summary'!$H$35:$BG$35,0))="x",INDEX('Capacity Summary'!$C$36:$E$135,MATCH('Capacity Backing (Hide)'!CV$2,'Capacity Summary'!$B$36:$B$135,0),4),IF(INDEX('Capacity Summary'!$H$36:$BG$135,MATCH('Capacity Backing (Hide)'!CV$2,'Capacity Summary'!$B$36:$B$135,0),MATCH('Capacity Backing (Hide)'!$A45,'Capacity Summary'!$H$35:$BG$35,0))&lt;&gt;0,INDEX('Capacity Summary'!$H$36:$BG$135,MATCH('Capacity Backing (Hide)'!CV$2,'Capacity Summary'!$B$36:$B$135,0),MATCH('Capacity Backing (Hide)'!$A45,'Capacity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(Hide)'!$A45,'Capacity Summary'!$H$35:$BG$35,0))="x",INDEX('Capacity Summary'!$C$36:$E$135,MATCH('Capacity Backing (Hide)'!CW$2,'Capacity Summary'!$B$36:$B$135,0),4),IF(INDEX('Capacity Summary'!$H$36:$BG$135,MATCH('Capacity Backing (Hide)'!CW$2,'Capacity Summary'!$B$36:$B$135,0),MATCH('Capacity Backing (Hide)'!$A45,'Capacity Summary'!$H$35:$BG$35,0))&lt;&gt;0,INDEX('Capacity Summary'!$H$36:$BG$135,MATCH('Capacity Backing (Hide)'!CW$2,'Capacity Summary'!$B$36:$B$135,0),MATCH('Capacity Backing (Hide)'!$A45,'Capacity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(Hide)'!$A46,'Capacity Summary'!$H$35:$BG$35,0))="x",INDEX('Capacity Summary'!$C$36:$E$135,MATCH('Capacity Backing (Hide)'!B$2,'Capacity Summary'!$B$36:$B$135,0),4),IF(INDEX('Capacity Summary'!$H$36:$BG$135,MATCH('Capacity Backing (Hide)'!B$2,'Capacity Summary'!$B$36:$B$135,0),MATCH('Capacity Backing (Hide)'!$A46,'Capacity Summary'!$H$35:$BG$35,0))&lt;&gt;0,INDEX('Capacity Summary'!$H$36:$BG$135,MATCH('Capacity Backing (Hide)'!B$2,'Capacity Summary'!$B$36:$B$135,0),MATCH('Capacity Backing (Hide)'!$A46,'Capacity Summary'!$H$35:$BG$35,0)),0)),INDEX('Capacity Summary'!$C$36:$E$135,MATCH('Capacity Backing (Hide)'!B$2,'Capacity Summary'!$B$36:$B$135,0),2)))/IF(Summary!$B$7="Minutes",1,60)/COUNTA(INDEX(Capacity!$C$10:$Q$109,MATCH('Capacity Backing (Hide)'!B$2,Capacity!$B$10:$B$109,0),1):INDEX(Capacity!$C$10:$Q$109,MATCH('Capacity Backing (Hide)'!B$2,Capacity!$B$10:$B$109,0),15))</f>
        <v>#N/A</v>
      </c>
      <c r="C4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(Hide)'!$A46,'Capacity Summary'!$H$35:$BG$35,0))="x",INDEX('Capacity Summary'!$C$36:$E$135,MATCH('Capacity Backing (Hide)'!C$2,'Capacity Summary'!$B$36:$B$135,0),4),IF(INDEX('Capacity Summary'!$H$36:$BG$135,MATCH('Capacity Backing (Hide)'!C$2,'Capacity Summary'!$B$36:$B$135,0),MATCH('Capacity Backing (Hide)'!$A46,'Capacity Summary'!$H$35:$BG$35,0))&lt;&gt;0,INDEX('Capacity Summary'!$H$36:$BG$135,MATCH('Capacity Backing (Hide)'!C$2,'Capacity Summary'!$B$36:$B$135,0),MATCH('Capacity Backing (Hide)'!$A46,'Capacity Summary'!$H$35:$BG$35,0)),0)),INDEX('Capacity Summary'!$C$36:$E$135,MATCH('Capacity Backing (Hide)'!C$2,'Capacity Summary'!$B$36:$B$135,0),2)))/IF(Summary!$B$7="Minutes",1,60)/COUNTA(INDEX(Capacity!$C$10:$Q$109,MATCH('Capacity Backing (Hide)'!C$2,Capacity!$B$10:$B$109,0),1):INDEX(Capacity!$C$10:$Q$109,MATCH('Capacity Backing (Hide)'!C$2,Capacity!$B$10:$B$109,0),15))</f>
        <v>#N/A</v>
      </c>
      <c r="D4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(Hide)'!$A46,'Capacity Summary'!$H$35:$BG$35,0))="x",INDEX('Capacity Summary'!$C$36:$E$135,MATCH('Capacity Backing (Hide)'!D$2,'Capacity Summary'!$B$36:$B$135,0),4),IF(INDEX('Capacity Summary'!$H$36:$BG$135,MATCH('Capacity Backing (Hide)'!D$2,'Capacity Summary'!$B$36:$B$135,0),MATCH('Capacity Backing (Hide)'!$A46,'Capacity Summary'!$H$35:$BG$35,0))&lt;&gt;0,INDEX('Capacity Summary'!$H$36:$BG$135,MATCH('Capacity Backing (Hide)'!D$2,'Capacity Summary'!$B$36:$B$135,0),MATCH('Capacity Backing (Hide)'!$A46,'Capacity Summary'!$H$35:$BG$35,0)),0)),INDEX('Capacity Summary'!$C$36:$E$135,MATCH('Capacity Backing (Hide)'!D$2,'Capacity Summary'!$B$36:$B$135,0),2)))/IF(Summary!$B$7="Minutes",1,60)/COUNTA(INDEX(Capacity!$C$10:$Q$109,MATCH('Capacity Backing (Hide)'!D$2,Capacity!$B$10:$B$109,0),1):INDEX(Capacity!$C$10:$Q$109,MATCH('Capacity Backing (Hide)'!D$2,Capacity!$B$10:$B$109,0),15))</f>
        <v>#N/A</v>
      </c>
      <c r="E4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(Hide)'!$A46,'Capacity Summary'!$H$35:$BG$35,0))="x",INDEX('Capacity Summary'!$C$36:$E$135,MATCH('Capacity Backing (Hide)'!E$2,'Capacity Summary'!$B$36:$B$135,0),4),IF(INDEX('Capacity Summary'!$H$36:$BG$135,MATCH('Capacity Backing (Hide)'!E$2,'Capacity Summary'!$B$36:$B$135,0),MATCH('Capacity Backing (Hide)'!$A46,'Capacity Summary'!$H$35:$BG$35,0))&lt;&gt;0,INDEX('Capacity Summary'!$H$36:$BG$135,MATCH('Capacity Backing (Hide)'!E$2,'Capacity Summary'!$B$36:$B$135,0),MATCH('Capacity Backing (Hide)'!$A46,'Capacity Summary'!$H$35:$BG$35,0)),0)),INDEX('Capacity Summary'!$C$36:$E$135,MATCH('Capacity Backing (Hide)'!E$2,'Capacity Summary'!$B$36:$B$135,0),2)))/IF(Summary!$B$7="Minutes",1,60)/COUNTA(INDEX(Capacity!$C$10:$Q$109,MATCH('Capacity Backing (Hide)'!E$2,Capacity!$B$10:$B$109,0),1):INDEX(Capacity!$C$10:$Q$109,MATCH('Capacity Backing (Hide)'!E$2,Capacity!$B$10:$B$109,0),15))</f>
        <v>#N/A</v>
      </c>
      <c r="F4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(Hide)'!$A46,'Capacity Summary'!$H$35:$BG$35,0))="x",INDEX('Capacity Summary'!$C$36:$E$135,MATCH('Capacity Backing (Hide)'!F$2,'Capacity Summary'!$B$36:$B$135,0),4),IF(INDEX('Capacity Summary'!$H$36:$BG$135,MATCH('Capacity Backing (Hide)'!F$2,'Capacity Summary'!$B$36:$B$135,0),MATCH('Capacity Backing (Hide)'!$A46,'Capacity Summary'!$H$35:$BG$35,0))&lt;&gt;0,INDEX('Capacity Summary'!$H$36:$BG$135,MATCH('Capacity Backing (Hide)'!F$2,'Capacity Summary'!$B$36:$B$135,0),MATCH('Capacity Backing (Hide)'!$A46,'Capacity Summary'!$H$35:$BG$35,0)),0)),INDEX('Capacity Summary'!$C$36:$E$135,MATCH('Capacity Backing (Hide)'!F$2,'Capacity Summary'!$B$36:$B$135,0),2)))/IF(Summary!$B$7="Minutes",1,60)/COUNTA(INDEX(Capacity!$C$10:$Q$109,MATCH('Capacity Backing (Hide)'!F$2,Capacity!$B$10:$B$109,0),1):INDEX(Capacity!$C$10:$Q$109,MATCH('Capacity Backing (Hide)'!F$2,Capacity!$B$10:$B$109,0),15))</f>
        <v>#N/A</v>
      </c>
      <c r="G4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(Hide)'!$A46,'Capacity Summary'!$H$35:$BG$35,0))="x",INDEX('Capacity Summary'!$C$36:$E$135,MATCH('Capacity Backing (Hide)'!G$2,'Capacity Summary'!$B$36:$B$135,0),4),IF(INDEX('Capacity Summary'!$H$36:$BG$135,MATCH('Capacity Backing (Hide)'!G$2,'Capacity Summary'!$B$36:$B$135,0),MATCH('Capacity Backing (Hide)'!$A46,'Capacity Summary'!$H$35:$BG$35,0))&lt;&gt;0,INDEX('Capacity Summary'!$H$36:$BG$135,MATCH('Capacity Backing (Hide)'!G$2,'Capacity Summary'!$B$36:$B$135,0),MATCH('Capacity Backing (Hide)'!$A46,'Capacity Summary'!$H$35:$BG$35,0)),0)),INDEX('Capacity Summary'!$C$36:$E$135,MATCH('Capacity Backing (Hide)'!G$2,'Capacity Summary'!$B$36:$B$135,0),2)))/IF(Summary!$B$7="Minutes",1,60)/COUNTA(INDEX(Capacity!$C$10:$Q$109,MATCH('Capacity Backing (Hide)'!G$2,Capacity!$B$10:$B$109,0),1):INDEX(Capacity!$C$10:$Q$109,MATCH('Capacity Backing (Hide)'!G$2,Capacity!$B$10:$B$109,0),15))</f>
        <v>#N/A</v>
      </c>
      <c r="H4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(Hide)'!$A46,'Capacity Summary'!$H$35:$BG$35,0))="x",INDEX('Capacity Summary'!$C$36:$E$135,MATCH('Capacity Backing (Hide)'!H$2,'Capacity Summary'!$B$36:$B$135,0),4),IF(INDEX('Capacity Summary'!$H$36:$BG$135,MATCH('Capacity Backing (Hide)'!H$2,'Capacity Summary'!$B$36:$B$135,0),MATCH('Capacity Backing (Hide)'!$A46,'Capacity Summary'!$H$35:$BG$35,0))&lt;&gt;0,INDEX('Capacity Summary'!$H$36:$BG$135,MATCH('Capacity Backing (Hide)'!H$2,'Capacity Summary'!$B$36:$B$135,0),MATCH('Capacity Backing (Hide)'!$A46,'Capacity Summary'!$H$35:$BG$35,0)),0)),INDEX('Capacity Summary'!$C$36:$E$135,MATCH('Capacity Backing (Hide)'!H$2,'Capacity Summary'!$B$36:$B$135,0),2)))/IF(Summary!$B$7="Minutes",1,60)/COUNTA(INDEX(Capacity!$C$10:$Q$109,MATCH('Capacity Backing (Hide)'!H$2,Capacity!$B$10:$B$109,0),1):INDEX(Capacity!$C$10:$Q$109,MATCH('Capacity Backing (Hide)'!H$2,Capacity!$B$10:$B$109,0),15))</f>
        <v>#N/A</v>
      </c>
      <c r="I4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(Hide)'!$A46,'Capacity Summary'!$H$35:$BG$35,0))="x",INDEX('Capacity Summary'!$C$36:$E$135,MATCH('Capacity Backing (Hide)'!I$2,'Capacity Summary'!$B$36:$B$135,0),4),IF(INDEX('Capacity Summary'!$H$36:$BG$135,MATCH('Capacity Backing (Hide)'!I$2,'Capacity Summary'!$B$36:$B$135,0),MATCH('Capacity Backing (Hide)'!$A46,'Capacity Summary'!$H$35:$BG$35,0))&lt;&gt;0,INDEX('Capacity Summary'!$H$36:$BG$135,MATCH('Capacity Backing (Hide)'!I$2,'Capacity Summary'!$B$36:$B$135,0),MATCH('Capacity Backing (Hide)'!$A46,'Capacity Summary'!$H$35:$BG$35,0)),0)),INDEX('Capacity Summary'!$C$36:$E$135,MATCH('Capacity Backing (Hide)'!I$2,'Capacity Summary'!$B$36:$B$135,0),2)))/IF(Summary!$B$7="Minutes",1,60)/COUNTA(INDEX(Capacity!$C$10:$Q$109,MATCH('Capacity Backing (Hide)'!I$2,Capacity!$B$10:$B$109,0),1):INDEX(Capacity!$C$10:$Q$109,MATCH('Capacity Backing (Hide)'!I$2,Capacity!$B$10:$B$109,0),15))</f>
        <v>#N/A</v>
      </c>
      <c r="J4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(Hide)'!$A46,'Capacity Summary'!$H$35:$BG$35,0))="x",INDEX('Capacity Summary'!$C$36:$E$135,MATCH('Capacity Backing (Hide)'!J$2,'Capacity Summary'!$B$36:$B$135,0),4),IF(INDEX('Capacity Summary'!$H$36:$BG$135,MATCH('Capacity Backing (Hide)'!J$2,'Capacity Summary'!$B$36:$B$135,0),MATCH('Capacity Backing (Hide)'!$A46,'Capacity Summary'!$H$35:$BG$35,0))&lt;&gt;0,INDEX('Capacity Summary'!$H$36:$BG$135,MATCH('Capacity Backing (Hide)'!J$2,'Capacity Summary'!$B$36:$B$135,0),MATCH('Capacity Backing (Hide)'!$A46,'Capacity Summary'!$H$35:$BG$35,0)),0)),INDEX('Capacity Summary'!$C$36:$E$135,MATCH('Capacity Backing (Hide)'!J$2,'Capacity Summary'!$B$36:$B$135,0),2)))/IF(Summary!$B$7="Minutes",1,60)/COUNTA(INDEX(Capacity!$C$10:$Q$109,MATCH('Capacity Backing (Hide)'!J$2,Capacity!$B$10:$B$109,0),1):INDEX(Capacity!$C$10:$Q$109,MATCH('Capacity Backing (Hide)'!J$2,Capacity!$B$10:$B$109,0),15))</f>
        <v>#N/A</v>
      </c>
      <c r="K4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(Hide)'!$A46,'Capacity Summary'!$H$35:$BG$35,0))="x",INDEX('Capacity Summary'!$C$36:$E$135,MATCH('Capacity Backing (Hide)'!K$2,'Capacity Summary'!$B$36:$B$135,0),4),IF(INDEX('Capacity Summary'!$H$36:$BG$135,MATCH('Capacity Backing (Hide)'!K$2,'Capacity Summary'!$B$36:$B$135,0),MATCH('Capacity Backing (Hide)'!$A46,'Capacity Summary'!$H$35:$BG$35,0))&lt;&gt;0,INDEX('Capacity Summary'!$H$36:$BG$135,MATCH('Capacity Backing (Hide)'!K$2,'Capacity Summary'!$B$36:$B$135,0),MATCH('Capacity Backing (Hide)'!$A46,'Capacity Summary'!$H$35:$BG$35,0)),0)),INDEX('Capacity Summary'!$C$36:$E$135,MATCH('Capacity Backing (Hide)'!K$2,'Capacity Summary'!$B$36:$B$135,0),2)))/IF(Summary!$B$7="Minutes",1,60)/COUNTA(INDEX(Capacity!$C$10:$Q$109,MATCH('Capacity Backing (Hide)'!K$2,Capacity!$B$10:$B$109,0),1):INDEX(Capacity!$C$10:$Q$109,MATCH('Capacity Backing (Hide)'!K$2,Capacity!$B$10:$B$109,0),15))</f>
        <v>#N/A</v>
      </c>
      <c r="L4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(Hide)'!$A46,'Capacity Summary'!$H$35:$BG$35,0))="x",INDEX('Capacity Summary'!$C$36:$E$135,MATCH('Capacity Backing (Hide)'!L$2,'Capacity Summary'!$B$36:$B$135,0),4),IF(INDEX('Capacity Summary'!$H$36:$BG$135,MATCH('Capacity Backing (Hide)'!L$2,'Capacity Summary'!$B$36:$B$135,0),MATCH('Capacity Backing (Hide)'!$A46,'Capacity Summary'!$H$35:$BG$35,0))&lt;&gt;0,INDEX('Capacity Summary'!$H$36:$BG$135,MATCH('Capacity Backing (Hide)'!L$2,'Capacity Summary'!$B$36:$B$135,0),MATCH('Capacity Backing (Hide)'!$A46,'Capacity Summary'!$H$35:$BG$35,0)),0)),INDEX('Capacity Summary'!$C$36:$E$135,MATCH('Capacity Backing (Hide)'!L$2,'Capacity Summary'!$B$36:$B$135,0),2)))/IF(Summary!$B$7="Minutes",1,60)/COUNTA(INDEX(Capacity!$C$10:$Q$109,MATCH('Capacity Backing (Hide)'!L$2,Capacity!$B$10:$B$109,0),1):INDEX(Capacity!$C$10:$Q$109,MATCH('Capacity Backing (Hide)'!L$2,Capacity!$B$10:$B$109,0),15))</f>
        <v>#N/A</v>
      </c>
      <c r="M4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(Hide)'!$A46,'Capacity Summary'!$H$35:$BG$35,0))="x",INDEX('Capacity Summary'!$C$36:$E$135,MATCH('Capacity Backing (Hide)'!M$2,'Capacity Summary'!$B$36:$B$135,0),4),IF(INDEX('Capacity Summary'!$H$36:$BG$135,MATCH('Capacity Backing (Hide)'!M$2,'Capacity Summary'!$B$36:$B$135,0),MATCH('Capacity Backing (Hide)'!$A46,'Capacity Summary'!$H$35:$BG$35,0))&lt;&gt;0,INDEX('Capacity Summary'!$H$36:$BG$135,MATCH('Capacity Backing (Hide)'!M$2,'Capacity Summary'!$B$36:$B$135,0),MATCH('Capacity Backing (Hide)'!$A46,'Capacity Summary'!$H$35:$BG$35,0)),0)),INDEX('Capacity Summary'!$C$36:$E$135,MATCH('Capacity Backing (Hide)'!M$2,'Capacity Summary'!$B$36:$B$135,0),2)))/IF(Summary!$B$7="Minutes",1,60)/COUNTA(INDEX(Capacity!$C$10:$Q$109,MATCH('Capacity Backing (Hide)'!M$2,Capacity!$B$10:$B$109,0),1):INDEX(Capacity!$C$10:$Q$109,MATCH('Capacity Backing (Hide)'!M$2,Capacity!$B$10:$B$109,0),15))</f>
        <v>#N/A</v>
      </c>
      <c r="N4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(Hide)'!$A46,'Capacity Summary'!$H$35:$BG$35,0))="x",INDEX('Capacity Summary'!$C$36:$E$135,MATCH('Capacity Backing (Hide)'!N$2,'Capacity Summary'!$B$36:$B$135,0),4),IF(INDEX('Capacity Summary'!$H$36:$BG$135,MATCH('Capacity Backing (Hide)'!N$2,'Capacity Summary'!$B$36:$B$135,0),MATCH('Capacity Backing (Hide)'!$A46,'Capacity Summary'!$H$35:$BG$35,0))&lt;&gt;0,INDEX('Capacity Summary'!$H$36:$BG$135,MATCH('Capacity Backing (Hide)'!N$2,'Capacity Summary'!$B$36:$B$135,0),MATCH('Capacity Backing (Hide)'!$A46,'Capacity Summary'!$H$35:$BG$35,0)),0)),INDEX('Capacity Summary'!$C$36:$E$135,MATCH('Capacity Backing (Hide)'!N$2,'Capacity Summary'!$B$36:$B$135,0),2)))/IF(Summary!$B$7="Minutes",1,60)/COUNTA(INDEX(Capacity!$C$10:$Q$109,MATCH('Capacity Backing (Hide)'!N$2,Capacity!$B$10:$B$109,0),1):INDEX(Capacity!$C$10:$Q$109,MATCH('Capacity Backing (Hide)'!N$2,Capacity!$B$10:$B$109,0),15))</f>
        <v>#N/A</v>
      </c>
      <c r="O4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(Hide)'!$A46,'Capacity Summary'!$H$35:$BG$35,0))="x",INDEX('Capacity Summary'!$C$36:$E$135,MATCH('Capacity Backing (Hide)'!O$2,'Capacity Summary'!$B$36:$B$135,0),4),IF(INDEX('Capacity Summary'!$H$36:$BG$135,MATCH('Capacity Backing (Hide)'!O$2,'Capacity Summary'!$B$36:$B$135,0),MATCH('Capacity Backing (Hide)'!$A46,'Capacity Summary'!$H$35:$BG$35,0))&lt;&gt;0,INDEX('Capacity Summary'!$H$36:$BG$135,MATCH('Capacity Backing (Hide)'!O$2,'Capacity Summary'!$B$36:$B$135,0),MATCH('Capacity Backing (Hide)'!$A46,'Capacity Summary'!$H$35:$BG$35,0)),0)),INDEX('Capacity Summary'!$C$36:$E$135,MATCH('Capacity Backing (Hide)'!O$2,'Capacity Summary'!$B$36:$B$135,0),2)))/IF(Summary!$B$7="Minutes",1,60)/COUNTA(INDEX(Capacity!$C$10:$Q$109,MATCH('Capacity Backing (Hide)'!O$2,Capacity!$B$10:$B$109,0),1):INDEX(Capacity!$C$10:$Q$109,MATCH('Capacity Backing (Hide)'!O$2,Capacity!$B$10:$B$109,0),15))</f>
        <v>#N/A</v>
      </c>
      <c r="P4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(Hide)'!$A46,'Capacity Summary'!$H$35:$BG$35,0))="x",INDEX('Capacity Summary'!$C$36:$E$135,MATCH('Capacity Backing (Hide)'!P$2,'Capacity Summary'!$B$36:$B$135,0),4),IF(INDEX('Capacity Summary'!$H$36:$BG$135,MATCH('Capacity Backing (Hide)'!P$2,'Capacity Summary'!$B$36:$B$135,0),MATCH('Capacity Backing (Hide)'!$A46,'Capacity Summary'!$H$35:$BG$35,0))&lt;&gt;0,INDEX('Capacity Summary'!$H$36:$BG$135,MATCH('Capacity Backing (Hide)'!P$2,'Capacity Summary'!$B$36:$B$135,0),MATCH('Capacity Backing (Hide)'!$A46,'Capacity Summary'!$H$35:$BG$35,0)),0)),INDEX('Capacity Summary'!$C$36:$E$135,MATCH('Capacity Backing (Hide)'!P$2,'Capacity Summary'!$B$36:$B$135,0),2)))/IF(Summary!$B$7="Minutes",1,60)/COUNTA(INDEX(Capacity!$C$10:$Q$109,MATCH('Capacity Backing (Hide)'!P$2,Capacity!$B$10:$B$109,0),1):INDEX(Capacity!$C$10:$Q$109,MATCH('Capacity Backing (Hide)'!P$2,Capacity!$B$10:$B$109,0),15))</f>
        <v>#N/A</v>
      </c>
      <c r="Q4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(Hide)'!$A46,'Capacity Summary'!$H$35:$BG$35,0))="x",INDEX('Capacity Summary'!$C$36:$E$135,MATCH('Capacity Backing (Hide)'!Q$2,'Capacity Summary'!$B$36:$B$135,0),4),IF(INDEX('Capacity Summary'!$H$36:$BG$135,MATCH('Capacity Backing (Hide)'!Q$2,'Capacity Summary'!$B$36:$B$135,0),MATCH('Capacity Backing (Hide)'!$A46,'Capacity Summary'!$H$35:$BG$35,0))&lt;&gt;0,INDEX('Capacity Summary'!$H$36:$BG$135,MATCH('Capacity Backing (Hide)'!Q$2,'Capacity Summary'!$B$36:$B$135,0),MATCH('Capacity Backing (Hide)'!$A46,'Capacity Summary'!$H$35:$BG$35,0)),0)),INDEX('Capacity Summary'!$C$36:$E$135,MATCH('Capacity Backing (Hide)'!Q$2,'Capacity Summary'!$B$36:$B$135,0),2)))/IF(Summary!$B$7="Minutes",1,60)/COUNTA(INDEX(Capacity!$C$10:$Q$109,MATCH('Capacity Backing (Hide)'!Q$2,Capacity!$B$10:$B$109,0),1):INDEX(Capacity!$C$10:$Q$109,MATCH('Capacity Backing (Hide)'!Q$2,Capacity!$B$10:$B$109,0),15))</f>
        <v>#N/A</v>
      </c>
      <c r="R4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(Hide)'!$A46,'Capacity Summary'!$H$35:$BG$35,0))="x",INDEX('Capacity Summary'!$C$36:$E$135,MATCH('Capacity Backing (Hide)'!R$2,'Capacity Summary'!$B$36:$B$135,0),4),IF(INDEX('Capacity Summary'!$H$36:$BG$135,MATCH('Capacity Backing (Hide)'!R$2,'Capacity Summary'!$B$36:$B$135,0),MATCH('Capacity Backing (Hide)'!$A46,'Capacity Summary'!$H$35:$BG$35,0))&lt;&gt;0,INDEX('Capacity Summary'!$H$36:$BG$135,MATCH('Capacity Backing (Hide)'!R$2,'Capacity Summary'!$B$36:$B$135,0),MATCH('Capacity Backing (Hide)'!$A46,'Capacity Summary'!$H$35:$BG$35,0)),0)),INDEX('Capacity Summary'!$C$36:$E$135,MATCH('Capacity Backing (Hide)'!R$2,'Capacity Summary'!$B$36:$B$135,0),2)))/IF(Summary!$B$7="Minutes",1,60)/COUNTA(INDEX(Capacity!$C$10:$Q$109,MATCH('Capacity Backing (Hide)'!R$2,Capacity!$B$10:$B$109,0),1):INDEX(Capacity!$C$10:$Q$109,MATCH('Capacity Backing (Hide)'!R$2,Capacity!$B$10:$B$109,0),15))</f>
        <v>#N/A</v>
      </c>
      <c r="S4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(Hide)'!$A46,'Capacity Summary'!$H$35:$BG$35,0))="x",INDEX('Capacity Summary'!$C$36:$E$135,MATCH('Capacity Backing (Hide)'!S$2,'Capacity Summary'!$B$36:$B$135,0),4),IF(INDEX('Capacity Summary'!$H$36:$BG$135,MATCH('Capacity Backing (Hide)'!S$2,'Capacity Summary'!$B$36:$B$135,0),MATCH('Capacity Backing (Hide)'!$A46,'Capacity Summary'!$H$35:$BG$35,0))&lt;&gt;0,INDEX('Capacity Summary'!$H$36:$BG$135,MATCH('Capacity Backing (Hide)'!S$2,'Capacity Summary'!$B$36:$B$135,0),MATCH('Capacity Backing (Hide)'!$A46,'Capacity Summary'!$H$35:$BG$35,0)),0)),INDEX('Capacity Summary'!$C$36:$E$135,MATCH('Capacity Backing (Hide)'!S$2,'Capacity Summary'!$B$36:$B$135,0),2)))/IF(Summary!$B$7="Minutes",1,60)/COUNTA(INDEX(Capacity!$C$10:$Q$109,MATCH('Capacity Backing (Hide)'!S$2,Capacity!$B$10:$B$109,0),1):INDEX(Capacity!$C$10:$Q$109,MATCH('Capacity Backing (Hide)'!S$2,Capacity!$B$10:$B$109,0),15))</f>
        <v>#N/A</v>
      </c>
      <c r="T4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(Hide)'!$A46,'Capacity Summary'!$H$35:$BG$35,0))="x",INDEX('Capacity Summary'!$C$36:$E$135,MATCH('Capacity Backing (Hide)'!T$2,'Capacity Summary'!$B$36:$B$135,0),4),IF(INDEX('Capacity Summary'!$H$36:$BG$135,MATCH('Capacity Backing (Hide)'!T$2,'Capacity Summary'!$B$36:$B$135,0),MATCH('Capacity Backing (Hide)'!$A46,'Capacity Summary'!$H$35:$BG$35,0))&lt;&gt;0,INDEX('Capacity Summary'!$H$36:$BG$135,MATCH('Capacity Backing (Hide)'!T$2,'Capacity Summary'!$B$36:$B$135,0),MATCH('Capacity Backing (Hide)'!$A46,'Capacity Summary'!$H$35:$BG$35,0)),0)),INDEX('Capacity Summary'!$C$36:$E$135,MATCH('Capacity Backing (Hide)'!T$2,'Capacity Summary'!$B$36:$B$135,0),2)))/IF(Summary!$B$7="Minutes",1,60)/COUNTA(INDEX(Capacity!$C$10:$Q$109,MATCH('Capacity Backing (Hide)'!T$2,Capacity!$B$10:$B$109,0),1):INDEX(Capacity!$C$10:$Q$109,MATCH('Capacity Backing (Hide)'!T$2,Capacity!$B$10:$B$109,0),15))</f>
        <v>#N/A</v>
      </c>
      <c r="U4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(Hide)'!$A46,'Capacity Summary'!$H$35:$BG$35,0))="x",INDEX('Capacity Summary'!$C$36:$E$135,MATCH('Capacity Backing (Hide)'!U$2,'Capacity Summary'!$B$36:$B$135,0),4),IF(INDEX('Capacity Summary'!$H$36:$BG$135,MATCH('Capacity Backing (Hide)'!U$2,'Capacity Summary'!$B$36:$B$135,0),MATCH('Capacity Backing (Hide)'!$A46,'Capacity Summary'!$H$35:$BG$35,0))&lt;&gt;0,INDEX('Capacity Summary'!$H$36:$BG$135,MATCH('Capacity Backing (Hide)'!U$2,'Capacity Summary'!$B$36:$B$135,0),MATCH('Capacity Backing (Hide)'!$A46,'Capacity Summary'!$H$35:$BG$35,0)),0)),INDEX('Capacity Summary'!$C$36:$E$135,MATCH('Capacity Backing (Hide)'!U$2,'Capacity Summary'!$B$36:$B$135,0),2)))/IF(Summary!$B$7="Minutes",1,60)/COUNTA(INDEX(Capacity!$C$10:$Q$109,MATCH('Capacity Backing (Hide)'!U$2,Capacity!$B$10:$B$109,0),1):INDEX(Capacity!$C$10:$Q$109,MATCH('Capacity Backing (Hide)'!U$2,Capacity!$B$10:$B$109,0),15))</f>
        <v>#N/A</v>
      </c>
      <c r="V4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(Hide)'!$A46,'Capacity Summary'!$H$35:$BG$35,0))="x",INDEX('Capacity Summary'!$C$36:$E$135,MATCH('Capacity Backing (Hide)'!V$2,'Capacity Summary'!$B$36:$B$135,0),4),IF(INDEX('Capacity Summary'!$H$36:$BG$135,MATCH('Capacity Backing (Hide)'!V$2,'Capacity Summary'!$B$36:$B$135,0),MATCH('Capacity Backing (Hide)'!$A46,'Capacity Summary'!$H$35:$BG$35,0))&lt;&gt;0,INDEX('Capacity Summary'!$H$36:$BG$135,MATCH('Capacity Backing (Hide)'!V$2,'Capacity Summary'!$B$36:$B$135,0),MATCH('Capacity Backing (Hide)'!$A46,'Capacity Summary'!$H$35:$BG$35,0)),0)),INDEX('Capacity Summary'!$C$36:$E$135,MATCH('Capacity Backing (Hide)'!V$2,'Capacity Summary'!$B$36:$B$135,0),2)))/IF(Summary!$B$7="Minutes",1,60)/COUNTA(INDEX(Capacity!$C$10:$Q$109,MATCH('Capacity Backing (Hide)'!V$2,Capacity!$B$10:$B$109,0),1):INDEX(Capacity!$C$10:$Q$109,MATCH('Capacity Backing (Hide)'!V$2,Capacity!$B$10:$B$109,0),15))</f>
        <v>#N/A</v>
      </c>
      <c r="W4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(Hide)'!$A46,'Capacity Summary'!$H$35:$BG$35,0))="x",INDEX('Capacity Summary'!$C$36:$E$135,MATCH('Capacity Backing (Hide)'!W$2,'Capacity Summary'!$B$36:$B$135,0),4),IF(INDEX('Capacity Summary'!$H$36:$BG$135,MATCH('Capacity Backing (Hide)'!W$2,'Capacity Summary'!$B$36:$B$135,0),MATCH('Capacity Backing (Hide)'!$A46,'Capacity Summary'!$H$35:$BG$35,0))&lt;&gt;0,INDEX('Capacity Summary'!$H$36:$BG$135,MATCH('Capacity Backing (Hide)'!W$2,'Capacity Summary'!$B$36:$B$135,0),MATCH('Capacity Backing (Hide)'!$A46,'Capacity Summary'!$H$35:$BG$35,0)),0)),INDEX('Capacity Summary'!$C$36:$E$135,MATCH('Capacity Backing (Hide)'!W$2,'Capacity Summary'!$B$36:$B$135,0),2)))/IF(Summary!$B$7="Minutes",1,60)/COUNTA(INDEX(Capacity!$C$10:$Q$109,MATCH('Capacity Backing (Hide)'!W$2,Capacity!$B$10:$B$109,0),1):INDEX(Capacity!$C$10:$Q$109,MATCH('Capacity Backing (Hide)'!W$2,Capacity!$B$10:$B$109,0),15))</f>
        <v>#N/A</v>
      </c>
      <c r="X4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(Hide)'!$A46,'Capacity Summary'!$H$35:$BG$35,0))="x",INDEX('Capacity Summary'!$C$36:$E$135,MATCH('Capacity Backing (Hide)'!X$2,'Capacity Summary'!$B$36:$B$135,0),4),IF(INDEX('Capacity Summary'!$H$36:$BG$135,MATCH('Capacity Backing (Hide)'!X$2,'Capacity Summary'!$B$36:$B$135,0),MATCH('Capacity Backing (Hide)'!$A46,'Capacity Summary'!$H$35:$BG$35,0))&lt;&gt;0,INDEX('Capacity Summary'!$H$36:$BG$135,MATCH('Capacity Backing (Hide)'!X$2,'Capacity Summary'!$B$36:$B$135,0),MATCH('Capacity Backing (Hide)'!$A46,'Capacity Summary'!$H$35:$BG$35,0)),0)),INDEX('Capacity Summary'!$C$36:$E$135,MATCH('Capacity Backing (Hide)'!X$2,'Capacity Summary'!$B$36:$B$135,0),2)))/IF(Summary!$B$7="Minutes",1,60)/COUNTA(INDEX(Capacity!$C$10:$Q$109,MATCH('Capacity Backing (Hide)'!X$2,Capacity!$B$10:$B$109,0),1):INDEX(Capacity!$C$10:$Q$109,MATCH('Capacity Backing (Hide)'!X$2,Capacity!$B$10:$B$109,0),15))</f>
        <v>#N/A</v>
      </c>
      <c r="Y4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(Hide)'!$A46,'Capacity Summary'!$H$35:$BG$35,0))="x",INDEX('Capacity Summary'!$C$36:$E$135,MATCH('Capacity Backing (Hide)'!Y$2,'Capacity Summary'!$B$36:$B$135,0),4),IF(INDEX('Capacity Summary'!$H$36:$BG$135,MATCH('Capacity Backing (Hide)'!Y$2,'Capacity Summary'!$B$36:$B$135,0),MATCH('Capacity Backing (Hide)'!$A46,'Capacity Summary'!$H$35:$BG$35,0))&lt;&gt;0,INDEX('Capacity Summary'!$H$36:$BG$135,MATCH('Capacity Backing (Hide)'!Y$2,'Capacity Summary'!$B$36:$B$135,0),MATCH('Capacity Backing (Hide)'!$A46,'Capacity Summary'!$H$35:$BG$35,0)),0)),INDEX('Capacity Summary'!$C$36:$E$135,MATCH('Capacity Backing (Hide)'!Y$2,'Capacity Summary'!$B$36:$B$135,0),2)))/IF(Summary!$B$7="Minutes",1,60)/COUNTA(INDEX(Capacity!$C$10:$Q$109,MATCH('Capacity Backing (Hide)'!Y$2,Capacity!$B$10:$B$109,0),1):INDEX(Capacity!$C$10:$Q$109,MATCH('Capacity Backing (Hide)'!Y$2,Capacity!$B$10:$B$109,0),15))</f>
        <v>#N/A</v>
      </c>
      <c r="Z4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(Hide)'!$A46,'Capacity Summary'!$H$35:$BG$35,0))="x",INDEX('Capacity Summary'!$C$36:$E$135,MATCH('Capacity Backing (Hide)'!Z$2,'Capacity Summary'!$B$36:$B$135,0),4),IF(INDEX('Capacity Summary'!$H$36:$BG$135,MATCH('Capacity Backing (Hide)'!Z$2,'Capacity Summary'!$B$36:$B$135,0),MATCH('Capacity Backing (Hide)'!$A46,'Capacity Summary'!$H$35:$BG$35,0))&lt;&gt;0,INDEX('Capacity Summary'!$H$36:$BG$135,MATCH('Capacity Backing (Hide)'!Z$2,'Capacity Summary'!$B$36:$B$135,0),MATCH('Capacity Backing (Hide)'!$A46,'Capacity Summary'!$H$35:$BG$35,0)),0)),INDEX('Capacity Summary'!$C$36:$E$135,MATCH('Capacity Backing (Hide)'!Z$2,'Capacity Summary'!$B$36:$B$135,0),2)))/IF(Summary!$B$7="Minutes",1,60)/COUNTA(INDEX(Capacity!$C$10:$Q$109,MATCH('Capacity Backing (Hide)'!Z$2,Capacity!$B$10:$B$109,0),1):INDEX(Capacity!$C$10:$Q$109,MATCH('Capacity Backing (Hide)'!Z$2,Capacity!$B$10:$B$109,0),15))</f>
        <v>#N/A</v>
      </c>
      <c r="AA4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(Hide)'!$A46,'Capacity Summary'!$H$35:$BG$35,0))="x",INDEX('Capacity Summary'!$C$36:$E$135,MATCH('Capacity Backing (Hide)'!AA$2,'Capacity Summary'!$B$36:$B$135,0),4),IF(INDEX('Capacity Summary'!$H$36:$BG$135,MATCH('Capacity Backing (Hide)'!AA$2,'Capacity Summary'!$B$36:$B$135,0),MATCH('Capacity Backing (Hide)'!$A46,'Capacity Summary'!$H$35:$BG$35,0))&lt;&gt;0,INDEX('Capacity Summary'!$H$36:$BG$135,MATCH('Capacity Backing (Hide)'!AA$2,'Capacity Summary'!$B$36:$B$135,0),MATCH('Capacity Backing (Hide)'!$A46,'Capacity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(Hide)'!$A46,'Capacity Summary'!$H$35:$BG$35,0))="x",INDEX('Capacity Summary'!$C$36:$E$135,MATCH('Capacity Backing (Hide)'!AB$2,'Capacity Summary'!$B$36:$B$135,0),4),IF(INDEX('Capacity Summary'!$H$36:$BG$135,MATCH('Capacity Backing (Hide)'!AB$2,'Capacity Summary'!$B$36:$B$135,0),MATCH('Capacity Backing (Hide)'!$A46,'Capacity Summary'!$H$35:$BG$35,0))&lt;&gt;0,INDEX('Capacity Summary'!$H$36:$BG$135,MATCH('Capacity Backing (Hide)'!AB$2,'Capacity Summary'!$B$36:$B$135,0),MATCH('Capacity Backing (Hide)'!$A46,'Capacity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(Hide)'!$A46,'Capacity Summary'!$H$35:$BG$35,0))="x",INDEX('Capacity Summary'!$C$36:$E$135,MATCH('Capacity Backing (Hide)'!AC$2,'Capacity Summary'!$B$36:$B$135,0),4),IF(INDEX('Capacity Summary'!$H$36:$BG$135,MATCH('Capacity Backing (Hide)'!AC$2,'Capacity Summary'!$B$36:$B$135,0),MATCH('Capacity Backing (Hide)'!$A46,'Capacity Summary'!$H$35:$BG$35,0))&lt;&gt;0,INDEX('Capacity Summary'!$H$36:$BG$135,MATCH('Capacity Backing (Hide)'!AC$2,'Capacity Summary'!$B$36:$B$135,0),MATCH('Capacity Backing (Hide)'!$A46,'Capacity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(Hide)'!$A46,'Capacity Summary'!$H$35:$BG$35,0))="x",INDEX('Capacity Summary'!$C$36:$E$135,MATCH('Capacity Backing (Hide)'!AD$2,'Capacity Summary'!$B$36:$B$135,0),4),IF(INDEX('Capacity Summary'!$H$36:$BG$135,MATCH('Capacity Backing (Hide)'!AD$2,'Capacity Summary'!$B$36:$B$135,0),MATCH('Capacity Backing (Hide)'!$A46,'Capacity Summary'!$H$35:$BG$35,0))&lt;&gt;0,INDEX('Capacity Summary'!$H$36:$BG$135,MATCH('Capacity Backing (Hide)'!AD$2,'Capacity Summary'!$B$36:$B$135,0),MATCH('Capacity Backing (Hide)'!$A46,'Capacity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(Hide)'!$A46,'Capacity Summary'!$H$35:$BG$35,0))="x",INDEX('Capacity Summary'!$C$36:$E$135,MATCH('Capacity Backing (Hide)'!AE$2,'Capacity Summary'!$B$36:$B$135,0),4),IF(INDEX('Capacity Summary'!$H$36:$BG$135,MATCH('Capacity Backing (Hide)'!AE$2,'Capacity Summary'!$B$36:$B$135,0),MATCH('Capacity Backing (Hide)'!$A46,'Capacity Summary'!$H$35:$BG$35,0))&lt;&gt;0,INDEX('Capacity Summary'!$H$36:$BG$135,MATCH('Capacity Backing (Hide)'!AE$2,'Capacity Summary'!$B$36:$B$135,0),MATCH('Capacity Backing (Hide)'!$A46,'Capacity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(Hide)'!$A46,'Capacity Summary'!$H$35:$BG$35,0))="x",INDEX('Capacity Summary'!$C$36:$E$135,MATCH('Capacity Backing (Hide)'!AF$2,'Capacity Summary'!$B$36:$B$135,0),4),IF(INDEX('Capacity Summary'!$H$36:$BG$135,MATCH('Capacity Backing (Hide)'!AF$2,'Capacity Summary'!$B$36:$B$135,0),MATCH('Capacity Backing (Hide)'!$A46,'Capacity Summary'!$H$35:$BG$35,0))&lt;&gt;0,INDEX('Capacity Summary'!$H$36:$BG$135,MATCH('Capacity Backing (Hide)'!AF$2,'Capacity Summary'!$B$36:$B$135,0),MATCH('Capacity Backing (Hide)'!$A46,'Capacity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(Hide)'!$A46,'Capacity Summary'!$H$35:$BG$35,0))="x",INDEX('Capacity Summary'!$C$36:$E$135,MATCH('Capacity Backing (Hide)'!AG$2,'Capacity Summary'!$B$36:$B$135,0),4),IF(INDEX('Capacity Summary'!$H$36:$BG$135,MATCH('Capacity Backing (Hide)'!AG$2,'Capacity Summary'!$B$36:$B$135,0),MATCH('Capacity Backing (Hide)'!$A46,'Capacity Summary'!$H$35:$BG$35,0))&lt;&gt;0,INDEX('Capacity Summary'!$H$36:$BG$135,MATCH('Capacity Backing (Hide)'!AG$2,'Capacity Summary'!$B$36:$B$135,0),MATCH('Capacity Backing (Hide)'!$A46,'Capacity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(Hide)'!$A46,'Capacity Summary'!$H$35:$BG$35,0))="x",INDEX('Capacity Summary'!$C$36:$E$135,MATCH('Capacity Backing (Hide)'!AH$2,'Capacity Summary'!$B$36:$B$135,0),4),IF(INDEX('Capacity Summary'!$H$36:$BG$135,MATCH('Capacity Backing (Hide)'!AH$2,'Capacity Summary'!$B$36:$B$135,0),MATCH('Capacity Backing (Hide)'!$A46,'Capacity Summary'!$H$35:$BG$35,0))&lt;&gt;0,INDEX('Capacity Summary'!$H$36:$BG$135,MATCH('Capacity Backing (Hide)'!AH$2,'Capacity Summary'!$B$36:$B$135,0),MATCH('Capacity Backing (Hide)'!$A46,'Capacity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(Hide)'!$A46,'Capacity Summary'!$H$35:$BG$35,0))="x",INDEX('Capacity Summary'!$C$36:$E$135,MATCH('Capacity Backing (Hide)'!AI$2,'Capacity Summary'!$B$36:$B$135,0),4),IF(INDEX('Capacity Summary'!$H$36:$BG$135,MATCH('Capacity Backing (Hide)'!AI$2,'Capacity Summary'!$B$36:$B$135,0),MATCH('Capacity Backing (Hide)'!$A46,'Capacity Summary'!$H$35:$BG$35,0))&lt;&gt;0,INDEX('Capacity Summary'!$H$36:$BG$135,MATCH('Capacity Backing (Hide)'!AI$2,'Capacity Summary'!$B$36:$B$135,0),MATCH('Capacity Backing (Hide)'!$A46,'Capacity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(Hide)'!$A46,'Capacity Summary'!$H$35:$BG$35,0))="x",INDEX('Capacity Summary'!$C$36:$E$135,MATCH('Capacity Backing (Hide)'!AJ$2,'Capacity Summary'!$B$36:$B$135,0),4),IF(INDEX('Capacity Summary'!$H$36:$BG$135,MATCH('Capacity Backing (Hide)'!AJ$2,'Capacity Summary'!$B$36:$B$135,0),MATCH('Capacity Backing (Hide)'!$A46,'Capacity Summary'!$H$35:$BG$35,0))&lt;&gt;0,INDEX('Capacity Summary'!$H$36:$BG$135,MATCH('Capacity Backing (Hide)'!AJ$2,'Capacity Summary'!$B$36:$B$135,0),MATCH('Capacity Backing (Hide)'!$A46,'Capacity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(Hide)'!$A46,'Capacity Summary'!$H$35:$BG$35,0))="x",INDEX('Capacity Summary'!$C$36:$E$135,MATCH('Capacity Backing (Hide)'!AK$2,'Capacity Summary'!$B$36:$B$135,0),4),IF(INDEX('Capacity Summary'!$H$36:$BG$135,MATCH('Capacity Backing (Hide)'!AK$2,'Capacity Summary'!$B$36:$B$135,0),MATCH('Capacity Backing (Hide)'!$A46,'Capacity Summary'!$H$35:$BG$35,0))&lt;&gt;0,INDEX('Capacity Summary'!$H$36:$BG$135,MATCH('Capacity Backing (Hide)'!AK$2,'Capacity Summary'!$B$36:$B$135,0),MATCH('Capacity Backing (Hide)'!$A46,'Capacity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(Hide)'!$A46,'Capacity Summary'!$H$35:$BG$35,0))="x",INDEX('Capacity Summary'!$C$36:$E$135,MATCH('Capacity Backing (Hide)'!AL$2,'Capacity Summary'!$B$36:$B$135,0),4),IF(INDEX('Capacity Summary'!$H$36:$BG$135,MATCH('Capacity Backing (Hide)'!AL$2,'Capacity Summary'!$B$36:$B$135,0),MATCH('Capacity Backing (Hide)'!$A46,'Capacity Summary'!$H$35:$BG$35,0))&lt;&gt;0,INDEX('Capacity Summary'!$H$36:$BG$135,MATCH('Capacity Backing (Hide)'!AL$2,'Capacity Summary'!$B$36:$B$135,0),MATCH('Capacity Backing (Hide)'!$A46,'Capacity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(Hide)'!$A46,'Capacity Summary'!$H$35:$BG$35,0))="x",INDEX('Capacity Summary'!$C$36:$E$135,MATCH('Capacity Backing (Hide)'!AM$2,'Capacity Summary'!$B$36:$B$135,0),4),IF(INDEX('Capacity Summary'!$H$36:$BG$135,MATCH('Capacity Backing (Hide)'!AM$2,'Capacity Summary'!$B$36:$B$135,0),MATCH('Capacity Backing (Hide)'!$A46,'Capacity Summary'!$H$35:$BG$35,0))&lt;&gt;0,INDEX('Capacity Summary'!$H$36:$BG$135,MATCH('Capacity Backing (Hide)'!AM$2,'Capacity Summary'!$B$36:$B$135,0),MATCH('Capacity Backing (Hide)'!$A46,'Capacity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(Hide)'!$A46,'Capacity Summary'!$H$35:$BG$35,0))="x",INDEX('Capacity Summary'!$C$36:$E$135,MATCH('Capacity Backing (Hide)'!AN$2,'Capacity Summary'!$B$36:$B$135,0),4),IF(INDEX('Capacity Summary'!$H$36:$BG$135,MATCH('Capacity Backing (Hide)'!AN$2,'Capacity Summary'!$B$36:$B$135,0),MATCH('Capacity Backing (Hide)'!$A46,'Capacity Summary'!$H$35:$BG$35,0))&lt;&gt;0,INDEX('Capacity Summary'!$H$36:$BG$135,MATCH('Capacity Backing (Hide)'!AN$2,'Capacity Summary'!$B$36:$B$135,0),MATCH('Capacity Backing (Hide)'!$A46,'Capacity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(Hide)'!$A46,'Capacity Summary'!$H$35:$BG$35,0))="x",INDEX('Capacity Summary'!$C$36:$E$135,MATCH('Capacity Backing (Hide)'!AO$2,'Capacity Summary'!$B$36:$B$135,0),4),IF(INDEX('Capacity Summary'!$H$36:$BG$135,MATCH('Capacity Backing (Hide)'!AO$2,'Capacity Summary'!$B$36:$B$135,0),MATCH('Capacity Backing (Hide)'!$A46,'Capacity Summary'!$H$35:$BG$35,0))&lt;&gt;0,INDEX('Capacity Summary'!$H$36:$BG$135,MATCH('Capacity Backing (Hide)'!AO$2,'Capacity Summary'!$B$36:$B$135,0),MATCH('Capacity Backing (Hide)'!$A46,'Capacity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(Hide)'!$A46,'Capacity Summary'!$H$35:$BG$35,0))="x",INDEX('Capacity Summary'!$C$36:$E$135,MATCH('Capacity Backing (Hide)'!AP$2,'Capacity Summary'!$B$36:$B$135,0),4),IF(INDEX('Capacity Summary'!$H$36:$BG$135,MATCH('Capacity Backing (Hide)'!AP$2,'Capacity Summary'!$B$36:$B$135,0),MATCH('Capacity Backing (Hide)'!$A46,'Capacity Summary'!$H$35:$BG$35,0))&lt;&gt;0,INDEX('Capacity Summary'!$H$36:$BG$135,MATCH('Capacity Backing (Hide)'!AP$2,'Capacity Summary'!$B$36:$B$135,0),MATCH('Capacity Backing (Hide)'!$A46,'Capacity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(Hide)'!$A46,'Capacity Summary'!$H$35:$BG$35,0))="x",INDEX('Capacity Summary'!$C$36:$E$135,MATCH('Capacity Backing (Hide)'!AQ$2,'Capacity Summary'!$B$36:$B$135,0),4),IF(INDEX('Capacity Summary'!$H$36:$BG$135,MATCH('Capacity Backing (Hide)'!AQ$2,'Capacity Summary'!$B$36:$B$135,0),MATCH('Capacity Backing (Hide)'!$A46,'Capacity Summary'!$H$35:$BG$35,0))&lt;&gt;0,INDEX('Capacity Summary'!$H$36:$BG$135,MATCH('Capacity Backing (Hide)'!AQ$2,'Capacity Summary'!$B$36:$B$135,0),MATCH('Capacity Backing (Hide)'!$A46,'Capacity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(Hide)'!$A46,'Capacity Summary'!$H$35:$BG$35,0))="x",INDEX('Capacity Summary'!$C$36:$E$135,MATCH('Capacity Backing (Hide)'!AR$2,'Capacity Summary'!$B$36:$B$135,0),4),IF(INDEX('Capacity Summary'!$H$36:$BG$135,MATCH('Capacity Backing (Hide)'!AR$2,'Capacity Summary'!$B$36:$B$135,0),MATCH('Capacity Backing (Hide)'!$A46,'Capacity Summary'!$H$35:$BG$35,0))&lt;&gt;0,INDEX('Capacity Summary'!$H$36:$BG$135,MATCH('Capacity Backing (Hide)'!AR$2,'Capacity Summary'!$B$36:$B$135,0),MATCH('Capacity Backing (Hide)'!$A46,'Capacity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(Hide)'!$A46,'Capacity Summary'!$H$35:$BG$35,0))="x",INDEX('Capacity Summary'!$C$36:$E$135,MATCH('Capacity Backing (Hide)'!AS$2,'Capacity Summary'!$B$36:$B$135,0),4),IF(INDEX('Capacity Summary'!$H$36:$BG$135,MATCH('Capacity Backing (Hide)'!AS$2,'Capacity Summary'!$B$36:$B$135,0),MATCH('Capacity Backing (Hide)'!$A46,'Capacity Summary'!$H$35:$BG$35,0))&lt;&gt;0,INDEX('Capacity Summary'!$H$36:$BG$135,MATCH('Capacity Backing (Hide)'!AS$2,'Capacity Summary'!$B$36:$B$135,0),MATCH('Capacity Backing (Hide)'!$A46,'Capacity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(Hide)'!$A46,'Capacity Summary'!$H$35:$BG$35,0))="x",INDEX('Capacity Summary'!$C$36:$E$135,MATCH('Capacity Backing (Hide)'!AT$2,'Capacity Summary'!$B$36:$B$135,0),4),IF(INDEX('Capacity Summary'!$H$36:$BG$135,MATCH('Capacity Backing (Hide)'!AT$2,'Capacity Summary'!$B$36:$B$135,0),MATCH('Capacity Backing (Hide)'!$A46,'Capacity Summary'!$H$35:$BG$35,0))&lt;&gt;0,INDEX('Capacity Summary'!$H$36:$BG$135,MATCH('Capacity Backing (Hide)'!AT$2,'Capacity Summary'!$B$36:$B$135,0),MATCH('Capacity Backing (Hide)'!$A46,'Capacity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(Hide)'!$A46,'Capacity Summary'!$H$35:$BG$35,0))="x",INDEX('Capacity Summary'!$C$36:$E$135,MATCH('Capacity Backing (Hide)'!AU$2,'Capacity Summary'!$B$36:$B$135,0),4),IF(INDEX('Capacity Summary'!$H$36:$BG$135,MATCH('Capacity Backing (Hide)'!AU$2,'Capacity Summary'!$B$36:$B$135,0),MATCH('Capacity Backing (Hide)'!$A46,'Capacity Summary'!$H$35:$BG$35,0))&lt;&gt;0,INDEX('Capacity Summary'!$H$36:$BG$135,MATCH('Capacity Backing (Hide)'!AU$2,'Capacity Summary'!$B$36:$B$135,0),MATCH('Capacity Backing (Hide)'!$A46,'Capacity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(Hide)'!$A46,'Capacity Summary'!$H$35:$BG$35,0))="x",INDEX('Capacity Summary'!$C$36:$E$135,MATCH('Capacity Backing (Hide)'!AV$2,'Capacity Summary'!$B$36:$B$135,0),4),IF(INDEX('Capacity Summary'!$H$36:$BG$135,MATCH('Capacity Backing (Hide)'!AV$2,'Capacity Summary'!$B$36:$B$135,0),MATCH('Capacity Backing (Hide)'!$A46,'Capacity Summary'!$H$35:$BG$35,0))&lt;&gt;0,INDEX('Capacity Summary'!$H$36:$BG$135,MATCH('Capacity Backing (Hide)'!AV$2,'Capacity Summary'!$B$36:$B$135,0),MATCH('Capacity Backing (Hide)'!$A46,'Capacity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(Hide)'!$A46,'Capacity Summary'!$H$35:$BG$35,0))="x",INDEX('Capacity Summary'!$C$36:$E$135,MATCH('Capacity Backing (Hide)'!AW$2,'Capacity Summary'!$B$36:$B$135,0),4),IF(INDEX('Capacity Summary'!$H$36:$BG$135,MATCH('Capacity Backing (Hide)'!AW$2,'Capacity Summary'!$B$36:$B$135,0),MATCH('Capacity Backing (Hide)'!$A46,'Capacity Summary'!$H$35:$BG$35,0))&lt;&gt;0,INDEX('Capacity Summary'!$H$36:$BG$135,MATCH('Capacity Backing (Hide)'!AW$2,'Capacity Summary'!$B$36:$B$135,0),MATCH('Capacity Backing (Hide)'!$A46,'Capacity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(Hide)'!$A46,'Capacity Summary'!$H$35:$BG$35,0))="x",INDEX('Capacity Summary'!$C$36:$E$135,MATCH('Capacity Backing (Hide)'!AX$2,'Capacity Summary'!$B$36:$B$135,0),4),IF(INDEX('Capacity Summary'!$H$36:$BG$135,MATCH('Capacity Backing (Hide)'!AX$2,'Capacity Summary'!$B$36:$B$135,0),MATCH('Capacity Backing (Hide)'!$A46,'Capacity Summary'!$H$35:$BG$35,0))&lt;&gt;0,INDEX('Capacity Summary'!$H$36:$BG$135,MATCH('Capacity Backing (Hide)'!AX$2,'Capacity Summary'!$B$36:$B$135,0),MATCH('Capacity Backing (Hide)'!$A46,'Capacity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(Hide)'!$A46,'Capacity Summary'!$H$35:$BG$35,0))="x",INDEX('Capacity Summary'!$C$36:$E$135,MATCH('Capacity Backing (Hide)'!AY$2,'Capacity Summary'!$B$36:$B$135,0),4),IF(INDEX('Capacity Summary'!$H$36:$BG$135,MATCH('Capacity Backing (Hide)'!AY$2,'Capacity Summary'!$B$36:$B$135,0),MATCH('Capacity Backing (Hide)'!$A46,'Capacity Summary'!$H$35:$BG$35,0))&lt;&gt;0,INDEX('Capacity Summary'!$H$36:$BG$135,MATCH('Capacity Backing (Hide)'!AY$2,'Capacity Summary'!$B$36:$B$135,0),MATCH('Capacity Backing (Hide)'!$A46,'Capacity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(Hide)'!$A46,'Capacity Summary'!$H$35:$BG$35,0))="x",INDEX('Capacity Summary'!$C$36:$E$135,MATCH('Capacity Backing (Hide)'!AZ$2,'Capacity Summary'!$B$36:$B$135,0),4),IF(INDEX('Capacity Summary'!$H$36:$BG$135,MATCH('Capacity Backing (Hide)'!AZ$2,'Capacity Summary'!$B$36:$B$135,0),MATCH('Capacity Backing (Hide)'!$A46,'Capacity Summary'!$H$35:$BG$35,0))&lt;&gt;0,INDEX('Capacity Summary'!$H$36:$BG$135,MATCH('Capacity Backing (Hide)'!AZ$2,'Capacity Summary'!$B$36:$B$135,0),MATCH('Capacity Backing (Hide)'!$A46,'Capacity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(Hide)'!$A46,'Capacity Summary'!$H$35:$BG$35,0))="x",INDEX('Capacity Summary'!$C$36:$E$135,MATCH('Capacity Backing (Hide)'!BA$2,'Capacity Summary'!$B$36:$B$135,0),4),IF(INDEX('Capacity Summary'!$H$36:$BG$135,MATCH('Capacity Backing (Hide)'!BA$2,'Capacity Summary'!$B$36:$B$135,0),MATCH('Capacity Backing (Hide)'!$A46,'Capacity Summary'!$H$35:$BG$35,0))&lt;&gt;0,INDEX('Capacity Summary'!$H$36:$BG$135,MATCH('Capacity Backing (Hide)'!BA$2,'Capacity Summary'!$B$36:$B$135,0),MATCH('Capacity Backing (Hide)'!$A46,'Capacity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(Hide)'!$A46,'Capacity Summary'!$H$35:$BG$35,0))="x",INDEX('Capacity Summary'!$C$36:$E$135,MATCH('Capacity Backing (Hide)'!BB$2,'Capacity Summary'!$B$36:$B$135,0),4),IF(INDEX('Capacity Summary'!$H$36:$BG$135,MATCH('Capacity Backing (Hide)'!BB$2,'Capacity Summary'!$B$36:$B$135,0),MATCH('Capacity Backing (Hide)'!$A46,'Capacity Summary'!$H$35:$BG$35,0))&lt;&gt;0,INDEX('Capacity Summary'!$H$36:$BG$135,MATCH('Capacity Backing (Hide)'!BB$2,'Capacity Summary'!$B$36:$B$135,0),MATCH('Capacity Backing (Hide)'!$A46,'Capacity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(Hide)'!$A46,'Capacity Summary'!$H$35:$BG$35,0))="x",INDEX('Capacity Summary'!$C$36:$E$135,MATCH('Capacity Backing (Hide)'!BC$2,'Capacity Summary'!$B$36:$B$135,0),4),IF(INDEX('Capacity Summary'!$H$36:$BG$135,MATCH('Capacity Backing (Hide)'!BC$2,'Capacity Summary'!$B$36:$B$135,0),MATCH('Capacity Backing (Hide)'!$A46,'Capacity Summary'!$H$35:$BG$35,0))&lt;&gt;0,INDEX('Capacity Summary'!$H$36:$BG$135,MATCH('Capacity Backing (Hide)'!BC$2,'Capacity Summary'!$B$36:$B$135,0),MATCH('Capacity Backing (Hide)'!$A46,'Capacity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(Hide)'!$A46,'Capacity Summary'!$H$35:$BG$35,0))="x",INDEX('Capacity Summary'!$C$36:$E$135,MATCH('Capacity Backing (Hide)'!BD$2,'Capacity Summary'!$B$36:$B$135,0),4),IF(INDEX('Capacity Summary'!$H$36:$BG$135,MATCH('Capacity Backing (Hide)'!BD$2,'Capacity Summary'!$B$36:$B$135,0),MATCH('Capacity Backing (Hide)'!$A46,'Capacity Summary'!$H$35:$BG$35,0))&lt;&gt;0,INDEX('Capacity Summary'!$H$36:$BG$135,MATCH('Capacity Backing (Hide)'!BD$2,'Capacity Summary'!$B$36:$B$135,0),MATCH('Capacity Backing (Hide)'!$A46,'Capacity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(Hide)'!$A46,'Capacity Summary'!$H$35:$BG$35,0))="x",INDEX('Capacity Summary'!$C$36:$E$135,MATCH('Capacity Backing (Hide)'!BE$2,'Capacity Summary'!$B$36:$B$135,0),4),IF(INDEX('Capacity Summary'!$H$36:$BG$135,MATCH('Capacity Backing (Hide)'!BE$2,'Capacity Summary'!$B$36:$B$135,0),MATCH('Capacity Backing (Hide)'!$A46,'Capacity Summary'!$H$35:$BG$35,0))&lt;&gt;0,INDEX('Capacity Summary'!$H$36:$BG$135,MATCH('Capacity Backing (Hide)'!BE$2,'Capacity Summary'!$B$36:$B$135,0),MATCH('Capacity Backing (Hide)'!$A46,'Capacity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(Hide)'!$A46,'Capacity Summary'!$H$35:$BG$35,0))="x",INDEX('Capacity Summary'!$C$36:$E$135,MATCH('Capacity Backing (Hide)'!BF$2,'Capacity Summary'!$B$36:$B$135,0),4),IF(INDEX('Capacity Summary'!$H$36:$BG$135,MATCH('Capacity Backing (Hide)'!BF$2,'Capacity Summary'!$B$36:$B$135,0),MATCH('Capacity Backing (Hide)'!$A46,'Capacity Summary'!$H$35:$BG$35,0))&lt;&gt;0,INDEX('Capacity Summary'!$H$36:$BG$135,MATCH('Capacity Backing (Hide)'!BF$2,'Capacity Summary'!$B$36:$B$135,0),MATCH('Capacity Backing (Hide)'!$A46,'Capacity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(Hide)'!$A46,'Capacity Summary'!$H$35:$BG$35,0))="x",INDEX('Capacity Summary'!$C$36:$E$135,MATCH('Capacity Backing (Hide)'!BG$2,'Capacity Summary'!$B$36:$B$135,0),4),IF(INDEX('Capacity Summary'!$H$36:$BG$135,MATCH('Capacity Backing (Hide)'!BG$2,'Capacity Summary'!$B$36:$B$135,0),MATCH('Capacity Backing (Hide)'!$A46,'Capacity Summary'!$H$35:$BG$35,0))&lt;&gt;0,INDEX('Capacity Summary'!$H$36:$BG$135,MATCH('Capacity Backing (Hide)'!BG$2,'Capacity Summary'!$B$36:$B$135,0),MATCH('Capacity Backing (Hide)'!$A46,'Capacity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(Hide)'!$A46,'Capacity Summary'!$H$35:$BG$35,0))="x",INDEX('Capacity Summary'!$C$36:$E$135,MATCH('Capacity Backing (Hide)'!BH$2,'Capacity Summary'!$B$36:$B$135,0),4),IF(INDEX('Capacity Summary'!$H$36:$BG$135,MATCH('Capacity Backing (Hide)'!BH$2,'Capacity Summary'!$B$36:$B$135,0),MATCH('Capacity Backing (Hide)'!$A46,'Capacity Summary'!$H$35:$BG$35,0))&lt;&gt;0,INDEX('Capacity Summary'!$H$36:$BG$135,MATCH('Capacity Backing (Hide)'!BH$2,'Capacity Summary'!$B$36:$B$135,0),MATCH('Capacity Backing (Hide)'!$A46,'Capacity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(Hide)'!$A46,'Capacity Summary'!$H$35:$BG$35,0))="x",INDEX('Capacity Summary'!$C$36:$E$135,MATCH('Capacity Backing (Hide)'!BI$2,'Capacity Summary'!$B$36:$B$135,0),4),IF(INDEX('Capacity Summary'!$H$36:$BG$135,MATCH('Capacity Backing (Hide)'!BI$2,'Capacity Summary'!$B$36:$B$135,0),MATCH('Capacity Backing (Hide)'!$A46,'Capacity Summary'!$H$35:$BG$35,0))&lt;&gt;0,INDEX('Capacity Summary'!$H$36:$BG$135,MATCH('Capacity Backing (Hide)'!BI$2,'Capacity Summary'!$B$36:$B$135,0),MATCH('Capacity Backing (Hide)'!$A46,'Capacity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(Hide)'!$A46,'Capacity Summary'!$H$35:$BG$35,0))="x",INDEX('Capacity Summary'!$C$36:$E$135,MATCH('Capacity Backing (Hide)'!BJ$2,'Capacity Summary'!$B$36:$B$135,0),4),IF(INDEX('Capacity Summary'!$H$36:$BG$135,MATCH('Capacity Backing (Hide)'!BJ$2,'Capacity Summary'!$B$36:$B$135,0),MATCH('Capacity Backing (Hide)'!$A46,'Capacity Summary'!$H$35:$BG$35,0))&lt;&gt;0,INDEX('Capacity Summary'!$H$36:$BG$135,MATCH('Capacity Backing (Hide)'!BJ$2,'Capacity Summary'!$B$36:$B$135,0),MATCH('Capacity Backing (Hide)'!$A46,'Capacity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(Hide)'!$A46,'Capacity Summary'!$H$35:$BG$35,0))="x",INDEX('Capacity Summary'!$C$36:$E$135,MATCH('Capacity Backing (Hide)'!BK$2,'Capacity Summary'!$B$36:$B$135,0),4),IF(INDEX('Capacity Summary'!$H$36:$BG$135,MATCH('Capacity Backing (Hide)'!BK$2,'Capacity Summary'!$B$36:$B$135,0),MATCH('Capacity Backing (Hide)'!$A46,'Capacity Summary'!$H$35:$BG$35,0))&lt;&gt;0,INDEX('Capacity Summary'!$H$36:$BG$135,MATCH('Capacity Backing (Hide)'!BK$2,'Capacity Summary'!$B$36:$B$135,0),MATCH('Capacity Backing (Hide)'!$A46,'Capacity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(Hide)'!$A46,'Capacity Summary'!$H$35:$BG$35,0))="x",INDEX('Capacity Summary'!$C$36:$E$135,MATCH('Capacity Backing (Hide)'!BL$2,'Capacity Summary'!$B$36:$B$135,0),4),IF(INDEX('Capacity Summary'!$H$36:$BG$135,MATCH('Capacity Backing (Hide)'!BL$2,'Capacity Summary'!$B$36:$B$135,0),MATCH('Capacity Backing (Hide)'!$A46,'Capacity Summary'!$H$35:$BG$35,0))&lt;&gt;0,INDEX('Capacity Summary'!$H$36:$BG$135,MATCH('Capacity Backing (Hide)'!BL$2,'Capacity Summary'!$B$36:$B$135,0),MATCH('Capacity Backing (Hide)'!$A46,'Capacity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(Hide)'!$A46,'Capacity Summary'!$H$35:$BG$35,0))="x",INDEX('Capacity Summary'!$C$36:$E$135,MATCH('Capacity Backing (Hide)'!BM$2,'Capacity Summary'!$B$36:$B$135,0),4),IF(INDEX('Capacity Summary'!$H$36:$BG$135,MATCH('Capacity Backing (Hide)'!BM$2,'Capacity Summary'!$B$36:$B$135,0),MATCH('Capacity Backing (Hide)'!$A46,'Capacity Summary'!$H$35:$BG$35,0))&lt;&gt;0,INDEX('Capacity Summary'!$H$36:$BG$135,MATCH('Capacity Backing (Hide)'!BM$2,'Capacity Summary'!$B$36:$B$135,0),MATCH('Capacity Backing (Hide)'!$A46,'Capacity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(Hide)'!$A46,'Capacity Summary'!$H$35:$BG$35,0))="x",INDEX('Capacity Summary'!$C$36:$E$135,MATCH('Capacity Backing (Hide)'!BN$2,'Capacity Summary'!$B$36:$B$135,0),4),IF(INDEX('Capacity Summary'!$H$36:$BG$135,MATCH('Capacity Backing (Hide)'!BN$2,'Capacity Summary'!$B$36:$B$135,0),MATCH('Capacity Backing (Hide)'!$A46,'Capacity Summary'!$H$35:$BG$35,0))&lt;&gt;0,INDEX('Capacity Summary'!$H$36:$BG$135,MATCH('Capacity Backing (Hide)'!BN$2,'Capacity Summary'!$B$36:$B$135,0),MATCH('Capacity Backing (Hide)'!$A46,'Capacity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(Hide)'!$A46,'Capacity Summary'!$H$35:$BG$35,0))="x",INDEX('Capacity Summary'!$C$36:$E$135,MATCH('Capacity Backing (Hide)'!BO$2,'Capacity Summary'!$B$36:$B$135,0),4),IF(INDEX('Capacity Summary'!$H$36:$BG$135,MATCH('Capacity Backing (Hide)'!BO$2,'Capacity Summary'!$B$36:$B$135,0),MATCH('Capacity Backing (Hide)'!$A46,'Capacity Summary'!$H$35:$BG$35,0))&lt;&gt;0,INDEX('Capacity Summary'!$H$36:$BG$135,MATCH('Capacity Backing (Hide)'!BO$2,'Capacity Summary'!$B$36:$B$135,0),MATCH('Capacity Backing (Hide)'!$A46,'Capacity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(Hide)'!$A46,'Capacity Summary'!$H$35:$BG$35,0))="x",INDEX('Capacity Summary'!$C$36:$E$135,MATCH('Capacity Backing (Hide)'!BP$2,'Capacity Summary'!$B$36:$B$135,0),4),IF(INDEX('Capacity Summary'!$H$36:$BG$135,MATCH('Capacity Backing (Hide)'!BP$2,'Capacity Summary'!$B$36:$B$135,0),MATCH('Capacity Backing (Hide)'!$A46,'Capacity Summary'!$H$35:$BG$35,0))&lt;&gt;0,INDEX('Capacity Summary'!$H$36:$BG$135,MATCH('Capacity Backing (Hide)'!BP$2,'Capacity Summary'!$B$36:$B$135,0),MATCH('Capacity Backing (Hide)'!$A46,'Capacity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(Hide)'!$A46,'Capacity Summary'!$H$35:$BG$35,0))="x",INDEX('Capacity Summary'!$C$36:$E$135,MATCH('Capacity Backing (Hide)'!BQ$2,'Capacity Summary'!$B$36:$B$135,0),4),IF(INDEX('Capacity Summary'!$H$36:$BG$135,MATCH('Capacity Backing (Hide)'!BQ$2,'Capacity Summary'!$B$36:$B$135,0),MATCH('Capacity Backing (Hide)'!$A46,'Capacity Summary'!$H$35:$BG$35,0))&lt;&gt;0,INDEX('Capacity Summary'!$H$36:$BG$135,MATCH('Capacity Backing (Hide)'!BQ$2,'Capacity Summary'!$B$36:$B$135,0),MATCH('Capacity Backing (Hide)'!$A46,'Capacity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(Hide)'!$A46,'Capacity Summary'!$H$35:$BG$35,0))="x",INDEX('Capacity Summary'!$C$36:$E$135,MATCH('Capacity Backing (Hide)'!BR$2,'Capacity Summary'!$B$36:$B$135,0),4),IF(INDEX('Capacity Summary'!$H$36:$BG$135,MATCH('Capacity Backing (Hide)'!BR$2,'Capacity Summary'!$B$36:$B$135,0),MATCH('Capacity Backing (Hide)'!$A46,'Capacity Summary'!$H$35:$BG$35,0))&lt;&gt;0,INDEX('Capacity Summary'!$H$36:$BG$135,MATCH('Capacity Backing (Hide)'!BR$2,'Capacity Summary'!$B$36:$B$135,0),MATCH('Capacity Backing (Hide)'!$A46,'Capacity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(Hide)'!$A46,'Capacity Summary'!$H$35:$BG$35,0))="x",INDEX('Capacity Summary'!$C$36:$E$135,MATCH('Capacity Backing (Hide)'!BS$2,'Capacity Summary'!$B$36:$B$135,0),4),IF(INDEX('Capacity Summary'!$H$36:$BG$135,MATCH('Capacity Backing (Hide)'!BS$2,'Capacity Summary'!$B$36:$B$135,0),MATCH('Capacity Backing (Hide)'!$A46,'Capacity Summary'!$H$35:$BG$35,0))&lt;&gt;0,INDEX('Capacity Summary'!$H$36:$BG$135,MATCH('Capacity Backing (Hide)'!BS$2,'Capacity Summary'!$B$36:$B$135,0),MATCH('Capacity Backing (Hide)'!$A46,'Capacity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(Hide)'!$A46,'Capacity Summary'!$H$35:$BG$35,0))="x",INDEX('Capacity Summary'!$C$36:$E$135,MATCH('Capacity Backing (Hide)'!BT$2,'Capacity Summary'!$B$36:$B$135,0),4),IF(INDEX('Capacity Summary'!$H$36:$BG$135,MATCH('Capacity Backing (Hide)'!BT$2,'Capacity Summary'!$B$36:$B$135,0),MATCH('Capacity Backing (Hide)'!$A46,'Capacity Summary'!$H$35:$BG$35,0))&lt;&gt;0,INDEX('Capacity Summary'!$H$36:$BG$135,MATCH('Capacity Backing (Hide)'!BT$2,'Capacity Summary'!$B$36:$B$135,0),MATCH('Capacity Backing (Hide)'!$A46,'Capacity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(Hide)'!$A46,'Capacity Summary'!$H$35:$BG$35,0))="x",INDEX('Capacity Summary'!$C$36:$E$135,MATCH('Capacity Backing (Hide)'!BU$2,'Capacity Summary'!$B$36:$B$135,0),4),IF(INDEX('Capacity Summary'!$H$36:$BG$135,MATCH('Capacity Backing (Hide)'!BU$2,'Capacity Summary'!$B$36:$B$135,0),MATCH('Capacity Backing (Hide)'!$A46,'Capacity Summary'!$H$35:$BG$35,0))&lt;&gt;0,INDEX('Capacity Summary'!$H$36:$BG$135,MATCH('Capacity Backing (Hide)'!BU$2,'Capacity Summary'!$B$36:$B$135,0),MATCH('Capacity Backing (Hide)'!$A46,'Capacity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(Hide)'!$A46,'Capacity Summary'!$H$35:$BG$35,0))="x",INDEX('Capacity Summary'!$C$36:$E$135,MATCH('Capacity Backing (Hide)'!BV$2,'Capacity Summary'!$B$36:$B$135,0),4),IF(INDEX('Capacity Summary'!$H$36:$BG$135,MATCH('Capacity Backing (Hide)'!BV$2,'Capacity Summary'!$B$36:$B$135,0),MATCH('Capacity Backing (Hide)'!$A46,'Capacity Summary'!$H$35:$BG$35,0))&lt;&gt;0,INDEX('Capacity Summary'!$H$36:$BG$135,MATCH('Capacity Backing (Hide)'!BV$2,'Capacity Summary'!$B$36:$B$135,0),MATCH('Capacity Backing (Hide)'!$A46,'Capacity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(Hide)'!$A46,'Capacity Summary'!$H$35:$BG$35,0))="x",INDEX('Capacity Summary'!$C$36:$E$135,MATCH('Capacity Backing (Hide)'!BW$2,'Capacity Summary'!$B$36:$B$135,0),4),IF(INDEX('Capacity Summary'!$H$36:$BG$135,MATCH('Capacity Backing (Hide)'!BW$2,'Capacity Summary'!$B$36:$B$135,0),MATCH('Capacity Backing (Hide)'!$A46,'Capacity Summary'!$H$35:$BG$35,0))&lt;&gt;0,INDEX('Capacity Summary'!$H$36:$BG$135,MATCH('Capacity Backing (Hide)'!BW$2,'Capacity Summary'!$B$36:$B$135,0),MATCH('Capacity Backing (Hide)'!$A46,'Capacity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(Hide)'!$A46,'Capacity Summary'!$H$35:$BG$35,0))="x",INDEX('Capacity Summary'!$C$36:$E$135,MATCH('Capacity Backing (Hide)'!BX$2,'Capacity Summary'!$B$36:$B$135,0),4),IF(INDEX('Capacity Summary'!$H$36:$BG$135,MATCH('Capacity Backing (Hide)'!BX$2,'Capacity Summary'!$B$36:$B$135,0),MATCH('Capacity Backing (Hide)'!$A46,'Capacity Summary'!$H$35:$BG$35,0))&lt;&gt;0,INDEX('Capacity Summary'!$H$36:$BG$135,MATCH('Capacity Backing (Hide)'!BX$2,'Capacity Summary'!$B$36:$B$135,0),MATCH('Capacity Backing (Hide)'!$A46,'Capacity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(Hide)'!$A46,'Capacity Summary'!$H$35:$BG$35,0))="x",INDEX('Capacity Summary'!$C$36:$E$135,MATCH('Capacity Backing (Hide)'!BY$2,'Capacity Summary'!$B$36:$B$135,0),4),IF(INDEX('Capacity Summary'!$H$36:$BG$135,MATCH('Capacity Backing (Hide)'!BY$2,'Capacity Summary'!$B$36:$B$135,0),MATCH('Capacity Backing (Hide)'!$A46,'Capacity Summary'!$H$35:$BG$35,0))&lt;&gt;0,INDEX('Capacity Summary'!$H$36:$BG$135,MATCH('Capacity Backing (Hide)'!BY$2,'Capacity Summary'!$B$36:$B$135,0),MATCH('Capacity Backing (Hide)'!$A46,'Capacity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(Hide)'!$A46,'Capacity Summary'!$H$35:$BG$35,0))="x",INDEX('Capacity Summary'!$C$36:$E$135,MATCH('Capacity Backing (Hide)'!BZ$2,'Capacity Summary'!$B$36:$B$135,0),4),IF(INDEX('Capacity Summary'!$H$36:$BG$135,MATCH('Capacity Backing (Hide)'!BZ$2,'Capacity Summary'!$B$36:$B$135,0),MATCH('Capacity Backing (Hide)'!$A46,'Capacity Summary'!$H$35:$BG$35,0))&lt;&gt;0,INDEX('Capacity Summary'!$H$36:$BG$135,MATCH('Capacity Backing (Hide)'!BZ$2,'Capacity Summary'!$B$36:$B$135,0),MATCH('Capacity Backing (Hide)'!$A46,'Capacity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(Hide)'!$A46,'Capacity Summary'!$H$35:$BG$35,0))="x",INDEX('Capacity Summary'!$C$36:$E$135,MATCH('Capacity Backing (Hide)'!CA$2,'Capacity Summary'!$B$36:$B$135,0),4),IF(INDEX('Capacity Summary'!$H$36:$BG$135,MATCH('Capacity Backing (Hide)'!CA$2,'Capacity Summary'!$B$36:$B$135,0),MATCH('Capacity Backing (Hide)'!$A46,'Capacity Summary'!$H$35:$BG$35,0))&lt;&gt;0,INDEX('Capacity Summary'!$H$36:$BG$135,MATCH('Capacity Backing (Hide)'!CA$2,'Capacity Summary'!$B$36:$B$135,0),MATCH('Capacity Backing (Hide)'!$A46,'Capacity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(Hide)'!$A46,'Capacity Summary'!$H$35:$BG$35,0))="x",INDEX('Capacity Summary'!$C$36:$E$135,MATCH('Capacity Backing (Hide)'!CB$2,'Capacity Summary'!$B$36:$B$135,0),4),IF(INDEX('Capacity Summary'!$H$36:$BG$135,MATCH('Capacity Backing (Hide)'!CB$2,'Capacity Summary'!$B$36:$B$135,0),MATCH('Capacity Backing (Hide)'!$A46,'Capacity Summary'!$H$35:$BG$35,0))&lt;&gt;0,INDEX('Capacity Summary'!$H$36:$BG$135,MATCH('Capacity Backing (Hide)'!CB$2,'Capacity Summary'!$B$36:$B$135,0),MATCH('Capacity Backing (Hide)'!$A46,'Capacity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(Hide)'!$A46,'Capacity Summary'!$H$35:$BG$35,0))="x",INDEX('Capacity Summary'!$C$36:$E$135,MATCH('Capacity Backing (Hide)'!CC$2,'Capacity Summary'!$B$36:$B$135,0),4),IF(INDEX('Capacity Summary'!$H$36:$BG$135,MATCH('Capacity Backing (Hide)'!CC$2,'Capacity Summary'!$B$36:$B$135,0),MATCH('Capacity Backing (Hide)'!$A46,'Capacity Summary'!$H$35:$BG$35,0))&lt;&gt;0,INDEX('Capacity Summary'!$H$36:$BG$135,MATCH('Capacity Backing (Hide)'!CC$2,'Capacity Summary'!$B$36:$B$135,0),MATCH('Capacity Backing (Hide)'!$A46,'Capacity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(Hide)'!$A46,'Capacity Summary'!$H$35:$BG$35,0))="x",INDEX('Capacity Summary'!$C$36:$E$135,MATCH('Capacity Backing (Hide)'!CD$2,'Capacity Summary'!$B$36:$B$135,0),4),IF(INDEX('Capacity Summary'!$H$36:$BG$135,MATCH('Capacity Backing (Hide)'!CD$2,'Capacity Summary'!$B$36:$B$135,0),MATCH('Capacity Backing (Hide)'!$A46,'Capacity Summary'!$H$35:$BG$35,0))&lt;&gt;0,INDEX('Capacity Summary'!$H$36:$BG$135,MATCH('Capacity Backing (Hide)'!CD$2,'Capacity Summary'!$B$36:$B$135,0),MATCH('Capacity Backing (Hide)'!$A46,'Capacity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(Hide)'!$A46,'Capacity Summary'!$H$35:$BG$35,0))="x",INDEX('Capacity Summary'!$C$36:$E$135,MATCH('Capacity Backing (Hide)'!CE$2,'Capacity Summary'!$B$36:$B$135,0),4),IF(INDEX('Capacity Summary'!$H$36:$BG$135,MATCH('Capacity Backing (Hide)'!CE$2,'Capacity Summary'!$B$36:$B$135,0),MATCH('Capacity Backing (Hide)'!$A46,'Capacity Summary'!$H$35:$BG$35,0))&lt;&gt;0,INDEX('Capacity Summary'!$H$36:$BG$135,MATCH('Capacity Backing (Hide)'!CE$2,'Capacity Summary'!$B$36:$B$135,0),MATCH('Capacity Backing (Hide)'!$A46,'Capacity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(Hide)'!$A46,'Capacity Summary'!$H$35:$BG$35,0))="x",INDEX('Capacity Summary'!$C$36:$E$135,MATCH('Capacity Backing (Hide)'!CF$2,'Capacity Summary'!$B$36:$B$135,0),4),IF(INDEX('Capacity Summary'!$H$36:$BG$135,MATCH('Capacity Backing (Hide)'!CF$2,'Capacity Summary'!$B$36:$B$135,0),MATCH('Capacity Backing (Hide)'!$A46,'Capacity Summary'!$H$35:$BG$35,0))&lt;&gt;0,INDEX('Capacity Summary'!$H$36:$BG$135,MATCH('Capacity Backing (Hide)'!CF$2,'Capacity Summary'!$B$36:$B$135,0),MATCH('Capacity Backing (Hide)'!$A46,'Capacity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(Hide)'!$A46,'Capacity Summary'!$H$35:$BG$35,0))="x",INDEX('Capacity Summary'!$C$36:$E$135,MATCH('Capacity Backing (Hide)'!CG$2,'Capacity Summary'!$B$36:$B$135,0),4),IF(INDEX('Capacity Summary'!$H$36:$BG$135,MATCH('Capacity Backing (Hide)'!CG$2,'Capacity Summary'!$B$36:$B$135,0),MATCH('Capacity Backing (Hide)'!$A46,'Capacity Summary'!$H$35:$BG$35,0))&lt;&gt;0,INDEX('Capacity Summary'!$H$36:$BG$135,MATCH('Capacity Backing (Hide)'!CG$2,'Capacity Summary'!$B$36:$B$135,0),MATCH('Capacity Backing (Hide)'!$A46,'Capacity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(Hide)'!$A46,'Capacity Summary'!$H$35:$BG$35,0))="x",INDEX('Capacity Summary'!$C$36:$E$135,MATCH('Capacity Backing (Hide)'!CH$2,'Capacity Summary'!$B$36:$B$135,0),4),IF(INDEX('Capacity Summary'!$H$36:$BG$135,MATCH('Capacity Backing (Hide)'!CH$2,'Capacity Summary'!$B$36:$B$135,0),MATCH('Capacity Backing (Hide)'!$A46,'Capacity Summary'!$H$35:$BG$35,0))&lt;&gt;0,INDEX('Capacity Summary'!$H$36:$BG$135,MATCH('Capacity Backing (Hide)'!CH$2,'Capacity Summary'!$B$36:$B$135,0),MATCH('Capacity Backing (Hide)'!$A46,'Capacity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(Hide)'!$A46,'Capacity Summary'!$H$35:$BG$35,0))="x",INDEX('Capacity Summary'!$C$36:$E$135,MATCH('Capacity Backing (Hide)'!CI$2,'Capacity Summary'!$B$36:$B$135,0),4),IF(INDEX('Capacity Summary'!$H$36:$BG$135,MATCH('Capacity Backing (Hide)'!CI$2,'Capacity Summary'!$B$36:$B$135,0),MATCH('Capacity Backing (Hide)'!$A46,'Capacity Summary'!$H$35:$BG$35,0))&lt;&gt;0,INDEX('Capacity Summary'!$H$36:$BG$135,MATCH('Capacity Backing (Hide)'!CI$2,'Capacity Summary'!$B$36:$B$135,0),MATCH('Capacity Backing (Hide)'!$A46,'Capacity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(Hide)'!$A46,'Capacity Summary'!$H$35:$BG$35,0))="x",INDEX('Capacity Summary'!$C$36:$E$135,MATCH('Capacity Backing (Hide)'!CJ$2,'Capacity Summary'!$B$36:$B$135,0),4),IF(INDEX('Capacity Summary'!$H$36:$BG$135,MATCH('Capacity Backing (Hide)'!CJ$2,'Capacity Summary'!$B$36:$B$135,0),MATCH('Capacity Backing (Hide)'!$A46,'Capacity Summary'!$H$35:$BG$35,0))&lt;&gt;0,INDEX('Capacity Summary'!$H$36:$BG$135,MATCH('Capacity Backing (Hide)'!CJ$2,'Capacity Summary'!$B$36:$B$135,0),MATCH('Capacity Backing (Hide)'!$A46,'Capacity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(Hide)'!$A46,'Capacity Summary'!$H$35:$BG$35,0))="x",INDEX('Capacity Summary'!$C$36:$E$135,MATCH('Capacity Backing (Hide)'!CK$2,'Capacity Summary'!$B$36:$B$135,0),4),IF(INDEX('Capacity Summary'!$H$36:$BG$135,MATCH('Capacity Backing (Hide)'!CK$2,'Capacity Summary'!$B$36:$B$135,0),MATCH('Capacity Backing (Hide)'!$A46,'Capacity Summary'!$H$35:$BG$35,0))&lt;&gt;0,INDEX('Capacity Summary'!$H$36:$BG$135,MATCH('Capacity Backing (Hide)'!CK$2,'Capacity Summary'!$B$36:$B$135,0),MATCH('Capacity Backing (Hide)'!$A46,'Capacity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(Hide)'!$A46,'Capacity Summary'!$H$35:$BG$35,0))="x",INDEX('Capacity Summary'!$C$36:$E$135,MATCH('Capacity Backing (Hide)'!CL$2,'Capacity Summary'!$B$36:$B$135,0),4),IF(INDEX('Capacity Summary'!$H$36:$BG$135,MATCH('Capacity Backing (Hide)'!CL$2,'Capacity Summary'!$B$36:$B$135,0),MATCH('Capacity Backing (Hide)'!$A46,'Capacity Summary'!$H$35:$BG$35,0))&lt;&gt;0,INDEX('Capacity Summary'!$H$36:$BG$135,MATCH('Capacity Backing (Hide)'!CL$2,'Capacity Summary'!$B$36:$B$135,0),MATCH('Capacity Backing (Hide)'!$A46,'Capacity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(Hide)'!$A46,'Capacity Summary'!$H$35:$BG$35,0))="x",INDEX('Capacity Summary'!$C$36:$E$135,MATCH('Capacity Backing (Hide)'!CM$2,'Capacity Summary'!$B$36:$B$135,0),4),IF(INDEX('Capacity Summary'!$H$36:$BG$135,MATCH('Capacity Backing (Hide)'!CM$2,'Capacity Summary'!$B$36:$B$135,0),MATCH('Capacity Backing (Hide)'!$A46,'Capacity Summary'!$H$35:$BG$35,0))&lt;&gt;0,INDEX('Capacity Summary'!$H$36:$BG$135,MATCH('Capacity Backing (Hide)'!CM$2,'Capacity Summary'!$B$36:$B$135,0),MATCH('Capacity Backing (Hide)'!$A46,'Capacity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(Hide)'!$A46,'Capacity Summary'!$H$35:$BG$35,0))="x",INDEX('Capacity Summary'!$C$36:$E$135,MATCH('Capacity Backing (Hide)'!CN$2,'Capacity Summary'!$B$36:$B$135,0),4),IF(INDEX('Capacity Summary'!$H$36:$BG$135,MATCH('Capacity Backing (Hide)'!CN$2,'Capacity Summary'!$B$36:$B$135,0),MATCH('Capacity Backing (Hide)'!$A46,'Capacity Summary'!$H$35:$BG$35,0))&lt;&gt;0,INDEX('Capacity Summary'!$H$36:$BG$135,MATCH('Capacity Backing (Hide)'!CN$2,'Capacity Summary'!$B$36:$B$135,0),MATCH('Capacity Backing (Hide)'!$A46,'Capacity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(Hide)'!$A46,'Capacity Summary'!$H$35:$BG$35,0))="x",INDEX('Capacity Summary'!$C$36:$E$135,MATCH('Capacity Backing (Hide)'!CO$2,'Capacity Summary'!$B$36:$B$135,0),4),IF(INDEX('Capacity Summary'!$H$36:$BG$135,MATCH('Capacity Backing (Hide)'!CO$2,'Capacity Summary'!$B$36:$B$135,0),MATCH('Capacity Backing (Hide)'!$A46,'Capacity Summary'!$H$35:$BG$35,0))&lt;&gt;0,INDEX('Capacity Summary'!$H$36:$BG$135,MATCH('Capacity Backing (Hide)'!CO$2,'Capacity Summary'!$B$36:$B$135,0),MATCH('Capacity Backing (Hide)'!$A46,'Capacity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(Hide)'!$A46,'Capacity Summary'!$H$35:$BG$35,0))="x",INDEX('Capacity Summary'!$C$36:$E$135,MATCH('Capacity Backing (Hide)'!CP$2,'Capacity Summary'!$B$36:$B$135,0),4),IF(INDEX('Capacity Summary'!$H$36:$BG$135,MATCH('Capacity Backing (Hide)'!CP$2,'Capacity Summary'!$B$36:$B$135,0),MATCH('Capacity Backing (Hide)'!$A46,'Capacity Summary'!$H$35:$BG$35,0))&lt;&gt;0,INDEX('Capacity Summary'!$H$36:$BG$135,MATCH('Capacity Backing (Hide)'!CP$2,'Capacity Summary'!$B$36:$B$135,0),MATCH('Capacity Backing (Hide)'!$A46,'Capacity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(Hide)'!$A46,'Capacity Summary'!$H$35:$BG$35,0))="x",INDEX('Capacity Summary'!$C$36:$E$135,MATCH('Capacity Backing (Hide)'!CQ$2,'Capacity Summary'!$B$36:$B$135,0),4),IF(INDEX('Capacity Summary'!$H$36:$BG$135,MATCH('Capacity Backing (Hide)'!CQ$2,'Capacity Summary'!$B$36:$B$135,0),MATCH('Capacity Backing (Hide)'!$A46,'Capacity Summary'!$H$35:$BG$35,0))&lt;&gt;0,INDEX('Capacity Summary'!$H$36:$BG$135,MATCH('Capacity Backing (Hide)'!CQ$2,'Capacity Summary'!$B$36:$B$135,0),MATCH('Capacity Backing (Hide)'!$A46,'Capacity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(Hide)'!$A46,'Capacity Summary'!$H$35:$BG$35,0))="x",INDEX('Capacity Summary'!$C$36:$E$135,MATCH('Capacity Backing (Hide)'!CR$2,'Capacity Summary'!$B$36:$B$135,0),4),IF(INDEX('Capacity Summary'!$H$36:$BG$135,MATCH('Capacity Backing (Hide)'!CR$2,'Capacity Summary'!$B$36:$B$135,0),MATCH('Capacity Backing (Hide)'!$A46,'Capacity Summary'!$H$35:$BG$35,0))&lt;&gt;0,INDEX('Capacity Summary'!$H$36:$BG$135,MATCH('Capacity Backing (Hide)'!CR$2,'Capacity Summary'!$B$36:$B$135,0),MATCH('Capacity Backing (Hide)'!$A46,'Capacity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(Hide)'!$A46,'Capacity Summary'!$H$35:$BG$35,0))="x",INDEX('Capacity Summary'!$C$36:$E$135,MATCH('Capacity Backing (Hide)'!CS$2,'Capacity Summary'!$B$36:$B$135,0),4),IF(INDEX('Capacity Summary'!$H$36:$BG$135,MATCH('Capacity Backing (Hide)'!CS$2,'Capacity Summary'!$B$36:$B$135,0),MATCH('Capacity Backing (Hide)'!$A46,'Capacity Summary'!$H$35:$BG$35,0))&lt;&gt;0,INDEX('Capacity Summary'!$H$36:$BG$135,MATCH('Capacity Backing (Hide)'!CS$2,'Capacity Summary'!$B$36:$B$135,0),MATCH('Capacity Backing (Hide)'!$A46,'Capacity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(Hide)'!$A46,'Capacity Summary'!$H$35:$BG$35,0))="x",INDEX('Capacity Summary'!$C$36:$E$135,MATCH('Capacity Backing (Hide)'!CT$2,'Capacity Summary'!$B$36:$B$135,0),4),IF(INDEX('Capacity Summary'!$H$36:$BG$135,MATCH('Capacity Backing (Hide)'!CT$2,'Capacity Summary'!$B$36:$B$135,0),MATCH('Capacity Backing (Hide)'!$A46,'Capacity Summary'!$H$35:$BG$35,0))&lt;&gt;0,INDEX('Capacity Summary'!$H$36:$BG$135,MATCH('Capacity Backing (Hide)'!CT$2,'Capacity Summary'!$B$36:$B$135,0),MATCH('Capacity Backing (Hide)'!$A46,'Capacity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(Hide)'!$A46,'Capacity Summary'!$H$35:$BG$35,0))="x",INDEX('Capacity Summary'!$C$36:$E$135,MATCH('Capacity Backing (Hide)'!CU$2,'Capacity Summary'!$B$36:$B$135,0),4),IF(INDEX('Capacity Summary'!$H$36:$BG$135,MATCH('Capacity Backing (Hide)'!CU$2,'Capacity Summary'!$B$36:$B$135,0),MATCH('Capacity Backing (Hide)'!$A46,'Capacity Summary'!$H$35:$BG$35,0))&lt;&gt;0,INDEX('Capacity Summary'!$H$36:$BG$135,MATCH('Capacity Backing (Hide)'!CU$2,'Capacity Summary'!$B$36:$B$135,0),MATCH('Capacity Backing (Hide)'!$A46,'Capacity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(Hide)'!$A46,'Capacity Summary'!$H$35:$BG$35,0))="x",INDEX('Capacity Summary'!$C$36:$E$135,MATCH('Capacity Backing (Hide)'!CV$2,'Capacity Summary'!$B$36:$B$135,0),4),IF(INDEX('Capacity Summary'!$H$36:$BG$135,MATCH('Capacity Backing (Hide)'!CV$2,'Capacity Summary'!$B$36:$B$135,0),MATCH('Capacity Backing (Hide)'!$A46,'Capacity Summary'!$H$35:$BG$35,0))&lt;&gt;0,INDEX('Capacity Summary'!$H$36:$BG$135,MATCH('Capacity Backing (Hide)'!CV$2,'Capacity Summary'!$B$36:$B$135,0),MATCH('Capacity Backing (Hide)'!$A46,'Capacity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(Hide)'!$A46,'Capacity Summary'!$H$35:$BG$35,0))="x",INDEX('Capacity Summary'!$C$36:$E$135,MATCH('Capacity Backing (Hide)'!CW$2,'Capacity Summary'!$B$36:$B$135,0),4),IF(INDEX('Capacity Summary'!$H$36:$BG$135,MATCH('Capacity Backing (Hide)'!CW$2,'Capacity Summary'!$B$36:$B$135,0),MATCH('Capacity Backing (Hide)'!$A46,'Capacity Summary'!$H$35:$BG$35,0))&lt;&gt;0,INDEX('Capacity Summary'!$H$36:$BG$135,MATCH('Capacity Backing (Hide)'!CW$2,'Capacity Summary'!$B$36:$B$135,0),MATCH('Capacity Backing (Hide)'!$A46,'Capacity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(Hide)'!$A47,'Capacity Summary'!$H$35:$BG$35,0))="x",INDEX('Capacity Summary'!$C$36:$E$135,MATCH('Capacity Backing (Hide)'!B$2,'Capacity Summary'!$B$36:$B$135,0),4),IF(INDEX('Capacity Summary'!$H$36:$BG$135,MATCH('Capacity Backing (Hide)'!B$2,'Capacity Summary'!$B$36:$B$135,0),MATCH('Capacity Backing (Hide)'!$A47,'Capacity Summary'!$H$35:$BG$35,0))&lt;&gt;0,INDEX('Capacity Summary'!$H$36:$BG$135,MATCH('Capacity Backing (Hide)'!B$2,'Capacity Summary'!$B$36:$B$135,0),MATCH('Capacity Backing (Hide)'!$A47,'Capacity Summary'!$H$35:$BG$35,0)),0)),INDEX('Capacity Summary'!$C$36:$E$135,MATCH('Capacity Backing (Hide)'!B$2,'Capacity Summary'!$B$36:$B$135,0),2)))/IF(Summary!$B$7="Minutes",1,60)/COUNTA(INDEX(Capacity!$C$10:$Q$109,MATCH('Capacity Backing (Hide)'!B$2,Capacity!$B$10:$B$109,0),1):INDEX(Capacity!$C$10:$Q$109,MATCH('Capacity Backing (Hide)'!B$2,Capacity!$B$10:$B$109,0),15))</f>
        <v>#N/A</v>
      </c>
      <c r="C4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(Hide)'!$A47,'Capacity Summary'!$H$35:$BG$35,0))="x",INDEX('Capacity Summary'!$C$36:$E$135,MATCH('Capacity Backing (Hide)'!C$2,'Capacity Summary'!$B$36:$B$135,0),4),IF(INDEX('Capacity Summary'!$H$36:$BG$135,MATCH('Capacity Backing (Hide)'!C$2,'Capacity Summary'!$B$36:$B$135,0),MATCH('Capacity Backing (Hide)'!$A47,'Capacity Summary'!$H$35:$BG$35,0))&lt;&gt;0,INDEX('Capacity Summary'!$H$36:$BG$135,MATCH('Capacity Backing (Hide)'!C$2,'Capacity Summary'!$B$36:$B$135,0),MATCH('Capacity Backing (Hide)'!$A47,'Capacity Summary'!$H$35:$BG$35,0)),0)),INDEX('Capacity Summary'!$C$36:$E$135,MATCH('Capacity Backing (Hide)'!C$2,'Capacity Summary'!$B$36:$B$135,0),2)))/IF(Summary!$B$7="Minutes",1,60)/COUNTA(INDEX(Capacity!$C$10:$Q$109,MATCH('Capacity Backing (Hide)'!C$2,Capacity!$B$10:$B$109,0),1):INDEX(Capacity!$C$10:$Q$109,MATCH('Capacity Backing (Hide)'!C$2,Capacity!$B$10:$B$109,0),15))</f>
        <v>#N/A</v>
      </c>
      <c r="D4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(Hide)'!$A47,'Capacity Summary'!$H$35:$BG$35,0))="x",INDEX('Capacity Summary'!$C$36:$E$135,MATCH('Capacity Backing (Hide)'!D$2,'Capacity Summary'!$B$36:$B$135,0),4),IF(INDEX('Capacity Summary'!$H$36:$BG$135,MATCH('Capacity Backing (Hide)'!D$2,'Capacity Summary'!$B$36:$B$135,0),MATCH('Capacity Backing (Hide)'!$A47,'Capacity Summary'!$H$35:$BG$35,0))&lt;&gt;0,INDEX('Capacity Summary'!$H$36:$BG$135,MATCH('Capacity Backing (Hide)'!D$2,'Capacity Summary'!$B$36:$B$135,0),MATCH('Capacity Backing (Hide)'!$A47,'Capacity Summary'!$H$35:$BG$35,0)),0)),INDEX('Capacity Summary'!$C$36:$E$135,MATCH('Capacity Backing (Hide)'!D$2,'Capacity Summary'!$B$36:$B$135,0),2)))/IF(Summary!$B$7="Minutes",1,60)/COUNTA(INDEX(Capacity!$C$10:$Q$109,MATCH('Capacity Backing (Hide)'!D$2,Capacity!$B$10:$B$109,0),1):INDEX(Capacity!$C$10:$Q$109,MATCH('Capacity Backing (Hide)'!D$2,Capacity!$B$10:$B$109,0),15))</f>
        <v>#N/A</v>
      </c>
      <c r="E4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(Hide)'!$A47,'Capacity Summary'!$H$35:$BG$35,0))="x",INDEX('Capacity Summary'!$C$36:$E$135,MATCH('Capacity Backing (Hide)'!E$2,'Capacity Summary'!$B$36:$B$135,0),4),IF(INDEX('Capacity Summary'!$H$36:$BG$135,MATCH('Capacity Backing (Hide)'!E$2,'Capacity Summary'!$B$36:$B$135,0),MATCH('Capacity Backing (Hide)'!$A47,'Capacity Summary'!$H$35:$BG$35,0))&lt;&gt;0,INDEX('Capacity Summary'!$H$36:$BG$135,MATCH('Capacity Backing (Hide)'!E$2,'Capacity Summary'!$B$36:$B$135,0),MATCH('Capacity Backing (Hide)'!$A47,'Capacity Summary'!$H$35:$BG$35,0)),0)),INDEX('Capacity Summary'!$C$36:$E$135,MATCH('Capacity Backing (Hide)'!E$2,'Capacity Summary'!$B$36:$B$135,0),2)))/IF(Summary!$B$7="Minutes",1,60)/COUNTA(INDEX(Capacity!$C$10:$Q$109,MATCH('Capacity Backing (Hide)'!E$2,Capacity!$B$10:$B$109,0),1):INDEX(Capacity!$C$10:$Q$109,MATCH('Capacity Backing (Hide)'!E$2,Capacity!$B$10:$B$109,0),15))</f>
        <v>#N/A</v>
      </c>
      <c r="F4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(Hide)'!$A47,'Capacity Summary'!$H$35:$BG$35,0))="x",INDEX('Capacity Summary'!$C$36:$E$135,MATCH('Capacity Backing (Hide)'!F$2,'Capacity Summary'!$B$36:$B$135,0),4),IF(INDEX('Capacity Summary'!$H$36:$BG$135,MATCH('Capacity Backing (Hide)'!F$2,'Capacity Summary'!$B$36:$B$135,0),MATCH('Capacity Backing (Hide)'!$A47,'Capacity Summary'!$H$35:$BG$35,0))&lt;&gt;0,INDEX('Capacity Summary'!$H$36:$BG$135,MATCH('Capacity Backing (Hide)'!F$2,'Capacity Summary'!$B$36:$B$135,0),MATCH('Capacity Backing (Hide)'!$A47,'Capacity Summary'!$H$35:$BG$35,0)),0)),INDEX('Capacity Summary'!$C$36:$E$135,MATCH('Capacity Backing (Hide)'!F$2,'Capacity Summary'!$B$36:$B$135,0),2)))/IF(Summary!$B$7="Minutes",1,60)/COUNTA(INDEX(Capacity!$C$10:$Q$109,MATCH('Capacity Backing (Hide)'!F$2,Capacity!$B$10:$B$109,0),1):INDEX(Capacity!$C$10:$Q$109,MATCH('Capacity Backing (Hide)'!F$2,Capacity!$B$10:$B$109,0),15))</f>
        <v>#N/A</v>
      </c>
      <c r="G4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(Hide)'!$A47,'Capacity Summary'!$H$35:$BG$35,0))="x",INDEX('Capacity Summary'!$C$36:$E$135,MATCH('Capacity Backing (Hide)'!G$2,'Capacity Summary'!$B$36:$B$135,0),4),IF(INDEX('Capacity Summary'!$H$36:$BG$135,MATCH('Capacity Backing (Hide)'!G$2,'Capacity Summary'!$B$36:$B$135,0),MATCH('Capacity Backing (Hide)'!$A47,'Capacity Summary'!$H$35:$BG$35,0))&lt;&gt;0,INDEX('Capacity Summary'!$H$36:$BG$135,MATCH('Capacity Backing (Hide)'!G$2,'Capacity Summary'!$B$36:$B$135,0),MATCH('Capacity Backing (Hide)'!$A47,'Capacity Summary'!$H$35:$BG$35,0)),0)),INDEX('Capacity Summary'!$C$36:$E$135,MATCH('Capacity Backing (Hide)'!G$2,'Capacity Summary'!$B$36:$B$135,0),2)))/IF(Summary!$B$7="Minutes",1,60)/COUNTA(INDEX(Capacity!$C$10:$Q$109,MATCH('Capacity Backing (Hide)'!G$2,Capacity!$B$10:$B$109,0),1):INDEX(Capacity!$C$10:$Q$109,MATCH('Capacity Backing (Hide)'!G$2,Capacity!$B$10:$B$109,0),15))</f>
        <v>#N/A</v>
      </c>
      <c r="H4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(Hide)'!$A47,'Capacity Summary'!$H$35:$BG$35,0))="x",INDEX('Capacity Summary'!$C$36:$E$135,MATCH('Capacity Backing (Hide)'!H$2,'Capacity Summary'!$B$36:$B$135,0),4),IF(INDEX('Capacity Summary'!$H$36:$BG$135,MATCH('Capacity Backing (Hide)'!H$2,'Capacity Summary'!$B$36:$B$135,0),MATCH('Capacity Backing (Hide)'!$A47,'Capacity Summary'!$H$35:$BG$35,0))&lt;&gt;0,INDEX('Capacity Summary'!$H$36:$BG$135,MATCH('Capacity Backing (Hide)'!H$2,'Capacity Summary'!$B$36:$B$135,0),MATCH('Capacity Backing (Hide)'!$A47,'Capacity Summary'!$H$35:$BG$35,0)),0)),INDEX('Capacity Summary'!$C$36:$E$135,MATCH('Capacity Backing (Hide)'!H$2,'Capacity Summary'!$B$36:$B$135,0),2)))/IF(Summary!$B$7="Minutes",1,60)/COUNTA(INDEX(Capacity!$C$10:$Q$109,MATCH('Capacity Backing (Hide)'!H$2,Capacity!$B$10:$B$109,0),1):INDEX(Capacity!$C$10:$Q$109,MATCH('Capacity Backing (Hide)'!H$2,Capacity!$B$10:$B$109,0),15))</f>
        <v>#N/A</v>
      </c>
      <c r="I4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(Hide)'!$A47,'Capacity Summary'!$H$35:$BG$35,0))="x",INDEX('Capacity Summary'!$C$36:$E$135,MATCH('Capacity Backing (Hide)'!I$2,'Capacity Summary'!$B$36:$B$135,0),4),IF(INDEX('Capacity Summary'!$H$36:$BG$135,MATCH('Capacity Backing (Hide)'!I$2,'Capacity Summary'!$B$36:$B$135,0),MATCH('Capacity Backing (Hide)'!$A47,'Capacity Summary'!$H$35:$BG$35,0))&lt;&gt;0,INDEX('Capacity Summary'!$H$36:$BG$135,MATCH('Capacity Backing (Hide)'!I$2,'Capacity Summary'!$B$36:$B$135,0),MATCH('Capacity Backing (Hide)'!$A47,'Capacity Summary'!$H$35:$BG$35,0)),0)),INDEX('Capacity Summary'!$C$36:$E$135,MATCH('Capacity Backing (Hide)'!I$2,'Capacity Summary'!$B$36:$B$135,0),2)))/IF(Summary!$B$7="Minutes",1,60)/COUNTA(INDEX(Capacity!$C$10:$Q$109,MATCH('Capacity Backing (Hide)'!I$2,Capacity!$B$10:$B$109,0),1):INDEX(Capacity!$C$10:$Q$109,MATCH('Capacity Backing (Hide)'!I$2,Capacity!$B$10:$B$109,0),15))</f>
        <v>#N/A</v>
      </c>
      <c r="J4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(Hide)'!$A47,'Capacity Summary'!$H$35:$BG$35,0))="x",INDEX('Capacity Summary'!$C$36:$E$135,MATCH('Capacity Backing (Hide)'!J$2,'Capacity Summary'!$B$36:$B$135,0),4),IF(INDEX('Capacity Summary'!$H$36:$BG$135,MATCH('Capacity Backing (Hide)'!J$2,'Capacity Summary'!$B$36:$B$135,0),MATCH('Capacity Backing (Hide)'!$A47,'Capacity Summary'!$H$35:$BG$35,0))&lt;&gt;0,INDEX('Capacity Summary'!$H$36:$BG$135,MATCH('Capacity Backing (Hide)'!J$2,'Capacity Summary'!$B$36:$B$135,0),MATCH('Capacity Backing (Hide)'!$A47,'Capacity Summary'!$H$35:$BG$35,0)),0)),INDEX('Capacity Summary'!$C$36:$E$135,MATCH('Capacity Backing (Hide)'!J$2,'Capacity Summary'!$B$36:$B$135,0),2)))/IF(Summary!$B$7="Minutes",1,60)/COUNTA(INDEX(Capacity!$C$10:$Q$109,MATCH('Capacity Backing (Hide)'!J$2,Capacity!$B$10:$B$109,0),1):INDEX(Capacity!$C$10:$Q$109,MATCH('Capacity Backing (Hide)'!J$2,Capacity!$B$10:$B$109,0),15))</f>
        <v>#N/A</v>
      </c>
      <c r="K4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(Hide)'!$A47,'Capacity Summary'!$H$35:$BG$35,0))="x",INDEX('Capacity Summary'!$C$36:$E$135,MATCH('Capacity Backing (Hide)'!K$2,'Capacity Summary'!$B$36:$B$135,0),4),IF(INDEX('Capacity Summary'!$H$36:$BG$135,MATCH('Capacity Backing (Hide)'!K$2,'Capacity Summary'!$B$36:$B$135,0),MATCH('Capacity Backing (Hide)'!$A47,'Capacity Summary'!$H$35:$BG$35,0))&lt;&gt;0,INDEX('Capacity Summary'!$H$36:$BG$135,MATCH('Capacity Backing (Hide)'!K$2,'Capacity Summary'!$B$36:$B$135,0),MATCH('Capacity Backing (Hide)'!$A47,'Capacity Summary'!$H$35:$BG$35,0)),0)),INDEX('Capacity Summary'!$C$36:$E$135,MATCH('Capacity Backing (Hide)'!K$2,'Capacity Summary'!$B$36:$B$135,0),2)))/IF(Summary!$B$7="Minutes",1,60)/COUNTA(INDEX(Capacity!$C$10:$Q$109,MATCH('Capacity Backing (Hide)'!K$2,Capacity!$B$10:$B$109,0),1):INDEX(Capacity!$C$10:$Q$109,MATCH('Capacity Backing (Hide)'!K$2,Capacity!$B$10:$B$109,0),15))</f>
        <v>#N/A</v>
      </c>
      <c r="L4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(Hide)'!$A47,'Capacity Summary'!$H$35:$BG$35,0))="x",INDEX('Capacity Summary'!$C$36:$E$135,MATCH('Capacity Backing (Hide)'!L$2,'Capacity Summary'!$B$36:$B$135,0),4),IF(INDEX('Capacity Summary'!$H$36:$BG$135,MATCH('Capacity Backing (Hide)'!L$2,'Capacity Summary'!$B$36:$B$135,0),MATCH('Capacity Backing (Hide)'!$A47,'Capacity Summary'!$H$35:$BG$35,0))&lt;&gt;0,INDEX('Capacity Summary'!$H$36:$BG$135,MATCH('Capacity Backing (Hide)'!L$2,'Capacity Summary'!$B$36:$B$135,0),MATCH('Capacity Backing (Hide)'!$A47,'Capacity Summary'!$H$35:$BG$35,0)),0)),INDEX('Capacity Summary'!$C$36:$E$135,MATCH('Capacity Backing (Hide)'!L$2,'Capacity Summary'!$B$36:$B$135,0),2)))/IF(Summary!$B$7="Minutes",1,60)/COUNTA(INDEX(Capacity!$C$10:$Q$109,MATCH('Capacity Backing (Hide)'!L$2,Capacity!$B$10:$B$109,0),1):INDEX(Capacity!$C$10:$Q$109,MATCH('Capacity Backing (Hide)'!L$2,Capacity!$B$10:$B$109,0),15))</f>
        <v>#N/A</v>
      </c>
      <c r="M4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(Hide)'!$A47,'Capacity Summary'!$H$35:$BG$35,0))="x",INDEX('Capacity Summary'!$C$36:$E$135,MATCH('Capacity Backing (Hide)'!M$2,'Capacity Summary'!$B$36:$B$135,0),4),IF(INDEX('Capacity Summary'!$H$36:$BG$135,MATCH('Capacity Backing (Hide)'!M$2,'Capacity Summary'!$B$36:$B$135,0),MATCH('Capacity Backing (Hide)'!$A47,'Capacity Summary'!$H$35:$BG$35,0))&lt;&gt;0,INDEX('Capacity Summary'!$H$36:$BG$135,MATCH('Capacity Backing (Hide)'!M$2,'Capacity Summary'!$B$36:$B$135,0),MATCH('Capacity Backing (Hide)'!$A47,'Capacity Summary'!$H$35:$BG$35,0)),0)),INDEX('Capacity Summary'!$C$36:$E$135,MATCH('Capacity Backing (Hide)'!M$2,'Capacity Summary'!$B$36:$B$135,0),2)))/IF(Summary!$B$7="Minutes",1,60)/COUNTA(INDEX(Capacity!$C$10:$Q$109,MATCH('Capacity Backing (Hide)'!M$2,Capacity!$B$10:$B$109,0),1):INDEX(Capacity!$C$10:$Q$109,MATCH('Capacity Backing (Hide)'!M$2,Capacity!$B$10:$B$109,0),15))</f>
        <v>#N/A</v>
      </c>
      <c r="N4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(Hide)'!$A47,'Capacity Summary'!$H$35:$BG$35,0))="x",INDEX('Capacity Summary'!$C$36:$E$135,MATCH('Capacity Backing (Hide)'!N$2,'Capacity Summary'!$B$36:$B$135,0),4),IF(INDEX('Capacity Summary'!$H$36:$BG$135,MATCH('Capacity Backing (Hide)'!N$2,'Capacity Summary'!$B$36:$B$135,0),MATCH('Capacity Backing (Hide)'!$A47,'Capacity Summary'!$H$35:$BG$35,0))&lt;&gt;0,INDEX('Capacity Summary'!$H$36:$BG$135,MATCH('Capacity Backing (Hide)'!N$2,'Capacity Summary'!$B$36:$B$135,0),MATCH('Capacity Backing (Hide)'!$A47,'Capacity Summary'!$H$35:$BG$35,0)),0)),INDEX('Capacity Summary'!$C$36:$E$135,MATCH('Capacity Backing (Hide)'!N$2,'Capacity Summary'!$B$36:$B$135,0),2)))/IF(Summary!$B$7="Minutes",1,60)/COUNTA(INDEX(Capacity!$C$10:$Q$109,MATCH('Capacity Backing (Hide)'!N$2,Capacity!$B$10:$B$109,0),1):INDEX(Capacity!$C$10:$Q$109,MATCH('Capacity Backing (Hide)'!N$2,Capacity!$B$10:$B$109,0),15))</f>
        <v>#N/A</v>
      </c>
      <c r="O4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(Hide)'!$A47,'Capacity Summary'!$H$35:$BG$35,0))="x",INDEX('Capacity Summary'!$C$36:$E$135,MATCH('Capacity Backing (Hide)'!O$2,'Capacity Summary'!$B$36:$B$135,0),4),IF(INDEX('Capacity Summary'!$H$36:$BG$135,MATCH('Capacity Backing (Hide)'!O$2,'Capacity Summary'!$B$36:$B$135,0),MATCH('Capacity Backing (Hide)'!$A47,'Capacity Summary'!$H$35:$BG$35,0))&lt;&gt;0,INDEX('Capacity Summary'!$H$36:$BG$135,MATCH('Capacity Backing (Hide)'!O$2,'Capacity Summary'!$B$36:$B$135,0),MATCH('Capacity Backing (Hide)'!$A47,'Capacity Summary'!$H$35:$BG$35,0)),0)),INDEX('Capacity Summary'!$C$36:$E$135,MATCH('Capacity Backing (Hide)'!O$2,'Capacity Summary'!$B$36:$B$135,0),2)))/IF(Summary!$B$7="Minutes",1,60)/COUNTA(INDEX(Capacity!$C$10:$Q$109,MATCH('Capacity Backing (Hide)'!O$2,Capacity!$B$10:$B$109,0),1):INDEX(Capacity!$C$10:$Q$109,MATCH('Capacity Backing (Hide)'!O$2,Capacity!$B$10:$B$109,0),15))</f>
        <v>#N/A</v>
      </c>
      <c r="P4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(Hide)'!$A47,'Capacity Summary'!$H$35:$BG$35,0))="x",INDEX('Capacity Summary'!$C$36:$E$135,MATCH('Capacity Backing (Hide)'!P$2,'Capacity Summary'!$B$36:$B$135,0),4),IF(INDEX('Capacity Summary'!$H$36:$BG$135,MATCH('Capacity Backing (Hide)'!P$2,'Capacity Summary'!$B$36:$B$135,0),MATCH('Capacity Backing (Hide)'!$A47,'Capacity Summary'!$H$35:$BG$35,0))&lt;&gt;0,INDEX('Capacity Summary'!$H$36:$BG$135,MATCH('Capacity Backing (Hide)'!P$2,'Capacity Summary'!$B$36:$B$135,0),MATCH('Capacity Backing (Hide)'!$A47,'Capacity Summary'!$H$35:$BG$35,0)),0)),INDEX('Capacity Summary'!$C$36:$E$135,MATCH('Capacity Backing (Hide)'!P$2,'Capacity Summary'!$B$36:$B$135,0),2)))/IF(Summary!$B$7="Minutes",1,60)/COUNTA(INDEX(Capacity!$C$10:$Q$109,MATCH('Capacity Backing (Hide)'!P$2,Capacity!$B$10:$B$109,0),1):INDEX(Capacity!$C$10:$Q$109,MATCH('Capacity Backing (Hide)'!P$2,Capacity!$B$10:$B$109,0),15))</f>
        <v>#N/A</v>
      </c>
      <c r="Q4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(Hide)'!$A47,'Capacity Summary'!$H$35:$BG$35,0))="x",INDEX('Capacity Summary'!$C$36:$E$135,MATCH('Capacity Backing (Hide)'!Q$2,'Capacity Summary'!$B$36:$B$135,0),4),IF(INDEX('Capacity Summary'!$H$36:$BG$135,MATCH('Capacity Backing (Hide)'!Q$2,'Capacity Summary'!$B$36:$B$135,0),MATCH('Capacity Backing (Hide)'!$A47,'Capacity Summary'!$H$35:$BG$35,0))&lt;&gt;0,INDEX('Capacity Summary'!$H$36:$BG$135,MATCH('Capacity Backing (Hide)'!Q$2,'Capacity Summary'!$B$36:$B$135,0),MATCH('Capacity Backing (Hide)'!$A47,'Capacity Summary'!$H$35:$BG$35,0)),0)),INDEX('Capacity Summary'!$C$36:$E$135,MATCH('Capacity Backing (Hide)'!Q$2,'Capacity Summary'!$B$36:$B$135,0),2)))/IF(Summary!$B$7="Minutes",1,60)/COUNTA(INDEX(Capacity!$C$10:$Q$109,MATCH('Capacity Backing (Hide)'!Q$2,Capacity!$B$10:$B$109,0),1):INDEX(Capacity!$C$10:$Q$109,MATCH('Capacity Backing (Hide)'!Q$2,Capacity!$B$10:$B$109,0),15))</f>
        <v>#N/A</v>
      </c>
      <c r="R4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(Hide)'!$A47,'Capacity Summary'!$H$35:$BG$35,0))="x",INDEX('Capacity Summary'!$C$36:$E$135,MATCH('Capacity Backing (Hide)'!R$2,'Capacity Summary'!$B$36:$B$135,0),4),IF(INDEX('Capacity Summary'!$H$36:$BG$135,MATCH('Capacity Backing (Hide)'!R$2,'Capacity Summary'!$B$36:$B$135,0),MATCH('Capacity Backing (Hide)'!$A47,'Capacity Summary'!$H$35:$BG$35,0))&lt;&gt;0,INDEX('Capacity Summary'!$H$36:$BG$135,MATCH('Capacity Backing (Hide)'!R$2,'Capacity Summary'!$B$36:$B$135,0),MATCH('Capacity Backing (Hide)'!$A47,'Capacity Summary'!$H$35:$BG$35,0)),0)),INDEX('Capacity Summary'!$C$36:$E$135,MATCH('Capacity Backing (Hide)'!R$2,'Capacity Summary'!$B$36:$B$135,0),2)))/IF(Summary!$B$7="Minutes",1,60)/COUNTA(INDEX(Capacity!$C$10:$Q$109,MATCH('Capacity Backing (Hide)'!R$2,Capacity!$B$10:$B$109,0),1):INDEX(Capacity!$C$10:$Q$109,MATCH('Capacity Backing (Hide)'!R$2,Capacity!$B$10:$B$109,0),15))</f>
        <v>#N/A</v>
      </c>
      <c r="S4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(Hide)'!$A47,'Capacity Summary'!$H$35:$BG$35,0))="x",INDEX('Capacity Summary'!$C$36:$E$135,MATCH('Capacity Backing (Hide)'!S$2,'Capacity Summary'!$B$36:$B$135,0),4),IF(INDEX('Capacity Summary'!$H$36:$BG$135,MATCH('Capacity Backing (Hide)'!S$2,'Capacity Summary'!$B$36:$B$135,0),MATCH('Capacity Backing (Hide)'!$A47,'Capacity Summary'!$H$35:$BG$35,0))&lt;&gt;0,INDEX('Capacity Summary'!$H$36:$BG$135,MATCH('Capacity Backing (Hide)'!S$2,'Capacity Summary'!$B$36:$B$135,0),MATCH('Capacity Backing (Hide)'!$A47,'Capacity Summary'!$H$35:$BG$35,0)),0)),INDEX('Capacity Summary'!$C$36:$E$135,MATCH('Capacity Backing (Hide)'!S$2,'Capacity Summary'!$B$36:$B$135,0),2)))/IF(Summary!$B$7="Minutes",1,60)/COUNTA(INDEX(Capacity!$C$10:$Q$109,MATCH('Capacity Backing (Hide)'!S$2,Capacity!$B$10:$B$109,0),1):INDEX(Capacity!$C$10:$Q$109,MATCH('Capacity Backing (Hide)'!S$2,Capacity!$B$10:$B$109,0),15))</f>
        <v>#N/A</v>
      </c>
      <c r="T4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(Hide)'!$A47,'Capacity Summary'!$H$35:$BG$35,0))="x",INDEX('Capacity Summary'!$C$36:$E$135,MATCH('Capacity Backing (Hide)'!T$2,'Capacity Summary'!$B$36:$B$135,0),4),IF(INDEX('Capacity Summary'!$H$36:$BG$135,MATCH('Capacity Backing (Hide)'!T$2,'Capacity Summary'!$B$36:$B$135,0),MATCH('Capacity Backing (Hide)'!$A47,'Capacity Summary'!$H$35:$BG$35,0))&lt;&gt;0,INDEX('Capacity Summary'!$H$36:$BG$135,MATCH('Capacity Backing (Hide)'!T$2,'Capacity Summary'!$B$36:$B$135,0),MATCH('Capacity Backing (Hide)'!$A47,'Capacity Summary'!$H$35:$BG$35,0)),0)),INDEX('Capacity Summary'!$C$36:$E$135,MATCH('Capacity Backing (Hide)'!T$2,'Capacity Summary'!$B$36:$B$135,0),2)))/IF(Summary!$B$7="Minutes",1,60)/COUNTA(INDEX(Capacity!$C$10:$Q$109,MATCH('Capacity Backing (Hide)'!T$2,Capacity!$B$10:$B$109,0),1):INDEX(Capacity!$C$10:$Q$109,MATCH('Capacity Backing (Hide)'!T$2,Capacity!$B$10:$B$109,0),15))</f>
        <v>#N/A</v>
      </c>
      <c r="U4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(Hide)'!$A47,'Capacity Summary'!$H$35:$BG$35,0))="x",INDEX('Capacity Summary'!$C$36:$E$135,MATCH('Capacity Backing (Hide)'!U$2,'Capacity Summary'!$B$36:$B$135,0),4),IF(INDEX('Capacity Summary'!$H$36:$BG$135,MATCH('Capacity Backing (Hide)'!U$2,'Capacity Summary'!$B$36:$B$135,0),MATCH('Capacity Backing (Hide)'!$A47,'Capacity Summary'!$H$35:$BG$35,0))&lt;&gt;0,INDEX('Capacity Summary'!$H$36:$BG$135,MATCH('Capacity Backing (Hide)'!U$2,'Capacity Summary'!$B$36:$B$135,0),MATCH('Capacity Backing (Hide)'!$A47,'Capacity Summary'!$H$35:$BG$35,0)),0)),INDEX('Capacity Summary'!$C$36:$E$135,MATCH('Capacity Backing (Hide)'!U$2,'Capacity Summary'!$B$36:$B$135,0),2)))/IF(Summary!$B$7="Minutes",1,60)/COUNTA(INDEX(Capacity!$C$10:$Q$109,MATCH('Capacity Backing (Hide)'!U$2,Capacity!$B$10:$B$109,0),1):INDEX(Capacity!$C$10:$Q$109,MATCH('Capacity Backing (Hide)'!U$2,Capacity!$B$10:$B$109,0),15))</f>
        <v>#N/A</v>
      </c>
      <c r="V4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(Hide)'!$A47,'Capacity Summary'!$H$35:$BG$35,0))="x",INDEX('Capacity Summary'!$C$36:$E$135,MATCH('Capacity Backing (Hide)'!V$2,'Capacity Summary'!$B$36:$B$135,0),4),IF(INDEX('Capacity Summary'!$H$36:$BG$135,MATCH('Capacity Backing (Hide)'!V$2,'Capacity Summary'!$B$36:$B$135,0),MATCH('Capacity Backing (Hide)'!$A47,'Capacity Summary'!$H$35:$BG$35,0))&lt;&gt;0,INDEX('Capacity Summary'!$H$36:$BG$135,MATCH('Capacity Backing (Hide)'!V$2,'Capacity Summary'!$B$36:$B$135,0),MATCH('Capacity Backing (Hide)'!$A47,'Capacity Summary'!$H$35:$BG$35,0)),0)),INDEX('Capacity Summary'!$C$36:$E$135,MATCH('Capacity Backing (Hide)'!V$2,'Capacity Summary'!$B$36:$B$135,0),2)))/IF(Summary!$B$7="Minutes",1,60)/COUNTA(INDEX(Capacity!$C$10:$Q$109,MATCH('Capacity Backing (Hide)'!V$2,Capacity!$B$10:$B$109,0),1):INDEX(Capacity!$C$10:$Q$109,MATCH('Capacity Backing (Hide)'!V$2,Capacity!$B$10:$B$109,0),15))</f>
        <v>#N/A</v>
      </c>
      <c r="W4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(Hide)'!$A47,'Capacity Summary'!$H$35:$BG$35,0))="x",INDEX('Capacity Summary'!$C$36:$E$135,MATCH('Capacity Backing (Hide)'!W$2,'Capacity Summary'!$B$36:$B$135,0),4),IF(INDEX('Capacity Summary'!$H$36:$BG$135,MATCH('Capacity Backing (Hide)'!W$2,'Capacity Summary'!$B$36:$B$135,0),MATCH('Capacity Backing (Hide)'!$A47,'Capacity Summary'!$H$35:$BG$35,0))&lt;&gt;0,INDEX('Capacity Summary'!$H$36:$BG$135,MATCH('Capacity Backing (Hide)'!W$2,'Capacity Summary'!$B$36:$B$135,0),MATCH('Capacity Backing (Hide)'!$A47,'Capacity Summary'!$H$35:$BG$35,0)),0)),INDEX('Capacity Summary'!$C$36:$E$135,MATCH('Capacity Backing (Hide)'!W$2,'Capacity Summary'!$B$36:$B$135,0),2)))/IF(Summary!$B$7="Minutes",1,60)/COUNTA(INDEX(Capacity!$C$10:$Q$109,MATCH('Capacity Backing (Hide)'!W$2,Capacity!$B$10:$B$109,0),1):INDEX(Capacity!$C$10:$Q$109,MATCH('Capacity Backing (Hide)'!W$2,Capacity!$B$10:$B$109,0),15))</f>
        <v>#N/A</v>
      </c>
      <c r="X4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(Hide)'!$A47,'Capacity Summary'!$H$35:$BG$35,0))="x",INDEX('Capacity Summary'!$C$36:$E$135,MATCH('Capacity Backing (Hide)'!X$2,'Capacity Summary'!$B$36:$B$135,0),4),IF(INDEX('Capacity Summary'!$H$36:$BG$135,MATCH('Capacity Backing (Hide)'!X$2,'Capacity Summary'!$B$36:$B$135,0),MATCH('Capacity Backing (Hide)'!$A47,'Capacity Summary'!$H$35:$BG$35,0))&lt;&gt;0,INDEX('Capacity Summary'!$H$36:$BG$135,MATCH('Capacity Backing (Hide)'!X$2,'Capacity Summary'!$B$36:$B$135,0),MATCH('Capacity Backing (Hide)'!$A47,'Capacity Summary'!$H$35:$BG$35,0)),0)),INDEX('Capacity Summary'!$C$36:$E$135,MATCH('Capacity Backing (Hide)'!X$2,'Capacity Summary'!$B$36:$B$135,0),2)))/IF(Summary!$B$7="Minutes",1,60)/COUNTA(INDEX(Capacity!$C$10:$Q$109,MATCH('Capacity Backing (Hide)'!X$2,Capacity!$B$10:$B$109,0),1):INDEX(Capacity!$C$10:$Q$109,MATCH('Capacity Backing (Hide)'!X$2,Capacity!$B$10:$B$109,0),15))</f>
        <v>#N/A</v>
      </c>
      <c r="Y4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(Hide)'!$A47,'Capacity Summary'!$H$35:$BG$35,0))="x",INDEX('Capacity Summary'!$C$36:$E$135,MATCH('Capacity Backing (Hide)'!Y$2,'Capacity Summary'!$B$36:$B$135,0),4),IF(INDEX('Capacity Summary'!$H$36:$BG$135,MATCH('Capacity Backing (Hide)'!Y$2,'Capacity Summary'!$B$36:$B$135,0),MATCH('Capacity Backing (Hide)'!$A47,'Capacity Summary'!$H$35:$BG$35,0))&lt;&gt;0,INDEX('Capacity Summary'!$H$36:$BG$135,MATCH('Capacity Backing (Hide)'!Y$2,'Capacity Summary'!$B$36:$B$135,0),MATCH('Capacity Backing (Hide)'!$A47,'Capacity Summary'!$H$35:$BG$35,0)),0)),INDEX('Capacity Summary'!$C$36:$E$135,MATCH('Capacity Backing (Hide)'!Y$2,'Capacity Summary'!$B$36:$B$135,0),2)))/IF(Summary!$B$7="Minutes",1,60)/COUNTA(INDEX(Capacity!$C$10:$Q$109,MATCH('Capacity Backing (Hide)'!Y$2,Capacity!$B$10:$B$109,0),1):INDEX(Capacity!$C$10:$Q$109,MATCH('Capacity Backing (Hide)'!Y$2,Capacity!$B$10:$B$109,0),15))</f>
        <v>#N/A</v>
      </c>
      <c r="Z4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(Hide)'!$A47,'Capacity Summary'!$H$35:$BG$35,0))="x",INDEX('Capacity Summary'!$C$36:$E$135,MATCH('Capacity Backing (Hide)'!Z$2,'Capacity Summary'!$B$36:$B$135,0),4),IF(INDEX('Capacity Summary'!$H$36:$BG$135,MATCH('Capacity Backing (Hide)'!Z$2,'Capacity Summary'!$B$36:$B$135,0),MATCH('Capacity Backing (Hide)'!$A47,'Capacity Summary'!$H$35:$BG$35,0))&lt;&gt;0,INDEX('Capacity Summary'!$H$36:$BG$135,MATCH('Capacity Backing (Hide)'!Z$2,'Capacity Summary'!$B$36:$B$135,0),MATCH('Capacity Backing (Hide)'!$A47,'Capacity Summary'!$H$35:$BG$35,0)),0)),INDEX('Capacity Summary'!$C$36:$E$135,MATCH('Capacity Backing (Hide)'!Z$2,'Capacity Summary'!$B$36:$B$135,0),2)))/IF(Summary!$B$7="Minutes",1,60)/COUNTA(INDEX(Capacity!$C$10:$Q$109,MATCH('Capacity Backing (Hide)'!Z$2,Capacity!$B$10:$B$109,0),1):INDEX(Capacity!$C$10:$Q$109,MATCH('Capacity Backing (Hide)'!Z$2,Capacity!$B$10:$B$109,0),15))</f>
        <v>#N/A</v>
      </c>
      <c r="AA4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(Hide)'!$A47,'Capacity Summary'!$H$35:$BG$35,0))="x",INDEX('Capacity Summary'!$C$36:$E$135,MATCH('Capacity Backing (Hide)'!AA$2,'Capacity Summary'!$B$36:$B$135,0),4),IF(INDEX('Capacity Summary'!$H$36:$BG$135,MATCH('Capacity Backing (Hide)'!AA$2,'Capacity Summary'!$B$36:$B$135,0),MATCH('Capacity Backing (Hide)'!$A47,'Capacity Summary'!$H$35:$BG$35,0))&lt;&gt;0,INDEX('Capacity Summary'!$H$36:$BG$135,MATCH('Capacity Backing (Hide)'!AA$2,'Capacity Summary'!$B$36:$B$135,0),MATCH('Capacity Backing (Hide)'!$A47,'Capacity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(Hide)'!$A47,'Capacity Summary'!$H$35:$BG$35,0))="x",INDEX('Capacity Summary'!$C$36:$E$135,MATCH('Capacity Backing (Hide)'!AB$2,'Capacity Summary'!$B$36:$B$135,0),4),IF(INDEX('Capacity Summary'!$H$36:$BG$135,MATCH('Capacity Backing (Hide)'!AB$2,'Capacity Summary'!$B$36:$B$135,0),MATCH('Capacity Backing (Hide)'!$A47,'Capacity Summary'!$H$35:$BG$35,0))&lt;&gt;0,INDEX('Capacity Summary'!$H$36:$BG$135,MATCH('Capacity Backing (Hide)'!AB$2,'Capacity Summary'!$B$36:$B$135,0),MATCH('Capacity Backing (Hide)'!$A47,'Capacity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(Hide)'!$A47,'Capacity Summary'!$H$35:$BG$35,0))="x",INDEX('Capacity Summary'!$C$36:$E$135,MATCH('Capacity Backing (Hide)'!AC$2,'Capacity Summary'!$B$36:$B$135,0),4),IF(INDEX('Capacity Summary'!$H$36:$BG$135,MATCH('Capacity Backing (Hide)'!AC$2,'Capacity Summary'!$B$36:$B$135,0),MATCH('Capacity Backing (Hide)'!$A47,'Capacity Summary'!$H$35:$BG$35,0))&lt;&gt;0,INDEX('Capacity Summary'!$H$36:$BG$135,MATCH('Capacity Backing (Hide)'!AC$2,'Capacity Summary'!$B$36:$B$135,0),MATCH('Capacity Backing (Hide)'!$A47,'Capacity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(Hide)'!$A47,'Capacity Summary'!$H$35:$BG$35,0))="x",INDEX('Capacity Summary'!$C$36:$E$135,MATCH('Capacity Backing (Hide)'!AD$2,'Capacity Summary'!$B$36:$B$135,0),4),IF(INDEX('Capacity Summary'!$H$36:$BG$135,MATCH('Capacity Backing (Hide)'!AD$2,'Capacity Summary'!$B$36:$B$135,0),MATCH('Capacity Backing (Hide)'!$A47,'Capacity Summary'!$H$35:$BG$35,0))&lt;&gt;0,INDEX('Capacity Summary'!$H$36:$BG$135,MATCH('Capacity Backing (Hide)'!AD$2,'Capacity Summary'!$B$36:$B$135,0),MATCH('Capacity Backing (Hide)'!$A47,'Capacity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(Hide)'!$A47,'Capacity Summary'!$H$35:$BG$35,0))="x",INDEX('Capacity Summary'!$C$36:$E$135,MATCH('Capacity Backing (Hide)'!AE$2,'Capacity Summary'!$B$36:$B$135,0),4),IF(INDEX('Capacity Summary'!$H$36:$BG$135,MATCH('Capacity Backing (Hide)'!AE$2,'Capacity Summary'!$B$36:$B$135,0),MATCH('Capacity Backing (Hide)'!$A47,'Capacity Summary'!$H$35:$BG$35,0))&lt;&gt;0,INDEX('Capacity Summary'!$H$36:$BG$135,MATCH('Capacity Backing (Hide)'!AE$2,'Capacity Summary'!$B$36:$B$135,0),MATCH('Capacity Backing (Hide)'!$A47,'Capacity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(Hide)'!$A47,'Capacity Summary'!$H$35:$BG$35,0))="x",INDEX('Capacity Summary'!$C$36:$E$135,MATCH('Capacity Backing (Hide)'!AF$2,'Capacity Summary'!$B$36:$B$135,0),4),IF(INDEX('Capacity Summary'!$H$36:$BG$135,MATCH('Capacity Backing (Hide)'!AF$2,'Capacity Summary'!$B$36:$B$135,0),MATCH('Capacity Backing (Hide)'!$A47,'Capacity Summary'!$H$35:$BG$35,0))&lt;&gt;0,INDEX('Capacity Summary'!$H$36:$BG$135,MATCH('Capacity Backing (Hide)'!AF$2,'Capacity Summary'!$B$36:$B$135,0),MATCH('Capacity Backing (Hide)'!$A47,'Capacity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(Hide)'!$A47,'Capacity Summary'!$H$35:$BG$35,0))="x",INDEX('Capacity Summary'!$C$36:$E$135,MATCH('Capacity Backing (Hide)'!AG$2,'Capacity Summary'!$B$36:$B$135,0),4),IF(INDEX('Capacity Summary'!$H$36:$BG$135,MATCH('Capacity Backing (Hide)'!AG$2,'Capacity Summary'!$B$36:$B$135,0),MATCH('Capacity Backing (Hide)'!$A47,'Capacity Summary'!$H$35:$BG$35,0))&lt;&gt;0,INDEX('Capacity Summary'!$H$36:$BG$135,MATCH('Capacity Backing (Hide)'!AG$2,'Capacity Summary'!$B$36:$B$135,0),MATCH('Capacity Backing (Hide)'!$A47,'Capacity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(Hide)'!$A47,'Capacity Summary'!$H$35:$BG$35,0))="x",INDEX('Capacity Summary'!$C$36:$E$135,MATCH('Capacity Backing (Hide)'!AH$2,'Capacity Summary'!$B$36:$B$135,0),4),IF(INDEX('Capacity Summary'!$H$36:$BG$135,MATCH('Capacity Backing (Hide)'!AH$2,'Capacity Summary'!$B$36:$B$135,0),MATCH('Capacity Backing (Hide)'!$A47,'Capacity Summary'!$H$35:$BG$35,0))&lt;&gt;0,INDEX('Capacity Summary'!$H$36:$BG$135,MATCH('Capacity Backing (Hide)'!AH$2,'Capacity Summary'!$B$36:$B$135,0),MATCH('Capacity Backing (Hide)'!$A47,'Capacity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(Hide)'!$A47,'Capacity Summary'!$H$35:$BG$35,0))="x",INDEX('Capacity Summary'!$C$36:$E$135,MATCH('Capacity Backing (Hide)'!AI$2,'Capacity Summary'!$B$36:$B$135,0),4),IF(INDEX('Capacity Summary'!$H$36:$BG$135,MATCH('Capacity Backing (Hide)'!AI$2,'Capacity Summary'!$B$36:$B$135,0),MATCH('Capacity Backing (Hide)'!$A47,'Capacity Summary'!$H$35:$BG$35,0))&lt;&gt;0,INDEX('Capacity Summary'!$H$36:$BG$135,MATCH('Capacity Backing (Hide)'!AI$2,'Capacity Summary'!$B$36:$B$135,0),MATCH('Capacity Backing (Hide)'!$A47,'Capacity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(Hide)'!$A47,'Capacity Summary'!$H$35:$BG$35,0))="x",INDEX('Capacity Summary'!$C$36:$E$135,MATCH('Capacity Backing (Hide)'!AJ$2,'Capacity Summary'!$B$36:$B$135,0),4),IF(INDEX('Capacity Summary'!$H$36:$BG$135,MATCH('Capacity Backing (Hide)'!AJ$2,'Capacity Summary'!$B$36:$B$135,0),MATCH('Capacity Backing (Hide)'!$A47,'Capacity Summary'!$H$35:$BG$35,0))&lt;&gt;0,INDEX('Capacity Summary'!$H$36:$BG$135,MATCH('Capacity Backing (Hide)'!AJ$2,'Capacity Summary'!$B$36:$B$135,0),MATCH('Capacity Backing (Hide)'!$A47,'Capacity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(Hide)'!$A47,'Capacity Summary'!$H$35:$BG$35,0))="x",INDEX('Capacity Summary'!$C$36:$E$135,MATCH('Capacity Backing (Hide)'!AK$2,'Capacity Summary'!$B$36:$B$135,0),4),IF(INDEX('Capacity Summary'!$H$36:$BG$135,MATCH('Capacity Backing (Hide)'!AK$2,'Capacity Summary'!$B$36:$B$135,0),MATCH('Capacity Backing (Hide)'!$A47,'Capacity Summary'!$H$35:$BG$35,0))&lt;&gt;0,INDEX('Capacity Summary'!$H$36:$BG$135,MATCH('Capacity Backing (Hide)'!AK$2,'Capacity Summary'!$B$36:$B$135,0),MATCH('Capacity Backing (Hide)'!$A47,'Capacity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(Hide)'!$A47,'Capacity Summary'!$H$35:$BG$35,0))="x",INDEX('Capacity Summary'!$C$36:$E$135,MATCH('Capacity Backing (Hide)'!AL$2,'Capacity Summary'!$B$36:$B$135,0),4),IF(INDEX('Capacity Summary'!$H$36:$BG$135,MATCH('Capacity Backing (Hide)'!AL$2,'Capacity Summary'!$B$36:$B$135,0),MATCH('Capacity Backing (Hide)'!$A47,'Capacity Summary'!$H$35:$BG$35,0))&lt;&gt;0,INDEX('Capacity Summary'!$H$36:$BG$135,MATCH('Capacity Backing (Hide)'!AL$2,'Capacity Summary'!$B$36:$B$135,0),MATCH('Capacity Backing (Hide)'!$A47,'Capacity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(Hide)'!$A47,'Capacity Summary'!$H$35:$BG$35,0))="x",INDEX('Capacity Summary'!$C$36:$E$135,MATCH('Capacity Backing (Hide)'!AM$2,'Capacity Summary'!$B$36:$B$135,0),4),IF(INDEX('Capacity Summary'!$H$36:$BG$135,MATCH('Capacity Backing (Hide)'!AM$2,'Capacity Summary'!$B$36:$B$135,0),MATCH('Capacity Backing (Hide)'!$A47,'Capacity Summary'!$H$35:$BG$35,0))&lt;&gt;0,INDEX('Capacity Summary'!$H$36:$BG$135,MATCH('Capacity Backing (Hide)'!AM$2,'Capacity Summary'!$B$36:$B$135,0),MATCH('Capacity Backing (Hide)'!$A47,'Capacity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(Hide)'!$A47,'Capacity Summary'!$H$35:$BG$35,0))="x",INDEX('Capacity Summary'!$C$36:$E$135,MATCH('Capacity Backing (Hide)'!AN$2,'Capacity Summary'!$B$36:$B$135,0),4),IF(INDEX('Capacity Summary'!$H$36:$BG$135,MATCH('Capacity Backing (Hide)'!AN$2,'Capacity Summary'!$B$36:$B$135,0),MATCH('Capacity Backing (Hide)'!$A47,'Capacity Summary'!$H$35:$BG$35,0))&lt;&gt;0,INDEX('Capacity Summary'!$H$36:$BG$135,MATCH('Capacity Backing (Hide)'!AN$2,'Capacity Summary'!$B$36:$B$135,0),MATCH('Capacity Backing (Hide)'!$A47,'Capacity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(Hide)'!$A47,'Capacity Summary'!$H$35:$BG$35,0))="x",INDEX('Capacity Summary'!$C$36:$E$135,MATCH('Capacity Backing (Hide)'!AO$2,'Capacity Summary'!$B$36:$B$135,0),4),IF(INDEX('Capacity Summary'!$H$36:$BG$135,MATCH('Capacity Backing (Hide)'!AO$2,'Capacity Summary'!$B$36:$B$135,0),MATCH('Capacity Backing (Hide)'!$A47,'Capacity Summary'!$H$35:$BG$35,0))&lt;&gt;0,INDEX('Capacity Summary'!$H$36:$BG$135,MATCH('Capacity Backing (Hide)'!AO$2,'Capacity Summary'!$B$36:$B$135,0),MATCH('Capacity Backing (Hide)'!$A47,'Capacity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(Hide)'!$A47,'Capacity Summary'!$H$35:$BG$35,0))="x",INDEX('Capacity Summary'!$C$36:$E$135,MATCH('Capacity Backing (Hide)'!AP$2,'Capacity Summary'!$B$36:$B$135,0),4),IF(INDEX('Capacity Summary'!$H$36:$BG$135,MATCH('Capacity Backing (Hide)'!AP$2,'Capacity Summary'!$B$36:$B$135,0),MATCH('Capacity Backing (Hide)'!$A47,'Capacity Summary'!$H$35:$BG$35,0))&lt;&gt;0,INDEX('Capacity Summary'!$H$36:$BG$135,MATCH('Capacity Backing (Hide)'!AP$2,'Capacity Summary'!$B$36:$B$135,0),MATCH('Capacity Backing (Hide)'!$A47,'Capacity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(Hide)'!$A47,'Capacity Summary'!$H$35:$BG$35,0))="x",INDEX('Capacity Summary'!$C$36:$E$135,MATCH('Capacity Backing (Hide)'!AQ$2,'Capacity Summary'!$B$36:$B$135,0),4),IF(INDEX('Capacity Summary'!$H$36:$BG$135,MATCH('Capacity Backing (Hide)'!AQ$2,'Capacity Summary'!$B$36:$B$135,0),MATCH('Capacity Backing (Hide)'!$A47,'Capacity Summary'!$H$35:$BG$35,0))&lt;&gt;0,INDEX('Capacity Summary'!$H$36:$BG$135,MATCH('Capacity Backing (Hide)'!AQ$2,'Capacity Summary'!$B$36:$B$135,0),MATCH('Capacity Backing (Hide)'!$A47,'Capacity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(Hide)'!$A47,'Capacity Summary'!$H$35:$BG$35,0))="x",INDEX('Capacity Summary'!$C$36:$E$135,MATCH('Capacity Backing (Hide)'!AR$2,'Capacity Summary'!$B$36:$B$135,0),4),IF(INDEX('Capacity Summary'!$H$36:$BG$135,MATCH('Capacity Backing (Hide)'!AR$2,'Capacity Summary'!$B$36:$B$135,0),MATCH('Capacity Backing (Hide)'!$A47,'Capacity Summary'!$H$35:$BG$35,0))&lt;&gt;0,INDEX('Capacity Summary'!$H$36:$BG$135,MATCH('Capacity Backing (Hide)'!AR$2,'Capacity Summary'!$B$36:$B$135,0),MATCH('Capacity Backing (Hide)'!$A47,'Capacity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(Hide)'!$A47,'Capacity Summary'!$H$35:$BG$35,0))="x",INDEX('Capacity Summary'!$C$36:$E$135,MATCH('Capacity Backing (Hide)'!AS$2,'Capacity Summary'!$B$36:$B$135,0),4),IF(INDEX('Capacity Summary'!$H$36:$BG$135,MATCH('Capacity Backing (Hide)'!AS$2,'Capacity Summary'!$B$36:$B$135,0),MATCH('Capacity Backing (Hide)'!$A47,'Capacity Summary'!$H$35:$BG$35,0))&lt;&gt;0,INDEX('Capacity Summary'!$H$36:$BG$135,MATCH('Capacity Backing (Hide)'!AS$2,'Capacity Summary'!$B$36:$B$135,0),MATCH('Capacity Backing (Hide)'!$A47,'Capacity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(Hide)'!$A47,'Capacity Summary'!$H$35:$BG$35,0))="x",INDEX('Capacity Summary'!$C$36:$E$135,MATCH('Capacity Backing (Hide)'!AT$2,'Capacity Summary'!$B$36:$B$135,0),4),IF(INDEX('Capacity Summary'!$H$36:$BG$135,MATCH('Capacity Backing (Hide)'!AT$2,'Capacity Summary'!$B$36:$B$135,0),MATCH('Capacity Backing (Hide)'!$A47,'Capacity Summary'!$H$35:$BG$35,0))&lt;&gt;0,INDEX('Capacity Summary'!$H$36:$BG$135,MATCH('Capacity Backing (Hide)'!AT$2,'Capacity Summary'!$B$36:$B$135,0),MATCH('Capacity Backing (Hide)'!$A47,'Capacity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(Hide)'!$A47,'Capacity Summary'!$H$35:$BG$35,0))="x",INDEX('Capacity Summary'!$C$36:$E$135,MATCH('Capacity Backing (Hide)'!AU$2,'Capacity Summary'!$B$36:$B$135,0),4),IF(INDEX('Capacity Summary'!$H$36:$BG$135,MATCH('Capacity Backing (Hide)'!AU$2,'Capacity Summary'!$B$36:$B$135,0),MATCH('Capacity Backing (Hide)'!$A47,'Capacity Summary'!$H$35:$BG$35,0))&lt;&gt;0,INDEX('Capacity Summary'!$H$36:$BG$135,MATCH('Capacity Backing (Hide)'!AU$2,'Capacity Summary'!$B$36:$B$135,0),MATCH('Capacity Backing (Hide)'!$A47,'Capacity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(Hide)'!$A47,'Capacity Summary'!$H$35:$BG$35,0))="x",INDEX('Capacity Summary'!$C$36:$E$135,MATCH('Capacity Backing (Hide)'!AV$2,'Capacity Summary'!$B$36:$B$135,0),4),IF(INDEX('Capacity Summary'!$H$36:$BG$135,MATCH('Capacity Backing (Hide)'!AV$2,'Capacity Summary'!$B$36:$B$135,0),MATCH('Capacity Backing (Hide)'!$A47,'Capacity Summary'!$H$35:$BG$35,0))&lt;&gt;0,INDEX('Capacity Summary'!$H$36:$BG$135,MATCH('Capacity Backing (Hide)'!AV$2,'Capacity Summary'!$B$36:$B$135,0),MATCH('Capacity Backing (Hide)'!$A47,'Capacity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(Hide)'!$A47,'Capacity Summary'!$H$35:$BG$35,0))="x",INDEX('Capacity Summary'!$C$36:$E$135,MATCH('Capacity Backing (Hide)'!AW$2,'Capacity Summary'!$B$36:$B$135,0),4),IF(INDEX('Capacity Summary'!$H$36:$BG$135,MATCH('Capacity Backing (Hide)'!AW$2,'Capacity Summary'!$B$36:$B$135,0),MATCH('Capacity Backing (Hide)'!$A47,'Capacity Summary'!$H$35:$BG$35,0))&lt;&gt;0,INDEX('Capacity Summary'!$H$36:$BG$135,MATCH('Capacity Backing (Hide)'!AW$2,'Capacity Summary'!$B$36:$B$135,0),MATCH('Capacity Backing (Hide)'!$A47,'Capacity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(Hide)'!$A47,'Capacity Summary'!$H$35:$BG$35,0))="x",INDEX('Capacity Summary'!$C$36:$E$135,MATCH('Capacity Backing (Hide)'!AX$2,'Capacity Summary'!$B$36:$B$135,0),4),IF(INDEX('Capacity Summary'!$H$36:$BG$135,MATCH('Capacity Backing (Hide)'!AX$2,'Capacity Summary'!$B$36:$B$135,0),MATCH('Capacity Backing (Hide)'!$A47,'Capacity Summary'!$H$35:$BG$35,0))&lt;&gt;0,INDEX('Capacity Summary'!$H$36:$BG$135,MATCH('Capacity Backing (Hide)'!AX$2,'Capacity Summary'!$B$36:$B$135,0),MATCH('Capacity Backing (Hide)'!$A47,'Capacity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(Hide)'!$A47,'Capacity Summary'!$H$35:$BG$35,0))="x",INDEX('Capacity Summary'!$C$36:$E$135,MATCH('Capacity Backing (Hide)'!AY$2,'Capacity Summary'!$B$36:$B$135,0),4),IF(INDEX('Capacity Summary'!$H$36:$BG$135,MATCH('Capacity Backing (Hide)'!AY$2,'Capacity Summary'!$B$36:$B$135,0),MATCH('Capacity Backing (Hide)'!$A47,'Capacity Summary'!$H$35:$BG$35,0))&lt;&gt;0,INDEX('Capacity Summary'!$H$36:$BG$135,MATCH('Capacity Backing (Hide)'!AY$2,'Capacity Summary'!$B$36:$B$135,0),MATCH('Capacity Backing (Hide)'!$A47,'Capacity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(Hide)'!$A47,'Capacity Summary'!$H$35:$BG$35,0))="x",INDEX('Capacity Summary'!$C$36:$E$135,MATCH('Capacity Backing (Hide)'!AZ$2,'Capacity Summary'!$B$36:$B$135,0),4),IF(INDEX('Capacity Summary'!$H$36:$BG$135,MATCH('Capacity Backing (Hide)'!AZ$2,'Capacity Summary'!$B$36:$B$135,0),MATCH('Capacity Backing (Hide)'!$A47,'Capacity Summary'!$H$35:$BG$35,0))&lt;&gt;0,INDEX('Capacity Summary'!$H$36:$BG$135,MATCH('Capacity Backing (Hide)'!AZ$2,'Capacity Summary'!$B$36:$B$135,0),MATCH('Capacity Backing (Hide)'!$A47,'Capacity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(Hide)'!$A47,'Capacity Summary'!$H$35:$BG$35,0))="x",INDEX('Capacity Summary'!$C$36:$E$135,MATCH('Capacity Backing (Hide)'!BA$2,'Capacity Summary'!$B$36:$B$135,0),4),IF(INDEX('Capacity Summary'!$H$36:$BG$135,MATCH('Capacity Backing (Hide)'!BA$2,'Capacity Summary'!$B$36:$B$135,0),MATCH('Capacity Backing (Hide)'!$A47,'Capacity Summary'!$H$35:$BG$35,0))&lt;&gt;0,INDEX('Capacity Summary'!$H$36:$BG$135,MATCH('Capacity Backing (Hide)'!BA$2,'Capacity Summary'!$B$36:$B$135,0),MATCH('Capacity Backing (Hide)'!$A47,'Capacity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(Hide)'!$A47,'Capacity Summary'!$H$35:$BG$35,0))="x",INDEX('Capacity Summary'!$C$36:$E$135,MATCH('Capacity Backing (Hide)'!BB$2,'Capacity Summary'!$B$36:$B$135,0),4),IF(INDEX('Capacity Summary'!$H$36:$BG$135,MATCH('Capacity Backing (Hide)'!BB$2,'Capacity Summary'!$B$36:$B$135,0),MATCH('Capacity Backing (Hide)'!$A47,'Capacity Summary'!$H$35:$BG$35,0))&lt;&gt;0,INDEX('Capacity Summary'!$H$36:$BG$135,MATCH('Capacity Backing (Hide)'!BB$2,'Capacity Summary'!$B$36:$B$135,0),MATCH('Capacity Backing (Hide)'!$A47,'Capacity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(Hide)'!$A47,'Capacity Summary'!$H$35:$BG$35,0))="x",INDEX('Capacity Summary'!$C$36:$E$135,MATCH('Capacity Backing (Hide)'!BC$2,'Capacity Summary'!$B$36:$B$135,0),4),IF(INDEX('Capacity Summary'!$H$36:$BG$135,MATCH('Capacity Backing (Hide)'!BC$2,'Capacity Summary'!$B$36:$B$135,0),MATCH('Capacity Backing (Hide)'!$A47,'Capacity Summary'!$H$35:$BG$35,0))&lt;&gt;0,INDEX('Capacity Summary'!$H$36:$BG$135,MATCH('Capacity Backing (Hide)'!BC$2,'Capacity Summary'!$B$36:$B$135,0),MATCH('Capacity Backing (Hide)'!$A47,'Capacity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(Hide)'!$A47,'Capacity Summary'!$H$35:$BG$35,0))="x",INDEX('Capacity Summary'!$C$36:$E$135,MATCH('Capacity Backing (Hide)'!BD$2,'Capacity Summary'!$B$36:$B$135,0),4),IF(INDEX('Capacity Summary'!$H$36:$BG$135,MATCH('Capacity Backing (Hide)'!BD$2,'Capacity Summary'!$B$36:$B$135,0),MATCH('Capacity Backing (Hide)'!$A47,'Capacity Summary'!$H$35:$BG$35,0))&lt;&gt;0,INDEX('Capacity Summary'!$H$36:$BG$135,MATCH('Capacity Backing (Hide)'!BD$2,'Capacity Summary'!$B$36:$B$135,0),MATCH('Capacity Backing (Hide)'!$A47,'Capacity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(Hide)'!$A47,'Capacity Summary'!$H$35:$BG$35,0))="x",INDEX('Capacity Summary'!$C$36:$E$135,MATCH('Capacity Backing (Hide)'!BE$2,'Capacity Summary'!$B$36:$B$135,0),4),IF(INDEX('Capacity Summary'!$H$36:$BG$135,MATCH('Capacity Backing (Hide)'!BE$2,'Capacity Summary'!$B$36:$B$135,0),MATCH('Capacity Backing (Hide)'!$A47,'Capacity Summary'!$H$35:$BG$35,0))&lt;&gt;0,INDEX('Capacity Summary'!$H$36:$BG$135,MATCH('Capacity Backing (Hide)'!BE$2,'Capacity Summary'!$B$36:$B$135,0),MATCH('Capacity Backing (Hide)'!$A47,'Capacity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(Hide)'!$A47,'Capacity Summary'!$H$35:$BG$35,0))="x",INDEX('Capacity Summary'!$C$36:$E$135,MATCH('Capacity Backing (Hide)'!BF$2,'Capacity Summary'!$B$36:$B$135,0),4),IF(INDEX('Capacity Summary'!$H$36:$BG$135,MATCH('Capacity Backing (Hide)'!BF$2,'Capacity Summary'!$B$36:$B$135,0),MATCH('Capacity Backing (Hide)'!$A47,'Capacity Summary'!$H$35:$BG$35,0))&lt;&gt;0,INDEX('Capacity Summary'!$H$36:$BG$135,MATCH('Capacity Backing (Hide)'!BF$2,'Capacity Summary'!$B$36:$B$135,0),MATCH('Capacity Backing (Hide)'!$A47,'Capacity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(Hide)'!$A47,'Capacity Summary'!$H$35:$BG$35,0))="x",INDEX('Capacity Summary'!$C$36:$E$135,MATCH('Capacity Backing (Hide)'!BG$2,'Capacity Summary'!$B$36:$B$135,0),4),IF(INDEX('Capacity Summary'!$H$36:$BG$135,MATCH('Capacity Backing (Hide)'!BG$2,'Capacity Summary'!$B$36:$B$135,0),MATCH('Capacity Backing (Hide)'!$A47,'Capacity Summary'!$H$35:$BG$35,0))&lt;&gt;0,INDEX('Capacity Summary'!$H$36:$BG$135,MATCH('Capacity Backing (Hide)'!BG$2,'Capacity Summary'!$B$36:$B$135,0),MATCH('Capacity Backing (Hide)'!$A47,'Capacity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(Hide)'!$A47,'Capacity Summary'!$H$35:$BG$35,0))="x",INDEX('Capacity Summary'!$C$36:$E$135,MATCH('Capacity Backing (Hide)'!BH$2,'Capacity Summary'!$B$36:$B$135,0),4),IF(INDEX('Capacity Summary'!$H$36:$BG$135,MATCH('Capacity Backing (Hide)'!BH$2,'Capacity Summary'!$B$36:$B$135,0),MATCH('Capacity Backing (Hide)'!$A47,'Capacity Summary'!$H$35:$BG$35,0))&lt;&gt;0,INDEX('Capacity Summary'!$H$36:$BG$135,MATCH('Capacity Backing (Hide)'!BH$2,'Capacity Summary'!$B$36:$B$135,0),MATCH('Capacity Backing (Hide)'!$A47,'Capacity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(Hide)'!$A47,'Capacity Summary'!$H$35:$BG$35,0))="x",INDEX('Capacity Summary'!$C$36:$E$135,MATCH('Capacity Backing (Hide)'!BI$2,'Capacity Summary'!$B$36:$B$135,0),4),IF(INDEX('Capacity Summary'!$H$36:$BG$135,MATCH('Capacity Backing (Hide)'!BI$2,'Capacity Summary'!$B$36:$B$135,0),MATCH('Capacity Backing (Hide)'!$A47,'Capacity Summary'!$H$35:$BG$35,0))&lt;&gt;0,INDEX('Capacity Summary'!$H$36:$BG$135,MATCH('Capacity Backing (Hide)'!BI$2,'Capacity Summary'!$B$36:$B$135,0),MATCH('Capacity Backing (Hide)'!$A47,'Capacity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(Hide)'!$A47,'Capacity Summary'!$H$35:$BG$35,0))="x",INDEX('Capacity Summary'!$C$36:$E$135,MATCH('Capacity Backing (Hide)'!BJ$2,'Capacity Summary'!$B$36:$B$135,0),4),IF(INDEX('Capacity Summary'!$H$36:$BG$135,MATCH('Capacity Backing (Hide)'!BJ$2,'Capacity Summary'!$B$36:$B$135,0),MATCH('Capacity Backing (Hide)'!$A47,'Capacity Summary'!$H$35:$BG$35,0))&lt;&gt;0,INDEX('Capacity Summary'!$H$36:$BG$135,MATCH('Capacity Backing (Hide)'!BJ$2,'Capacity Summary'!$B$36:$B$135,0),MATCH('Capacity Backing (Hide)'!$A47,'Capacity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(Hide)'!$A47,'Capacity Summary'!$H$35:$BG$35,0))="x",INDEX('Capacity Summary'!$C$36:$E$135,MATCH('Capacity Backing (Hide)'!BK$2,'Capacity Summary'!$B$36:$B$135,0),4),IF(INDEX('Capacity Summary'!$H$36:$BG$135,MATCH('Capacity Backing (Hide)'!BK$2,'Capacity Summary'!$B$36:$B$135,0),MATCH('Capacity Backing (Hide)'!$A47,'Capacity Summary'!$H$35:$BG$35,0))&lt;&gt;0,INDEX('Capacity Summary'!$H$36:$BG$135,MATCH('Capacity Backing (Hide)'!BK$2,'Capacity Summary'!$B$36:$B$135,0),MATCH('Capacity Backing (Hide)'!$A47,'Capacity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(Hide)'!$A47,'Capacity Summary'!$H$35:$BG$35,0))="x",INDEX('Capacity Summary'!$C$36:$E$135,MATCH('Capacity Backing (Hide)'!BL$2,'Capacity Summary'!$B$36:$B$135,0),4),IF(INDEX('Capacity Summary'!$H$36:$BG$135,MATCH('Capacity Backing (Hide)'!BL$2,'Capacity Summary'!$B$36:$B$135,0),MATCH('Capacity Backing (Hide)'!$A47,'Capacity Summary'!$H$35:$BG$35,0))&lt;&gt;0,INDEX('Capacity Summary'!$H$36:$BG$135,MATCH('Capacity Backing (Hide)'!BL$2,'Capacity Summary'!$B$36:$B$135,0),MATCH('Capacity Backing (Hide)'!$A47,'Capacity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(Hide)'!$A47,'Capacity Summary'!$H$35:$BG$35,0))="x",INDEX('Capacity Summary'!$C$36:$E$135,MATCH('Capacity Backing (Hide)'!BM$2,'Capacity Summary'!$B$36:$B$135,0),4),IF(INDEX('Capacity Summary'!$H$36:$BG$135,MATCH('Capacity Backing (Hide)'!BM$2,'Capacity Summary'!$B$36:$B$135,0),MATCH('Capacity Backing (Hide)'!$A47,'Capacity Summary'!$H$35:$BG$35,0))&lt;&gt;0,INDEX('Capacity Summary'!$H$36:$BG$135,MATCH('Capacity Backing (Hide)'!BM$2,'Capacity Summary'!$B$36:$B$135,0),MATCH('Capacity Backing (Hide)'!$A47,'Capacity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(Hide)'!$A47,'Capacity Summary'!$H$35:$BG$35,0))="x",INDEX('Capacity Summary'!$C$36:$E$135,MATCH('Capacity Backing (Hide)'!BN$2,'Capacity Summary'!$B$36:$B$135,0),4),IF(INDEX('Capacity Summary'!$H$36:$BG$135,MATCH('Capacity Backing (Hide)'!BN$2,'Capacity Summary'!$B$36:$B$135,0),MATCH('Capacity Backing (Hide)'!$A47,'Capacity Summary'!$H$35:$BG$35,0))&lt;&gt;0,INDEX('Capacity Summary'!$H$36:$BG$135,MATCH('Capacity Backing (Hide)'!BN$2,'Capacity Summary'!$B$36:$B$135,0),MATCH('Capacity Backing (Hide)'!$A47,'Capacity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(Hide)'!$A47,'Capacity Summary'!$H$35:$BG$35,0))="x",INDEX('Capacity Summary'!$C$36:$E$135,MATCH('Capacity Backing (Hide)'!BO$2,'Capacity Summary'!$B$36:$B$135,0),4),IF(INDEX('Capacity Summary'!$H$36:$BG$135,MATCH('Capacity Backing (Hide)'!BO$2,'Capacity Summary'!$B$36:$B$135,0),MATCH('Capacity Backing (Hide)'!$A47,'Capacity Summary'!$H$35:$BG$35,0))&lt;&gt;0,INDEX('Capacity Summary'!$H$36:$BG$135,MATCH('Capacity Backing (Hide)'!BO$2,'Capacity Summary'!$B$36:$B$135,0),MATCH('Capacity Backing (Hide)'!$A47,'Capacity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(Hide)'!$A47,'Capacity Summary'!$H$35:$BG$35,0))="x",INDEX('Capacity Summary'!$C$36:$E$135,MATCH('Capacity Backing (Hide)'!BP$2,'Capacity Summary'!$B$36:$B$135,0),4),IF(INDEX('Capacity Summary'!$H$36:$BG$135,MATCH('Capacity Backing (Hide)'!BP$2,'Capacity Summary'!$B$36:$B$135,0),MATCH('Capacity Backing (Hide)'!$A47,'Capacity Summary'!$H$35:$BG$35,0))&lt;&gt;0,INDEX('Capacity Summary'!$H$36:$BG$135,MATCH('Capacity Backing (Hide)'!BP$2,'Capacity Summary'!$B$36:$B$135,0),MATCH('Capacity Backing (Hide)'!$A47,'Capacity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(Hide)'!$A47,'Capacity Summary'!$H$35:$BG$35,0))="x",INDEX('Capacity Summary'!$C$36:$E$135,MATCH('Capacity Backing (Hide)'!BQ$2,'Capacity Summary'!$B$36:$B$135,0),4),IF(INDEX('Capacity Summary'!$H$36:$BG$135,MATCH('Capacity Backing (Hide)'!BQ$2,'Capacity Summary'!$B$36:$B$135,0),MATCH('Capacity Backing (Hide)'!$A47,'Capacity Summary'!$H$35:$BG$35,0))&lt;&gt;0,INDEX('Capacity Summary'!$H$36:$BG$135,MATCH('Capacity Backing (Hide)'!BQ$2,'Capacity Summary'!$B$36:$B$135,0),MATCH('Capacity Backing (Hide)'!$A47,'Capacity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(Hide)'!$A47,'Capacity Summary'!$H$35:$BG$35,0))="x",INDEX('Capacity Summary'!$C$36:$E$135,MATCH('Capacity Backing (Hide)'!BR$2,'Capacity Summary'!$B$36:$B$135,0),4),IF(INDEX('Capacity Summary'!$H$36:$BG$135,MATCH('Capacity Backing (Hide)'!BR$2,'Capacity Summary'!$B$36:$B$135,0),MATCH('Capacity Backing (Hide)'!$A47,'Capacity Summary'!$H$35:$BG$35,0))&lt;&gt;0,INDEX('Capacity Summary'!$H$36:$BG$135,MATCH('Capacity Backing (Hide)'!BR$2,'Capacity Summary'!$B$36:$B$135,0),MATCH('Capacity Backing (Hide)'!$A47,'Capacity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(Hide)'!$A47,'Capacity Summary'!$H$35:$BG$35,0))="x",INDEX('Capacity Summary'!$C$36:$E$135,MATCH('Capacity Backing (Hide)'!BS$2,'Capacity Summary'!$B$36:$B$135,0),4),IF(INDEX('Capacity Summary'!$H$36:$BG$135,MATCH('Capacity Backing (Hide)'!BS$2,'Capacity Summary'!$B$36:$B$135,0),MATCH('Capacity Backing (Hide)'!$A47,'Capacity Summary'!$H$35:$BG$35,0))&lt;&gt;0,INDEX('Capacity Summary'!$H$36:$BG$135,MATCH('Capacity Backing (Hide)'!BS$2,'Capacity Summary'!$B$36:$B$135,0),MATCH('Capacity Backing (Hide)'!$A47,'Capacity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(Hide)'!$A47,'Capacity Summary'!$H$35:$BG$35,0))="x",INDEX('Capacity Summary'!$C$36:$E$135,MATCH('Capacity Backing (Hide)'!BT$2,'Capacity Summary'!$B$36:$B$135,0),4),IF(INDEX('Capacity Summary'!$H$36:$BG$135,MATCH('Capacity Backing (Hide)'!BT$2,'Capacity Summary'!$B$36:$B$135,0),MATCH('Capacity Backing (Hide)'!$A47,'Capacity Summary'!$H$35:$BG$35,0))&lt;&gt;0,INDEX('Capacity Summary'!$H$36:$BG$135,MATCH('Capacity Backing (Hide)'!BT$2,'Capacity Summary'!$B$36:$B$135,0),MATCH('Capacity Backing (Hide)'!$A47,'Capacity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(Hide)'!$A47,'Capacity Summary'!$H$35:$BG$35,0))="x",INDEX('Capacity Summary'!$C$36:$E$135,MATCH('Capacity Backing (Hide)'!BU$2,'Capacity Summary'!$B$36:$B$135,0),4),IF(INDEX('Capacity Summary'!$H$36:$BG$135,MATCH('Capacity Backing (Hide)'!BU$2,'Capacity Summary'!$B$36:$B$135,0),MATCH('Capacity Backing (Hide)'!$A47,'Capacity Summary'!$H$35:$BG$35,0))&lt;&gt;0,INDEX('Capacity Summary'!$H$36:$BG$135,MATCH('Capacity Backing (Hide)'!BU$2,'Capacity Summary'!$B$36:$B$135,0),MATCH('Capacity Backing (Hide)'!$A47,'Capacity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(Hide)'!$A47,'Capacity Summary'!$H$35:$BG$35,0))="x",INDEX('Capacity Summary'!$C$36:$E$135,MATCH('Capacity Backing (Hide)'!BV$2,'Capacity Summary'!$B$36:$B$135,0),4),IF(INDEX('Capacity Summary'!$H$36:$BG$135,MATCH('Capacity Backing (Hide)'!BV$2,'Capacity Summary'!$B$36:$B$135,0),MATCH('Capacity Backing (Hide)'!$A47,'Capacity Summary'!$H$35:$BG$35,0))&lt;&gt;0,INDEX('Capacity Summary'!$H$36:$BG$135,MATCH('Capacity Backing (Hide)'!BV$2,'Capacity Summary'!$B$36:$B$135,0),MATCH('Capacity Backing (Hide)'!$A47,'Capacity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(Hide)'!$A47,'Capacity Summary'!$H$35:$BG$35,0))="x",INDEX('Capacity Summary'!$C$36:$E$135,MATCH('Capacity Backing (Hide)'!BW$2,'Capacity Summary'!$B$36:$B$135,0),4),IF(INDEX('Capacity Summary'!$H$36:$BG$135,MATCH('Capacity Backing (Hide)'!BW$2,'Capacity Summary'!$B$36:$B$135,0),MATCH('Capacity Backing (Hide)'!$A47,'Capacity Summary'!$H$35:$BG$35,0))&lt;&gt;0,INDEX('Capacity Summary'!$H$36:$BG$135,MATCH('Capacity Backing (Hide)'!BW$2,'Capacity Summary'!$B$36:$B$135,0),MATCH('Capacity Backing (Hide)'!$A47,'Capacity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(Hide)'!$A47,'Capacity Summary'!$H$35:$BG$35,0))="x",INDEX('Capacity Summary'!$C$36:$E$135,MATCH('Capacity Backing (Hide)'!BX$2,'Capacity Summary'!$B$36:$B$135,0),4),IF(INDEX('Capacity Summary'!$H$36:$BG$135,MATCH('Capacity Backing (Hide)'!BX$2,'Capacity Summary'!$B$36:$B$135,0),MATCH('Capacity Backing (Hide)'!$A47,'Capacity Summary'!$H$35:$BG$35,0))&lt;&gt;0,INDEX('Capacity Summary'!$H$36:$BG$135,MATCH('Capacity Backing (Hide)'!BX$2,'Capacity Summary'!$B$36:$B$135,0),MATCH('Capacity Backing (Hide)'!$A47,'Capacity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(Hide)'!$A47,'Capacity Summary'!$H$35:$BG$35,0))="x",INDEX('Capacity Summary'!$C$36:$E$135,MATCH('Capacity Backing (Hide)'!BY$2,'Capacity Summary'!$B$36:$B$135,0),4),IF(INDEX('Capacity Summary'!$H$36:$BG$135,MATCH('Capacity Backing (Hide)'!BY$2,'Capacity Summary'!$B$36:$B$135,0),MATCH('Capacity Backing (Hide)'!$A47,'Capacity Summary'!$H$35:$BG$35,0))&lt;&gt;0,INDEX('Capacity Summary'!$H$36:$BG$135,MATCH('Capacity Backing (Hide)'!BY$2,'Capacity Summary'!$B$36:$B$135,0),MATCH('Capacity Backing (Hide)'!$A47,'Capacity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(Hide)'!$A47,'Capacity Summary'!$H$35:$BG$35,0))="x",INDEX('Capacity Summary'!$C$36:$E$135,MATCH('Capacity Backing (Hide)'!BZ$2,'Capacity Summary'!$B$36:$B$135,0),4),IF(INDEX('Capacity Summary'!$H$36:$BG$135,MATCH('Capacity Backing (Hide)'!BZ$2,'Capacity Summary'!$B$36:$B$135,0),MATCH('Capacity Backing (Hide)'!$A47,'Capacity Summary'!$H$35:$BG$35,0))&lt;&gt;0,INDEX('Capacity Summary'!$H$36:$BG$135,MATCH('Capacity Backing (Hide)'!BZ$2,'Capacity Summary'!$B$36:$B$135,0),MATCH('Capacity Backing (Hide)'!$A47,'Capacity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(Hide)'!$A47,'Capacity Summary'!$H$35:$BG$35,0))="x",INDEX('Capacity Summary'!$C$36:$E$135,MATCH('Capacity Backing (Hide)'!CA$2,'Capacity Summary'!$B$36:$B$135,0),4),IF(INDEX('Capacity Summary'!$H$36:$BG$135,MATCH('Capacity Backing (Hide)'!CA$2,'Capacity Summary'!$B$36:$B$135,0),MATCH('Capacity Backing (Hide)'!$A47,'Capacity Summary'!$H$35:$BG$35,0))&lt;&gt;0,INDEX('Capacity Summary'!$H$36:$BG$135,MATCH('Capacity Backing (Hide)'!CA$2,'Capacity Summary'!$B$36:$B$135,0),MATCH('Capacity Backing (Hide)'!$A47,'Capacity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(Hide)'!$A47,'Capacity Summary'!$H$35:$BG$35,0))="x",INDEX('Capacity Summary'!$C$36:$E$135,MATCH('Capacity Backing (Hide)'!CB$2,'Capacity Summary'!$B$36:$B$135,0),4),IF(INDEX('Capacity Summary'!$H$36:$BG$135,MATCH('Capacity Backing (Hide)'!CB$2,'Capacity Summary'!$B$36:$B$135,0),MATCH('Capacity Backing (Hide)'!$A47,'Capacity Summary'!$H$35:$BG$35,0))&lt;&gt;0,INDEX('Capacity Summary'!$H$36:$BG$135,MATCH('Capacity Backing (Hide)'!CB$2,'Capacity Summary'!$B$36:$B$135,0),MATCH('Capacity Backing (Hide)'!$A47,'Capacity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(Hide)'!$A47,'Capacity Summary'!$H$35:$BG$35,0))="x",INDEX('Capacity Summary'!$C$36:$E$135,MATCH('Capacity Backing (Hide)'!CC$2,'Capacity Summary'!$B$36:$B$135,0),4),IF(INDEX('Capacity Summary'!$H$36:$BG$135,MATCH('Capacity Backing (Hide)'!CC$2,'Capacity Summary'!$B$36:$B$135,0),MATCH('Capacity Backing (Hide)'!$A47,'Capacity Summary'!$H$35:$BG$35,0))&lt;&gt;0,INDEX('Capacity Summary'!$H$36:$BG$135,MATCH('Capacity Backing (Hide)'!CC$2,'Capacity Summary'!$B$36:$B$135,0),MATCH('Capacity Backing (Hide)'!$A47,'Capacity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(Hide)'!$A47,'Capacity Summary'!$H$35:$BG$35,0))="x",INDEX('Capacity Summary'!$C$36:$E$135,MATCH('Capacity Backing (Hide)'!CD$2,'Capacity Summary'!$B$36:$B$135,0),4),IF(INDEX('Capacity Summary'!$H$36:$BG$135,MATCH('Capacity Backing (Hide)'!CD$2,'Capacity Summary'!$B$36:$B$135,0),MATCH('Capacity Backing (Hide)'!$A47,'Capacity Summary'!$H$35:$BG$35,0))&lt;&gt;0,INDEX('Capacity Summary'!$H$36:$BG$135,MATCH('Capacity Backing (Hide)'!CD$2,'Capacity Summary'!$B$36:$B$135,0),MATCH('Capacity Backing (Hide)'!$A47,'Capacity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(Hide)'!$A47,'Capacity Summary'!$H$35:$BG$35,0))="x",INDEX('Capacity Summary'!$C$36:$E$135,MATCH('Capacity Backing (Hide)'!CE$2,'Capacity Summary'!$B$36:$B$135,0),4),IF(INDEX('Capacity Summary'!$H$36:$BG$135,MATCH('Capacity Backing (Hide)'!CE$2,'Capacity Summary'!$B$36:$B$135,0),MATCH('Capacity Backing (Hide)'!$A47,'Capacity Summary'!$H$35:$BG$35,0))&lt;&gt;0,INDEX('Capacity Summary'!$H$36:$BG$135,MATCH('Capacity Backing (Hide)'!CE$2,'Capacity Summary'!$B$36:$B$135,0),MATCH('Capacity Backing (Hide)'!$A47,'Capacity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(Hide)'!$A47,'Capacity Summary'!$H$35:$BG$35,0))="x",INDEX('Capacity Summary'!$C$36:$E$135,MATCH('Capacity Backing (Hide)'!CF$2,'Capacity Summary'!$B$36:$B$135,0),4),IF(INDEX('Capacity Summary'!$H$36:$BG$135,MATCH('Capacity Backing (Hide)'!CF$2,'Capacity Summary'!$B$36:$B$135,0),MATCH('Capacity Backing (Hide)'!$A47,'Capacity Summary'!$H$35:$BG$35,0))&lt;&gt;0,INDEX('Capacity Summary'!$H$36:$BG$135,MATCH('Capacity Backing (Hide)'!CF$2,'Capacity Summary'!$B$36:$B$135,0),MATCH('Capacity Backing (Hide)'!$A47,'Capacity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(Hide)'!$A47,'Capacity Summary'!$H$35:$BG$35,0))="x",INDEX('Capacity Summary'!$C$36:$E$135,MATCH('Capacity Backing (Hide)'!CG$2,'Capacity Summary'!$B$36:$B$135,0),4),IF(INDEX('Capacity Summary'!$H$36:$BG$135,MATCH('Capacity Backing (Hide)'!CG$2,'Capacity Summary'!$B$36:$B$135,0),MATCH('Capacity Backing (Hide)'!$A47,'Capacity Summary'!$H$35:$BG$35,0))&lt;&gt;0,INDEX('Capacity Summary'!$H$36:$BG$135,MATCH('Capacity Backing (Hide)'!CG$2,'Capacity Summary'!$B$36:$B$135,0),MATCH('Capacity Backing (Hide)'!$A47,'Capacity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(Hide)'!$A47,'Capacity Summary'!$H$35:$BG$35,0))="x",INDEX('Capacity Summary'!$C$36:$E$135,MATCH('Capacity Backing (Hide)'!CH$2,'Capacity Summary'!$B$36:$B$135,0),4),IF(INDEX('Capacity Summary'!$H$36:$BG$135,MATCH('Capacity Backing (Hide)'!CH$2,'Capacity Summary'!$B$36:$B$135,0),MATCH('Capacity Backing (Hide)'!$A47,'Capacity Summary'!$H$35:$BG$35,0))&lt;&gt;0,INDEX('Capacity Summary'!$H$36:$BG$135,MATCH('Capacity Backing (Hide)'!CH$2,'Capacity Summary'!$B$36:$B$135,0),MATCH('Capacity Backing (Hide)'!$A47,'Capacity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(Hide)'!$A47,'Capacity Summary'!$H$35:$BG$35,0))="x",INDEX('Capacity Summary'!$C$36:$E$135,MATCH('Capacity Backing (Hide)'!CI$2,'Capacity Summary'!$B$36:$B$135,0),4),IF(INDEX('Capacity Summary'!$H$36:$BG$135,MATCH('Capacity Backing (Hide)'!CI$2,'Capacity Summary'!$B$36:$B$135,0),MATCH('Capacity Backing (Hide)'!$A47,'Capacity Summary'!$H$35:$BG$35,0))&lt;&gt;0,INDEX('Capacity Summary'!$H$36:$BG$135,MATCH('Capacity Backing (Hide)'!CI$2,'Capacity Summary'!$B$36:$B$135,0),MATCH('Capacity Backing (Hide)'!$A47,'Capacity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(Hide)'!$A47,'Capacity Summary'!$H$35:$BG$35,0))="x",INDEX('Capacity Summary'!$C$36:$E$135,MATCH('Capacity Backing (Hide)'!CJ$2,'Capacity Summary'!$B$36:$B$135,0),4),IF(INDEX('Capacity Summary'!$H$36:$BG$135,MATCH('Capacity Backing (Hide)'!CJ$2,'Capacity Summary'!$B$36:$B$135,0),MATCH('Capacity Backing (Hide)'!$A47,'Capacity Summary'!$H$35:$BG$35,0))&lt;&gt;0,INDEX('Capacity Summary'!$H$36:$BG$135,MATCH('Capacity Backing (Hide)'!CJ$2,'Capacity Summary'!$B$36:$B$135,0),MATCH('Capacity Backing (Hide)'!$A47,'Capacity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(Hide)'!$A47,'Capacity Summary'!$H$35:$BG$35,0))="x",INDEX('Capacity Summary'!$C$36:$E$135,MATCH('Capacity Backing (Hide)'!CK$2,'Capacity Summary'!$B$36:$B$135,0),4),IF(INDEX('Capacity Summary'!$H$36:$BG$135,MATCH('Capacity Backing (Hide)'!CK$2,'Capacity Summary'!$B$36:$B$135,0),MATCH('Capacity Backing (Hide)'!$A47,'Capacity Summary'!$H$35:$BG$35,0))&lt;&gt;0,INDEX('Capacity Summary'!$H$36:$BG$135,MATCH('Capacity Backing (Hide)'!CK$2,'Capacity Summary'!$B$36:$B$135,0),MATCH('Capacity Backing (Hide)'!$A47,'Capacity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(Hide)'!$A47,'Capacity Summary'!$H$35:$BG$35,0))="x",INDEX('Capacity Summary'!$C$36:$E$135,MATCH('Capacity Backing (Hide)'!CL$2,'Capacity Summary'!$B$36:$B$135,0),4),IF(INDEX('Capacity Summary'!$H$36:$BG$135,MATCH('Capacity Backing (Hide)'!CL$2,'Capacity Summary'!$B$36:$B$135,0),MATCH('Capacity Backing (Hide)'!$A47,'Capacity Summary'!$H$35:$BG$35,0))&lt;&gt;0,INDEX('Capacity Summary'!$H$36:$BG$135,MATCH('Capacity Backing (Hide)'!CL$2,'Capacity Summary'!$B$36:$B$135,0),MATCH('Capacity Backing (Hide)'!$A47,'Capacity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(Hide)'!$A47,'Capacity Summary'!$H$35:$BG$35,0))="x",INDEX('Capacity Summary'!$C$36:$E$135,MATCH('Capacity Backing (Hide)'!CM$2,'Capacity Summary'!$B$36:$B$135,0),4),IF(INDEX('Capacity Summary'!$H$36:$BG$135,MATCH('Capacity Backing (Hide)'!CM$2,'Capacity Summary'!$B$36:$B$135,0),MATCH('Capacity Backing (Hide)'!$A47,'Capacity Summary'!$H$35:$BG$35,0))&lt;&gt;0,INDEX('Capacity Summary'!$H$36:$BG$135,MATCH('Capacity Backing (Hide)'!CM$2,'Capacity Summary'!$B$36:$B$135,0),MATCH('Capacity Backing (Hide)'!$A47,'Capacity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(Hide)'!$A47,'Capacity Summary'!$H$35:$BG$35,0))="x",INDEX('Capacity Summary'!$C$36:$E$135,MATCH('Capacity Backing (Hide)'!CN$2,'Capacity Summary'!$B$36:$B$135,0),4),IF(INDEX('Capacity Summary'!$H$36:$BG$135,MATCH('Capacity Backing (Hide)'!CN$2,'Capacity Summary'!$B$36:$B$135,0),MATCH('Capacity Backing (Hide)'!$A47,'Capacity Summary'!$H$35:$BG$35,0))&lt;&gt;0,INDEX('Capacity Summary'!$H$36:$BG$135,MATCH('Capacity Backing (Hide)'!CN$2,'Capacity Summary'!$B$36:$B$135,0),MATCH('Capacity Backing (Hide)'!$A47,'Capacity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(Hide)'!$A47,'Capacity Summary'!$H$35:$BG$35,0))="x",INDEX('Capacity Summary'!$C$36:$E$135,MATCH('Capacity Backing (Hide)'!CO$2,'Capacity Summary'!$B$36:$B$135,0),4),IF(INDEX('Capacity Summary'!$H$36:$BG$135,MATCH('Capacity Backing (Hide)'!CO$2,'Capacity Summary'!$B$36:$B$135,0),MATCH('Capacity Backing (Hide)'!$A47,'Capacity Summary'!$H$35:$BG$35,0))&lt;&gt;0,INDEX('Capacity Summary'!$H$36:$BG$135,MATCH('Capacity Backing (Hide)'!CO$2,'Capacity Summary'!$B$36:$B$135,0),MATCH('Capacity Backing (Hide)'!$A47,'Capacity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(Hide)'!$A47,'Capacity Summary'!$H$35:$BG$35,0))="x",INDEX('Capacity Summary'!$C$36:$E$135,MATCH('Capacity Backing (Hide)'!CP$2,'Capacity Summary'!$B$36:$B$135,0),4),IF(INDEX('Capacity Summary'!$H$36:$BG$135,MATCH('Capacity Backing (Hide)'!CP$2,'Capacity Summary'!$B$36:$B$135,0),MATCH('Capacity Backing (Hide)'!$A47,'Capacity Summary'!$H$35:$BG$35,0))&lt;&gt;0,INDEX('Capacity Summary'!$H$36:$BG$135,MATCH('Capacity Backing (Hide)'!CP$2,'Capacity Summary'!$B$36:$B$135,0),MATCH('Capacity Backing (Hide)'!$A47,'Capacity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(Hide)'!$A47,'Capacity Summary'!$H$35:$BG$35,0))="x",INDEX('Capacity Summary'!$C$36:$E$135,MATCH('Capacity Backing (Hide)'!CQ$2,'Capacity Summary'!$B$36:$B$135,0),4),IF(INDEX('Capacity Summary'!$H$36:$BG$135,MATCH('Capacity Backing (Hide)'!CQ$2,'Capacity Summary'!$B$36:$B$135,0),MATCH('Capacity Backing (Hide)'!$A47,'Capacity Summary'!$H$35:$BG$35,0))&lt;&gt;0,INDEX('Capacity Summary'!$H$36:$BG$135,MATCH('Capacity Backing (Hide)'!CQ$2,'Capacity Summary'!$B$36:$B$135,0),MATCH('Capacity Backing (Hide)'!$A47,'Capacity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(Hide)'!$A47,'Capacity Summary'!$H$35:$BG$35,0))="x",INDEX('Capacity Summary'!$C$36:$E$135,MATCH('Capacity Backing (Hide)'!CR$2,'Capacity Summary'!$B$36:$B$135,0),4),IF(INDEX('Capacity Summary'!$H$36:$BG$135,MATCH('Capacity Backing (Hide)'!CR$2,'Capacity Summary'!$B$36:$B$135,0),MATCH('Capacity Backing (Hide)'!$A47,'Capacity Summary'!$H$35:$BG$35,0))&lt;&gt;0,INDEX('Capacity Summary'!$H$36:$BG$135,MATCH('Capacity Backing (Hide)'!CR$2,'Capacity Summary'!$B$36:$B$135,0),MATCH('Capacity Backing (Hide)'!$A47,'Capacity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(Hide)'!$A47,'Capacity Summary'!$H$35:$BG$35,0))="x",INDEX('Capacity Summary'!$C$36:$E$135,MATCH('Capacity Backing (Hide)'!CS$2,'Capacity Summary'!$B$36:$B$135,0),4),IF(INDEX('Capacity Summary'!$H$36:$BG$135,MATCH('Capacity Backing (Hide)'!CS$2,'Capacity Summary'!$B$36:$B$135,0),MATCH('Capacity Backing (Hide)'!$A47,'Capacity Summary'!$H$35:$BG$35,0))&lt;&gt;0,INDEX('Capacity Summary'!$H$36:$BG$135,MATCH('Capacity Backing (Hide)'!CS$2,'Capacity Summary'!$B$36:$B$135,0),MATCH('Capacity Backing (Hide)'!$A47,'Capacity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(Hide)'!$A47,'Capacity Summary'!$H$35:$BG$35,0))="x",INDEX('Capacity Summary'!$C$36:$E$135,MATCH('Capacity Backing (Hide)'!CT$2,'Capacity Summary'!$B$36:$B$135,0),4),IF(INDEX('Capacity Summary'!$H$36:$BG$135,MATCH('Capacity Backing (Hide)'!CT$2,'Capacity Summary'!$B$36:$B$135,0),MATCH('Capacity Backing (Hide)'!$A47,'Capacity Summary'!$H$35:$BG$35,0))&lt;&gt;0,INDEX('Capacity Summary'!$H$36:$BG$135,MATCH('Capacity Backing (Hide)'!CT$2,'Capacity Summary'!$B$36:$B$135,0),MATCH('Capacity Backing (Hide)'!$A47,'Capacity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(Hide)'!$A47,'Capacity Summary'!$H$35:$BG$35,0))="x",INDEX('Capacity Summary'!$C$36:$E$135,MATCH('Capacity Backing (Hide)'!CU$2,'Capacity Summary'!$B$36:$B$135,0),4),IF(INDEX('Capacity Summary'!$H$36:$BG$135,MATCH('Capacity Backing (Hide)'!CU$2,'Capacity Summary'!$B$36:$B$135,0),MATCH('Capacity Backing (Hide)'!$A47,'Capacity Summary'!$H$35:$BG$35,0))&lt;&gt;0,INDEX('Capacity Summary'!$H$36:$BG$135,MATCH('Capacity Backing (Hide)'!CU$2,'Capacity Summary'!$B$36:$B$135,0),MATCH('Capacity Backing (Hide)'!$A47,'Capacity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(Hide)'!$A47,'Capacity Summary'!$H$35:$BG$35,0))="x",INDEX('Capacity Summary'!$C$36:$E$135,MATCH('Capacity Backing (Hide)'!CV$2,'Capacity Summary'!$B$36:$B$135,0),4),IF(INDEX('Capacity Summary'!$H$36:$BG$135,MATCH('Capacity Backing (Hide)'!CV$2,'Capacity Summary'!$B$36:$B$135,0),MATCH('Capacity Backing (Hide)'!$A47,'Capacity Summary'!$H$35:$BG$35,0))&lt;&gt;0,INDEX('Capacity Summary'!$H$36:$BG$135,MATCH('Capacity Backing (Hide)'!CV$2,'Capacity Summary'!$B$36:$B$135,0),MATCH('Capacity Backing (Hide)'!$A47,'Capacity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(Hide)'!$A47,'Capacity Summary'!$H$35:$BG$35,0))="x",INDEX('Capacity Summary'!$C$36:$E$135,MATCH('Capacity Backing (Hide)'!CW$2,'Capacity Summary'!$B$36:$B$135,0),4),IF(INDEX('Capacity Summary'!$H$36:$BG$135,MATCH('Capacity Backing (Hide)'!CW$2,'Capacity Summary'!$B$36:$B$135,0),MATCH('Capacity Backing (Hide)'!$A47,'Capacity Summary'!$H$35:$BG$35,0))&lt;&gt;0,INDEX('Capacity Summary'!$H$36:$BG$135,MATCH('Capacity Backing (Hide)'!CW$2,'Capacity Summary'!$B$36:$B$135,0),MATCH('Capacity Backing (Hide)'!$A47,'Capacity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(Hide)'!$A48,'Capacity Summary'!$H$35:$BG$35,0))="x",INDEX('Capacity Summary'!$C$36:$E$135,MATCH('Capacity Backing (Hide)'!B$2,'Capacity Summary'!$B$36:$B$135,0),4),IF(INDEX('Capacity Summary'!$H$36:$BG$135,MATCH('Capacity Backing (Hide)'!B$2,'Capacity Summary'!$B$36:$B$135,0),MATCH('Capacity Backing (Hide)'!$A48,'Capacity Summary'!$H$35:$BG$35,0))&lt;&gt;0,INDEX('Capacity Summary'!$H$36:$BG$135,MATCH('Capacity Backing (Hide)'!B$2,'Capacity Summary'!$B$36:$B$135,0),MATCH('Capacity Backing (Hide)'!$A48,'Capacity Summary'!$H$35:$BG$35,0)),0)),INDEX('Capacity Summary'!$C$36:$E$135,MATCH('Capacity Backing (Hide)'!B$2,'Capacity Summary'!$B$36:$B$135,0),2)))/IF(Summary!$B$7="Minutes",1,60)/COUNTA(INDEX(Capacity!$C$10:$Q$109,MATCH('Capacity Backing (Hide)'!B$2,Capacity!$B$10:$B$109,0),1):INDEX(Capacity!$C$10:$Q$109,MATCH('Capacity Backing (Hide)'!B$2,Capacity!$B$10:$B$109,0),15))</f>
        <v>#N/A</v>
      </c>
      <c r="C4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(Hide)'!$A48,'Capacity Summary'!$H$35:$BG$35,0))="x",INDEX('Capacity Summary'!$C$36:$E$135,MATCH('Capacity Backing (Hide)'!C$2,'Capacity Summary'!$B$36:$B$135,0),4),IF(INDEX('Capacity Summary'!$H$36:$BG$135,MATCH('Capacity Backing (Hide)'!C$2,'Capacity Summary'!$B$36:$B$135,0),MATCH('Capacity Backing (Hide)'!$A48,'Capacity Summary'!$H$35:$BG$35,0))&lt;&gt;0,INDEX('Capacity Summary'!$H$36:$BG$135,MATCH('Capacity Backing (Hide)'!C$2,'Capacity Summary'!$B$36:$B$135,0),MATCH('Capacity Backing (Hide)'!$A48,'Capacity Summary'!$H$35:$BG$35,0)),0)),INDEX('Capacity Summary'!$C$36:$E$135,MATCH('Capacity Backing (Hide)'!C$2,'Capacity Summary'!$B$36:$B$135,0),2)))/IF(Summary!$B$7="Minutes",1,60)/COUNTA(INDEX(Capacity!$C$10:$Q$109,MATCH('Capacity Backing (Hide)'!C$2,Capacity!$B$10:$B$109,0),1):INDEX(Capacity!$C$10:$Q$109,MATCH('Capacity Backing (Hide)'!C$2,Capacity!$B$10:$B$109,0),15))</f>
        <v>#N/A</v>
      </c>
      <c r="D4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(Hide)'!$A48,'Capacity Summary'!$H$35:$BG$35,0))="x",INDEX('Capacity Summary'!$C$36:$E$135,MATCH('Capacity Backing (Hide)'!D$2,'Capacity Summary'!$B$36:$B$135,0),4),IF(INDEX('Capacity Summary'!$H$36:$BG$135,MATCH('Capacity Backing (Hide)'!D$2,'Capacity Summary'!$B$36:$B$135,0),MATCH('Capacity Backing (Hide)'!$A48,'Capacity Summary'!$H$35:$BG$35,0))&lt;&gt;0,INDEX('Capacity Summary'!$H$36:$BG$135,MATCH('Capacity Backing (Hide)'!D$2,'Capacity Summary'!$B$36:$B$135,0),MATCH('Capacity Backing (Hide)'!$A48,'Capacity Summary'!$H$35:$BG$35,0)),0)),INDEX('Capacity Summary'!$C$36:$E$135,MATCH('Capacity Backing (Hide)'!D$2,'Capacity Summary'!$B$36:$B$135,0),2)))/IF(Summary!$B$7="Minutes",1,60)/COUNTA(INDEX(Capacity!$C$10:$Q$109,MATCH('Capacity Backing (Hide)'!D$2,Capacity!$B$10:$B$109,0),1):INDEX(Capacity!$C$10:$Q$109,MATCH('Capacity Backing (Hide)'!D$2,Capacity!$B$10:$B$109,0),15))</f>
        <v>#N/A</v>
      </c>
      <c r="E4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(Hide)'!$A48,'Capacity Summary'!$H$35:$BG$35,0))="x",INDEX('Capacity Summary'!$C$36:$E$135,MATCH('Capacity Backing (Hide)'!E$2,'Capacity Summary'!$B$36:$B$135,0),4),IF(INDEX('Capacity Summary'!$H$36:$BG$135,MATCH('Capacity Backing (Hide)'!E$2,'Capacity Summary'!$B$36:$B$135,0),MATCH('Capacity Backing (Hide)'!$A48,'Capacity Summary'!$H$35:$BG$35,0))&lt;&gt;0,INDEX('Capacity Summary'!$H$36:$BG$135,MATCH('Capacity Backing (Hide)'!E$2,'Capacity Summary'!$B$36:$B$135,0),MATCH('Capacity Backing (Hide)'!$A48,'Capacity Summary'!$H$35:$BG$35,0)),0)),INDEX('Capacity Summary'!$C$36:$E$135,MATCH('Capacity Backing (Hide)'!E$2,'Capacity Summary'!$B$36:$B$135,0),2)))/IF(Summary!$B$7="Minutes",1,60)/COUNTA(INDEX(Capacity!$C$10:$Q$109,MATCH('Capacity Backing (Hide)'!E$2,Capacity!$B$10:$B$109,0),1):INDEX(Capacity!$C$10:$Q$109,MATCH('Capacity Backing (Hide)'!E$2,Capacity!$B$10:$B$109,0),15))</f>
        <v>#N/A</v>
      </c>
      <c r="F4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(Hide)'!$A48,'Capacity Summary'!$H$35:$BG$35,0))="x",INDEX('Capacity Summary'!$C$36:$E$135,MATCH('Capacity Backing (Hide)'!F$2,'Capacity Summary'!$B$36:$B$135,0),4),IF(INDEX('Capacity Summary'!$H$36:$BG$135,MATCH('Capacity Backing (Hide)'!F$2,'Capacity Summary'!$B$36:$B$135,0),MATCH('Capacity Backing (Hide)'!$A48,'Capacity Summary'!$H$35:$BG$35,0))&lt;&gt;0,INDEX('Capacity Summary'!$H$36:$BG$135,MATCH('Capacity Backing (Hide)'!F$2,'Capacity Summary'!$B$36:$B$135,0),MATCH('Capacity Backing (Hide)'!$A48,'Capacity Summary'!$H$35:$BG$35,0)),0)),INDEX('Capacity Summary'!$C$36:$E$135,MATCH('Capacity Backing (Hide)'!F$2,'Capacity Summary'!$B$36:$B$135,0),2)))/IF(Summary!$B$7="Minutes",1,60)/COUNTA(INDEX(Capacity!$C$10:$Q$109,MATCH('Capacity Backing (Hide)'!F$2,Capacity!$B$10:$B$109,0),1):INDEX(Capacity!$C$10:$Q$109,MATCH('Capacity Backing (Hide)'!F$2,Capacity!$B$10:$B$109,0),15))</f>
        <v>#N/A</v>
      </c>
      <c r="G4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(Hide)'!$A48,'Capacity Summary'!$H$35:$BG$35,0))="x",INDEX('Capacity Summary'!$C$36:$E$135,MATCH('Capacity Backing (Hide)'!G$2,'Capacity Summary'!$B$36:$B$135,0),4),IF(INDEX('Capacity Summary'!$H$36:$BG$135,MATCH('Capacity Backing (Hide)'!G$2,'Capacity Summary'!$B$36:$B$135,0),MATCH('Capacity Backing (Hide)'!$A48,'Capacity Summary'!$H$35:$BG$35,0))&lt;&gt;0,INDEX('Capacity Summary'!$H$36:$BG$135,MATCH('Capacity Backing (Hide)'!G$2,'Capacity Summary'!$B$36:$B$135,0),MATCH('Capacity Backing (Hide)'!$A48,'Capacity Summary'!$H$35:$BG$35,0)),0)),INDEX('Capacity Summary'!$C$36:$E$135,MATCH('Capacity Backing (Hide)'!G$2,'Capacity Summary'!$B$36:$B$135,0),2)))/IF(Summary!$B$7="Minutes",1,60)/COUNTA(INDEX(Capacity!$C$10:$Q$109,MATCH('Capacity Backing (Hide)'!G$2,Capacity!$B$10:$B$109,0),1):INDEX(Capacity!$C$10:$Q$109,MATCH('Capacity Backing (Hide)'!G$2,Capacity!$B$10:$B$109,0),15))</f>
        <v>#N/A</v>
      </c>
      <c r="H4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(Hide)'!$A48,'Capacity Summary'!$H$35:$BG$35,0))="x",INDEX('Capacity Summary'!$C$36:$E$135,MATCH('Capacity Backing (Hide)'!H$2,'Capacity Summary'!$B$36:$B$135,0),4),IF(INDEX('Capacity Summary'!$H$36:$BG$135,MATCH('Capacity Backing (Hide)'!H$2,'Capacity Summary'!$B$36:$B$135,0),MATCH('Capacity Backing (Hide)'!$A48,'Capacity Summary'!$H$35:$BG$35,0))&lt;&gt;0,INDEX('Capacity Summary'!$H$36:$BG$135,MATCH('Capacity Backing (Hide)'!H$2,'Capacity Summary'!$B$36:$B$135,0),MATCH('Capacity Backing (Hide)'!$A48,'Capacity Summary'!$H$35:$BG$35,0)),0)),INDEX('Capacity Summary'!$C$36:$E$135,MATCH('Capacity Backing (Hide)'!H$2,'Capacity Summary'!$B$36:$B$135,0),2)))/IF(Summary!$B$7="Minutes",1,60)/COUNTA(INDEX(Capacity!$C$10:$Q$109,MATCH('Capacity Backing (Hide)'!H$2,Capacity!$B$10:$B$109,0),1):INDEX(Capacity!$C$10:$Q$109,MATCH('Capacity Backing (Hide)'!H$2,Capacity!$B$10:$B$109,0),15))</f>
        <v>#N/A</v>
      </c>
      <c r="I4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(Hide)'!$A48,'Capacity Summary'!$H$35:$BG$35,0))="x",INDEX('Capacity Summary'!$C$36:$E$135,MATCH('Capacity Backing (Hide)'!I$2,'Capacity Summary'!$B$36:$B$135,0),4),IF(INDEX('Capacity Summary'!$H$36:$BG$135,MATCH('Capacity Backing (Hide)'!I$2,'Capacity Summary'!$B$36:$B$135,0),MATCH('Capacity Backing (Hide)'!$A48,'Capacity Summary'!$H$35:$BG$35,0))&lt;&gt;0,INDEX('Capacity Summary'!$H$36:$BG$135,MATCH('Capacity Backing (Hide)'!I$2,'Capacity Summary'!$B$36:$B$135,0),MATCH('Capacity Backing (Hide)'!$A48,'Capacity Summary'!$H$35:$BG$35,0)),0)),INDEX('Capacity Summary'!$C$36:$E$135,MATCH('Capacity Backing (Hide)'!I$2,'Capacity Summary'!$B$36:$B$135,0),2)))/IF(Summary!$B$7="Minutes",1,60)/COUNTA(INDEX(Capacity!$C$10:$Q$109,MATCH('Capacity Backing (Hide)'!I$2,Capacity!$B$10:$B$109,0),1):INDEX(Capacity!$C$10:$Q$109,MATCH('Capacity Backing (Hide)'!I$2,Capacity!$B$10:$B$109,0),15))</f>
        <v>#N/A</v>
      </c>
      <c r="J4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(Hide)'!$A48,'Capacity Summary'!$H$35:$BG$35,0))="x",INDEX('Capacity Summary'!$C$36:$E$135,MATCH('Capacity Backing (Hide)'!J$2,'Capacity Summary'!$B$36:$B$135,0),4),IF(INDEX('Capacity Summary'!$H$36:$BG$135,MATCH('Capacity Backing (Hide)'!J$2,'Capacity Summary'!$B$36:$B$135,0),MATCH('Capacity Backing (Hide)'!$A48,'Capacity Summary'!$H$35:$BG$35,0))&lt;&gt;0,INDEX('Capacity Summary'!$H$36:$BG$135,MATCH('Capacity Backing (Hide)'!J$2,'Capacity Summary'!$B$36:$B$135,0),MATCH('Capacity Backing (Hide)'!$A48,'Capacity Summary'!$H$35:$BG$35,0)),0)),INDEX('Capacity Summary'!$C$36:$E$135,MATCH('Capacity Backing (Hide)'!J$2,'Capacity Summary'!$B$36:$B$135,0),2)))/IF(Summary!$B$7="Minutes",1,60)/COUNTA(INDEX(Capacity!$C$10:$Q$109,MATCH('Capacity Backing (Hide)'!J$2,Capacity!$B$10:$B$109,0),1):INDEX(Capacity!$C$10:$Q$109,MATCH('Capacity Backing (Hide)'!J$2,Capacity!$B$10:$B$109,0),15))</f>
        <v>#N/A</v>
      </c>
      <c r="K4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(Hide)'!$A48,'Capacity Summary'!$H$35:$BG$35,0))="x",INDEX('Capacity Summary'!$C$36:$E$135,MATCH('Capacity Backing (Hide)'!K$2,'Capacity Summary'!$B$36:$B$135,0),4),IF(INDEX('Capacity Summary'!$H$36:$BG$135,MATCH('Capacity Backing (Hide)'!K$2,'Capacity Summary'!$B$36:$B$135,0),MATCH('Capacity Backing (Hide)'!$A48,'Capacity Summary'!$H$35:$BG$35,0))&lt;&gt;0,INDEX('Capacity Summary'!$H$36:$BG$135,MATCH('Capacity Backing (Hide)'!K$2,'Capacity Summary'!$B$36:$B$135,0),MATCH('Capacity Backing (Hide)'!$A48,'Capacity Summary'!$H$35:$BG$35,0)),0)),INDEX('Capacity Summary'!$C$36:$E$135,MATCH('Capacity Backing (Hide)'!K$2,'Capacity Summary'!$B$36:$B$135,0),2)))/IF(Summary!$B$7="Minutes",1,60)/COUNTA(INDEX(Capacity!$C$10:$Q$109,MATCH('Capacity Backing (Hide)'!K$2,Capacity!$B$10:$B$109,0),1):INDEX(Capacity!$C$10:$Q$109,MATCH('Capacity Backing (Hide)'!K$2,Capacity!$B$10:$B$109,0),15))</f>
        <v>#N/A</v>
      </c>
      <c r="L4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(Hide)'!$A48,'Capacity Summary'!$H$35:$BG$35,0))="x",INDEX('Capacity Summary'!$C$36:$E$135,MATCH('Capacity Backing (Hide)'!L$2,'Capacity Summary'!$B$36:$B$135,0),4),IF(INDEX('Capacity Summary'!$H$36:$BG$135,MATCH('Capacity Backing (Hide)'!L$2,'Capacity Summary'!$B$36:$B$135,0),MATCH('Capacity Backing (Hide)'!$A48,'Capacity Summary'!$H$35:$BG$35,0))&lt;&gt;0,INDEX('Capacity Summary'!$H$36:$BG$135,MATCH('Capacity Backing (Hide)'!L$2,'Capacity Summary'!$B$36:$B$135,0),MATCH('Capacity Backing (Hide)'!$A48,'Capacity Summary'!$H$35:$BG$35,0)),0)),INDEX('Capacity Summary'!$C$36:$E$135,MATCH('Capacity Backing (Hide)'!L$2,'Capacity Summary'!$B$36:$B$135,0),2)))/IF(Summary!$B$7="Minutes",1,60)/COUNTA(INDEX(Capacity!$C$10:$Q$109,MATCH('Capacity Backing (Hide)'!L$2,Capacity!$B$10:$B$109,0),1):INDEX(Capacity!$C$10:$Q$109,MATCH('Capacity Backing (Hide)'!L$2,Capacity!$B$10:$B$109,0),15))</f>
        <v>#N/A</v>
      </c>
      <c r="M4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(Hide)'!$A48,'Capacity Summary'!$H$35:$BG$35,0))="x",INDEX('Capacity Summary'!$C$36:$E$135,MATCH('Capacity Backing (Hide)'!M$2,'Capacity Summary'!$B$36:$B$135,0),4),IF(INDEX('Capacity Summary'!$H$36:$BG$135,MATCH('Capacity Backing (Hide)'!M$2,'Capacity Summary'!$B$36:$B$135,0),MATCH('Capacity Backing (Hide)'!$A48,'Capacity Summary'!$H$35:$BG$35,0))&lt;&gt;0,INDEX('Capacity Summary'!$H$36:$BG$135,MATCH('Capacity Backing (Hide)'!M$2,'Capacity Summary'!$B$36:$B$135,0),MATCH('Capacity Backing (Hide)'!$A48,'Capacity Summary'!$H$35:$BG$35,0)),0)),INDEX('Capacity Summary'!$C$36:$E$135,MATCH('Capacity Backing (Hide)'!M$2,'Capacity Summary'!$B$36:$B$135,0),2)))/IF(Summary!$B$7="Minutes",1,60)/COUNTA(INDEX(Capacity!$C$10:$Q$109,MATCH('Capacity Backing (Hide)'!M$2,Capacity!$B$10:$B$109,0),1):INDEX(Capacity!$C$10:$Q$109,MATCH('Capacity Backing (Hide)'!M$2,Capacity!$B$10:$B$109,0),15))</f>
        <v>#N/A</v>
      </c>
      <c r="N4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(Hide)'!$A48,'Capacity Summary'!$H$35:$BG$35,0))="x",INDEX('Capacity Summary'!$C$36:$E$135,MATCH('Capacity Backing (Hide)'!N$2,'Capacity Summary'!$B$36:$B$135,0),4),IF(INDEX('Capacity Summary'!$H$36:$BG$135,MATCH('Capacity Backing (Hide)'!N$2,'Capacity Summary'!$B$36:$B$135,0),MATCH('Capacity Backing (Hide)'!$A48,'Capacity Summary'!$H$35:$BG$35,0))&lt;&gt;0,INDEX('Capacity Summary'!$H$36:$BG$135,MATCH('Capacity Backing (Hide)'!N$2,'Capacity Summary'!$B$36:$B$135,0),MATCH('Capacity Backing (Hide)'!$A48,'Capacity Summary'!$H$35:$BG$35,0)),0)),INDEX('Capacity Summary'!$C$36:$E$135,MATCH('Capacity Backing (Hide)'!N$2,'Capacity Summary'!$B$36:$B$135,0),2)))/IF(Summary!$B$7="Minutes",1,60)/COUNTA(INDEX(Capacity!$C$10:$Q$109,MATCH('Capacity Backing (Hide)'!N$2,Capacity!$B$10:$B$109,0),1):INDEX(Capacity!$C$10:$Q$109,MATCH('Capacity Backing (Hide)'!N$2,Capacity!$B$10:$B$109,0),15))</f>
        <v>#N/A</v>
      </c>
      <c r="O4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(Hide)'!$A48,'Capacity Summary'!$H$35:$BG$35,0))="x",INDEX('Capacity Summary'!$C$36:$E$135,MATCH('Capacity Backing (Hide)'!O$2,'Capacity Summary'!$B$36:$B$135,0),4),IF(INDEX('Capacity Summary'!$H$36:$BG$135,MATCH('Capacity Backing (Hide)'!O$2,'Capacity Summary'!$B$36:$B$135,0),MATCH('Capacity Backing (Hide)'!$A48,'Capacity Summary'!$H$35:$BG$35,0))&lt;&gt;0,INDEX('Capacity Summary'!$H$36:$BG$135,MATCH('Capacity Backing (Hide)'!O$2,'Capacity Summary'!$B$36:$B$135,0),MATCH('Capacity Backing (Hide)'!$A48,'Capacity Summary'!$H$35:$BG$35,0)),0)),INDEX('Capacity Summary'!$C$36:$E$135,MATCH('Capacity Backing (Hide)'!O$2,'Capacity Summary'!$B$36:$B$135,0),2)))/IF(Summary!$B$7="Minutes",1,60)/COUNTA(INDEX(Capacity!$C$10:$Q$109,MATCH('Capacity Backing (Hide)'!O$2,Capacity!$B$10:$B$109,0),1):INDEX(Capacity!$C$10:$Q$109,MATCH('Capacity Backing (Hide)'!O$2,Capacity!$B$10:$B$109,0),15))</f>
        <v>#N/A</v>
      </c>
      <c r="P4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(Hide)'!$A48,'Capacity Summary'!$H$35:$BG$35,0))="x",INDEX('Capacity Summary'!$C$36:$E$135,MATCH('Capacity Backing (Hide)'!P$2,'Capacity Summary'!$B$36:$B$135,0),4),IF(INDEX('Capacity Summary'!$H$36:$BG$135,MATCH('Capacity Backing (Hide)'!P$2,'Capacity Summary'!$B$36:$B$135,0),MATCH('Capacity Backing (Hide)'!$A48,'Capacity Summary'!$H$35:$BG$35,0))&lt;&gt;0,INDEX('Capacity Summary'!$H$36:$BG$135,MATCH('Capacity Backing (Hide)'!P$2,'Capacity Summary'!$B$36:$B$135,0),MATCH('Capacity Backing (Hide)'!$A48,'Capacity Summary'!$H$35:$BG$35,0)),0)),INDEX('Capacity Summary'!$C$36:$E$135,MATCH('Capacity Backing (Hide)'!P$2,'Capacity Summary'!$B$36:$B$135,0),2)))/IF(Summary!$B$7="Minutes",1,60)/COUNTA(INDEX(Capacity!$C$10:$Q$109,MATCH('Capacity Backing (Hide)'!P$2,Capacity!$B$10:$B$109,0),1):INDEX(Capacity!$C$10:$Q$109,MATCH('Capacity Backing (Hide)'!P$2,Capacity!$B$10:$B$109,0),15))</f>
        <v>#N/A</v>
      </c>
      <c r="Q4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(Hide)'!$A48,'Capacity Summary'!$H$35:$BG$35,0))="x",INDEX('Capacity Summary'!$C$36:$E$135,MATCH('Capacity Backing (Hide)'!Q$2,'Capacity Summary'!$B$36:$B$135,0),4),IF(INDEX('Capacity Summary'!$H$36:$BG$135,MATCH('Capacity Backing (Hide)'!Q$2,'Capacity Summary'!$B$36:$B$135,0),MATCH('Capacity Backing (Hide)'!$A48,'Capacity Summary'!$H$35:$BG$35,0))&lt;&gt;0,INDEX('Capacity Summary'!$H$36:$BG$135,MATCH('Capacity Backing (Hide)'!Q$2,'Capacity Summary'!$B$36:$B$135,0),MATCH('Capacity Backing (Hide)'!$A48,'Capacity Summary'!$H$35:$BG$35,0)),0)),INDEX('Capacity Summary'!$C$36:$E$135,MATCH('Capacity Backing (Hide)'!Q$2,'Capacity Summary'!$B$36:$B$135,0),2)))/IF(Summary!$B$7="Minutes",1,60)/COUNTA(INDEX(Capacity!$C$10:$Q$109,MATCH('Capacity Backing (Hide)'!Q$2,Capacity!$B$10:$B$109,0),1):INDEX(Capacity!$C$10:$Q$109,MATCH('Capacity Backing (Hide)'!Q$2,Capacity!$B$10:$B$109,0),15))</f>
        <v>#N/A</v>
      </c>
      <c r="R4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(Hide)'!$A48,'Capacity Summary'!$H$35:$BG$35,0))="x",INDEX('Capacity Summary'!$C$36:$E$135,MATCH('Capacity Backing (Hide)'!R$2,'Capacity Summary'!$B$36:$B$135,0),4),IF(INDEX('Capacity Summary'!$H$36:$BG$135,MATCH('Capacity Backing (Hide)'!R$2,'Capacity Summary'!$B$36:$B$135,0),MATCH('Capacity Backing (Hide)'!$A48,'Capacity Summary'!$H$35:$BG$35,0))&lt;&gt;0,INDEX('Capacity Summary'!$H$36:$BG$135,MATCH('Capacity Backing (Hide)'!R$2,'Capacity Summary'!$B$36:$B$135,0),MATCH('Capacity Backing (Hide)'!$A48,'Capacity Summary'!$H$35:$BG$35,0)),0)),INDEX('Capacity Summary'!$C$36:$E$135,MATCH('Capacity Backing (Hide)'!R$2,'Capacity Summary'!$B$36:$B$135,0),2)))/IF(Summary!$B$7="Minutes",1,60)/COUNTA(INDEX(Capacity!$C$10:$Q$109,MATCH('Capacity Backing (Hide)'!R$2,Capacity!$B$10:$B$109,0),1):INDEX(Capacity!$C$10:$Q$109,MATCH('Capacity Backing (Hide)'!R$2,Capacity!$B$10:$B$109,0),15))</f>
        <v>#N/A</v>
      </c>
      <c r="S4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(Hide)'!$A48,'Capacity Summary'!$H$35:$BG$35,0))="x",INDEX('Capacity Summary'!$C$36:$E$135,MATCH('Capacity Backing (Hide)'!S$2,'Capacity Summary'!$B$36:$B$135,0),4),IF(INDEX('Capacity Summary'!$H$36:$BG$135,MATCH('Capacity Backing (Hide)'!S$2,'Capacity Summary'!$B$36:$B$135,0),MATCH('Capacity Backing (Hide)'!$A48,'Capacity Summary'!$H$35:$BG$35,0))&lt;&gt;0,INDEX('Capacity Summary'!$H$36:$BG$135,MATCH('Capacity Backing (Hide)'!S$2,'Capacity Summary'!$B$36:$B$135,0),MATCH('Capacity Backing (Hide)'!$A48,'Capacity Summary'!$H$35:$BG$35,0)),0)),INDEX('Capacity Summary'!$C$36:$E$135,MATCH('Capacity Backing (Hide)'!S$2,'Capacity Summary'!$B$36:$B$135,0),2)))/IF(Summary!$B$7="Minutes",1,60)/COUNTA(INDEX(Capacity!$C$10:$Q$109,MATCH('Capacity Backing (Hide)'!S$2,Capacity!$B$10:$B$109,0),1):INDEX(Capacity!$C$10:$Q$109,MATCH('Capacity Backing (Hide)'!S$2,Capacity!$B$10:$B$109,0),15))</f>
        <v>#N/A</v>
      </c>
      <c r="T4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(Hide)'!$A48,'Capacity Summary'!$H$35:$BG$35,0))="x",INDEX('Capacity Summary'!$C$36:$E$135,MATCH('Capacity Backing (Hide)'!T$2,'Capacity Summary'!$B$36:$B$135,0),4),IF(INDEX('Capacity Summary'!$H$36:$BG$135,MATCH('Capacity Backing (Hide)'!T$2,'Capacity Summary'!$B$36:$B$135,0),MATCH('Capacity Backing (Hide)'!$A48,'Capacity Summary'!$H$35:$BG$35,0))&lt;&gt;0,INDEX('Capacity Summary'!$H$36:$BG$135,MATCH('Capacity Backing (Hide)'!T$2,'Capacity Summary'!$B$36:$B$135,0),MATCH('Capacity Backing (Hide)'!$A48,'Capacity Summary'!$H$35:$BG$35,0)),0)),INDEX('Capacity Summary'!$C$36:$E$135,MATCH('Capacity Backing (Hide)'!T$2,'Capacity Summary'!$B$36:$B$135,0),2)))/IF(Summary!$B$7="Minutes",1,60)/COUNTA(INDEX(Capacity!$C$10:$Q$109,MATCH('Capacity Backing (Hide)'!T$2,Capacity!$B$10:$B$109,0),1):INDEX(Capacity!$C$10:$Q$109,MATCH('Capacity Backing (Hide)'!T$2,Capacity!$B$10:$B$109,0),15))</f>
        <v>#N/A</v>
      </c>
      <c r="U4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(Hide)'!$A48,'Capacity Summary'!$H$35:$BG$35,0))="x",INDEX('Capacity Summary'!$C$36:$E$135,MATCH('Capacity Backing (Hide)'!U$2,'Capacity Summary'!$B$36:$B$135,0),4),IF(INDEX('Capacity Summary'!$H$36:$BG$135,MATCH('Capacity Backing (Hide)'!U$2,'Capacity Summary'!$B$36:$B$135,0),MATCH('Capacity Backing (Hide)'!$A48,'Capacity Summary'!$H$35:$BG$35,0))&lt;&gt;0,INDEX('Capacity Summary'!$H$36:$BG$135,MATCH('Capacity Backing (Hide)'!U$2,'Capacity Summary'!$B$36:$B$135,0),MATCH('Capacity Backing (Hide)'!$A48,'Capacity Summary'!$H$35:$BG$35,0)),0)),INDEX('Capacity Summary'!$C$36:$E$135,MATCH('Capacity Backing (Hide)'!U$2,'Capacity Summary'!$B$36:$B$135,0),2)))/IF(Summary!$B$7="Minutes",1,60)/COUNTA(INDEX(Capacity!$C$10:$Q$109,MATCH('Capacity Backing (Hide)'!U$2,Capacity!$B$10:$B$109,0),1):INDEX(Capacity!$C$10:$Q$109,MATCH('Capacity Backing (Hide)'!U$2,Capacity!$B$10:$B$109,0),15))</f>
        <v>#N/A</v>
      </c>
      <c r="V4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(Hide)'!$A48,'Capacity Summary'!$H$35:$BG$35,0))="x",INDEX('Capacity Summary'!$C$36:$E$135,MATCH('Capacity Backing (Hide)'!V$2,'Capacity Summary'!$B$36:$B$135,0),4),IF(INDEX('Capacity Summary'!$H$36:$BG$135,MATCH('Capacity Backing (Hide)'!V$2,'Capacity Summary'!$B$36:$B$135,0),MATCH('Capacity Backing (Hide)'!$A48,'Capacity Summary'!$H$35:$BG$35,0))&lt;&gt;0,INDEX('Capacity Summary'!$H$36:$BG$135,MATCH('Capacity Backing (Hide)'!V$2,'Capacity Summary'!$B$36:$B$135,0),MATCH('Capacity Backing (Hide)'!$A48,'Capacity Summary'!$H$35:$BG$35,0)),0)),INDEX('Capacity Summary'!$C$36:$E$135,MATCH('Capacity Backing (Hide)'!V$2,'Capacity Summary'!$B$36:$B$135,0),2)))/IF(Summary!$B$7="Minutes",1,60)/COUNTA(INDEX(Capacity!$C$10:$Q$109,MATCH('Capacity Backing (Hide)'!V$2,Capacity!$B$10:$B$109,0),1):INDEX(Capacity!$C$10:$Q$109,MATCH('Capacity Backing (Hide)'!V$2,Capacity!$B$10:$B$109,0),15))</f>
        <v>#N/A</v>
      </c>
      <c r="W4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(Hide)'!$A48,'Capacity Summary'!$H$35:$BG$35,0))="x",INDEX('Capacity Summary'!$C$36:$E$135,MATCH('Capacity Backing (Hide)'!W$2,'Capacity Summary'!$B$36:$B$135,0),4),IF(INDEX('Capacity Summary'!$H$36:$BG$135,MATCH('Capacity Backing (Hide)'!W$2,'Capacity Summary'!$B$36:$B$135,0),MATCH('Capacity Backing (Hide)'!$A48,'Capacity Summary'!$H$35:$BG$35,0))&lt;&gt;0,INDEX('Capacity Summary'!$H$36:$BG$135,MATCH('Capacity Backing (Hide)'!W$2,'Capacity Summary'!$B$36:$B$135,0),MATCH('Capacity Backing (Hide)'!$A48,'Capacity Summary'!$H$35:$BG$35,0)),0)),INDEX('Capacity Summary'!$C$36:$E$135,MATCH('Capacity Backing (Hide)'!W$2,'Capacity Summary'!$B$36:$B$135,0),2)))/IF(Summary!$B$7="Minutes",1,60)/COUNTA(INDEX(Capacity!$C$10:$Q$109,MATCH('Capacity Backing (Hide)'!W$2,Capacity!$B$10:$B$109,0),1):INDEX(Capacity!$C$10:$Q$109,MATCH('Capacity Backing (Hide)'!W$2,Capacity!$B$10:$B$109,0),15))</f>
        <v>#N/A</v>
      </c>
      <c r="X4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(Hide)'!$A48,'Capacity Summary'!$H$35:$BG$35,0))="x",INDEX('Capacity Summary'!$C$36:$E$135,MATCH('Capacity Backing (Hide)'!X$2,'Capacity Summary'!$B$36:$B$135,0),4),IF(INDEX('Capacity Summary'!$H$36:$BG$135,MATCH('Capacity Backing (Hide)'!X$2,'Capacity Summary'!$B$36:$B$135,0),MATCH('Capacity Backing (Hide)'!$A48,'Capacity Summary'!$H$35:$BG$35,0))&lt;&gt;0,INDEX('Capacity Summary'!$H$36:$BG$135,MATCH('Capacity Backing (Hide)'!X$2,'Capacity Summary'!$B$36:$B$135,0),MATCH('Capacity Backing (Hide)'!$A48,'Capacity Summary'!$H$35:$BG$35,0)),0)),INDEX('Capacity Summary'!$C$36:$E$135,MATCH('Capacity Backing (Hide)'!X$2,'Capacity Summary'!$B$36:$B$135,0),2)))/IF(Summary!$B$7="Minutes",1,60)/COUNTA(INDEX(Capacity!$C$10:$Q$109,MATCH('Capacity Backing (Hide)'!X$2,Capacity!$B$10:$B$109,0),1):INDEX(Capacity!$C$10:$Q$109,MATCH('Capacity Backing (Hide)'!X$2,Capacity!$B$10:$B$109,0),15))</f>
        <v>#N/A</v>
      </c>
      <c r="Y4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(Hide)'!$A48,'Capacity Summary'!$H$35:$BG$35,0))="x",INDEX('Capacity Summary'!$C$36:$E$135,MATCH('Capacity Backing (Hide)'!Y$2,'Capacity Summary'!$B$36:$B$135,0),4),IF(INDEX('Capacity Summary'!$H$36:$BG$135,MATCH('Capacity Backing (Hide)'!Y$2,'Capacity Summary'!$B$36:$B$135,0),MATCH('Capacity Backing (Hide)'!$A48,'Capacity Summary'!$H$35:$BG$35,0))&lt;&gt;0,INDEX('Capacity Summary'!$H$36:$BG$135,MATCH('Capacity Backing (Hide)'!Y$2,'Capacity Summary'!$B$36:$B$135,0),MATCH('Capacity Backing (Hide)'!$A48,'Capacity Summary'!$H$35:$BG$35,0)),0)),INDEX('Capacity Summary'!$C$36:$E$135,MATCH('Capacity Backing (Hide)'!Y$2,'Capacity Summary'!$B$36:$B$135,0),2)))/IF(Summary!$B$7="Minutes",1,60)/COUNTA(INDEX(Capacity!$C$10:$Q$109,MATCH('Capacity Backing (Hide)'!Y$2,Capacity!$B$10:$B$109,0),1):INDEX(Capacity!$C$10:$Q$109,MATCH('Capacity Backing (Hide)'!Y$2,Capacity!$B$10:$B$109,0),15))</f>
        <v>#N/A</v>
      </c>
      <c r="Z4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(Hide)'!$A48,'Capacity Summary'!$H$35:$BG$35,0))="x",INDEX('Capacity Summary'!$C$36:$E$135,MATCH('Capacity Backing (Hide)'!Z$2,'Capacity Summary'!$B$36:$B$135,0),4),IF(INDEX('Capacity Summary'!$H$36:$BG$135,MATCH('Capacity Backing (Hide)'!Z$2,'Capacity Summary'!$B$36:$B$135,0),MATCH('Capacity Backing (Hide)'!$A48,'Capacity Summary'!$H$35:$BG$35,0))&lt;&gt;0,INDEX('Capacity Summary'!$H$36:$BG$135,MATCH('Capacity Backing (Hide)'!Z$2,'Capacity Summary'!$B$36:$B$135,0),MATCH('Capacity Backing (Hide)'!$A48,'Capacity Summary'!$H$35:$BG$35,0)),0)),INDEX('Capacity Summary'!$C$36:$E$135,MATCH('Capacity Backing (Hide)'!Z$2,'Capacity Summary'!$B$36:$B$135,0),2)))/IF(Summary!$B$7="Minutes",1,60)/COUNTA(INDEX(Capacity!$C$10:$Q$109,MATCH('Capacity Backing (Hide)'!Z$2,Capacity!$B$10:$B$109,0),1):INDEX(Capacity!$C$10:$Q$109,MATCH('Capacity Backing (Hide)'!Z$2,Capacity!$B$10:$B$109,0),15))</f>
        <v>#N/A</v>
      </c>
      <c r="AA4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(Hide)'!$A48,'Capacity Summary'!$H$35:$BG$35,0))="x",INDEX('Capacity Summary'!$C$36:$E$135,MATCH('Capacity Backing (Hide)'!AA$2,'Capacity Summary'!$B$36:$B$135,0),4),IF(INDEX('Capacity Summary'!$H$36:$BG$135,MATCH('Capacity Backing (Hide)'!AA$2,'Capacity Summary'!$B$36:$B$135,0),MATCH('Capacity Backing (Hide)'!$A48,'Capacity Summary'!$H$35:$BG$35,0))&lt;&gt;0,INDEX('Capacity Summary'!$H$36:$BG$135,MATCH('Capacity Backing (Hide)'!AA$2,'Capacity Summary'!$B$36:$B$135,0),MATCH('Capacity Backing (Hide)'!$A48,'Capacity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(Hide)'!$A48,'Capacity Summary'!$H$35:$BG$35,0))="x",INDEX('Capacity Summary'!$C$36:$E$135,MATCH('Capacity Backing (Hide)'!AB$2,'Capacity Summary'!$B$36:$B$135,0),4),IF(INDEX('Capacity Summary'!$H$36:$BG$135,MATCH('Capacity Backing (Hide)'!AB$2,'Capacity Summary'!$B$36:$B$135,0),MATCH('Capacity Backing (Hide)'!$A48,'Capacity Summary'!$H$35:$BG$35,0))&lt;&gt;0,INDEX('Capacity Summary'!$H$36:$BG$135,MATCH('Capacity Backing (Hide)'!AB$2,'Capacity Summary'!$B$36:$B$135,0),MATCH('Capacity Backing (Hide)'!$A48,'Capacity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(Hide)'!$A48,'Capacity Summary'!$H$35:$BG$35,0))="x",INDEX('Capacity Summary'!$C$36:$E$135,MATCH('Capacity Backing (Hide)'!AC$2,'Capacity Summary'!$B$36:$B$135,0),4),IF(INDEX('Capacity Summary'!$H$36:$BG$135,MATCH('Capacity Backing (Hide)'!AC$2,'Capacity Summary'!$B$36:$B$135,0),MATCH('Capacity Backing (Hide)'!$A48,'Capacity Summary'!$H$35:$BG$35,0))&lt;&gt;0,INDEX('Capacity Summary'!$H$36:$BG$135,MATCH('Capacity Backing (Hide)'!AC$2,'Capacity Summary'!$B$36:$B$135,0),MATCH('Capacity Backing (Hide)'!$A48,'Capacity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(Hide)'!$A48,'Capacity Summary'!$H$35:$BG$35,0))="x",INDEX('Capacity Summary'!$C$36:$E$135,MATCH('Capacity Backing (Hide)'!AD$2,'Capacity Summary'!$B$36:$B$135,0),4),IF(INDEX('Capacity Summary'!$H$36:$BG$135,MATCH('Capacity Backing (Hide)'!AD$2,'Capacity Summary'!$B$36:$B$135,0),MATCH('Capacity Backing (Hide)'!$A48,'Capacity Summary'!$H$35:$BG$35,0))&lt;&gt;0,INDEX('Capacity Summary'!$H$36:$BG$135,MATCH('Capacity Backing (Hide)'!AD$2,'Capacity Summary'!$B$36:$B$135,0),MATCH('Capacity Backing (Hide)'!$A48,'Capacity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(Hide)'!$A48,'Capacity Summary'!$H$35:$BG$35,0))="x",INDEX('Capacity Summary'!$C$36:$E$135,MATCH('Capacity Backing (Hide)'!AE$2,'Capacity Summary'!$B$36:$B$135,0),4),IF(INDEX('Capacity Summary'!$H$36:$BG$135,MATCH('Capacity Backing (Hide)'!AE$2,'Capacity Summary'!$B$36:$B$135,0),MATCH('Capacity Backing (Hide)'!$A48,'Capacity Summary'!$H$35:$BG$35,0))&lt;&gt;0,INDEX('Capacity Summary'!$H$36:$BG$135,MATCH('Capacity Backing (Hide)'!AE$2,'Capacity Summary'!$B$36:$B$135,0),MATCH('Capacity Backing (Hide)'!$A48,'Capacity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(Hide)'!$A48,'Capacity Summary'!$H$35:$BG$35,0))="x",INDEX('Capacity Summary'!$C$36:$E$135,MATCH('Capacity Backing (Hide)'!AF$2,'Capacity Summary'!$B$36:$B$135,0),4),IF(INDEX('Capacity Summary'!$H$36:$BG$135,MATCH('Capacity Backing (Hide)'!AF$2,'Capacity Summary'!$B$36:$B$135,0),MATCH('Capacity Backing (Hide)'!$A48,'Capacity Summary'!$H$35:$BG$35,0))&lt;&gt;0,INDEX('Capacity Summary'!$H$36:$BG$135,MATCH('Capacity Backing (Hide)'!AF$2,'Capacity Summary'!$B$36:$B$135,0),MATCH('Capacity Backing (Hide)'!$A48,'Capacity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(Hide)'!$A48,'Capacity Summary'!$H$35:$BG$35,0))="x",INDEX('Capacity Summary'!$C$36:$E$135,MATCH('Capacity Backing (Hide)'!AG$2,'Capacity Summary'!$B$36:$B$135,0),4),IF(INDEX('Capacity Summary'!$H$36:$BG$135,MATCH('Capacity Backing (Hide)'!AG$2,'Capacity Summary'!$B$36:$B$135,0),MATCH('Capacity Backing (Hide)'!$A48,'Capacity Summary'!$H$35:$BG$35,0))&lt;&gt;0,INDEX('Capacity Summary'!$H$36:$BG$135,MATCH('Capacity Backing (Hide)'!AG$2,'Capacity Summary'!$B$36:$B$135,0),MATCH('Capacity Backing (Hide)'!$A48,'Capacity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(Hide)'!$A48,'Capacity Summary'!$H$35:$BG$35,0))="x",INDEX('Capacity Summary'!$C$36:$E$135,MATCH('Capacity Backing (Hide)'!AH$2,'Capacity Summary'!$B$36:$B$135,0),4),IF(INDEX('Capacity Summary'!$H$36:$BG$135,MATCH('Capacity Backing (Hide)'!AH$2,'Capacity Summary'!$B$36:$B$135,0),MATCH('Capacity Backing (Hide)'!$A48,'Capacity Summary'!$H$35:$BG$35,0))&lt;&gt;0,INDEX('Capacity Summary'!$H$36:$BG$135,MATCH('Capacity Backing (Hide)'!AH$2,'Capacity Summary'!$B$36:$B$135,0),MATCH('Capacity Backing (Hide)'!$A48,'Capacity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(Hide)'!$A48,'Capacity Summary'!$H$35:$BG$35,0))="x",INDEX('Capacity Summary'!$C$36:$E$135,MATCH('Capacity Backing (Hide)'!AI$2,'Capacity Summary'!$B$36:$B$135,0),4),IF(INDEX('Capacity Summary'!$H$36:$BG$135,MATCH('Capacity Backing (Hide)'!AI$2,'Capacity Summary'!$B$36:$B$135,0),MATCH('Capacity Backing (Hide)'!$A48,'Capacity Summary'!$H$35:$BG$35,0))&lt;&gt;0,INDEX('Capacity Summary'!$H$36:$BG$135,MATCH('Capacity Backing (Hide)'!AI$2,'Capacity Summary'!$B$36:$B$135,0),MATCH('Capacity Backing (Hide)'!$A48,'Capacity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(Hide)'!$A48,'Capacity Summary'!$H$35:$BG$35,0))="x",INDEX('Capacity Summary'!$C$36:$E$135,MATCH('Capacity Backing (Hide)'!AJ$2,'Capacity Summary'!$B$36:$B$135,0),4),IF(INDEX('Capacity Summary'!$H$36:$BG$135,MATCH('Capacity Backing (Hide)'!AJ$2,'Capacity Summary'!$B$36:$B$135,0),MATCH('Capacity Backing (Hide)'!$A48,'Capacity Summary'!$H$35:$BG$35,0))&lt;&gt;0,INDEX('Capacity Summary'!$H$36:$BG$135,MATCH('Capacity Backing (Hide)'!AJ$2,'Capacity Summary'!$B$36:$B$135,0),MATCH('Capacity Backing (Hide)'!$A48,'Capacity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(Hide)'!$A48,'Capacity Summary'!$H$35:$BG$35,0))="x",INDEX('Capacity Summary'!$C$36:$E$135,MATCH('Capacity Backing (Hide)'!AK$2,'Capacity Summary'!$B$36:$B$135,0),4),IF(INDEX('Capacity Summary'!$H$36:$BG$135,MATCH('Capacity Backing (Hide)'!AK$2,'Capacity Summary'!$B$36:$B$135,0),MATCH('Capacity Backing (Hide)'!$A48,'Capacity Summary'!$H$35:$BG$35,0))&lt;&gt;0,INDEX('Capacity Summary'!$H$36:$BG$135,MATCH('Capacity Backing (Hide)'!AK$2,'Capacity Summary'!$B$36:$B$135,0),MATCH('Capacity Backing (Hide)'!$A48,'Capacity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(Hide)'!$A48,'Capacity Summary'!$H$35:$BG$35,0))="x",INDEX('Capacity Summary'!$C$36:$E$135,MATCH('Capacity Backing (Hide)'!AL$2,'Capacity Summary'!$B$36:$B$135,0),4),IF(INDEX('Capacity Summary'!$H$36:$BG$135,MATCH('Capacity Backing (Hide)'!AL$2,'Capacity Summary'!$B$36:$B$135,0),MATCH('Capacity Backing (Hide)'!$A48,'Capacity Summary'!$H$35:$BG$35,0))&lt;&gt;0,INDEX('Capacity Summary'!$H$36:$BG$135,MATCH('Capacity Backing (Hide)'!AL$2,'Capacity Summary'!$B$36:$B$135,0),MATCH('Capacity Backing (Hide)'!$A48,'Capacity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(Hide)'!$A48,'Capacity Summary'!$H$35:$BG$35,0))="x",INDEX('Capacity Summary'!$C$36:$E$135,MATCH('Capacity Backing (Hide)'!AM$2,'Capacity Summary'!$B$36:$B$135,0),4),IF(INDEX('Capacity Summary'!$H$36:$BG$135,MATCH('Capacity Backing (Hide)'!AM$2,'Capacity Summary'!$B$36:$B$135,0),MATCH('Capacity Backing (Hide)'!$A48,'Capacity Summary'!$H$35:$BG$35,0))&lt;&gt;0,INDEX('Capacity Summary'!$H$36:$BG$135,MATCH('Capacity Backing (Hide)'!AM$2,'Capacity Summary'!$B$36:$B$135,0),MATCH('Capacity Backing (Hide)'!$A48,'Capacity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(Hide)'!$A48,'Capacity Summary'!$H$35:$BG$35,0))="x",INDEX('Capacity Summary'!$C$36:$E$135,MATCH('Capacity Backing (Hide)'!AN$2,'Capacity Summary'!$B$36:$B$135,0),4),IF(INDEX('Capacity Summary'!$H$36:$BG$135,MATCH('Capacity Backing (Hide)'!AN$2,'Capacity Summary'!$B$36:$B$135,0),MATCH('Capacity Backing (Hide)'!$A48,'Capacity Summary'!$H$35:$BG$35,0))&lt;&gt;0,INDEX('Capacity Summary'!$H$36:$BG$135,MATCH('Capacity Backing (Hide)'!AN$2,'Capacity Summary'!$B$36:$B$135,0),MATCH('Capacity Backing (Hide)'!$A48,'Capacity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(Hide)'!$A48,'Capacity Summary'!$H$35:$BG$35,0))="x",INDEX('Capacity Summary'!$C$36:$E$135,MATCH('Capacity Backing (Hide)'!AO$2,'Capacity Summary'!$B$36:$B$135,0),4),IF(INDEX('Capacity Summary'!$H$36:$BG$135,MATCH('Capacity Backing (Hide)'!AO$2,'Capacity Summary'!$B$36:$B$135,0),MATCH('Capacity Backing (Hide)'!$A48,'Capacity Summary'!$H$35:$BG$35,0))&lt;&gt;0,INDEX('Capacity Summary'!$H$36:$BG$135,MATCH('Capacity Backing (Hide)'!AO$2,'Capacity Summary'!$B$36:$B$135,0),MATCH('Capacity Backing (Hide)'!$A48,'Capacity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(Hide)'!$A48,'Capacity Summary'!$H$35:$BG$35,0))="x",INDEX('Capacity Summary'!$C$36:$E$135,MATCH('Capacity Backing (Hide)'!AP$2,'Capacity Summary'!$B$36:$B$135,0),4),IF(INDEX('Capacity Summary'!$H$36:$BG$135,MATCH('Capacity Backing (Hide)'!AP$2,'Capacity Summary'!$B$36:$B$135,0),MATCH('Capacity Backing (Hide)'!$A48,'Capacity Summary'!$H$35:$BG$35,0))&lt;&gt;0,INDEX('Capacity Summary'!$H$36:$BG$135,MATCH('Capacity Backing (Hide)'!AP$2,'Capacity Summary'!$B$36:$B$135,0),MATCH('Capacity Backing (Hide)'!$A48,'Capacity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(Hide)'!$A48,'Capacity Summary'!$H$35:$BG$35,0))="x",INDEX('Capacity Summary'!$C$36:$E$135,MATCH('Capacity Backing (Hide)'!AQ$2,'Capacity Summary'!$B$36:$B$135,0),4),IF(INDEX('Capacity Summary'!$H$36:$BG$135,MATCH('Capacity Backing (Hide)'!AQ$2,'Capacity Summary'!$B$36:$B$135,0),MATCH('Capacity Backing (Hide)'!$A48,'Capacity Summary'!$H$35:$BG$35,0))&lt;&gt;0,INDEX('Capacity Summary'!$H$36:$BG$135,MATCH('Capacity Backing (Hide)'!AQ$2,'Capacity Summary'!$B$36:$B$135,0),MATCH('Capacity Backing (Hide)'!$A48,'Capacity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(Hide)'!$A48,'Capacity Summary'!$H$35:$BG$35,0))="x",INDEX('Capacity Summary'!$C$36:$E$135,MATCH('Capacity Backing (Hide)'!AR$2,'Capacity Summary'!$B$36:$B$135,0),4),IF(INDEX('Capacity Summary'!$H$36:$BG$135,MATCH('Capacity Backing (Hide)'!AR$2,'Capacity Summary'!$B$36:$B$135,0),MATCH('Capacity Backing (Hide)'!$A48,'Capacity Summary'!$H$35:$BG$35,0))&lt;&gt;0,INDEX('Capacity Summary'!$H$36:$BG$135,MATCH('Capacity Backing (Hide)'!AR$2,'Capacity Summary'!$B$36:$B$135,0),MATCH('Capacity Backing (Hide)'!$A48,'Capacity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(Hide)'!$A48,'Capacity Summary'!$H$35:$BG$35,0))="x",INDEX('Capacity Summary'!$C$36:$E$135,MATCH('Capacity Backing (Hide)'!AS$2,'Capacity Summary'!$B$36:$B$135,0),4),IF(INDEX('Capacity Summary'!$H$36:$BG$135,MATCH('Capacity Backing (Hide)'!AS$2,'Capacity Summary'!$B$36:$B$135,0),MATCH('Capacity Backing (Hide)'!$A48,'Capacity Summary'!$H$35:$BG$35,0))&lt;&gt;0,INDEX('Capacity Summary'!$H$36:$BG$135,MATCH('Capacity Backing (Hide)'!AS$2,'Capacity Summary'!$B$36:$B$135,0),MATCH('Capacity Backing (Hide)'!$A48,'Capacity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(Hide)'!$A48,'Capacity Summary'!$H$35:$BG$35,0))="x",INDEX('Capacity Summary'!$C$36:$E$135,MATCH('Capacity Backing (Hide)'!AT$2,'Capacity Summary'!$B$36:$B$135,0),4),IF(INDEX('Capacity Summary'!$H$36:$BG$135,MATCH('Capacity Backing (Hide)'!AT$2,'Capacity Summary'!$B$36:$B$135,0),MATCH('Capacity Backing (Hide)'!$A48,'Capacity Summary'!$H$35:$BG$35,0))&lt;&gt;0,INDEX('Capacity Summary'!$H$36:$BG$135,MATCH('Capacity Backing (Hide)'!AT$2,'Capacity Summary'!$B$36:$B$135,0),MATCH('Capacity Backing (Hide)'!$A48,'Capacity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(Hide)'!$A48,'Capacity Summary'!$H$35:$BG$35,0))="x",INDEX('Capacity Summary'!$C$36:$E$135,MATCH('Capacity Backing (Hide)'!AU$2,'Capacity Summary'!$B$36:$B$135,0),4),IF(INDEX('Capacity Summary'!$H$36:$BG$135,MATCH('Capacity Backing (Hide)'!AU$2,'Capacity Summary'!$B$36:$B$135,0),MATCH('Capacity Backing (Hide)'!$A48,'Capacity Summary'!$H$35:$BG$35,0))&lt;&gt;0,INDEX('Capacity Summary'!$H$36:$BG$135,MATCH('Capacity Backing (Hide)'!AU$2,'Capacity Summary'!$B$36:$B$135,0),MATCH('Capacity Backing (Hide)'!$A48,'Capacity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(Hide)'!$A48,'Capacity Summary'!$H$35:$BG$35,0))="x",INDEX('Capacity Summary'!$C$36:$E$135,MATCH('Capacity Backing (Hide)'!AV$2,'Capacity Summary'!$B$36:$B$135,0),4),IF(INDEX('Capacity Summary'!$H$36:$BG$135,MATCH('Capacity Backing (Hide)'!AV$2,'Capacity Summary'!$B$36:$B$135,0),MATCH('Capacity Backing (Hide)'!$A48,'Capacity Summary'!$H$35:$BG$35,0))&lt;&gt;0,INDEX('Capacity Summary'!$H$36:$BG$135,MATCH('Capacity Backing (Hide)'!AV$2,'Capacity Summary'!$B$36:$B$135,0),MATCH('Capacity Backing (Hide)'!$A48,'Capacity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(Hide)'!$A48,'Capacity Summary'!$H$35:$BG$35,0))="x",INDEX('Capacity Summary'!$C$36:$E$135,MATCH('Capacity Backing (Hide)'!AW$2,'Capacity Summary'!$B$36:$B$135,0),4),IF(INDEX('Capacity Summary'!$H$36:$BG$135,MATCH('Capacity Backing (Hide)'!AW$2,'Capacity Summary'!$B$36:$B$135,0),MATCH('Capacity Backing (Hide)'!$A48,'Capacity Summary'!$H$35:$BG$35,0))&lt;&gt;0,INDEX('Capacity Summary'!$H$36:$BG$135,MATCH('Capacity Backing (Hide)'!AW$2,'Capacity Summary'!$B$36:$B$135,0),MATCH('Capacity Backing (Hide)'!$A48,'Capacity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(Hide)'!$A48,'Capacity Summary'!$H$35:$BG$35,0))="x",INDEX('Capacity Summary'!$C$36:$E$135,MATCH('Capacity Backing (Hide)'!AX$2,'Capacity Summary'!$B$36:$B$135,0),4),IF(INDEX('Capacity Summary'!$H$36:$BG$135,MATCH('Capacity Backing (Hide)'!AX$2,'Capacity Summary'!$B$36:$B$135,0),MATCH('Capacity Backing (Hide)'!$A48,'Capacity Summary'!$H$35:$BG$35,0))&lt;&gt;0,INDEX('Capacity Summary'!$H$36:$BG$135,MATCH('Capacity Backing (Hide)'!AX$2,'Capacity Summary'!$B$36:$B$135,0),MATCH('Capacity Backing (Hide)'!$A48,'Capacity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(Hide)'!$A48,'Capacity Summary'!$H$35:$BG$35,0))="x",INDEX('Capacity Summary'!$C$36:$E$135,MATCH('Capacity Backing (Hide)'!AY$2,'Capacity Summary'!$B$36:$B$135,0),4),IF(INDEX('Capacity Summary'!$H$36:$BG$135,MATCH('Capacity Backing (Hide)'!AY$2,'Capacity Summary'!$B$36:$B$135,0),MATCH('Capacity Backing (Hide)'!$A48,'Capacity Summary'!$H$35:$BG$35,0))&lt;&gt;0,INDEX('Capacity Summary'!$H$36:$BG$135,MATCH('Capacity Backing (Hide)'!AY$2,'Capacity Summary'!$B$36:$B$135,0),MATCH('Capacity Backing (Hide)'!$A48,'Capacity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(Hide)'!$A48,'Capacity Summary'!$H$35:$BG$35,0))="x",INDEX('Capacity Summary'!$C$36:$E$135,MATCH('Capacity Backing (Hide)'!AZ$2,'Capacity Summary'!$B$36:$B$135,0),4),IF(INDEX('Capacity Summary'!$H$36:$BG$135,MATCH('Capacity Backing (Hide)'!AZ$2,'Capacity Summary'!$B$36:$B$135,0),MATCH('Capacity Backing (Hide)'!$A48,'Capacity Summary'!$H$35:$BG$35,0))&lt;&gt;0,INDEX('Capacity Summary'!$H$36:$BG$135,MATCH('Capacity Backing (Hide)'!AZ$2,'Capacity Summary'!$B$36:$B$135,0),MATCH('Capacity Backing (Hide)'!$A48,'Capacity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(Hide)'!$A48,'Capacity Summary'!$H$35:$BG$35,0))="x",INDEX('Capacity Summary'!$C$36:$E$135,MATCH('Capacity Backing (Hide)'!BA$2,'Capacity Summary'!$B$36:$B$135,0),4),IF(INDEX('Capacity Summary'!$H$36:$BG$135,MATCH('Capacity Backing (Hide)'!BA$2,'Capacity Summary'!$B$36:$B$135,0),MATCH('Capacity Backing (Hide)'!$A48,'Capacity Summary'!$H$35:$BG$35,0))&lt;&gt;0,INDEX('Capacity Summary'!$H$36:$BG$135,MATCH('Capacity Backing (Hide)'!BA$2,'Capacity Summary'!$B$36:$B$135,0),MATCH('Capacity Backing (Hide)'!$A48,'Capacity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(Hide)'!$A48,'Capacity Summary'!$H$35:$BG$35,0))="x",INDEX('Capacity Summary'!$C$36:$E$135,MATCH('Capacity Backing (Hide)'!BB$2,'Capacity Summary'!$B$36:$B$135,0),4),IF(INDEX('Capacity Summary'!$H$36:$BG$135,MATCH('Capacity Backing (Hide)'!BB$2,'Capacity Summary'!$B$36:$B$135,0),MATCH('Capacity Backing (Hide)'!$A48,'Capacity Summary'!$H$35:$BG$35,0))&lt;&gt;0,INDEX('Capacity Summary'!$H$36:$BG$135,MATCH('Capacity Backing (Hide)'!BB$2,'Capacity Summary'!$B$36:$B$135,0),MATCH('Capacity Backing (Hide)'!$A48,'Capacity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(Hide)'!$A48,'Capacity Summary'!$H$35:$BG$35,0))="x",INDEX('Capacity Summary'!$C$36:$E$135,MATCH('Capacity Backing (Hide)'!BC$2,'Capacity Summary'!$B$36:$B$135,0),4),IF(INDEX('Capacity Summary'!$H$36:$BG$135,MATCH('Capacity Backing (Hide)'!BC$2,'Capacity Summary'!$B$36:$B$135,0),MATCH('Capacity Backing (Hide)'!$A48,'Capacity Summary'!$H$35:$BG$35,0))&lt;&gt;0,INDEX('Capacity Summary'!$H$36:$BG$135,MATCH('Capacity Backing (Hide)'!BC$2,'Capacity Summary'!$B$36:$B$135,0),MATCH('Capacity Backing (Hide)'!$A48,'Capacity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(Hide)'!$A48,'Capacity Summary'!$H$35:$BG$35,0))="x",INDEX('Capacity Summary'!$C$36:$E$135,MATCH('Capacity Backing (Hide)'!BD$2,'Capacity Summary'!$B$36:$B$135,0),4),IF(INDEX('Capacity Summary'!$H$36:$BG$135,MATCH('Capacity Backing (Hide)'!BD$2,'Capacity Summary'!$B$36:$B$135,0),MATCH('Capacity Backing (Hide)'!$A48,'Capacity Summary'!$H$35:$BG$35,0))&lt;&gt;0,INDEX('Capacity Summary'!$H$36:$BG$135,MATCH('Capacity Backing (Hide)'!BD$2,'Capacity Summary'!$B$36:$B$135,0),MATCH('Capacity Backing (Hide)'!$A48,'Capacity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(Hide)'!$A48,'Capacity Summary'!$H$35:$BG$35,0))="x",INDEX('Capacity Summary'!$C$36:$E$135,MATCH('Capacity Backing (Hide)'!BE$2,'Capacity Summary'!$B$36:$B$135,0),4),IF(INDEX('Capacity Summary'!$H$36:$BG$135,MATCH('Capacity Backing (Hide)'!BE$2,'Capacity Summary'!$B$36:$B$135,0),MATCH('Capacity Backing (Hide)'!$A48,'Capacity Summary'!$H$35:$BG$35,0))&lt;&gt;0,INDEX('Capacity Summary'!$H$36:$BG$135,MATCH('Capacity Backing (Hide)'!BE$2,'Capacity Summary'!$B$36:$B$135,0),MATCH('Capacity Backing (Hide)'!$A48,'Capacity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(Hide)'!$A48,'Capacity Summary'!$H$35:$BG$35,0))="x",INDEX('Capacity Summary'!$C$36:$E$135,MATCH('Capacity Backing (Hide)'!BF$2,'Capacity Summary'!$B$36:$B$135,0),4),IF(INDEX('Capacity Summary'!$H$36:$BG$135,MATCH('Capacity Backing (Hide)'!BF$2,'Capacity Summary'!$B$36:$B$135,0),MATCH('Capacity Backing (Hide)'!$A48,'Capacity Summary'!$H$35:$BG$35,0))&lt;&gt;0,INDEX('Capacity Summary'!$H$36:$BG$135,MATCH('Capacity Backing (Hide)'!BF$2,'Capacity Summary'!$B$36:$B$135,0),MATCH('Capacity Backing (Hide)'!$A48,'Capacity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(Hide)'!$A48,'Capacity Summary'!$H$35:$BG$35,0))="x",INDEX('Capacity Summary'!$C$36:$E$135,MATCH('Capacity Backing (Hide)'!BG$2,'Capacity Summary'!$B$36:$B$135,0),4),IF(INDEX('Capacity Summary'!$H$36:$BG$135,MATCH('Capacity Backing (Hide)'!BG$2,'Capacity Summary'!$B$36:$B$135,0),MATCH('Capacity Backing (Hide)'!$A48,'Capacity Summary'!$H$35:$BG$35,0))&lt;&gt;0,INDEX('Capacity Summary'!$H$36:$BG$135,MATCH('Capacity Backing (Hide)'!BG$2,'Capacity Summary'!$B$36:$B$135,0),MATCH('Capacity Backing (Hide)'!$A48,'Capacity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(Hide)'!$A48,'Capacity Summary'!$H$35:$BG$35,0))="x",INDEX('Capacity Summary'!$C$36:$E$135,MATCH('Capacity Backing (Hide)'!BH$2,'Capacity Summary'!$B$36:$B$135,0),4),IF(INDEX('Capacity Summary'!$H$36:$BG$135,MATCH('Capacity Backing (Hide)'!BH$2,'Capacity Summary'!$B$36:$B$135,0),MATCH('Capacity Backing (Hide)'!$A48,'Capacity Summary'!$H$35:$BG$35,0))&lt;&gt;0,INDEX('Capacity Summary'!$H$36:$BG$135,MATCH('Capacity Backing (Hide)'!BH$2,'Capacity Summary'!$B$36:$B$135,0),MATCH('Capacity Backing (Hide)'!$A48,'Capacity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(Hide)'!$A48,'Capacity Summary'!$H$35:$BG$35,0))="x",INDEX('Capacity Summary'!$C$36:$E$135,MATCH('Capacity Backing (Hide)'!BI$2,'Capacity Summary'!$B$36:$B$135,0),4),IF(INDEX('Capacity Summary'!$H$36:$BG$135,MATCH('Capacity Backing (Hide)'!BI$2,'Capacity Summary'!$B$36:$B$135,0),MATCH('Capacity Backing (Hide)'!$A48,'Capacity Summary'!$H$35:$BG$35,0))&lt;&gt;0,INDEX('Capacity Summary'!$H$36:$BG$135,MATCH('Capacity Backing (Hide)'!BI$2,'Capacity Summary'!$B$36:$B$135,0),MATCH('Capacity Backing (Hide)'!$A48,'Capacity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(Hide)'!$A48,'Capacity Summary'!$H$35:$BG$35,0))="x",INDEX('Capacity Summary'!$C$36:$E$135,MATCH('Capacity Backing (Hide)'!BJ$2,'Capacity Summary'!$B$36:$B$135,0),4),IF(INDEX('Capacity Summary'!$H$36:$BG$135,MATCH('Capacity Backing (Hide)'!BJ$2,'Capacity Summary'!$B$36:$B$135,0),MATCH('Capacity Backing (Hide)'!$A48,'Capacity Summary'!$H$35:$BG$35,0))&lt;&gt;0,INDEX('Capacity Summary'!$H$36:$BG$135,MATCH('Capacity Backing (Hide)'!BJ$2,'Capacity Summary'!$B$36:$B$135,0),MATCH('Capacity Backing (Hide)'!$A48,'Capacity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(Hide)'!$A48,'Capacity Summary'!$H$35:$BG$35,0))="x",INDEX('Capacity Summary'!$C$36:$E$135,MATCH('Capacity Backing (Hide)'!BK$2,'Capacity Summary'!$B$36:$B$135,0),4),IF(INDEX('Capacity Summary'!$H$36:$BG$135,MATCH('Capacity Backing (Hide)'!BK$2,'Capacity Summary'!$B$36:$B$135,0),MATCH('Capacity Backing (Hide)'!$A48,'Capacity Summary'!$H$35:$BG$35,0))&lt;&gt;0,INDEX('Capacity Summary'!$H$36:$BG$135,MATCH('Capacity Backing (Hide)'!BK$2,'Capacity Summary'!$B$36:$B$135,0),MATCH('Capacity Backing (Hide)'!$A48,'Capacity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(Hide)'!$A48,'Capacity Summary'!$H$35:$BG$35,0))="x",INDEX('Capacity Summary'!$C$36:$E$135,MATCH('Capacity Backing (Hide)'!BL$2,'Capacity Summary'!$B$36:$B$135,0),4),IF(INDEX('Capacity Summary'!$H$36:$BG$135,MATCH('Capacity Backing (Hide)'!BL$2,'Capacity Summary'!$B$36:$B$135,0),MATCH('Capacity Backing (Hide)'!$A48,'Capacity Summary'!$H$35:$BG$35,0))&lt;&gt;0,INDEX('Capacity Summary'!$H$36:$BG$135,MATCH('Capacity Backing (Hide)'!BL$2,'Capacity Summary'!$B$36:$B$135,0),MATCH('Capacity Backing (Hide)'!$A48,'Capacity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(Hide)'!$A48,'Capacity Summary'!$H$35:$BG$35,0))="x",INDEX('Capacity Summary'!$C$36:$E$135,MATCH('Capacity Backing (Hide)'!BM$2,'Capacity Summary'!$B$36:$B$135,0),4),IF(INDEX('Capacity Summary'!$H$36:$BG$135,MATCH('Capacity Backing (Hide)'!BM$2,'Capacity Summary'!$B$36:$B$135,0),MATCH('Capacity Backing (Hide)'!$A48,'Capacity Summary'!$H$35:$BG$35,0))&lt;&gt;0,INDEX('Capacity Summary'!$H$36:$BG$135,MATCH('Capacity Backing (Hide)'!BM$2,'Capacity Summary'!$B$36:$B$135,0),MATCH('Capacity Backing (Hide)'!$A48,'Capacity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(Hide)'!$A48,'Capacity Summary'!$H$35:$BG$35,0))="x",INDEX('Capacity Summary'!$C$36:$E$135,MATCH('Capacity Backing (Hide)'!BN$2,'Capacity Summary'!$B$36:$B$135,0),4),IF(INDEX('Capacity Summary'!$H$36:$BG$135,MATCH('Capacity Backing (Hide)'!BN$2,'Capacity Summary'!$B$36:$B$135,0),MATCH('Capacity Backing (Hide)'!$A48,'Capacity Summary'!$H$35:$BG$35,0))&lt;&gt;0,INDEX('Capacity Summary'!$H$36:$BG$135,MATCH('Capacity Backing (Hide)'!BN$2,'Capacity Summary'!$B$36:$B$135,0),MATCH('Capacity Backing (Hide)'!$A48,'Capacity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(Hide)'!$A48,'Capacity Summary'!$H$35:$BG$35,0))="x",INDEX('Capacity Summary'!$C$36:$E$135,MATCH('Capacity Backing (Hide)'!BO$2,'Capacity Summary'!$B$36:$B$135,0),4),IF(INDEX('Capacity Summary'!$H$36:$BG$135,MATCH('Capacity Backing (Hide)'!BO$2,'Capacity Summary'!$B$36:$B$135,0),MATCH('Capacity Backing (Hide)'!$A48,'Capacity Summary'!$H$35:$BG$35,0))&lt;&gt;0,INDEX('Capacity Summary'!$H$36:$BG$135,MATCH('Capacity Backing (Hide)'!BO$2,'Capacity Summary'!$B$36:$B$135,0),MATCH('Capacity Backing (Hide)'!$A48,'Capacity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(Hide)'!$A48,'Capacity Summary'!$H$35:$BG$35,0))="x",INDEX('Capacity Summary'!$C$36:$E$135,MATCH('Capacity Backing (Hide)'!BP$2,'Capacity Summary'!$B$36:$B$135,0),4),IF(INDEX('Capacity Summary'!$H$36:$BG$135,MATCH('Capacity Backing (Hide)'!BP$2,'Capacity Summary'!$B$36:$B$135,0),MATCH('Capacity Backing (Hide)'!$A48,'Capacity Summary'!$H$35:$BG$35,0))&lt;&gt;0,INDEX('Capacity Summary'!$H$36:$BG$135,MATCH('Capacity Backing (Hide)'!BP$2,'Capacity Summary'!$B$36:$B$135,0),MATCH('Capacity Backing (Hide)'!$A48,'Capacity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(Hide)'!$A48,'Capacity Summary'!$H$35:$BG$35,0))="x",INDEX('Capacity Summary'!$C$36:$E$135,MATCH('Capacity Backing (Hide)'!BQ$2,'Capacity Summary'!$B$36:$B$135,0),4),IF(INDEX('Capacity Summary'!$H$36:$BG$135,MATCH('Capacity Backing (Hide)'!BQ$2,'Capacity Summary'!$B$36:$B$135,0),MATCH('Capacity Backing (Hide)'!$A48,'Capacity Summary'!$H$35:$BG$35,0))&lt;&gt;0,INDEX('Capacity Summary'!$H$36:$BG$135,MATCH('Capacity Backing (Hide)'!BQ$2,'Capacity Summary'!$B$36:$B$135,0),MATCH('Capacity Backing (Hide)'!$A48,'Capacity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(Hide)'!$A48,'Capacity Summary'!$H$35:$BG$35,0))="x",INDEX('Capacity Summary'!$C$36:$E$135,MATCH('Capacity Backing (Hide)'!BR$2,'Capacity Summary'!$B$36:$B$135,0),4),IF(INDEX('Capacity Summary'!$H$36:$BG$135,MATCH('Capacity Backing (Hide)'!BR$2,'Capacity Summary'!$B$36:$B$135,0),MATCH('Capacity Backing (Hide)'!$A48,'Capacity Summary'!$H$35:$BG$35,0))&lt;&gt;0,INDEX('Capacity Summary'!$H$36:$BG$135,MATCH('Capacity Backing (Hide)'!BR$2,'Capacity Summary'!$B$36:$B$135,0),MATCH('Capacity Backing (Hide)'!$A48,'Capacity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(Hide)'!$A48,'Capacity Summary'!$H$35:$BG$35,0))="x",INDEX('Capacity Summary'!$C$36:$E$135,MATCH('Capacity Backing (Hide)'!BS$2,'Capacity Summary'!$B$36:$B$135,0),4),IF(INDEX('Capacity Summary'!$H$36:$BG$135,MATCH('Capacity Backing (Hide)'!BS$2,'Capacity Summary'!$B$36:$B$135,0),MATCH('Capacity Backing (Hide)'!$A48,'Capacity Summary'!$H$35:$BG$35,0))&lt;&gt;0,INDEX('Capacity Summary'!$H$36:$BG$135,MATCH('Capacity Backing (Hide)'!BS$2,'Capacity Summary'!$B$36:$B$135,0),MATCH('Capacity Backing (Hide)'!$A48,'Capacity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(Hide)'!$A48,'Capacity Summary'!$H$35:$BG$35,0))="x",INDEX('Capacity Summary'!$C$36:$E$135,MATCH('Capacity Backing (Hide)'!BT$2,'Capacity Summary'!$B$36:$B$135,0),4),IF(INDEX('Capacity Summary'!$H$36:$BG$135,MATCH('Capacity Backing (Hide)'!BT$2,'Capacity Summary'!$B$36:$B$135,0),MATCH('Capacity Backing (Hide)'!$A48,'Capacity Summary'!$H$35:$BG$35,0))&lt;&gt;0,INDEX('Capacity Summary'!$H$36:$BG$135,MATCH('Capacity Backing (Hide)'!BT$2,'Capacity Summary'!$B$36:$B$135,0),MATCH('Capacity Backing (Hide)'!$A48,'Capacity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(Hide)'!$A48,'Capacity Summary'!$H$35:$BG$35,0))="x",INDEX('Capacity Summary'!$C$36:$E$135,MATCH('Capacity Backing (Hide)'!BU$2,'Capacity Summary'!$B$36:$B$135,0),4),IF(INDEX('Capacity Summary'!$H$36:$BG$135,MATCH('Capacity Backing (Hide)'!BU$2,'Capacity Summary'!$B$36:$B$135,0),MATCH('Capacity Backing (Hide)'!$A48,'Capacity Summary'!$H$35:$BG$35,0))&lt;&gt;0,INDEX('Capacity Summary'!$H$36:$BG$135,MATCH('Capacity Backing (Hide)'!BU$2,'Capacity Summary'!$B$36:$B$135,0),MATCH('Capacity Backing (Hide)'!$A48,'Capacity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(Hide)'!$A48,'Capacity Summary'!$H$35:$BG$35,0))="x",INDEX('Capacity Summary'!$C$36:$E$135,MATCH('Capacity Backing (Hide)'!BV$2,'Capacity Summary'!$B$36:$B$135,0),4),IF(INDEX('Capacity Summary'!$H$36:$BG$135,MATCH('Capacity Backing (Hide)'!BV$2,'Capacity Summary'!$B$36:$B$135,0),MATCH('Capacity Backing (Hide)'!$A48,'Capacity Summary'!$H$35:$BG$35,0))&lt;&gt;0,INDEX('Capacity Summary'!$H$36:$BG$135,MATCH('Capacity Backing (Hide)'!BV$2,'Capacity Summary'!$B$36:$B$135,0),MATCH('Capacity Backing (Hide)'!$A48,'Capacity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(Hide)'!$A48,'Capacity Summary'!$H$35:$BG$35,0))="x",INDEX('Capacity Summary'!$C$36:$E$135,MATCH('Capacity Backing (Hide)'!BW$2,'Capacity Summary'!$B$36:$B$135,0),4),IF(INDEX('Capacity Summary'!$H$36:$BG$135,MATCH('Capacity Backing (Hide)'!BW$2,'Capacity Summary'!$B$36:$B$135,0),MATCH('Capacity Backing (Hide)'!$A48,'Capacity Summary'!$H$35:$BG$35,0))&lt;&gt;0,INDEX('Capacity Summary'!$H$36:$BG$135,MATCH('Capacity Backing (Hide)'!BW$2,'Capacity Summary'!$B$36:$B$135,0),MATCH('Capacity Backing (Hide)'!$A48,'Capacity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(Hide)'!$A48,'Capacity Summary'!$H$35:$BG$35,0))="x",INDEX('Capacity Summary'!$C$36:$E$135,MATCH('Capacity Backing (Hide)'!BX$2,'Capacity Summary'!$B$36:$B$135,0),4),IF(INDEX('Capacity Summary'!$H$36:$BG$135,MATCH('Capacity Backing (Hide)'!BX$2,'Capacity Summary'!$B$36:$B$135,0),MATCH('Capacity Backing (Hide)'!$A48,'Capacity Summary'!$H$35:$BG$35,0))&lt;&gt;0,INDEX('Capacity Summary'!$H$36:$BG$135,MATCH('Capacity Backing (Hide)'!BX$2,'Capacity Summary'!$B$36:$B$135,0),MATCH('Capacity Backing (Hide)'!$A48,'Capacity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(Hide)'!$A48,'Capacity Summary'!$H$35:$BG$35,0))="x",INDEX('Capacity Summary'!$C$36:$E$135,MATCH('Capacity Backing (Hide)'!BY$2,'Capacity Summary'!$B$36:$B$135,0),4),IF(INDEX('Capacity Summary'!$H$36:$BG$135,MATCH('Capacity Backing (Hide)'!BY$2,'Capacity Summary'!$B$36:$B$135,0),MATCH('Capacity Backing (Hide)'!$A48,'Capacity Summary'!$H$35:$BG$35,0))&lt;&gt;0,INDEX('Capacity Summary'!$H$36:$BG$135,MATCH('Capacity Backing (Hide)'!BY$2,'Capacity Summary'!$B$36:$B$135,0),MATCH('Capacity Backing (Hide)'!$A48,'Capacity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(Hide)'!$A48,'Capacity Summary'!$H$35:$BG$35,0))="x",INDEX('Capacity Summary'!$C$36:$E$135,MATCH('Capacity Backing (Hide)'!BZ$2,'Capacity Summary'!$B$36:$B$135,0),4),IF(INDEX('Capacity Summary'!$H$36:$BG$135,MATCH('Capacity Backing (Hide)'!BZ$2,'Capacity Summary'!$B$36:$B$135,0),MATCH('Capacity Backing (Hide)'!$A48,'Capacity Summary'!$H$35:$BG$35,0))&lt;&gt;0,INDEX('Capacity Summary'!$H$36:$BG$135,MATCH('Capacity Backing (Hide)'!BZ$2,'Capacity Summary'!$B$36:$B$135,0),MATCH('Capacity Backing (Hide)'!$A48,'Capacity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(Hide)'!$A48,'Capacity Summary'!$H$35:$BG$35,0))="x",INDEX('Capacity Summary'!$C$36:$E$135,MATCH('Capacity Backing (Hide)'!CA$2,'Capacity Summary'!$B$36:$B$135,0),4),IF(INDEX('Capacity Summary'!$H$36:$BG$135,MATCH('Capacity Backing (Hide)'!CA$2,'Capacity Summary'!$B$36:$B$135,0),MATCH('Capacity Backing (Hide)'!$A48,'Capacity Summary'!$H$35:$BG$35,0))&lt;&gt;0,INDEX('Capacity Summary'!$H$36:$BG$135,MATCH('Capacity Backing (Hide)'!CA$2,'Capacity Summary'!$B$36:$B$135,0),MATCH('Capacity Backing (Hide)'!$A48,'Capacity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(Hide)'!$A48,'Capacity Summary'!$H$35:$BG$35,0))="x",INDEX('Capacity Summary'!$C$36:$E$135,MATCH('Capacity Backing (Hide)'!CB$2,'Capacity Summary'!$B$36:$B$135,0),4),IF(INDEX('Capacity Summary'!$H$36:$BG$135,MATCH('Capacity Backing (Hide)'!CB$2,'Capacity Summary'!$B$36:$B$135,0),MATCH('Capacity Backing (Hide)'!$A48,'Capacity Summary'!$H$35:$BG$35,0))&lt;&gt;0,INDEX('Capacity Summary'!$H$36:$BG$135,MATCH('Capacity Backing (Hide)'!CB$2,'Capacity Summary'!$B$36:$B$135,0),MATCH('Capacity Backing (Hide)'!$A48,'Capacity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(Hide)'!$A48,'Capacity Summary'!$H$35:$BG$35,0))="x",INDEX('Capacity Summary'!$C$36:$E$135,MATCH('Capacity Backing (Hide)'!CC$2,'Capacity Summary'!$B$36:$B$135,0),4),IF(INDEX('Capacity Summary'!$H$36:$BG$135,MATCH('Capacity Backing (Hide)'!CC$2,'Capacity Summary'!$B$36:$B$135,0),MATCH('Capacity Backing (Hide)'!$A48,'Capacity Summary'!$H$35:$BG$35,0))&lt;&gt;0,INDEX('Capacity Summary'!$H$36:$BG$135,MATCH('Capacity Backing (Hide)'!CC$2,'Capacity Summary'!$B$36:$B$135,0),MATCH('Capacity Backing (Hide)'!$A48,'Capacity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(Hide)'!$A48,'Capacity Summary'!$H$35:$BG$35,0))="x",INDEX('Capacity Summary'!$C$36:$E$135,MATCH('Capacity Backing (Hide)'!CD$2,'Capacity Summary'!$B$36:$B$135,0),4),IF(INDEX('Capacity Summary'!$H$36:$BG$135,MATCH('Capacity Backing (Hide)'!CD$2,'Capacity Summary'!$B$36:$B$135,0),MATCH('Capacity Backing (Hide)'!$A48,'Capacity Summary'!$H$35:$BG$35,0))&lt;&gt;0,INDEX('Capacity Summary'!$H$36:$BG$135,MATCH('Capacity Backing (Hide)'!CD$2,'Capacity Summary'!$B$36:$B$135,0),MATCH('Capacity Backing (Hide)'!$A48,'Capacity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(Hide)'!$A48,'Capacity Summary'!$H$35:$BG$35,0))="x",INDEX('Capacity Summary'!$C$36:$E$135,MATCH('Capacity Backing (Hide)'!CE$2,'Capacity Summary'!$B$36:$B$135,0),4),IF(INDEX('Capacity Summary'!$H$36:$BG$135,MATCH('Capacity Backing (Hide)'!CE$2,'Capacity Summary'!$B$36:$B$135,0),MATCH('Capacity Backing (Hide)'!$A48,'Capacity Summary'!$H$35:$BG$35,0))&lt;&gt;0,INDEX('Capacity Summary'!$H$36:$BG$135,MATCH('Capacity Backing (Hide)'!CE$2,'Capacity Summary'!$B$36:$B$135,0),MATCH('Capacity Backing (Hide)'!$A48,'Capacity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(Hide)'!$A48,'Capacity Summary'!$H$35:$BG$35,0))="x",INDEX('Capacity Summary'!$C$36:$E$135,MATCH('Capacity Backing (Hide)'!CF$2,'Capacity Summary'!$B$36:$B$135,0),4),IF(INDEX('Capacity Summary'!$H$36:$BG$135,MATCH('Capacity Backing (Hide)'!CF$2,'Capacity Summary'!$B$36:$B$135,0),MATCH('Capacity Backing (Hide)'!$A48,'Capacity Summary'!$H$35:$BG$35,0))&lt;&gt;0,INDEX('Capacity Summary'!$H$36:$BG$135,MATCH('Capacity Backing (Hide)'!CF$2,'Capacity Summary'!$B$36:$B$135,0),MATCH('Capacity Backing (Hide)'!$A48,'Capacity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(Hide)'!$A48,'Capacity Summary'!$H$35:$BG$35,0))="x",INDEX('Capacity Summary'!$C$36:$E$135,MATCH('Capacity Backing (Hide)'!CG$2,'Capacity Summary'!$B$36:$B$135,0),4),IF(INDEX('Capacity Summary'!$H$36:$BG$135,MATCH('Capacity Backing (Hide)'!CG$2,'Capacity Summary'!$B$36:$B$135,0),MATCH('Capacity Backing (Hide)'!$A48,'Capacity Summary'!$H$35:$BG$35,0))&lt;&gt;0,INDEX('Capacity Summary'!$H$36:$BG$135,MATCH('Capacity Backing (Hide)'!CG$2,'Capacity Summary'!$B$36:$B$135,0),MATCH('Capacity Backing (Hide)'!$A48,'Capacity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(Hide)'!$A48,'Capacity Summary'!$H$35:$BG$35,0))="x",INDEX('Capacity Summary'!$C$36:$E$135,MATCH('Capacity Backing (Hide)'!CH$2,'Capacity Summary'!$B$36:$B$135,0),4),IF(INDEX('Capacity Summary'!$H$36:$BG$135,MATCH('Capacity Backing (Hide)'!CH$2,'Capacity Summary'!$B$36:$B$135,0),MATCH('Capacity Backing (Hide)'!$A48,'Capacity Summary'!$H$35:$BG$35,0))&lt;&gt;0,INDEX('Capacity Summary'!$H$36:$BG$135,MATCH('Capacity Backing (Hide)'!CH$2,'Capacity Summary'!$B$36:$B$135,0),MATCH('Capacity Backing (Hide)'!$A48,'Capacity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(Hide)'!$A48,'Capacity Summary'!$H$35:$BG$35,0))="x",INDEX('Capacity Summary'!$C$36:$E$135,MATCH('Capacity Backing (Hide)'!CI$2,'Capacity Summary'!$B$36:$B$135,0),4),IF(INDEX('Capacity Summary'!$H$36:$BG$135,MATCH('Capacity Backing (Hide)'!CI$2,'Capacity Summary'!$B$36:$B$135,0),MATCH('Capacity Backing (Hide)'!$A48,'Capacity Summary'!$H$35:$BG$35,0))&lt;&gt;0,INDEX('Capacity Summary'!$H$36:$BG$135,MATCH('Capacity Backing (Hide)'!CI$2,'Capacity Summary'!$B$36:$B$135,0),MATCH('Capacity Backing (Hide)'!$A48,'Capacity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(Hide)'!$A48,'Capacity Summary'!$H$35:$BG$35,0))="x",INDEX('Capacity Summary'!$C$36:$E$135,MATCH('Capacity Backing (Hide)'!CJ$2,'Capacity Summary'!$B$36:$B$135,0),4),IF(INDEX('Capacity Summary'!$H$36:$BG$135,MATCH('Capacity Backing (Hide)'!CJ$2,'Capacity Summary'!$B$36:$B$135,0),MATCH('Capacity Backing (Hide)'!$A48,'Capacity Summary'!$H$35:$BG$35,0))&lt;&gt;0,INDEX('Capacity Summary'!$H$36:$BG$135,MATCH('Capacity Backing (Hide)'!CJ$2,'Capacity Summary'!$B$36:$B$135,0),MATCH('Capacity Backing (Hide)'!$A48,'Capacity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(Hide)'!$A48,'Capacity Summary'!$H$35:$BG$35,0))="x",INDEX('Capacity Summary'!$C$36:$E$135,MATCH('Capacity Backing (Hide)'!CK$2,'Capacity Summary'!$B$36:$B$135,0),4),IF(INDEX('Capacity Summary'!$H$36:$BG$135,MATCH('Capacity Backing (Hide)'!CK$2,'Capacity Summary'!$B$36:$B$135,0),MATCH('Capacity Backing (Hide)'!$A48,'Capacity Summary'!$H$35:$BG$35,0))&lt;&gt;0,INDEX('Capacity Summary'!$H$36:$BG$135,MATCH('Capacity Backing (Hide)'!CK$2,'Capacity Summary'!$B$36:$B$135,0),MATCH('Capacity Backing (Hide)'!$A48,'Capacity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(Hide)'!$A48,'Capacity Summary'!$H$35:$BG$35,0))="x",INDEX('Capacity Summary'!$C$36:$E$135,MATCH('Capacity Backing (Hide)'!CL$2,'Capacity Summary'!$B$36:$B$135,0),4),IF(INDEX('Capacity Summary'!$H$36:$BG$135,MATCH('Capacity Backing (Hide)'!CL$2,'Capacity Summary'!$B$36:$B$135,0),MATCH('Capacity Backing (Hide)'!$A48,'Capacity Summary'!$H$35:$BG$35,0))&lt;&gt;0,INDEX('Capacity Summary'!$H$36:$BG$135,MATCH('Capacity Backing (Hide)'!CL$2,'Capacity Summary'!$B$36:$B$135,0),MATCH('Capacity Backing (Hide)'!$A48,'Capacity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(Hide)'!$A48,'Capacity Summary'!$H$35:$BG$35,0))="x",INDEX('Capacity Summary'!$C$36:$E$135,MATCH('Capacity Backing (Hide)'!CM$2,'Capacity Summary'!$B$36:$B$135,0),4),IF(INDEX('Capacity Summary'!$H$36:$BG$135,MATCH('Capacity Backing (Hide)'!CM$2,'Capacity Summary'!$B$36:$B$135,0),MATCH('Capacity Backing (Hide)'!$A48,'Capacity Summary'!$H$35:$BG$35,0))&lt;&gt;0,INDEX('Capacity Summary'!$H$36:$BG$135,MATCH('Capacity Backing (Hide)'!CM$2,'Capacity Summary'!$B$36:$B$135,0),MATCH('Capacity Backing (Hide)'!$A48,'Capacity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(Hide)'!$A48,'Capacity Summary'!$H$35:$BG$35,0))="x",INDEX('Capacity Summary'!$C$36:$E$135,MATCH('Capacity Backing (Hide)'!CN$2,'Capacity Summary'!$B$36:$B$135,0),4),IF(INDEX('Capacity Summary'!$H$36:$BG$135,MATCH('Capacity Backing (Hide)'!CN$2,'Capacity Summary'!$B$36:$B$135,0),MATCH('Capacity Backing (Hide)'!$A48,'Capacity Summary'!$H$35:$BG$35,0))&lt;&gt;0,INDEX('Capacity Summary'!$H$36:$BG$135,MATCH('Capacity Backing (Hide)'!CN$2,'Capacity Summary'!$B$36:$B$135,0),MATCH('Capacity Backing (Hide)'!$A48,'Capacity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(Hide)'!$A48,'Capacity Summary'!$H$35:$BG$35,0))="x",INDEX('Capacity Summary'!$C$36:$E$135,MATCH('Capacity Backing (Hide)'!CO$2,'Capacity Summary'!$B$36:$B$135,0),4),IF(INDEX('Capacity Summary'!$H$36:$BG$135,MATCH('Capacity Backing (Hide)'!CO$2,'Capacity Summary'!$B$36:$B$135,0),MATCH('Capacity Backing (Hide)'!$A48,'Capacity Summary'!$H$35:$BG$35,0))&lt;&gt;0,INDEX('Capacity Summary'!$H$36:$BG$135,MATCH('Capacity Backing (Hide)'!CO$2,'Capacity Summary'!$B$36:$B$135,0),MATCH('Capacity Backing (Hide)'!$A48,'Capacity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(Hide)'!$A48,'Capacity Summary'!$H$35:$BG$35,0))="x",INDEX('Capacity Summary'!$C$36:$E$135,MATCH('Capacity Backing (Hide)'!CP$2,'Capacity Summary'!$B$36:$B$135,0),4),IF(INDEX('Capacity Summary'!$H$36:$BG$135,MATCH('Capacity Backing (Hide)'!CP$2,'Capacity Summary'!$B$36:$B$135,0),MATCH('Capacity Backing (Hide)'!$A48,'Capacity Summary'!$H$35:$BG$35,0))&lt;&gt;0,INDEX('Capacity Summary'!$H$36:$BG$135,MATCH('Capacity Backing (Hide)'!CP$2,'Capacity Summary'!$B$36:$B$135,0),MATCH('Capacity Backing (Hide)'!$A48,'Capacity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(Hide)'!$A48,'Capacity Summary'!$H$35:$BG$35,0))="x",INDEX('Capacity Summary'!$C$36:$E$135,MATCH('Capacity Backing (Hide)'!CQ$2,'Capacity Summary'!$B$36:$B$135,0),4),IF(INDEX('Capacity Summary'!$H$36:$BG$135,MATCH('Capacity Backing (Hide)'!CQ$2,'Capacity Summary'!$B$36:$B$135,0),MATCH('Capacity Backing (Hide)'!$A48,'Capacity Summary'!$H$35:$BG$35,0))&lt;&gt;0,INDEX('Capacity Summary'!$H$36:$BG$135,MATCH('Capacity Backing (Hide)'!CQ$2,'Capacity Summary'!$B$36:$B$135,0),MATCH('Capacity Backing (Hide)'!$A48,'Capacity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(Hide)'!$A48,'Capacity Summary'!$H$35:$BG$35,0))="x",INDEX('Capacity Summary'!$C$36:$E$135,MATCH('Capacity Backing (Hide)'!CR$2,'Capacity Summary'!$B$36:$B$135,0),4),IF(INDEX('Capacity Summary'!$H$36:$BG$135,MATCH('Capacity Backing (Hide)'!CR$2,'Capacity Summary'!$B$36:$B$135,0),MATCH('Capacity Backing (Hide)'!$A48,'Capacity Summary'!$H$35:$BG$35,0))&lt;&gt;0,INDEX('Capacity Summary'!$H$36:$BG$135,MATCH('Capacity Backing (Hide)'!CR$2,'Capacity Summary'!$B$36:$B$135,0),MATCH('Capacity Backing (Hide)'!$A48,'Capacity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(Hide)'!$A48,'Capacity Summary'!$H$35:$BG$35,0))="x",INDEX('Capacity Summary'!$C$36:$E$135,MATCH('Capacity Backing (Hide)'!CS$2,'Capacity Summary'!$B$36:$B$135,0),4),IF(INDEX('Capacity Summary'!$H$36:$BG$135,MATCH('Capacity Backing (Hide)'!CS$2,'Capacity Summary'!$B$36:$B$135,0),MATCH('Capacity Backing (Hide)'!$A48,'Capacity Summary'!$H$35:$BG$35,0))&lt;&gt;0,INDEX('Capacity Summary'!$H$36:$BG$135,MATCH('Capacity Backing (Hide)'!CS$2,'Capacity Summary'!$B$36:$B$135,0),MATCH('Capacity Backing (Hide)'!$A48,'Capacity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(Hide)'!$A48,'Capacity Summary'!$H$35:$BG$35,0))="x",INDEX('Capacity Summary'!$C$36:$E$135,MATCH('Capacity Backing (Hide)'!CT$2,'Capacity Summary'!$B$36:$B$135,0),4),IF(INDEX('Capacity Summary'!$H$36:$BG$135,MATCH('Capacity Backing (Hide)'!CT$2,'Capacity Summary'!$B$36:$B$135,0),MATCH('Capacity Backing (Hide)'!$A48,'Capacity Summary'!$H$35:$BG$35,0))&lt;&gt;0,INDEX('Capacity Summary'!$H$36:$BG$135,MATCH('Capacity Backing (Hide)'!CT$2,'Capacity Summary'!$B$36:$B$135,0),MATCH('Capacity Backing (Hide)'!$A48,'Capacity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(Hide)'!$A48,'Capacity Summary'!$H$35:$BG$35,0))="x",INDEX('Capacity Summary'!$C$36:$E$135,MATCH('Capacity Backing (Hide)'!CU$2,'Capacity Summary'!$B$36:$B$135,0),4),IF(INDEX('Capacity Summary'!$H$36:$BG$135,MATCH('Capacity Backing (Hide)'!CU$2,'Capacity Summary'!$B$36:$B$135,0),MATCH('Capacity Backing (Hide)'!$A48,'Capacity Summary'!$H$35:$BG$35,0))&lt;&gt;0,INDEX('Capacity Summary'!$H$36:$BG$135,MATCH('Capacity Backing (Hide)'!CU$2,'Capacity Summary'!$B$36:$B$135,0),MATCH('Capacity Backing (Hide)'!$A48,'Capacity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(Hide)'!$A48,'Capacity Summary'!$H$35:$BG$35,0))="x",INDEX('Capacity Summary'!$C$36:$E$135,MATCH('Capacity Backing (Hide)'!CV$2,'Capacity Summary'!$B$36:$B$135,0),4),IF(INDEX('Capacity Summary'!$H$36:$BG$135,MATCH('Capacity Backing (Hide)'!CV$2,'Capacity Summary'!$B$36:$B$135,0),MATCH('Capacity Backing (Hide)'!$A48,'Capacity Summary'!$H$35:$BG$35,0))&lt;&gt;0,INDEX('Capacity Summary'!$H$36:$BG$135,MATCH('Capacity Backing (Hide)'!CV$2,'Capacity Summary'!$B$36:$B$135,0),MATCH('Capacity Backing (Hide)'!$A48,'Capacity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(Hide)'!$A48,'Capacity Summary'!$H$35:$BG$35,0))="x",INDEX('Capacity Summary'!$C$36:$E$135,MATCH('Capacity Backing (Hide)'!CW$2,'Capacity Summary'!$B$36:$B$135,0),4),IF(INDEX('Capacity Summary'!$H$36:$BG$135,MATCH('Capacity Backing (Hide)'!CW$2,'Capacity Summary'!$B$36:$B$135,0),MATCH('Capacity Backing (Hide)'!$A48,'Capacity Summary'!$H$35:$BG$35,0))&lt;&gt;0,INDEX('Capacity Summary'!$H$36:$BG$135,MATCH('Capacity Backing (Hide)'!CW$2,'Capacity Summary'!$B$36:$B$135,0),MATCH('Capacity Backing (Hide)'!$A48,'Capacity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(Hide)'!$A49,'Capacity Summary'!$H$35:$BG$35,0))="x",INDEX('Capacity Summary'!$C$36:$E$135,MATCH('Capacity Backing (Hide)'!B$2,'Capacity Summary'!$B$36:$B$135,0),4),IF(INDEX('Capacity Summary'!$H$36:$BG$135,MATCH('Capacity Backing (Hide)'!B$2,'Capacity Summary'!$B$36:$B$135,0),MATCH('Capacity Backing (Hide)'!$A49,'Capacity Summary'!$H$35:$BG$35,0))&lt;&gt;0,INDEX('Capacity Summary'!$H$36:$BG$135,MATCH('Capacity Backing (Hide)'!B$2,'Capacity Summary'!$B$36:$B$135,0),MATCH('Capacity Backing (Hide)'!$A49,'Capacity Summary'!$H$35:$BG$35,0)),0)),INDEX('Capacity Summary'!$C$36:$E$135,MATCH('Capacity Backing (Hide)'!B$2,'Capacity Summary'!$B$36:$B$135,0),2)))/IF(Summary!$B$7="Minutes",1,60)/COUNTA(INDEX(Capacity!$C$10:$Q$109,MATCH('Capacity Backing (Hide)'!B$2,Capacity!$B$10:$B$109,0),1):INDEX(Capacity!$C$10:$Q$109,MATCH('Capacity Backing (Hide)'!B$2,Capacity!$B$10:$B$109,0),15))</f>
        <v>#N/A</v>
      </c>
      <c r="C4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(Hide)'!$A49,'Capacity Summary'!$H$35:$BG$35,0))="x",INDEX('Capacity Summary'!$C$36:$E$135,MATCH('Capacity Backing (Hide)'!C$2,'Capacity Summary'!$B$36:$B$135,0),4),IF(INDEX('Capacity Summary'!$H$36:$BG$135,MATCH('Capacity Backing (Hide)'!C$2,'Capacity Summary'!$B$36:$B$135,0),MATCH('Capacity Backing (Hide)'!$A49,'Capacity Summary'!$H$35:$BG$35,0))&lt;&gt;0,INDEX('Capacity Summary'!$H$36:$BG$135,MATCH('Capacity Backing (Hide)'!C$2,'Capacity Summary'!$B$36:$B$135,0),MATCH('Capacity Backing (Hide)'!$A49,'Capacity Summary'!$H$35:$BG$35,0)),0)),INDEX('Capacity Summary'!$C$36:$E$135,MATCH('Capacity Backing (Hide)'!C$2,'Capacity Summary'!$B$36:$B$135,0),2)))/IF(Summary!$B$7="Minutes",1,60)/COUNTA(INDEX(Capacity!$C$10:$Q$109,MATCH('Capacity Backing (Hide)'!C$2,Capacity!$B$10:$B$109,0),1):INDEX(Capacity!$C$10:$Q$109,MATCH('Capacity Backing (Hide)'!C$2,Capacity!$B$10:$B$109,0),15))</f>
        <v>#N/A</v>
      </c>
      <c r="D4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(Hide)'!$A49,'Capacity Summary'!$H$35:$BG$35,0))="x",INDEX('Capacity Summary'!$C$36:$E$135,MATCH('Capacity Backing (Hide)'!D$2,'Capacity Summary'!$B$36:$B$135,0),4),IF(INDEX('Capacity Summary'!$H$36:$BG$135,MATCH('Capacity Backing (Hide)'!D$2,'Capacity Summary'!$B$36:$B$135,0),MATCH('Capacity Backing (Hide)'!$A49,'Capacity Summary'!$H$35:$BG$35,0))&lt;&gt;0,INDEX('Capacity Summary'!$H$36:$BG$135,MATCH('Capacity Backing (Hide)'!D$2,'Capacity Summary'!$B$36:$B$135,0),MATCH('Capacity Backing (Hide)'!$A49,'Capacity Summary'!$H$35:$BG$35,0)),0)),INDEX('Capacity Summary'!$C$36:$E$135,MATCH('Capacity Backing (Hide)'!D$2,'Capacity Summary'!$B$36:$B$135,0),2)))/IF(Summary!$B$7="Minutes",1,60)/COUNTA(INDEX(Capacity!$C$10:$Q$109,MATCH('Capacity Backing (Hide)'!D$2,Capacity!$B$10:$B$109,0),1):INDEX(Capacity!$C$10:$Q$109,MATCH('Capacity Backing (Hide)'!D$2,Capacity!$B$10:$B$109,0),15))</f>
        <v>#N/A</v>
      </c>
      <c r="E4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(Hide)'!$A49,'Capacity Summary'!$H$35:$BG$35,0))="x",INDEX('Capacity Summary'!$C$36:$E$135,MATCH('Capacity Backing (Hide)'!E$2,'Capacity Summary'!$B$36:$B$135,0),4),IF(INDEX('Capacity Summary'!$H$36:$BG$135,MATCH('Capacity Backing (Hide)'!E$2,'Capacity Summary'!$B$36:$B$135,0),MATCH('Capacity Backing (Hide)'!$A49,'Capacity Summary'!$H$35:$BG$35,0))&lt;&gt;0,INDEX('Capacity Summary'!$H$36:$BG$135,MATCH('Capacity Backing (Hide)'!E$2,'Capacity Summary'!$B$36:$B$135,0),MATCH('Capacity Backing (Hide)'!$A49,'Capacity Summary'!$H$35:$BG$35,0)),0)),INDEX('Capacity Summary'!$C$36:$E$135,MATCH('Capacity Backing (Hide)'!E$2,'Capacity Summary'!$B$36:$B$135,0),2)))/IF(Summary!$B$7="Minutes",1,60)/COUNTA(INDEX(Capacity!$C$10:$Q$109,MATCH('Capacity Backing (Hide)'!E$2,Capacity!$B$10:$B$109,0),1):INDEX(Capacity!$C$10:$Q$109,MATCH('Capacity Backing (Hide)'!E$2,Capacity!$B$10:$B$109,0),15))</f>
        <v>#N/A</v>
      </c>
      <c r="F4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(Hide)'!$A49,'Capacity Summary'!$H$35:$BG$35,0))="x",INDEX('Capacity Summary'!$C$36:$E$135,MATCH('Capacity Backing (Hide)'!F$2,'Capacity Summary'!$B$36:$B$135,0),4),IF(INDEX('Capacity Summary'!$H$36:$BG$135,MATCH('Capacity Backing (Hide)'!F$2,'Capacity Summary'!$B$36:$B$135,0),MATCH('Capacity Backing (Hide)'!$A49,'Capacity Summary'!$H$35:$BG$35,0))&lt;&gt;0,INDEX('Capacity Summary'!$H$36:$BG$135,MATCH('Capacity Backing (Hide)'!F$2,'Capacity Summary'!$B$36:$B$135,0),MATCH('Capacity Backing (Hide)'!$A49,'Capacity Summary'!$H$35:$BG$35,0)),0)),INDEX('Capacity Summary'!$C$36:$E$135,MATCH('Capacity Backing (Hide)'!F$2,'Capacity Summary'!$B$36:$B$135,0),2)))/IF(Summary!$B$7="Minutes",1,60)/COUNTA(INDEX(Capacity!$C$10:$Q$109,MATCH('Capacity Backing (Hide)'!F$2,Capacity!$B$10:$B$109,0),1):INDEX(Capacity!$C$10:$Q$109,MATCH('Capacity Backing (Hide)'!F$2,Capacity!$B$10:$B$109,0),15))</f>
        <v>#N/A</v>
      </c>
      <c r="G4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(Hide)'!$A49,'Capacity Summary'!$H$35:$BG$35,0))="x",INDEX('Capacity Summary'!$C$36:$E$135,MATCH('Capacity Backing (Hide)'!G$2,'Capacity Summary'!$B$36:$B$135,0),4),IF(INDEX('Capacity Summary'!$H$36:$BG$135,MATCH('Capacity Backing (Hide)'!G$2,'Capacity Summary'!$B$36:$B$135,0),MATCH('Capacity Backing (Hide)'!$A49,'Capacity Summary'!$H$35:$BG$35,0))&lt;&gt;0,INDEX('Capacity Summary'!$H$36:$BG$135,MATCH('Capacity Backing (Hide)'!G$2,'Capacity Summary'!$B$36:$B$135,0),MATCH('Capacity Backing (Hide)'!$A49,'Capacity Summary'!$H$35:$BG$35,0)),0)),INDEX('Capacity Summary'!$C$36:$E$135,MATCH('Capacity Backing (Hide)'!G$2,'Capacity Summary'!$B$36:$B$135,0),2)))/IF(Summary!$B$7="Minutes",1,60)/COUNTA(INDEX(Capacity!$C$10:$Q$109,MATCH('Capacity Backing (Hide)'!G$2,Capacity!$B$10:$B$109,0),1):INDEX(Capacity!$C$10:$Q$109,MATCH('Capacity Backing (Hide)'!G$2,Capacity!$B$10:$B$109,0),15))</f>
        <v>#N/A</v>
      </c>
      <c r="H4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(Hide)'!$A49,'Capacity Summary'!$H$35:$BG$35,0))="x",INDEX('Capacity Summary'!$C$36:$E$135,MATCH('Capacity Backing (Hide)'!H$2,'Capacity Summary'!$B$36:$B$135,0),4),IF(INDEX('Capacity Summary'!$H$36:$BG$135,MATCH('Capacity Backing (Hide)'!H$2,'Capacity Summary'!$B$36:$B$135,0),MATCH('Capacity Backing (Hide)'!$A49,'Capacity Summary'!$H$35:$BG$35,0))&lt;&gt;0,INDEX('Capacity Summary'!$H$36:$BG$135,MATCH('Capacity Backing (Hide)'!H$2,'Capacity Summary'!$B$36:$B$135,0),MATCH('Capacity Backing (Hide)'!$A49,'Capacity Summary'!$H$35:$BG$35,0)),0)),INDEX('Capacity Summary'!$C$36:$E$135,MATCH('Capacity Backing (Hide)'!H$2,'Capacity Summary'!$B$36:$B$135,0),2)))/IF(Summary!$B$7="Minutes",1,60)/COUNTA(INDEX(Capacity!$C$10:$Q$109,MATCH('Capacity Backing (Hide)'!H$2,Capacity!$B$10:$B$109,0),1):INDEX(Capacity!$C$10:$Q$109,MATCH('Capacity Backing (Hide)'!H$2,Capacity!$B$10:$B$109,0),15))</f>
        <v>#N/A</v>
      </c>
      <c r="I4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(Hide)'!$A49,'Capacity Summary'!$H$35:$BG$35,0))="x",INDEX('Capacity Summary'!$C$36:$E$135,MATCH('Capacity Backing (Hide)'!I$2,'Capacity Summary'!$B$36:$B$135,0),4),IF(INDEX('Capacity Summary'!$H$36:$BG$135,MATCH('Capacity Backing (Hide)'!I$2,'Capacity Summary'!$B$36:$B$135,0),MATCH('Capacity Backing (Hide)'!$A49,'Capacity Summary'!$H$35:$BG$35,0))&lt;&gt;0,INDEX('Capacity Summary'!$H$36:$BG$135,MATCH('Capacity Backing (Hide)'!I$2,'Capacity Summary'!$B$36:$B$135,0),MATCH('Capacity Backing (Hide)'!$A49,'Capacity Summary'!$H$35:$BG$35,0)),0)),INDEX('Capacity Summary'!$C$36:$E$135,MATCH('Capacity Backing (Hide)'!I$2,'Capacity Summary'!$B$36:$B$135,0),2)))/IF(Summary!$B$7="Minutes",1,60)/COUNTA(INDEX(Capacity!$C$10:$Q$109,MATCH('Capacity Backing (Hide)'!I$2,Capacity!$B$10:$B$109,0),1):INDEX(Capacity!$C$10:$Q$109,MATCH('Capacity Backing (Hide)'!I$2,Capacity!$B$10:$B$109,0),15))</f>
        <v>#N/A</v>
      </c>
      <c r="J4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(Hide)'!$A49,'Capacity Summary'!$H$35:$BG$35,0))="x",INDEX('Capacity Summary'!$C$36:$E$135,MATCH('Capacity Backing (Hide)'!J$2,'Capacity Summary'!$B$36:$B$135,0),4),IF(INDEX('Capacity Summary'!$H$36:$BG$135,MATCH('Capacity Backing (Hide)'!J$2,'Capacity Summary'!$B$36:$B$135,0),MATCH('Capacity Backing (Hide)'!$A49,'Capacity Summary'!$H$35:$BG$35,0))&lt;&gt;0,INDEX('Capacity Summary'!$H$36:$BG$135,MATCH('Capacity Backing (Hide)'!J$2,'Capacity Summary'!$B$36:$B$135,0),MATCH('Capacity Backing (Hide)'!$A49,'Capacity Summary'!$H$35:$BG$35,0)),0)),INDEX('Capacity Summary'!$C$36:$E$135,MATCH('Capacity Backing (Hide)'!J$2,'Capacity Summary'!$B$36:$B$135,0),2)))/IF(Summary!$B$7="Minutes",1,60)/COUNTA(INDEX(Capacity!$C$10:$Q$109,MATCH('Capacity Backing (Hide)'!J$2,Capacity!$B$10:$B$109,0),1):INDEX(Capacity!$C$10:$Q$109,MATCH('Capacity Backing (Hide)'!J$2,Capacity!$B$10:$B$109,0),15))</f>
        <v>#N/A</v>
      </c>
      <c r="K4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(Hide)'!$A49,'Capacity Summary'!$H$35:$BG$35,0))="x",INDEX('Capacity Summary'!$C$36:$E$135,MATCH('Capacity Backing (Hide)'!K$2,'Capacity Summary'!$B$36:$B$135,0),4),IF(INDEX('Capacity Summary'!$H$36:$BG$135,MATCH('Capacity Backing (Hide)'!K$2,'Capacity Summary'!$B$36:$B$135,0),MATCH('Capacity Backing (Hide)'!$A49,'Capacity Summary'!$H$35:$BG$35,0))&lt;&gt;0,INDEX('Capacity Summary'!$H$36:$BG$135,MATCH('Capacity Backing (Hide)'!K$2,'Capacity Summary'!$B$36:$B$135,0),MATCH('Capacity Backing (Hide)'!$A49,'Capacity Summary'!$H$35:$BG$35,0)),0)),INDEX('Capacity Summary'!$C$36:$E$135,MATCH('Capacity Backing (Hide)'!K$2,'Capacity Summary'!$B$36:$B$135,0),2)))/IF(Summary!$B$7="Minutes",1,60)/COUNTA(INDEX(Capacity!$C$10:$Q$109,MATCH('Capacity Backing (Hide)'!K$2,Capacity!$B$10:$B$109,0),1):INDEX(Capacity!$C$10:$Q$109,MATCH('Capacity Backing (Hide)'!K$2,Capacity!$B$10:$B$109,0),15))</f>
        <v>#N/A</v>
      </c>
      <c r="L4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(Hide)'!$A49,'Capacity Summary'!$H$35:$BG$35,0))="x",INDEX('Capacity Summary'!$C$36:$E$135,MATCH('Capacity Backing (Hide)'!L$2,'Capacity Summary'!$B$36:$B$135,0),4),IF(INDEX('Capacity Summary'!$H$36:$BG$135,MATCH('Capacity Backing (Hide)'!L$2,'Capacity Summary'!$B$36:$B$135,0),MATCH('Capacity Backing (Hide)'!$A49,'Capacity Summary'!$H$35:$BG$35,0))&lt;&gt;0,INDEX('Capacity Summary'!$H$36:$BG$135,MATCH('Capacity Backing (Hide)'!L$2,'Capacity Summary'!$B$36:$B$135,0),MATCH('Capacity Backing (Hide)'!$A49,'Capacity Summary'!$H$35:$BG$35,0)),0)),INDEX('Capacity Summary'!$C$36:$E$135,MATCH('Capacity Backing (Hide)'!L$2,'Capacity Summary'!$B$36:$B$135,0),2)))/IF(Summary!$B$7="Minutes",1,60)/COUNTA(INDEX(Capacity!$C$10:$Q$109,MATCH('Capacity Backing (Hide)'!L$2,Capacity!$B$10:$B$109,0),1):INDEX(Capacity!$C$10:$Q$109,MATCH('Capacity Backing (Hide)'!L$2,Capacity!$B$10:$B$109,0),15))</f>
        <v>#N/A</v>
      </c>
      <c r="M4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(Hide)'!$A49,'Capacity Summary'!$H$35:$BG$35,0))="x",INDEX('Capacity Summary'!$C$36:$E$135,MATCH('Capacity Backing (Hide)'!M$2,'Capacity Summary'!$B$36:$B$135,0),4),IF(INDEX('Capacity Summary'!$H$36:$BG$135,MATCH('Capacity Backing (Hide)'!M$2,'Capacity Summary'!$B$36:$B$135,0),MATCH('Capacity Backing (Hide)'!$A49,'Capacity Summary'!$H$35:$BG$35,0))&lt;&gt;0,INDEX('Capacity Summary'!$H$36:$BG$135,MATCH('Capacity Backing (Hide)'!M$2,'Capacity Summary'!$B$36:$B$135,0),MATCH('Capacity Backing (Hide)'!$A49,'Capacity Summary'!$H$35:$BG$35,0)),0)),INDEX('Capacity Summary'!$C$36:$E$135,MATCH('Capacity Backing (Hide)'!M$2,'Capacity Summary'!$B$36:$B$135,0),2)))/IF(Summary!$B$7="Minutes",1,60)/COUNTA(INDEX(Capacity!$C$10:$Q$109,MATCH('Capacity Backing (Hide)'!M$2,Capacity!$B$10:$B$109,0),1):INDEX(Capacity!$C$10:$Q$109,MATCH('Capacity Backing (Hide)'!M$2,Capacity!$B$10:$B$109,0),15))</f>
        <v>#N/A</v>
      </c>
      <c r="N4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(Hide)'!$A49,'Capacity Summary'!$H$35:$BG$35,0))="x",INDEX('Capacity Summary'!$C$36:$E$135,MATCH('Capacity Backing (Hide)'!N$2,'Capacity Summary'!$B$36:$B$135,0),4),IF(INDEX('Capacity Summary'!$H$36:$BG$135,MATCH('Capacity Backing (Hide)'!N$2,'Capacity Summary'!$B$36:$B$135,0),MATCH('Capacity Backing (Hide)'!$A49,'Capacity Summary'!$H$35:$BG$35,0))&lt;&gt;0,INDEX('Capacity Summary'!$H$36:$BG$135,MATCH('Capacity Backing (Hide)'!N$2,'Capacity Summary'!$B$36:$B$135,0),MATCH('Capacity Backing (Hide)'!$A49,'Capacity Summary'!$H$35:$BG$35,0)),0)),INDEX('Capacity Summary'!$C$36:$E$135,MATCH('Capacity Backing (Hide)'!N$2,'Capacity Summary'!$B$36:$B$135,0),2)))/IF(Summary!$B$7="Minutes",1,60)/COUNTA(INDEX(Capacity!$C$10:$Q$109,MATCH('Capacity Backing (Hide)'!N$2,Capacity!$B$10:$B$109,0),1):INDEX(Capacity!$C$10:$Q$109,MATCH('Capacity Backing (Hide)'!N$2,Capacity!$B$10:$B$109,0),15))</f>
        <v>#N/A</v>
      </c>
      <c r="O4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(Hide)'!$A49,'Capacity Summary'!$H$35:$BG$35,0))="x",INDEX('Capacity Summary'!$C$36:$E$135,MATCH('Capacity Backing (Hide)'!O$2,'Capacity Summary'!$B$36:$B$135,0),4),IF(INDEX('Capacity Summary'!$H$36:$BG$135,MATCH('Capacity Backing (Hide)'!O$2,'Capacity Summary'!$B$36:$B$135,0),MATCH('Capacity Backing (Hide)'!$A49,'Capacity Summary'!$H$35:$BG$35,0))&lt;&gt;0,INDEX('Capacity Summary'!$H$36:$BG$135,MATCH('Capacity Backing (Hide)'!O$2,'Capacity Summary'!$B$36:$B$135,0),MATCH('Capacity Backing (Hide)'!$A49,'Capacity Summary'!$H$35:$BG$35,0)),0)),INDEX('Capacity Summary'!$C$36:$E$135,MATCH('Capacity Backing (Hide)'!O$2,'Capacity Summary'!$B$36:$B$135,0),2)))/IF(Summary!$B$7="Minutes",1,60)/COUNTA(INDEX(Capacity!$C$10:$Q$109,MATCH('Capacity Backing (Hide)'!O$2,Capacity!$B$10:$B$109,0),1):INDEX(Capacity!$C$10:$Q$109,MATCH('Capacity Backing (Hide)'!O$2,Capacity!$B$10:$B$109,0),15))</f>
        <v>#N/A</v>
      </c>
      <c r="P4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(Hide)'!$A49,'Capacity Summary'!$H$35:$BG$35,0))="x",INDEX('Capacity Summary'!$C$36:$E$135,MATCH('Capacity Backing (Hide)'!P$2,'Capacity Summary'!$B$36:$B$135,0),4),IF(INDEX('Capacity Summary'!$H$36:$BG$135,MATCH('Capacity Backing (Hide)'!P$2,'Capacity Summary'!$B$36:$B$135,0),MATCH('Capacity Backing (Hide)'!$A49,'Capacity Summary'!$H$35:$BG$35,0))&lt;&gt;0,INDEX('Capacity Summary'!$H$36:$BG$135,MATCH('Capacity Backing (Hide)'!P$2,'Capacity Summary'!$B$36:$B$135,0),MATCH('Capacity Backing (Hide)'!$A49,'Capacity Summary'!$H$35:$BG$35,0)),0)),INDEX('Capacity Summary'!$C$36:$E$135,MATCH('Capacity Backing (Hide)'!P$2,'Capacity Summary'!$B$36:$B$135,0),2)))/IF(Summary!$B$7="Minutes",1,60)/COUNTA(INDEX(Capacity!$C$10:$Q$109,MATCH('Capacity Backing (Hide)'!P$2,Capacity!$B$10:$B$109,0),1):INDEX(Capacity!$C$10:$Q$109,MATCH('Capacity Backing (Hide)'!P$2,Capacity!$B$10:$B$109,0),15))</f>
        <v>#N/A</v>
      </c>
      <c r="Q4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(Hide)'!$A49,'Capacity Summary'!$H$35:$BG$35,0))="x",INDEX('Capacity Summary'!$C$36:$E$135,MATCH('Capacity Backing (Hide)'!Q$2,'Capacity Summary'!$B$36:$B$135,0),4),IF(INDEX('Capacity Summary'!$H$36:$BG$135,MATCH('Capacity Backing (Hide)'!Q$2,'Capacity Summary'!$B$36:$B$135,0),MATCH('Capacity Backing (Hide)'!$A49,'Capacity Summary'!$H$35:$BG$35,0))&lt;&gt;0,INDEX('Capacity Summary'!$H$36:$BG$135,MATCH('Capacity Backing (Hide)'!Q$2,'Capacity Summary'!$B$36:$B$135,0),MATCH('Capacity Backing (Hide)'!$A49,'Capacity Summary'!$H$35:$BG$35,0)),0)),INDEX('Capacity Summary'!$C$36:$E$135,MATCH('Capacity Backing (Hide)'!Q$2,'Capacity Summary'!$B$36:$B$135,0),2)))/IF(Summary!$B$7="Minutes",1,60)/COUNTA(INDEX(Capacity!$C$10:$Q$109,MATCH('Capacity Backing (Hide)'!Q$2,Capacity!$B$10:$B$109,0),1):INDEX(Capacity!$C$10:$Q$109,MATCH('Capacity Backing (Hide)'!Q$2,Capacity!$B$10:$B$109,0),15))</f>
        <v>#N/A</v>
      </c>
      <c r="R4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(Hide)'!$A49,'Capacity Summary'!$H$35:$BG$35,0))="x",INDEX('Capacity Summary'!$C$36:$E$135,MATCH('Capacity Backing (Hide)'!R$2,'Capacity Summary'!$B$36:$B$135,0),4),IF(INDEX('Capacity Summary'!$H$36:$BG$135,MATCH('Capacity Backing (Hide)'!R$2,'Capacity Summary'!$B$36:$B$135,0),MATCH('Capacity Backing (Hide)'!$A49,'Capacity Summary'!$H$35:$BG$35,0))&lt;&gt;0,INDEX('Capacity Summary'!$H$36:$BG$135,MATCH('Capacity Backing (Hide)'!R$2,'Capacity Summary'!$B$36:$B$135,0),MATCH('Capacity Backing (Hide)'!$A49,'Capacity Summary'!$H$35:$BG$35,0)),0)),INDEX('Capacity Summary'!$C$36:$E$135,MATCH('Capacity Backing (Hide)'!R$2,'Capacity Summary'!$B$36:$B$135,0),2)))/IF(Summary!$B$7="Minutes",1,60)/COUNTA(INDEX(Capacity!$C$10:$Q$109,MATCH('Capacity Backing (Hide)'!R$2,Capacity!$B$10:$B$109,0),1):INDEX(Capacity!$C$10:$Q$109,MATCH('Capacity Backing (Hide)'!R$2,Capacity!$B$10:$B$109,0),15))</f>
        <v>#N/A</v>
      </c>
      <c r="S4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(Hide)'!$A49,'Capacity Summary'!$H$35:$BG$35,0))="x",INDEX('Capacity Summary'!$C$36:$E$135,MATCH('Capacity Backing (Hide)'!S$2,'Capacity Summary'!$B$36:$B$135,0),4),IF(INDEX('Capacity Summary'!$H$36:$BG$135,MATCH('Capacity Backing (Hide)'!S$2,'Capacity Summary'!$B$36:$B$135,0),MATCH('Capacity Backing (Hide)'!$A49,'Capacity Summary'!$H$35:$BG$35,0))&lt;&gt;0,INDEX('Capacity Summary'!$H$36:$BG$135,MATCH('Capacity Backing (Hide)'!S$2,'Capacity Summary'!$B$36:$B$135,0),MATCH('Capacity Backing (Hide)'!$A49,'Capacity Summary'!$H$35:$BG$35,0)),0)),INDEX('Capacity Summary'!$C$36:$E$135,MATCH('Capacity Backing (Hide)'!S$2,'Capacity Summary'!$B$36:$B$135,0),2)))/IF(Summary!$B$7="Minutes",1,60)/COUNTA(INDEX(Capacity!$C$10:$Q$109,MATCH('Capacity Backing (Hide)'!S$2,Capacity!$B$10:$B$109,0),1):INDEX(Capacity!$C$10:$Q$109,MATCH('Capacity Backing (Hide)'!S$2,Capacity!$B$10:$B$109,0),15))</f>
        <v>#N/A</v>
      </c>
      <c r="T4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(Hide)'!$A49,'Capacity Summary'!$H$35:$BG$35,0))="x",INDEX('Capacity Summary'!$C$36:$E$135,MATCH('Capacity Backing (Hide)'!T$2,'Capacity Summary'!$B$36:$B$135,0),4),IF(INDEX('Capacity Summary'!$H$36:$BG$135,MATCH('Capacity Backing (Hide)'!T$2,'Capacity Summary'!$B$36:$B$135,0),MATCH('Capacity Backing (Hide)'!$A49,'Capacity Summary'!$H$35:$BG$35,0))&lt;&gt;0,INDEX('Capacity Summary'!$H$36:$BG$135,MATCH('Capacity Backing (Hide)'!T$2,'Capacity Summary'!$B$36:$B$135,0),MATCH('Capacity Backing (Hide)'!$A49,'Capacity Summary'!$H$35:$BG$35,0)),0)),INDEX('Capacity Summary'!$C$36:$E$135,MATCH('Capacity Backing (Hide)'!T$2,'Capacity Summary'!$B$36:$B$135,0),2)))/IF(Summary!$B$7="Minutes",1,60)/COUNTA(INDEX(Capacity!$C$10:$Q$109,MATCH('Capacity Backing (Hide)'!T$2,Capacity!$B$10:$B$109,0),1):INDEX(Capacity!$C$10:$Q$109,MATCH('Capacity Backing (Hide)'!T$2,Capacity!$B$10:$B$109,0),15))</f>
        <v>#N/A</v>
      </c>
      <c r="U4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(Hide)'!$A49,'Capacity Summary'!$H$35:$BG$35,0))="x",INDEX('Capacity Summary'!$C$36:$E$135,MATCH('Capacity Backing (Hide)'!U$2,'Capacity Summary'!$B$36:$B$135,0),4),IF(INDEX('Capacity Summary'!$H$36:$BG$135,MATCH('Capacity Backing (Hide)'!U$2,'Capacity Summary'!$B$36:$B$135,0),MATCH('Capacity Backing (Hide)'!$A49,'Capacity Summary'!$H$35:$BG$35,0))&lt;&gt;0,INDEX('Capacity Summary'!$H$36:$BG$135,MATCH('Capacity Backing (Hide)'!U$2,'Capacity Summary'!$B$36:$B$135,0),MATCH('Capacity Backing (Hide)'!$A49,'Capacity Summary'!$H$35:$BG$35,0)),0)),INDEX('Capacity Summary'!$C$36:$E$135,MATCH('Capacity Backing (Hide)'!U$2,'Capacity Summary'!$B$36:$B$135,0),2)))/IF(Summary!$B$7="Minutes",1,60)/COUNTA(INDEX(Capacity!$C$10:$Q$109,MATCH('Capacity Backing (Hide)'!U$2,Capacity!$B$10:$B$109,0),1):INDEX(Capacity!$C$10:$Q$109,MATCH('Capacity Backing (Hide)'!U$2,Capacity!$B$10:$B$109,0),15))</f>
        <v>#N/A</v>
      </c>
      <c r="V4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(Hide)'!$A49,'Capacity Summary'!$H$35:$BG$35,0))="x",INDEX('Capacity Summary'!$C$36:$E$135,MATCH('Capacity Backing (Hide)'!V$2,'Capacity Summary'!$B$36:$B$135,0),4),IF(INDEX('Capacity Summary'!$H$36:$BG$135,MATCH('Capacity Backing (Hide)'!V$2,'Capacity Summary'!$B$36:$B$135,0),MATCH('Capacity Backing (Hide)'!$A49,'Capacity Summary'!$H$35:$BG$35,0))&lt;&gt;0,INDEX('Capacity Summary'!$H$36:$BG$135,MATCH('Capacity Backing (Hide)'!V$2,'Capacity Summary'!$B$36:$B$135,0),MATCH('Capacity Backing (Hide)'!$A49,'Capacity Summary'!$H$35:$BG$35,0)),0)),INDEX('Capacity Summary'!$C$36:$E$135,MATCH('Capacity Backing (Hide)'!V$2,'Capacity Summary'!$B$36:$B$135,0),2)))/IF(Summary!$B$7="Minutes",1,60)/COUNTA(INDEX(Capacity!$C$10:$Q$109,MATCH('Capacity Backing (Hide)'!V$2,Capacity!$B$10:$B$109,0),1):INDEX(Capacity!$C$10:$Q$109,MATCH('Capacity Backing (Hide)'!V$2,Capacity!$B$10:$B$109,0),15))</f>
        <v>#N/A</v>
      </c>
      <c r="W4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(Hide)'!$A49,'Capacity Summary'!$H$35:$BG$35,0))="x",INDEX('Capacity Summary'!$C$36:$E$135,MATCH('Capacity Backing (Hide)'!W$2,'Capacity Summary'!$B$36:$B$135,0),4),IF(INDEX('Capacity Summary'!$H$36:$BG$135,MATCH('Capacity Backing (Hide)'!W$2,'Capacity Summary'!$B$36:$B$135,0),MATCH('Capacity Backing (Hide)'!$A49,'Capacity Summary'!$H$35:$BG$35,0))&lt;&gt;0,INDEX('Capacity Summary'!$H$36:$BG$135,MATCH('Capacity Backing (Hide)'!W$2,'Capacity Summary'!$B$36:$B$135,0),MATCH('Capacity Backing (Hide)'!$A49,'Capacity Summary'!$H$35:$BG$35,0)),0)),INDEX('Capacity Summary'!$C$36:$E$135,MATCH('Capacity Backing (Hide)'!W$2,'Capacity Summary'!$B$36:$B$135,0),2)))/IF(Summary!$B$7="Minutes",1,60)/COUNTA(INDEX(Capacity!$C$10:$Q$109,MATCH('Capacity Backing (Hide)'!W$2,Capacity!$B$10:$B$109,0),1):INDEX(Capacity!$C$10:$Q$109,MATCH('Capacity Backing (Hide)'!W$2,Capacity!$B$10:$B$109,0),15))</f>
        <v>#N/A</v>
      </c>
      <c r="X4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(Hide)'!$A49,'Capacity Summary'!$H$35:$BG$35,0))="x",INDEX('Capacity Summary'!$C$36:$E$135,MATCH('Capacity Backing (Hide)'!X$2,'Capacity Summary'!$B$36:$B$135,0),4),IF(INDEX('Capacity Summary'!$H$36:$BG$135,MATCH('Capacity Backing (Hide)'!X$2,'Capacity Summary'!$B$36:$B$135,0),MATCH('Capacity Backing (Hide)'!$A49,'Capacity Summary'!$H$35:$BG$35,0))&lt;&gt;0,INDEX('Capacity Summary'!$H$36:$BG$135,MATCH('Capacity Backing (Hide)'!X$2,'Capacity Summary'!$B$36:$B$135,0),MATCH('Capacity Backing (Hide)'!$A49,'Capacity Summary'!$H$35:$BG$35,0)),0)),INDEX('Capacity Summary'!$C$36:$E$135,MATCH('Capacity Backing (Hide)'!X$2,'Capacity Summary'!$B$36:$B$135,0),2)))/IF(Summary!$B$7="Minutes",1,60)/COUNTA(INDEX(Capacity!$C$10:$Q$109,MATCH('Capacity Backing (Hide)'!X$2,Capacity!$B$10:$B$109,0),1):INDEX(Capacity!$C$10:$Q$109,MATCH('Capacity Backing (Hide)'!X$2,Capacity!$B$10:$B$109,0),15))</f>
        <v>#N/A</v>
      </c>
      <c r="Y4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(Hide)'!$A49,'Capacity Summary'!$H$35:$BG$35,0))="x",INDEX('Capacity Summary'!$C$36:$E$135,MATCH('Capacity Backing (Hide)'!Y$2,'Capacity Summary'!$B$36:$B$135,0),4),IF(INDEX('Capacity Summary'!$H$36:$BG$135,MATCH('Capacity Backing (Hide)'!Y$2,'Capacity Summary'!$B$36:$B$135,0),MATCH('Capacity Backing (Hide)'!$A49,'Capacity Summary'!$H$35:$BG$35,0))&lt;&gt;0,INDEX('Capacity Summary'!$H$36:$BG$135,MATCH('Capacity Backing (Hide)'!Y$2,'Capacity Summary'!$B$36:$B$135,0),MATCH('Capacity Backing (Hide)'!$A49,'Capacity Summary'!$H$35:$BG$35,0)),0)),INDEX('Capacity Summary'!$C$36:$E$135,MATCH('Capacity Backing (Hide)'!Y$2,'Capacity Summary'!$B$36:$B$135,0),2)))/IF(Summary!$B$7="Minutes",1,60)/COUNTA(INDEX(Capacity!$C$10:$Q$109,MATCH('Capacity Backing (Hide)'!Y$2,Capacity!$B$10:$B$109,0),1):INDEX(Capacity!$C$10:$Q$109,MATCH('Capacity Backing (Hide)'!Y$2,Capacity!$B$10:$B$109,0),15))</f>
        <v>#N/A</v>
      </c>
      <c r="Z4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(Hide)'!$A49,'Capacity Summary'!$H$35:$BG$35,0))="x",INDEX('Capacity Summary'!$C$36:$E$135,MATCH('Capacity Backing (Hide)'!Z$2,'Capacity Summary'!$B$36:$B$135,0),4),IF(INDEX('Capacity Summary'!$H$36:$BG$135,MATCH('Capacity Backing (Hide)'!Z$2,'Capacity Summary'!$B$36:$B$135,0),MATCH('Capacity Backing (Hide)'!$A49,'Capacity Summary'!$H$35:$BG$35,0))&lt;&gt;0,INDEX('Capacity Summary'!$H$36:$BG$135,MATCH('Capacity Backing (Hide)'!Z$2,'Capacity Summary'!$B$36:$B$135,0),MATCH('Capacity Backing (Hide)'!$A49,'Capacity Summary'!$H$35:$BG$35,0)),0)),INDEX('Capacity Summary'!$C$36:$E$135,MATCH('Capacity Backing (Hide)'!Z$2,'Capacity Summary'!$B$36:$B$135,0),2)))/IF(Summary!$B$7="Minutes",1,60)/COUNTA(INDEX(Capacity!$C$10:$Q$109,MATCH('Capacity Backing (Hide)'!Z$2,Capacity!$B$10:$B$109,0),1):INDEX(Capacity!$C$10:$Q$109,MATCH('Capacity Backing (Hide)'!Z$2,Capacity!$B$10:$B$109,0),15))</f>
        <v>#N/A</v>
      </c>
      <c r="AA4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(Hide)'!$A49,'Capacity Summary'!$H$35:$BG$35,0))="x",INDEX('Capacity Summary'!$C$36:$E$135,MATCH('Capacity Backing (Hide)'!AA$2,'Capacity Summary'!$B$36:$B$135,0),4),IF(INDEX('Capacity Summary'!$H$36:$BG$135,MATCH('Capacity Backing (Hide)'!AA$2,'Capacity Summary'!$B$36:$B$135,0),MATCH('Capacity Backing (Hide)'!$A49,'Capacity Summary'!$H$35:$BG$35,0))&lt;&gt;0,INDEX('Capacity Summary'!$H$36:$BG$135,MATCH('Capacity Backing (Hide)'!AA$2,'Capacity Summary'!$B$36:$B$135,0),MATCH('Capacity Backing (Hide)'!$A49,'Capacity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(Hide)'!$A49,'Capacity Summary'!$H$35:$BG$35,0))="x",INDEX('Capacity Summary'!$C$36:$E$135,MATCH('Capacity Backing (Hide)'!AB$2,'Capacity Summary'!$B$36:$B$135,0),4),IF(INDEX('Capacity Summary'!$H$36:$BG$135,MATCH('Capacity Backing (Hide)'!AB$2,'Capacity Summary'!$B$36:$B$135,0),MATCH('Capacity Backing (Hide)'!$A49,'Capacity Summary'!$H$35:$BG$35,0))&lt;&gt;0,INDEX('Capacity Summary'!$H$36:$BG$135,MATCH('Capacity Backing (Hide)'!AB$2,'Capacity Summary'!$B$36:$B$135,0),MATCH('Capacity Backing (Hide)'!$A49,'Capacity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(Hide)'!$A49,'Capacity Summary'!$H$35:$BG$35,0))="x",INDEX('Capacity Summary'!$C$36:$E$135,MATCH('Capacity Backing (Hide)'!AC$2,'Capacity Summary'!$B$36:$B$135,0),4),IF(INDEX('Capacity Summary'!$H$36:$BG$135,MATCH('Capacity Backing (Hide)'!AC$2,'Capacity Summary'!$B$36:$B$135,0),MATCH('Capacity Backing (Hide)'!$A49,'Capacity Summary'!$H$35:$BG$35,0))&lt;&gt;0,INDEX('Capacity Summary'!$H$36:$BG$135,MATCH('Capacity Backing (Hide)'!AC$2,'Capacity Summary'!$B$36:$B$135,0),MATCH('Capacity Backing (Hide)'!$A49,'Capacity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(Hide)'!$A49,'Capacity Summary'!$H$35:$BG$35,0))="x",INDEX('Capacity Summary'!$C$36:$E$135,MATCH('Capacity Backing (Hide)'!AD$2,'Capacity Summary'!$B$36:$B$135,0),4),IF(INDEX('Capacity Summary'!$H$36:$BG$135,MATCH('Capacity Backing (Hide)'!AD$2,'Capacity Summary'!$B$36:$B$135,0),MATCH('Capacity Backing (Hide)'!$A49,'Capacity Summary'!$H$35:$BG$35,0))&lt;&gt;0,INDEX('Capacity Summary'!$H$36:$BG$135,MATCH('Capacity Backing (Hide)'!AD$2,'Capacity Summary'!$B$36:$B$135,0),MATCH('Capacity Backing (Hide)'!$A49,'Capacity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(Hide)'!$A49,'Capacity Summary'!$H$35:$BG$35,0))="x",INDEX('Capacity Summary'!$C$36:$E$135,MATCH('Capacity Backing (Hide)'!AE$2,'Capacity Summary'!$B$36:$B$135,0),4),IF(INDEX('Capacity Summary'!$H$36:$BG$135,MATCH('Capacity Backing (Hide)'!AE$2,'Capacity Summary'!$B$36:$B$135,0),MATCH('Capacity Backing (Hide)'!$A49,'Capacity Summary'!$H$35:$BG$35,0))&lt;&gt;0,INDEX('Capacity Summary'!$H$36:$BG$135,MATCH('Capacity Backing (Hide)'!AE$2,'Capacity Summary'!$B$36:$B$135,0),MATCH('Capacity Backing (Hide)'!$A49,'Capacity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(Hide)'!$A49,'Capacity Summary'!$H$35:$BG$35,0))="x",INDEX('Capacity Summary'!$C$36:$E$135,MATCH('Capacity Backing (Hide)'!AF$2,'Capacity Summary'!$B$36:$B$135,0),4),IF(INDEX('Capacity Summary'!$H$36:$BG$135,MATCH('Capacity Backing (Hide)'!AF$2,'Capacity Summary'!$B$36:$B$135,0),MATCH('Capacity Backing (Hide)'!$A49,'Capacity Summary'!$H$35:$BG$35,0))&lt;&gt;0,INDEX('Capacity Summary'!$H$36:$BG$135,MATCH('Capacity Backing (Hide)'!AF$2,'Capacity Summary'!$B$36:$B$135,0),MATCH('Capacity Backing (Hide)'!$A49,'Capacity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(Hide)'!$A49,'Capacity Summary'!$H$35:$BG$35,0))="x",INDEX('Capacity Summary'!$C$36:$E$135,MATCH('Capacity Backing (Hide)'!AG$2,'Capacity Summary'!$B$36:$B$135,0),4),IF(INDEX('Capacity Summary'!$H$36:$BG$135,MATCH('Capacity Backing (Hide)'!AG$2,'Capacity Summary'!$B$36:$B$135,0),MATCH('Capacity Backing (Hide)'!$A49,'Capacity Summary'!$H$35:$BG$35,0))&lt;&gt;0,INDEX('Capacity Summary'!$H$36:$BG$135,MATCH('Capacity Backing (Hide)'!AG$2,'Capacity Summary'!$B$36:$B$135,0),MATCH('Capacity Backing (Hide)'!$A49,'Capacity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(Hide)'!$A49,'Capacity Summary'!$H$35:$BG$35,0))="x",INDEX('Capacity Summary'!$C$36:$E$135,MATCH('Capacity Backing (Hide)'!AH$2,'Capacity Summary'!$B$36:$B$135,0),4),IF(INDEX('Capacity Summary'!$H$36:$BG$135,MATCH('Capacity Backing (Hide)'!AH$2,'Capacity Summary'!$B$36:$B$135,0),MATCH('Capacity Backing (Hide)'!$A49,'Capacity Summary'!$H$35:$BG$35,0))&lt;&gt;0,INDEX('Capacity Summary'!$H$36:$BG$135,MATCH('Capacity Backing (Hide)'!AH$2,'Capacity Summary'!$B$36:$B$135,0),MATCH('Capacity Backing (Hide)'!$A49,'Capacity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(Hide)'!$A49,'Capacity Summary'!$H$35:$BG$35,0))="x",INDEX('Capacity Summary'!$C$36:$E$135,MATCH('Capacity Backing (Hide)'!AI$2,'Capacity Summary'!$B$36:$B$135,0),4),IF(INDEX('Capacity Summary'!$H$36:$BG$135,MATCH('Capacity Backing (Hide)'!AI$2,'Capacity Summary'!$B$36:$B$135,0),MATCH('Capacity Backing (Hide)'!$A49,'Capacity Summary'!$H$35:$BG$35,0))&lt;&gt;0,INDEX('Capacity Summary'!$H$36:$BG$135,MATCH('Capacity Backing (Hide)'!AI$2,'Capacity Summary'!$B$36:$B$135,0),MATCH('Capacity Backing (Hide)'!$A49,'Capacity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(Hide)'!$A49,'Capacity Summary'!$H$35:$BG$35,0))="x",INDEX('Capacity Summary'!$C$36:$E$135,MATCH('Capacity Backing (Hide)'!AJ$2,'Capacity Summary'!$B$36:$B$135,0),4),IF(INDEX('Capacity Summary'!$H$36:$BG$135,MATCH('Capacity Backing (Hide)'!AJ$2,'Capacity Summary'!$B$36:$B$135,0),MATCH('Capacity Backing (Hide)'!$A49,'Capacity Summary'!$H$35:$BG$35,0))&lt;&gt;0,INDEX('Capacity Summary'!$H$36:$BG$135,MATCH('Capacity Backing (Hide)'!AJ$2,'Capacity Summary'!$B$36:$B$135,0),MATCH('Capacity Backing (Hide)'!$A49,'Capacity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(Hide)'!$A49,'Capacity Summary'!$H$35:$BG$35,0))="x",INDEX('Capacity Summary'!$C$36:$E$135,MATCH('Capacity Backing (Hide)'!AK$2,'Capacity Summary'!$B$36:$B$135,0),4),IF(INDEX('Capacity Summary'!$H$36:$BG$135,MATCH('Capacity Backing (Hide)'!AK$2,'Capacity Summary'!$B$36:$B$135,0),MATCH('Capacity Backing (Hide)'!$A49,'Capacity Summary'!$H$35:$BG$35,0))&lt;&gt;0,INDEX('Capacity Summary'!$H$36:$BG$135,MATCH('Capacity Backing (Hide)'!AK$2,'Capacity Summary'!$B$36:$B$135,0),MATCH('Capacity Backing (Hide)'!$A49,'Capacity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(Hide)'!$A49,'Capacity Summary'!$H$35:$BG$35,0))="x",INDEX('Capacity Summary'!$C$36:$E$135,MATCH('Capacity Backing (Hide)'!AL$2,'Capacity Summary'!$B$36:$B$135,0),4),IF(INDEX('Capacity Summary'!$H$36:$BG$135,MATCH('Capacity Backing (Hide)'!AL$2,'Capacity Summary'!$B$36:$B$135,0),MATCH('Capacity Backing (Hide)'!$A49,'Capacity Summary'!$H$35:$BG$35,0))&lt;&gt;0,INDEX('Capacity Summary'!$H$36:$BG$135,MATCH('Capacity Backing (Hide)'!AL$2,'Capacity Summary'!$B$36:$B$135,0),MATCH('Capacity Backing (Hide)'!$A49,'Capacity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(Hide)'!$A49,'Capacity Summary'!$H$35:$BG$35,0))="x",INDEX('Capacity Summary'!$C$36:$E$135,MATCH('Capacity Backing (Hide)'!AM$2,'Capacity Summary'!$B$36:$B$135,0),4),IF(INDEX('Capacity Summary'!$H$36:$BG$135,MATCH('Capacity Backing (Hide)'!AM$2,'Capacity Summary'!$B$36:$B$135,0),MATCH('Capacity Backing (Hide)'!$A49,'Capacity Summary'!$H$35:$BG$35,0))&lt;&gt;0,INDEX('Capacity Summary'!$H$36:$BG$135,MATCH('Capacity Backing (Hide)'!AM$2,'Capacity Summary'!$B$36:$B$135,0),MATCH('Capacity Backing (Hide)'!$A49,'Capacity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(Hide)'!$A49,'Capacity Summary'!$H$35:$BG$35,0))="x",INDEX('Capacity Summary'!$C$36:$E$135,MATCH('Capacity Backing (Hide)'!AN$2,'Capacity Summary'!$B$36:$B$135,0),4),IF(INDEX('Capacity Summary'!$H$36:$BG$135,MATCH('Capacity Backing (Hide)'!AN$2,'Capacity Summary'!$B$36:$B$135,0),MATCH('Capacity Backing (Hide)'!$A49,'Capacity Summary'!$H$35:$BG$35,0))&lt;&gt;0,INDEX('Capacity Summary'!$H$36:$BG$135,MATCH('Capacity Backing (Hide)'!AN$2,'Capacity Summary'!$B$36:$B$135,0),MATCH('Capacity Backing (Hide)'!$A49,'Capacity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(Hide)'!$A49,'Capacity Summary'!$H$35:$BG$35,0))="x",INDEX('Capacity Summary'!$C$36:$E$135,MATCH('Capacity Backing (Hide)'!AO$2,'Capacity Summary'!$B$36:$B$135,0),4),IF(INDEX('Capacity Summary'!$H$36:$BG$135,MATCH('Capacity Backing (Hide)'!AO$2,'Capacity Summary'!$B$36:$B$135,0),MATCH('Capacity Backing (Hide)'!$A49,'Capacity Summary'!$H$35:$BG$35,0))&lt;&gt;0,INDEX('Capacity Summary'!$H$36:$BG$135,MATCH('Capacity Backing (Hide)'!AO$2,'Capacity Summary'!$B$36:$B$135,0),MATCH('Capacity Backing (Hide)'!$A49,'Capacity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(Hide)'!$A49,'Capacity Summary'!$H$35:$BG$35,0))="x",INDEX('Capacity Summary'!$C$36:$E$135,MATCH('Capacity Backing (Hide)'!AP$2,'Capacity Summary'!$B$36:$B$135,0),4),IF(INDEX('Capacity Summary'!$H$36:$BG$135,MATCH('Capacity Backing (Hide)'!AP$2,'Capacity Summary'!$B$36:$B$135,0),MATCH('Capacity Backing (Hide)'!$A49,'Capacity Summary'!$H$35:$BG$35,0))&lt;&gt;0,INDEX('Capacity Summary'!$H$36:$BG$135,MATCH('Capacity Backing (Hide)'!AP$2,'Capacity Summary'!$B$36:$B$135,0),MATCH('Capacity Backing (Hide)'!$A49,'Capacity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(Hide)'!$A49,'Capacity Summary'!$H$35:$BG$35,0))="x",INDEX('Capacity Summary'!$C$36:$E$135,MATCH('Capacity Backing (Hide)'!AQ$2,'Capacity Summary'!$B$36:$B$135,0),4),IF(INDEX('Capacity Summary'!$H$36:$BG$135,MATCH('Capacity Backing (Hide)'!AQ$2,'Capacity Summary'!$B$36:$B$135,0),MATCH('Capacity Backing (Hide)'!$A49,'Capacity Summary'!$H$35:$BG$35,0))&lt;&gt;0,INDEX('Capacity Summary'!$H$36:$BG$135,MATCH('Capacity Backing (Hide)'!AQ$2,'Capacity Summary'!$B$36:$B$135,0),MATCH('Capacity Backing (Hide)'!$A49,'Capacity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(Hide)'!$A49,'Capacity Summary'!$H$35:$BG$35,0))="x",INDEX('Capacity Summary'!$C$36:$E$135,MATCH('Capacity Backing (Hide)'!AR$2,'Capacity Summary'!$B$36:$B$135,0),4),IF(INDEX('Capacity Summary'!$H$36:$BG$135,MATCH('Capacity Backing (Hide)'!AR$2,'Capacity Summary'!$B$36:$B$135,0),MATCH('Capacity Backing (Hide)'!$A49,'Capacity Summary'!$H$35:$BG$35,0))&lt;&gt;0,INDEX('Capacity Summary'!$H$36:$BG$135,MATCH('Capacity Backing (Hide)'!AR$2,'Capacity Summary'!$B$36:$B$135,0),MATCH('Capacity Backing (Hide)'!$A49,'Capacity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(Hide)'!$A49,'Capacity Summary'!$H$35:$BG$35,0))="x",INDEX('Capacity Summary'!$C$36:$E$135,MATCH('Capacity Backing (Hide)'!AS$2,'Capacity Summary'!$B$36:$B$135,0),4),IF(INDEX('Capacity Summary'!$H$36:$BG$135,MATCH('Capacity Backing (Hide)'!AS$2,'Capacity Summary'!$B$36:$B$135,0),MATCH('Capacity Backing (Hide)'!$A49,'Capacity Summary'!$H$35:$BG$35,0))&lt;&gt;0,INDEX('Capacity Summary'!$H$36:$BG$135,MATCH('Capacity Backing (Hide)'!AS$2,'Capacity Summary'!$B$36:$B$135,0),MATCH('Capacity Backing (Hide)'!$A49,'Capacity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(Hide)'!$A49,'Capacity Summary'!$H$35:$BG$35,0))="x",INDEX('Capacity Summary'!$C$36:$E$135,MATCH('Capacity Backing (Hide)'!AT$2,'Capacity Summary'!$B$36:$B$135,0),4),IF(INDEX('Capacity Summary'!$H$36:$BG$135,MATCH('Capacity Backing (Hide)'!AT$2,'Capacity Summary'!$B$36:$B$135,0),MATCH('Capacity Backing (Hide)'!$A49,'Capacity Summary'!$H$35:$BG$35,0))&lt;&gt;0,INDEX('Capacity Summary'!$H$36:$BG$135,MATCH('Capacity Backing (Hide)'!AT$2,'Capacity Summary'!$B$36:$B$135,0),MATCH('Capacity Backing (Hide)'!$A49,'Capacity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(Hide)'!$A49,'Capacity Summary'!$H$35:$BG$35,0))="x",INDEX('Capacity Summary'!$C$36:$E$135,MATCH('Capacity Backing (Hide)'!AU$2,'Capacity Summary'!$B$36:$B$135,0),4),IF(INDEX('Capacity Summary'!$H$36:$BG$135,MATCH('Capacity Backing (Hide)'!AU$2,'Capacity Summary'!$B$36:$B$135,0),MATCH('Capacity Backing (Hide)'!$A49,'Capacity Summary'!$H$35:$BG$35,0))&lt;&gt;0,INDEX('Capacity Summary'!$H$36:$BG$135,MATCH('Capacity Backing (Hide)'!AU$2,'Capacity Summary'!$B$36:$B$135,0),MATCH('Capacity Backing (Hide)'!$A49,'Capacity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(Hide)'!$A49,'Capacity Summary'!$H$35:$BG$35,0))="x",INDEX('Capacity Summary'!$C$36:$E$135,MATCH('Capacity Backing (Hide)'!AV$2,'Capacity Summary'!$B$36:$B$135,0),4),IF(INDEX('Capacity Summary'!$H$36:$BG$135,MATCH('Capacity Backing (Hide)'!AV$2,'Capacity Summary'!$B$36:$B$135,0),MATCH('Capacity Backing (Hide)'!$A49,'Capacity Summary'!$H$35:$BG$35,0))&lt;&gt;0,INDEX('Capacity Summary'!$H$36:$BG$135,MATCH('Capacity Backing (Hide)'!AV$2,'Capacity Summary'!$B$36:$B$135,0),MATCH('Capacity Backing (Hide)'!$A49,'Capacity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(Hide)'!$A49,'Capacity Summary'!$H$35:$BG$35,0))="x",INDEX('Capacity Summary'!$C$36:$E$135,MATCH('Capacity Backing (Hide)'!AW$2,'Capacity Summary'!$B$36:$B$135,0),4),IF(INDEX('Capacity Summary'!$H$36:$BG$135,MATCH('Capacity Backing (Hide)'!AW$2,'Capacity Summary'!$B$36:$B$135,0),MATCH('Capacity Backing (Hide)'!$A49,'Capacity Summary'!$H$35:$BG$35,0))&lt;&gt;0,INDEX('Capacity Summary'!$H$36:$BG$135,MATCH('Capacity Backing (Hide)'!AW$2,'Capacity Summary'!$B$36:$B$135,0),MATCH('Capacity Backing (Hide)'!$A49,'Capacity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(Hide)'!$A49,'Capacity Summary'!$H$35:$BG$35,0))="x",INDEX('Capacity Summary'!$C$36:$E$135,MATCH('Capacity Backing (Hide)'!AX$2,'Capacity Summary'!$B$36:$B$135,0),4),IF(INDEX('Capacity Summary'!$H$36:$BG$135,MATCH('Capacity Backing (Hide)'!AX$2,'Capacity Summary'!$B$36:$B$135,0),MATCH('Capacity Backing (Hide)'!$A49,'Capacity Summary'!$H$35:$BG$35,0))&lt;&gt;0,INDEX('Capacity Summary'!$H$36:$BG$135,MATCH('Capacity Backing (Hide)'!AX$2,'Capacity Summary'!$B$36:$B$135,0),MATCH('Capacity Backing (Hide)'!$A49,'Capacity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(Hide)'!$A49,'Capacity Summary'!$H$35:$BG$35,0))="x",INDEX('Capacity Summary'!$C$36:$E$135,MATCH('Capacity Backing (Hide)'!AY$2,'Capacity Summary'!$B$36:$B$135,0),4),IF(INDEX('Capacity Summary'!$H$36:$BG$135,MATCH('Capacity Backing (Hide)'!AY$2,'Capacity Summary'!$B$36:$B$135,0),MATCH('Capacity Backing (Hide)'!$A49,'Capacity Summary'!$H$35:$BG$35,0))&lt;&gt;0,INDEX('Capacity Summary'!$H$36:$BG$135,MATCH('Capacity Backing (Hide)'!AY$2,'Capacity Summary'!$B$36:$B$135,0),MATCH('Capacity Backing (Hide)'!$A49,'Capacity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(Hide)'!$A49,'Capacity Summary'!$H$35:$BG$35,0))="x",INDEX('Capacity Summary'!$C$36:$E$135,MATCH('Capacity Backing (Hide)'!AZ$2,'Capacity Summary'!$B$36:$B$135,0),4),IF(INDEX('Capacity Summary'!$H$36:$BG$135,MATCH('Capacity Backing (Hide)'!AZ$2,'Capacity Summary'!$B$36:$B$135,0),MATCH('Capacity Backing (Hide)'!$A49,'Capacity Summary'!$H$35:$BG$35,0))&lt;&gt;0,INDEX('Capacity Summary'!$H$36:$BG$135,MATCH('Capacity Backing (Hide)'!AZ$2,'Capacity Summary'!$B$36:$B$135,0),MATCH('Capacity Backing (Hide)'!$A49,'Capacity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(Hide)'!$A49,'Capacity Summary'!$H$35:$BG$35,0))="x",INDEX('Capacity Summary'!$C$36:$E$135,MATCH('Capacity Backing (Hide)'!BA$2,'Capacity Summary'!$B$36:$B$135,0),4),IF(INDEX('Capacity Summary'!$H$36:$BG$135,MATCH('Capacity Backing (Hide)'!BA$2,'Capacity Summary'!$B$36:$B$135,0),MATCH('Capacity Backing (Hide)'!$A49,'Capacity Summary'!$H$35:$BG$35,0))&lt;&gt;0,INDEX('Capacity Summary'!$H$36:$BG$135,MATCH('Capacity Backing (Hide)'!BA$2,'Capacity Summary'!$B$36:$B$135,0),MATCH('Capacity Backing (Hide)'!$A49,'Capacity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(Hide)'!$A49,'Capacity Summary'!$H$35:$BG$35,0))="x",INDEX('Capacity Summary'!$C$36:$E$135,MATCH('Capacity Backing (Hide)'!BB$2,'Capacity Summary'!$B$36:$B$135,0),4),IF(INDEX('Capacity Summary'!$H$36:$BG$135,MATCH('Capacity Backing (Hide)'!BB$2,'Capacity Summary'!$B$36:$B$135,0),MATCH('Capacity Backing (Hide)'!$A49,'Capacity Summary'!$H$35:$BG$35,0))&lt;&gt;0,INDEX('Capacity Summary'!$H$36:$BG$135,MATCH('Capacity Backing (Hide)'!BB$2,'Capacity Summary'!$B$36:$B$135,0),MATCH('Capacity Backing (Hide)'!$A49,'Capacity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(Hide)'!$A49,'Capacity Summary'!$H$35:$BG$35,0))="x",INDEX('Capacity Summary'!$C$36:$E$135,MATCH('Capacity Backing (Hide)'!BC$2,'Capacity Summary'!$B$36:$B$135,0),4),IF(INDEX('Capacity Summary'!$H$36:$BG$135,MATCH('Capacity Backing (Hide)'!BC$2,'Capacity Summary'!$B$36:$B$135,0),MATCH('Capacity Backing (Hide)'!$A49,'Capacity Summary'!$H$35:$BG$35,0))&lt;&gt;0,INDEX('Capacity Summary'!$H$36:$BG$135,MATCH('Capacity Backing (Hide)'!BC$2,'Capacity Summary'!$B$36:$B$135,0),MATCH('Capacity Backing (Hide)'!$A49,'Capacity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(Hide)'!$A49,'Capacity Summary'!$H$35:$BG$35,0))="x",INDEX('Capacity Summary'!$C$36:$E$135,MATCH('Capacity Backing (Hide)'!BD$2,'Capacity Summary'!$B$36:$B$135,0),4),IF(INDEX('Capacity Summary'!$H$36:$BG$135,MATCH('Capacity Backing (Hide)'!BD$2,'Capacity Summary'!$B$36:$B$135,0),MATCH('Capacity Backing (Hide)'!$A49,'Capacity Summary'!$H$35:$BG$35,0))&lt;&gt;0,INDEX('Capacity Summary'!$H$36:$BG$135,MATCH('Capacity Backing (Hide)'!BD$2,'Capacity Summary'!$B$36:$B$135,0),MATCH('Capacity Backing (Hide)'!$A49,'Capacity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(Hide)'!$A49,'Capacity Summary'!$H$35:$BG$35,0))="x",INDEX('Capacity Summary'!$C$36:$E$135,MATCH('Capacity Backing (Hide)'!BE$2,'Capacity Summary'!$B$36:$B$135,0),4),IF(INDEX('Capacity Summary'!$H$36:$BG$135,MATCH('Capacity Backing (Hide)'!BE$2,'Capacity Summary'!$B$36:$B$135,0),MATCH('Capacity Backing (Hide)'!$A49,'Capacity Summary'!$H$35:$BG$35,0))&lt;&gt;0,INDEX('Capacity Summary'!$H$36:$BG$135,MATCH('Capacity Backing (Hide)'!BE$2,'Capacity Summary'!$B$36:$B$135,0),MATCH('Capacity Backing (Hide)'!$A49,'Capacity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(Hide)'!$A49,'Capacity Summary'!$H$35:$BG$35,0))="x",INDEX('Capacity Summary'!$C$36:$E$135,MATCH('Capacity Backing (Hide)'!BF$2,'Capacity Summary'!$B$36:$B$135,0),4),IF(INDEX('Capacity Summary'!$H$36:$BG$135,MATCH('Capacity Backing (Hide)'!BF$2,'Capacity Summary'!$B$36:$B$135,0),MATCH('Capacity Backing (Hide)'!$A49,'Capacity Summary'!$H$35:$BG$35,0))&lt;&gt;0,INDEX('Capacity Summary'!$H$36:$BG$135,MATCH('Capacity Backing (Hide)'!BF$2,'Capacity Summary'!$B$36:$B$135,0),MATCH('Capacity Backing (Hide)'!$A49,'Capacity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(Hide)'!$A49,'Capacity Summary'!$H$35:$BG$35,0))="x",INDEX('Capacity Summary'!$C$36:$E$135,MATCH('Capacity Backing (Hide)'!BG$2,'Capacity Summary'!$B$36:$B$135,0),4),IF(INDEX('Capacity Summary'!$H$36:$BG$135,MATCH('Capacity Backing (Hide)'!BG$2,'Capacity Summary'!$B$36:$B$135,0),MATCH('Capacity Backing (Hide)'!$A49,'Capacity Summary'!$H$35:$BG$35,0))&lt;&gt;0,INDEX('Capacity Summary'!$H$36:$BG$135,MATCH('Capacity Backing (Hide)'!BG$2,'Capacity Summary'!$B$36:$B$135,0),MATCH('Capacity Backing (Hide)'!$A49,'Capacity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(Hide)'!$A49,'Capacity Summary'!$H$35:$BG$35,0))="x",INDEX('Capacity Summary'!$C$36:$E$135,MATCH('Capacity Backing (Hide)'!BH$2,'Capacity Summary'!$B$36:$B$135,0),4),IF(INDEX('Capacity Summary'!$H$36:$BG$135,MATCH('Capacity Backing (Hide)'!BH$2,'Capacity Summary'!$B$36:$B$135,0),MATCH('Capacity Backing (Hide)'!$A49,'Capacity Summary'!$H$35:$BG$35,0))&lt;&gt;0,INDEX('Capacity Summary'!$H$36:$BG$135,MATCH('Capacity Backing (Hide)'!BH$2,'Capacity Summary'!$B$36:$B$135,0),MATCH('Capacity Backing (Hide)'!$A49,'Capacity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(Hide)'!$A49,'Capacity Summary'!$H$35:$BG$35,0))="x",INDEX('Capacity Summary'!$C$36:$E$135,MATCH('Capacity Backing (Hide)'!BI$2,'Capacity Summary'!$B$36:$B$135,0),4),IF(INDEX('Capacity Summary'!$H$36:$BG$135,MATCH('Capacity Backing (Hide)'!BI$2,'Capacity Summary'!$B$36:$B$135,0),MATCH('Capacity Backing (Hide)'!$A49,'Capacity Summary'!$H$35:$BG$35,0))&lt;&gt;0,INDEX('Capacity Summary'!$H$36:$BG$135,MATCH('Capacity Backing (Hide)'!BI$2,'Capacity Summary'!$B$36:$B$135,0),MATCH('Capacity Backing (Hide)'!$A49,'Capacity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(Hide)'!$A49,'Capacity Summary'!$H$35:$BG$35,0))="x",INDEX('Capacity Summary'!$C$36:$E$135,MATCH('Capacity Backing (Hide)'!BJ$2,'Capacity Summary'!$B$36:$B$135,0),4),IF(INDEX('Capacity Summary'!$H$36:$BG$135,MATCH('Capacity Backing (Hide)'!BJ$2,'Capacity Summary'!$B$36:$B$135,0),MATCH('Capacity Backing (Hide)'!$A49,'Capacity Summary'!$H$35:$BG$35,0))&lt;&gt;0,INDEX('Capacity Summary'!$H$36:$BG$135,MATCH('Capacity Backing (Hide)'!BJ$2,'Capacity Summary'!$B$36:$B$135,0),MATCH('Capacity Backing (Hide)'!$A49,'Capacity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(Hide)'!$A49,'Capacity Summary'!$H$35:$BG$35,0))="x",INDEX('Capacity Summary'!$C$36:$E$135,MATCH('Capacity Backing (Hide)'!BK$2,'Capacity Summary'!$B$36:$B$135,0),4),IF(INDEX('Capacity Summary'!$H$36:$BG$135,MATCH('Capacity Backing (Hide)'!BK$2,'Capacity Summary'!$B$36:$B$135,0),MATCH('Capacity Backing (Hide)'!$A49,'Capacity Summary'!$H$35:$BG$35,0))&lt;&gt;0,INDEX('Capacity Summary'!$H$36:$BG$135,MATCH('Capacity Backing (Hide)'!BK$2,'Capacity Summary'!$B$36:$B$135,0),MATCH('Capacity Backing (Hide)'!$A49,'Capacity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(Hide)'!$A49,'Capacity Summary'!$H$35:$BG$35,0))="x",INDEX('Capacity Summary'!$C$36:$E$135,MATCH('Capacity Backing (Hide)'!BL$2,'Capacity Summary'!$B$36:$B$135,0),4),IF(INDEX('Capacity Summary'!$H$36:$BG$135,MATCH('Capacity Backing (Hide)'!BL$2,'Capacity Summary'!$B$36:$B$135,0),MATCH('Capacity Backing (Hide)'!$A49,'Capacity Summary'!$H$35:$BG$35,0))&lt;&gt;0,INDEX('Capacity Summary'!$H$36:$BG$135,MATCH('Capacity Backing (Hide)'!BL$2,'Capacity Summary'!$B$36:$B$135,0),MATCH('Capacity Backing (Hide)'!$A49,'Capacity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(Hide)'!$A49,'Capacity Summary'!$H$35:$BG$35,0))="x",INDEX('Capacity Summary'!$C$36:$E$135,MATCH('Capacity Backing (Hide)'!BM$2,'Capacity Summary'!$B$36:$B$135,0),4),IF(INDEX('Capacity Summary'!$H$36:$BG$135,MATCH('Capacity Backing (Hide)'!BM$2,'Capacity Summary'!$B$36:$B$135,0),MATCH('Capacity Backing (Hide)'!$A49,'Capacity Summary'!$H$35:$BG$35,0))&lt;&gt;0,INDEX('Capacity Summary'!$H$36:$BG$135,MATCH('Capacity Backing (Hide)'!BM$2,'Capacity Summary'!$B$36:$B$135,0),MATCH('Capacity Backing (Hide)'!$A49,'Capacity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(Hide)'!$A49,'Capacity Summary'!$H$35:$BG$35,0))="x",INDEX('Capacity Summary'!$C$36:$E$135,MATCH('Capacity Backing (Hide)'!BN$2,'Capacity Summary'!$B$36:$B$135,0),4),IF(INDEX('Capacity Summary'!$H$36:$BG$135,MATCH('Capacity Backing (Hide)'!BN$2,'Capacity Summary'!$B$36:$B$135,0),MATCH('Capacity Backing (Hide)'!$A49,'Capacity Summary'!$H$35:$BG$35,0))&lt;&gt;0,INDEX('Capacity Summary'!$H$36:$BG$135,MATCH('Capacity Backing (Hide)'!BN$2,'Capacity Summary'!$B$36:$B$135,0),MATCH('Capacity Backing (Hide)'!$A49,'Capacity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(Hide)'!$A49,'Capacity Summary'!$H$35:$BG$35,0))="x",INDEX('Capacity Summary'!$C$36:$E$135,MATCH('Capacity Backing (Hide)'!BO$2,'Capacity Summary'!$B$36:$B$135,0),4),IF(INDEX('Capacity Summary'!$H$36:$BG$135,MATCH('Capacity Backing (Hide)'!BO$2,'Capacity Summary'!$B$36:$B$135,0),MATCH('Capacity Backing (Hide)'!$A49,'Capacity Summary'!$H$35:$BG$35,0))&lt;&gt;0,INDEX('Capacity Summary'!$H$36:$BG$135,MATCH('Capacity Backing (Hide)'!BO$2,'Capacity Summary'!$B$36:$B$135,0),MATCH('Capacity Backing (Hide)'!$A49,'Capacity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(Hide)'!$A49,'Capacity Summary'!$H$35:$BG$35,0))="x",INDEX('Capacity Summary'!$C$36:$E$135,MATCH('Capacity Backing (Hide)'!BP$2,'Capacity Summary'!$B$36:$B$135,0),4),IF(INDEX('Capacity Summary'!$H$36:$BG$135,MATCH('Capacity Backing (Hide)'!BP$2,'Capacity Summary'!$B$36:$B$135,0),MATCH('Capacity Backing (Hide)'!$A49,'Capacity Summary'!$H$35:$BG$35,0))&lt;&gt;0,INDEX('Capacity Summary'!$H$36:$BG$135,MATCH('Capacity Backing (Hide)'!BP$2,'Capacity Summary'!$B$36:$B$135,0),MATCH('Capacity Backing (Hide)'!$A49,'Capacity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(Hide)'!$A49,'Capacity Summary'!$H$35:$BG$35,0))="x",INDEX('Capacity Summary'!$C$36:$E$135,MATCH('Capacity Backing (Hide)'!BQ$2,'Capacity Summary'!$B$36:$B$135,0),4),IF(INDEX('Capacity Summary'!$H$36:$BG$135,MATCH('Capacity Backing (Hide)'!BQ$2,'Capacity Summary'!$B$36:$B$135,0),MATCH('Capacity Backing (Hide)'!$A49,'Capacity Summary'!$H$35:$BG$35,0))&lt;&gt;0,INDEX('Capacity Summary'!$H$36:$BG$135,MATCH('Capacity Backing (Hide)'!BQ$2,'Capacity Summary'!$B$36:$B$135,0),MATCH('Capacity Backing (Hide)'!$A49,'Capacity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(Hide)'!$A49,'Capacity Summary'!$H$35:$BG$35,0))="x",INDEX('Capacity Summary'!$C$36:$E$135,MATCH('Capacity Backing (Hide)'!BR$2,'Capacity Summary'!$B$36:$B$135,0),4),IF(INDEX('Capacity Summary'!$H$36:$BG$135,MATCH('Capacity Backing (Hide)'!BR$2,'Capacity Summary'!$B$36:$B$135,0),MATCH('Capacity Backing (Hide)'!$A49,'Capacity Summary'!$H$35:$BG$35,0))&lt;&gt;0,INDEX('Capacity Summary'!$H$36:$BG$135,MATCH('Capacity Backing (Hide)'!BR$2,'Capacity Summary'!$B$36:$B$135,0),MATCH('Capacity Backing (Hide)'!$A49,'Capacity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(Hide)'!$A49,'Capacity Summary'!$H$35:$BG$35,0))="x",INDEX('Capacity Summary'!$C$36:$E$135,MATCH('Capacity Backing (Hide)'!BS$2,'Capacity Summary'!$B$36:$B$135,0),4),IF(INDEX('Capacity Summary'!$H$36:$BG$135,MATCH('Capacity Backing (Hide)'!BS$2,'Capacity Summary'!$B$36:$B$135,0),MATCH('Capacity Backing (Hide)'!$A49,'Capacity Summary'!$H$35:$BG$35,0))&lt;&gt;0,INDEX('Capacity Summary'!$H$36:$BG$135,MATCH('Capacity Backing (Hide)'!BS$2,'Capacity Summary'!$B$36:$B$135,0),MATCH('Capacity Backing (Hide)'!$A49,'Capacity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(Hide)'!$A49,'Capacity Summary'!$H$35:$BG$35,0))="x",INDEX('Capacity Summary'!$C$36:$E$135,MATCH('Capacity Backing (Hide)'!BT$2,'Capacity Summary'!$B$36:$B$135,0),4),IF(INDEX('Capacity Summary'!$H$36:$BG$135,MATCH('Capacity Backing (Hide)'!BT$2,'Capacity Summary'!$B$36:$B$135,0),MATCH('Capacity Backing (Hide)'!$A49,'Capacity Summary'!$H$35:$BG$35,0))&lt;&gt;0,INDEX('Capacity Summary'!$H$36:$BG$135,MATCH('Capacity Backing (Hide)'!BT$2,'Capacity Summary'!$B$36:$B$135,0),MATCH('Capacity Backing (Hide)'!$A49,'Capacity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(Hide)'!$A49,'Capacity Summary'!$H$35:$BG$35,0))="x",INDEX('Capacity Summary'!$C$36:$E$135,MATCH('Capacity Backing (Hide)'!BU$2,'Capacity Summary'!$B$36:$B$135,0),4),IF(INDEX('Capacity Summary'!$H$36:$BG$135,MATCH('Capacity Backing (Hide)'!BU$2,'Capacity Summary'!$B$36:$B$135,0),MATCH('Capacity Backing (Hide)'!$A49,'Capacity Summary'!$H$35:$BG$35,0))&lt;&gt;0,INDEX('Capacity Summary'!$H$36:$BG$135,MATCH('Capacity Backing (Hide)'!BU$2,'Capacity Summary'!$B$36:$B$135,0),MATCH('Capacity Backing (Hide)'!$A49,'Capacity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(Hide)'!$A49,'Capacity Summary'!$H$35:$BG$35,0))="x",INDEX('Capacity Summary'!$C$36:$E$135,MATCH('Capacity Backing (Hide)'!BV$2,'Capacity Summary'!$B$36:$B$135,0),4),IF(INDEX('Capacity Summary'!$H$36:$BG$135,MATCH('Capacity Backing (Hide)'!BV$2,'Capacity Summary'!$B$36:$B$135,0),MATCH('Capacity Backing (Hide)'!$A49,'Capacity Summary'!$H$35:$BG$35,0))&lt;&gt;0,INDEX('Capacity Summary'!$H$36:$BG$135,MATCH('Capacity Backing (Hide)'!BV$2,'Capacity Summary'!$B$36:$B$135,0),MATCH('Capacity Backing (Hide)'!$A49,'Capacity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(Hide)'!$A49,'Capacity Summary'!$H$35:$BG$35,0))="x",INDEX('Capacity Summary'!$C$36:$E$135,MATCH('Capacity Backing (Hide)'!BW$2,'Capacity Summary'!$B$36:$B$135,0),4),IF(INDEX('Capacity Summary'!$H$36:$BG$135,MATCH('Capacity Backing (Hide)'!BW$2,'Capacity Summary'!$B$36:$B$135,0),MATCH('Capacity Backing (Hide)'!$A49,'Capacity Summary'!$H$35:$BG$35,0))&lt;&gt;0,INDEX('Capacity Summary'!$H$36:$BG$135,MATCH('Capacity Backing (Hide)'!BW$2,'Capacity Summary'!$B$36:$B$135,0),MATCH('Capacity Backing (Hide)'!$A49,'Capacity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(Hide)'!$A49,'Capacity Summary'!$H$35:$BG$35,0))="x",INDEX('Capacity Summary'!$C$36:$E$135,MATCH('Capacity Backing (Hide)'!BX$2,'Capacity Summary'!$B$36:$B$135,0),4),IF(INDEX('Capacity Summary'!$H$36:$BG$135,MATCH('Capacity Backing (Hide)'!BX$2,'Capacity Summary'!$B$36:$B$135,0),MATCH('Capacity Backing (Hide)'!$A49,'Capacity Summary'!$H$35:$BG$35,0))&lt;&gt;0,INDEX('Capacity Summary'!$H$36:$BG$135,MATCH('Capacity Backing (Hide)'!BX$2,'Capacity Summary'!$B$36:$B$135,0),MATCH('Capacity Backing (Hide)'!$A49,'Capacity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(Hide)'!$A49,'Capacity Summary'!$H$35:$BG$35,0))="x",INDEX('Capacity Summary'!$C$36:$E$135,MATCH('Capacity Backing (Hide)'!BY$2,'Capacity Summary'!$B$36:$B$135,0),4),IF(INDEX('Capacity Summary'!$H$36:$BG$135,MATCH('Capacity Backing (Hide)'!BY$2,'Capacity Summary'!$B$36:$B$135,0),MATCH('Capacity Backing (Hide)'!$A49,'Capacity Summary'!$H$35:$BG$35,0))&lt;&gt;0,INDEX('Capacity Summary'!$H$36:$BG$135,MATCH('Capacity Backing (Hide)'!BY$2,'Capacity Summary'!$B$36:$B$135,0),MATCH('Capacity Backing (Hide)'!$A49,'Capacity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(Hide)'!$A49,'Capacity Summary'!$H$35:$BG$35,0))="x",INDEX('Capacity Summary'!$C$36:$E$135,MATCH('Capacity Backing (Hide)'!BZ$2,'Capacity Summary'!$B$36:$B$135,0),4),IF(INDEX('Capacity Summary'!$H$36:$BG$135,MATCH('Capacity Backing (Hide)'!BZ$2,'Capacity Summary'!$B$36:$B$135,0),MATCH('Capacity Backing (Hide)'!$A49,'Capacity Summary'!$H$35:$BG$35,0))&lt;&gt;0,INDEX('Capacity Summary'!$H$36:$BG$135,MATCH('Capacity Backing (Hide)'!BZ$2,'Capacity Summary'!$B$36:$B$135,0),MATCH('Capacity Backing (Hide)'!$A49,'Capacity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(Hide)'!$A49,'Capacity Summary'!$H$35:$BG$35,0))="x",INDEX('Capacity Summary'!$C$36:$E$135,MATCH('Capacity Backing (Hide)'!CA$2,'Capacity Summary'!$B$36:$B$135,0),4),IF(INDEX('Capacity Summary'!$H$36:$BG$135,MATCH('Capacity Backing (Hide)'!CA$2,'Capacity Summary'!$B$36:$B$135,0),MATCH('Capacity Backing (Hide)'!$A49,'Capacity Summary'!$H$35:$BG$35,0))&lt;&gt;0,INDEX('Capacity Summary'!$H$36:$BG$135,MATCH('Capacity Backing (Hide)'!CA$2,'Capacity Summary'!$B$36:$B$135,0),MATCH('Capacity Backing (Hide)'!$A49,'Capacity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(Hide)'!$A49,'Capacity Summary'!$H$35:$BG$35,0))="x",INDEX('Capacity Summary'!$C$36:$E$135,MATCH('Capacity Backing (Hide)'!CB$2,'Capacity Summary'!$B$36:$B$135,0),4),IF(INDEX('Capacity Summary'!$H$36:$BG$135,MATCH('Capacity Backing (Hide)'!CB$2,'Capacity Summary'!$B$36:$B$135,0),MATCH('Capacity Backing (Hide)'!$A49,'Capacity Summary'!$H$35:$BG$35,0))&lt;&gt;0,INDEX('Capacity Summary'!$H$36:$BG$135,MATCH('Capacity Backing (Hide)'!CB$2,'Capacity Summary'!$B$36:$B$135,0),MATCH('Capacity Backing (Hide)'!$A49,'Capacity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(Hide)'!$A49,'Capacity Summary'!$H$35:$BG$35,0))="x",INDEX('Capacity Summary'!$C$36:$E$135,MATCH('Capacity Backing (Hide)'!CC$2,'Capacity Summary'!$B$36:$B$135,0),4),IF(INDEX('Capacity Summary'!$H$36:$BG$135,MATCH('Capacity Backing (Hide)'!CC$2,'Capacity Summary'!$B$36:$B$135,0),MATCH('Capacity Backing (Hide)'!$A49,'Capacity Summary'!$H$35:$BG$35,0))&lt;&gt;0,INDEX('Capacity Summary'!$H$36:$BG$135,MATCH('Capacity Backing (Hide)'!CC$2,'Capacity Summary'!$B$36:$B$135,0),MATCH('Capacity Backing (Hide)'!$A49,'Capacity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(Hide)'!$A49,'Capacity Summary'!$H$35:$BG$35,0))="x",INDEX('Capacity Summary'!$C$36:$E$135,MATCH('Capacity Backing (Hide)'!CD$2,'Capacity Summary'!$B$36:$B$135,0),4),IF(INDEX('Capacity Summary'!$H$36:$BG$135,MATCH('Capacity Backing (Hide)'!CD$2,'Capacity Summary'!$B$36:$B$135,0),MATCH('Capacity Backing (Hide)'!$A49,'Capacity Summary'!$H$35:$BG$35,0))&lt;&gt;0,INDEX('Capacity Summary'!$H$36:$BG$135,MATCH('Capacity Backing (Hide)'!CD$2,'Capacity Summary'!$B$36:$B$135,0),MATCH('Capacity Backing (Hide)'!$A49,'Capacity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(Hide)'!$A49,'Capacity Summary'!$H$35:$BG$35,0))="x",INDEX('Capacity Summary'!$C$36:$E$135,MATCH('Capacity Backing (Hide)'!CE$2,'Capacity Summary'!$B$36:$B$135,0),4),IF(INDEX('Capacity Summary'!$H$36:$BG$135,MATCH('Capacity Backing (Hide)'!CE$2,'Capacity Summary'!$B$36:$B$135,0),MATCH('Capacity Backing (Hide)'!$A49,'Capacity Summary'!$H$35:$BG$35,0))&lt;&gt;0,INDEX('Capacity Summary'!$H$36:$BG$135,MATCH('Capacity Backing (Hide)'!CE$2,'Capacity Summary'!$B$36:$B$135,0),MATCH('Capacity Backing (Hide)'!$A49,'Capacity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(Hide)'!$A49,'Capacity Summary'!$H$35:$BG$35,0))="x",INDEX('Capacity Summary'!$C$36:$E$135,MATCH('Capacity Backing (Hide)'!CF$2,'Capacity Summary'!$B$36:$B$135,0),4),IF(INDEX('Capacity Summary'!$H$36:$BG$135,MATCH('Capacity Backing (Hide)'!CF$2,'Capacity Summary'!$B$36:$B$135,0),MATCH('Capacity Backing (Hide)'!$A49,'Capacity Summary'!$H$35:$BG$35,0))&lt;&gt;0,INDEX('Capacity Summary'!$H$36:$BG$135,MATCH('Capacity Backing (Hide)'!CF$2,'Capacity Summary'!$B$36:$B$135,0),MATCH('Capacity Backing (Hide)'!$A49,'Capacity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(Hide)'!$A49,'Capacity Summary'!$H$35:$BG$35,0))="x",INDEX('Capacity Summary'!$C$36:$E$135,MATCH('Capacity Backing (Hide)'!CG$2,'Capacity Summary'!$B$36:$B$135,0),4),IF(INDEX('Capacity Summary'!$H$36:$BG$135,MATCH('Capacity Backing (Hide)'!CG$2,'Capacity Summary'!$B$36:$B$135,0),MATCH('Capacity Backing (Hide)'!$A49,'Capacity Summary'!$H$35:$BG$35,0))&lt;&gt;0,INDEX('Capacity Summary'!$H$36:$BG$135,MATCH('Capacity Backing (Hide)'!CG$2,'Capacity Summary'!$B$36:$B$135,0),MATCH('Capacity Backing (Hide)'!$A49,'Capacity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(Hide)'!$A49,'Capacity Summary'!$H$35:$BG$35,0))="x",INDEX('Capacity Summary'!$C$36:$E$135,MATCH('Capacity Backing (Hide)'!CH$2,'Capacity Summary'!$B$36:$B$135,0),4),IF(INDEX('Capacity Summary'!$H$36:$BG$135,MATCH('Capacity Backing (Hide)'!CH$2,'Capacity Summary'!$B$36:$B$135,0),MATCH('Capacity Backing (Hide)'!$A49,'Capacity Summary'!$H$35:$BG$35,0))&lt;&gt;0,INDEX('Capacity Summary'!$H$36:$BG$135,MATCH('Capacity Backing (Hide)'!CH$2,'Capacity Summary'!$B$36:$B$135,0),MATCH('Capacity Backing (Hide)'!$A49,'Capacity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(Hide)'!$A49,'Capacity Summary'!$H$35:$BG$35,0))="x",INDEX('Capacity Summary'!$C$36:$E$135,MATCH('Capacity Backing (Hide)'!CI$2,'Capacity Summary'!$B$36:$B$135,0),4),IF(INDEX('Capacity Summary'!$H$36:$BG$135,MATCH('Capacity Backing (Hide)'!CI$2,'Capacity Summary'!$B$36:$B$135,0),MATCH('Capacity Backing (Hide)'!$A49,'Capacity Summary'!$H$35:$BG$35,0))&lt;&gt;0,INDEX('Capacity Summary'!$H$36:$BG$135,MATCH('Capacity Backing (Hide)'!CI$2,'Capacity Summary'!$B$36:$B$135,0),MATCH('Capacity Backing (Hide)'!$A49,'Capacity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(Hide)'!$A49,'Capacity Summary'!$H$35:$BG$35,0))="x",INDEX('Capacity Summary'!$C$36:$E$135,MATCH('Capacity Backing (Hide)'!CJ$2,'Capacity Summary'!$B$36:$B$135,0),4),IF(INDEX('Capacity Summary'!$H$36:$BG$135,MATCH('Capacity Backing (Hide)'!CJ$2,'Capacity Summary'!$B$36:$B$135,0),MATCH('Capacity Backing (Hide)'!$A49,'Capacity Summary'!$H$35:$BG$35,0))&lt;&gt;0,INDEX('Capacity Summary'!$H$36:$BG$135,MATCH('Capacity Backing (Hide)'!CJ$2,'Capacity Summary'!$B$36:$B$135,0),MATCH('Capacity Backing (Hide)'!$A49,'Capacity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(Hide)'!$A49,'Capacity Summary'!$H$35:$BG$35,0))="x",INDEX('Capacity Summary'!$C$36:$E$135,MATCH('Capacity Backing (Hide)'!CK$2,'Capacity Summary'!$B$36:$B$135,0),4),IF(INDEX('Capacity Summary'!$H$36:$BG$135,MATCH('Capacity Backing (Hide)'!CK$2,'Capacity Summary'!$B$36:$B$135,0),MATCH('Capacity Backing (Hide)'!$A49,'Capacity Summary'!$H$35:$BG$35,0))&lt;&gt;0,INDEX('Capacity Summary'!$H$36:$BG$135,MATCH('Capacity Backing (Hide)'!CK$2,'Capacity Summary'!$B$36:$B$135,0),MATCH('Capacity Backing (Hide)'!$A49,'Capacity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(Hide)'!$A49,'Capacity Summary'!$H$35:$BG$35,0))="x",INDEX('Capacity Summary'!$C$36:$E$135,MATCH('Capacity Backing (Hide)'!CL$2,'Capacity Summary'!$B$36:$B$135,0),4),IF(INDEX('Capacity Summary'!$H$36:$BG$135,MATCH('Capacity Backing (Hide)'!CL$2,'Capacity Summary'!$B$36:$B$135,0),MATCH('Capacity Backing (Hide)'!$A49,'Capacity Summary'!$H$35:$BG$35,0))&lt;&gt;0,INDEX('Capacity Summary'!$H$36:$BG$135,MATCH('Capacity Backing (Hide)'!CL$2,'Capacity Summary'!$B$36:$B$135,0),MATCH('Capacity Backing (Hide)'!$A49,'Capacity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(Hide)'!$A49,'Capacity Summary'!$H$35:$BG$35,0))="x",INDEX('Capacity Summary'!$C$36:$E$135,MATCH('Capacity Backing (Hide)'!CM$2,'Capacity Summary'!$B$36:$B$135,0),4),IF(INDEX('Capacity Summary'!$H$36:$BG$135,MATCH('Capacity Backing (Hide)'!CM$2,'Capacity Summary'!$B$36:$B$135,0),MATCH('Capacity Backing (Hide)'!$A49,'Capacity Summary'!$H$35:$BG$35,0))&lt;&gt;0,INDEX('Capacity Summary'!$H$36:$BG$135,MATCH('Capacity Backing (Hide)'!CM$2,'Capacity Summary'!$B$36:$B$135,0),MATCH('Capacity Backing (Hide)'!$A49,'Capacity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(Hide)'!$A49,'Capacity Summary'!$H$35:$BG$35,0))="x",INDEX('Capacity Summary'!$C$36:$E$135,MATCH('Capacity Backing (Hide)'!CN$2,'Capacity Summary'!$B$36:$B$135,0),4),IF(INDEX('Capacity Summary'!$H$36:$BG$135,MATCH('Capacity Backing (Hide)'!CN$2,'Capacity Summary'!$B$36:$B$135,0),MATCH('Capacity Backing (Hide)'!$A49,'Capacity Summary'!$H$35:$BG$35,0))&lt;&gt;0,INDEX('Capacity Summary'!$H$36:$BG$135,MATCH('Capacity Backing (Hide)'!CN$2,'Capacity Summary'!$B$36:$B$135,0),MATCH('Capacity Backing (Hide)'!$A49,'Capacity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(Hide)'!$A49,'Capacity Summary'!$H$35:$BG$35,0))="x",INDEX('Capacity Summary'!$C$36:$E$135,MATCH('Capacity Backing (Hide)'!CO$2,'Capacity Summary'!$B$36:$B$135,0),4),IF(INDEX('Capacity Summary'!$H$36:$BG$135,MATCH('Capacity Backing (Hide)'!CO$2,'Capacity Summary'!$B$36:$B$135,0),MATCH('Capacity Backing (Hide)'!$A49,'Capacity Summary'!$H$35:$BG$35,0))&lt;&gt;0,INDEX('Capacity Summary'!$H$36:$BG$135,MATCH('Capacity Backing (Hide)'!CO$2,'Capacity Summary'!$B$36:$B$135,0),MATCH('Capacity Backing (Hide)'!$A49,'Capacity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(Hide)'!$A49,'Capacity Summary'!$H$35:$BG$35,0))="x",INDEX('Capacity Summary'!$C$36:$E$135,MATCH('Capacity Backing (Hide)'!CP$2,'Capacity Summary'!$B$36:$B$135,0),4),IF(INDEX('Capacity Summary'!$H$36:$BG$135,MATCH('Capacity Backing (Hide)'!CP$2,'Capacity Summary'!$B$36:$B$135,0),MATCH('Capacity Backing (Hide)'!$A49,'Capacity Summary'!$H$35:$BG$35,0))&lt;&gt;0,INDEX('Capacity Summary'!$H$36:$BG$135,MATCH('Capacity Backing (Hide)'!CP$2,'Capacity Summary'!$B$36:$B$135,0),MATCH('Capacity Backing (Hide)'!$A49,'Capacity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(Hide)'!$A49,'Capacity Summary'!$H$35:$BG$35,0))="x",INDEX('Capacity Summary'!$C$36:$E$135,MATCH('Capacity Backing (Hide)'!CQ$2,'Capacity Summary'!$B$36:$B$135,0),4),IF(INDEX('Capacity Summary'!$H$36:$BG$135,MATCH('Capacity Backing (Hide)'!CQ$2,'Capacity Summary'!$B$36:$B$135,0),MATCH('Capacity Backing (Hide)'!$A49,'Capacity Summary'!$H$35:$BG$35,0))&lt;&gt;0,INDEX('Capacity Summary'!$H$36:$BG$135,MATCH('Capacity Backing (Hide)'!CQ$2,'Capacity Summary'!$B$36:$B$135,0),MATCH('Capacity Backing (Hide)'!$A49,'Capacity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(Hide)'!$A49,'Capacity Summary'!$H$35:$BG$35,0))="x",INDEX('Capacity Summary'!$C$36:$E$135,MATCH('Capacity Backing (Hide)'!CR$2,'Capacity Summary'!$B$36:$B$135,0),4),IF(INDEX('Capacity Summary'!$H$36:$BG$135,MATCH('Capacity Backing (Hide)'!CR$2,'Capacity Summary'!$B$36:$B$135,0),MATCH('Capacity Backing (Hide)'!$A49,'Capacity Summary'!$H$35:$BG$35,0))&lt;&gt;0,INDEX('Capacity Summary'!$H$36:$BG$135,MATCH('Capacity Backing (Hide)'!CR$2,'Capacity Summary'!$B$36:$B$135,0),MATCH('Capacity Backing (Hide)'!$A49,'Capacity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(Hide)'!$A49,'Capacity Summary'!$H$35:$BG$35,0))="x",INDEX('Capacity Summary'!$C$36:$E$135,MATCH('Capacity Backing (Hide)'!CS$2,'Capacity Summary'!$B$36:$B$135,0),4),IF(INDEX('Capacity Summary'!$H$36:$BG$135,MATCH('Capacity Backing (Hide)'!CS$2,'Capacity Summary'!$B$36:$B$135,0),MATCH('Capacity Backing (Hide)'!$A49,'Capacity Summary'!$H$35:$BG$35,0))&lt;&gt;0,INDEX('Capacity Summary'!$H$36:$BG$135,MATCH('Capacity Backing (Hide)'!CS$2,'Capacity Summary'!$B$36:$B$135,0),MATCH('Capacity Backing (Hide)'!$A49,'Capacity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(Hide)'!$A49,'Capacity Summary'!$H$35:$BG$35,0))="x",INDEX('Capacity Summary'!$C$36:$E$135,MATCH('Capacity Backing (Hide)'!CT$2,'Capacity Summary'!$B$36:$B$135,0),4),IF(INDEX('Capacity Summary'!$H$36:$BG$135,MATCH('Capacity Backing (Hide)'!CT$2,'Capacity Summary'!$B$36:$B$135,0),MATCH('Capacity Backing (Hide)'!$A49,'Capacity Summary'!$H$35:$BG$35,0))&lt;&gt;0,INDEX('Capacity Summary'!$H$36:$BG$135,MATCH('Capacity Backing (Hide)'!CT$2,'Capacity Summary'!$B$36:$B$135,0),MATCH('Capacity Backing (Hide)'!$A49,'Capacity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(Hide)'!$A49,'Capacity Summary'!$H$35:$BG$35,0))="x",INDEX('Capacity Summary'!$C$36:$E$135,MATCH('Capacity Backing (Hide)'!CU$2,'Capacity Summary'!$B$36:$B$135,0),4),IF(INDEX('Capacity Summary'!$H$36:$BG$135,MATCH('Capacity Backing (Hide)'!CU$2,'Capacity Summary'!$B$36:$B$135,0),MATCH('Capacity Backing (Hide)'!$A49,'Capacity Summary'!$H$35:$BG$35,0))&lt;&gt;0,INDEX('Capacity Summary'!$H$36:$BG$135,MATCH('Capacity Backing (Hide)'!CU$2,'Capacity Summary'!$B$36:$B$135,0),MATCH('Capacity Backing (Hide)'!$A49,'Capacity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(Hide)'!$A49,'Capacity Summary'!$H$35:$BG$35,0))="x",INDEX('Capacity Summary'!$C$36:$E$135,MATCH('Capacity Backing (Hide)'!CV$2,'Capacity Summary'!$B$36:$B$135,0),4),IF(INDEX('Capacity Summary'!$H$36:$BG$135,MATCH('Capacity Backing (Hide)'!CV$2,'Capacity Summary'!$B$36:$B$135,0),MATCH('Capacity Backing (Hide)'!$A49,'Capacity Summary'!$H$35:$BG$35,0))&lt;&gt;0,INDEX('Capacity Summary'!$H$36:$BG$135,MATCH('Capacity Backing (Hide)'!CV$2,'Capacity Summary'!$B$36:$B$135,0),MATCH('Capacity Backing (Hide)'!$A49,'Capacity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(Hide)'!$A49,'Capacity Summary'!$H$35:$BG$35,0))="x",INDEX('Capacity Summary'!$C$36:$E$135,MATCH('Capacity Backing (Hide)'!CW$2,'Capacity Summary'!$B$36:$B$135,0),4),IF(INDEX('Capacity Summary'!$H$36:$BG$135,MATCH('Capacity Backing (Hide)'!CW$2,'Capacity Summary'!$B$36:$B$135,0),MATCH('Capacity Backing (Hide)'!$A49,'Capacity Summary'!$H$35:$BG$35,0))&lt;&gt;0,INDEX('Capacity Summary'!$H$36:$BG$135,MATCH('Capacity Backing (Hide)'!CW$2,'Capacity Summary'!$B$36:$B$135,0),MATCH('Capacity Backing (Hide)'!$A49,'Capacity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(Hide)'!$A50,'Capacity Summary'!$H$35:$BG$35,0))="x",INDEX('Capacity Summary'!$C$36:$E$135,MATCH('Capacity Backing (Hide)'!B$2,'Capacity Summary'!$B$36:$B$135,0),4),IF(INDEX('Capacity Summary'!$H$36:$BG$135,MATCH('Capacity Backing (Hide)'!B$2,'Capacity Summary'!$B$36:$B$135,0),MATCH('Capacity Backing (Hide)'!$A50,'Capacity Summary'!$H$35:$BG$35,0))&lt;&gt;0,INDEX('Capacity Summary'!$H$36:$BG$135,MATCH('Capacity Backing (Hide)'!B$2,'Capacity Summary'!$B$36:$B$135,0),MATCH('Capacity Backing (Hide)'!$A50,'Capacity Summary'!$H$35:$BG$35,0)),0)),INDEX('Capacity Summary'!$C$36:$E$135,MATCH('Capacity Backing (Hide)'!B$2,'Capacity Summary'!$B$36:$B$135,0),2)))/IF(Summary!$B$7="Minutes",1,60)/COUNTA(INDEX(Capacity!$C$10:$Q$109,MATCH('Capacity Backing (Hide)'!B$2,Capacity!$B$10:$B$109,0),1):INDEX(Capacity!$C$10:$Q$109,MATCH('Capacity Backing (Hide)'!B$2,Capacity!$B$10:$B$109,0),15))</f>
        <v>#N/A</v>
      </c>
      <c r="C5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(Hide)'!$A50,'Capacity Summary'!$H$35:$BG$35,0))="x",INDEX('Capacity Summary'!$C$36:$E$135,MATCH('Capacity Backing (Hide)'!C$2,'Capacity Summary'!$B$36:$B$135,0),4),IF(INDEX('Capacity Summary'!$H$36:$BG$135,MATCH('Capacity Backing (Hide)'!C$2,'Capacity Summary'!$B$36:$B$135,0),MATCH('Capacity Backing (Hide)'!$A50,'Capacity Summary'!$H$35:$BG$35,0))&lt;&gt;0,INDEX('Capacity Summary'!$H$36:$BG$135,MATCH('Capacity Backing (Hide)'!C$2,'Capacity Summary'!$B$36:$B$135,0),MATCH('Capacity Backing (Hide)'!$A50,'Capacity Summary'!$H$35:$BG$35,0)),0)),INDEX('Capacity Summary'!$C$36:$E$135,MATCH('Capacity Backing (Hide)'!C$2,'Capacity Summary'!$B$36:$B$135,0),2)))/IF(Summary!$B$7="Minutes",1,60)/COUNTA(INDEX(Capacity!$C$10:$Q$109,MATCH('Capacity Backing (Hide)'!C$2,Capacity!$B$10:$B$109,0),1):INDEX(Capacity!$C$10:$Q$109,MATCH('Capacity Backing (Hide)'!C$2,Capacity!$B$10:$B$109,0),15))</f>
        <v>#N/A</v>
      </c>
      <c r="D5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(Hide)'!$A50,'Capacity Summary'!$H$35:$BG$35,0))="x",INDEX('Capacity Summary'!$C$36:$E$135,MATCH('Capacity Backing (Hide)'!D$2,'Capacity Summary'!$B$36:$B$135,0),4),IF(INDEX('Capacity Summary'!$H$36:$BG$135,MATCH('Capacity Backing (Hide)'!D$2,'Capacity Summary'!$B$36:$B$135,0),MATCH('Capacity Backing (Hide)'!$A50,'Capacity Summary'!$H$35:$BG$35,0))&lt;&gt;0,INDEX('Capacity Summary'!$H$36:$BG$135,MATCH('Capacity Backing (Hide)'!D$2,'Capacity Summary'!$B$36:$B$135,0),MATCH('Capacity Backing (Hide)'!$A50,'Capacity Summary'!$H$35:$BG$35,0)),0)),INDEX('Capacity Summary'!$C$36:$E$135,MATCH('Capacity Backing (Hide)'!D$2,'Capacity Summary'!$B$36:$B$135,0),2)))/IF(Summary!$B$7="Minutes",1,60)/COUNTA(INDEX(Capacity!$C$10:$Q$109,MATCH('Capacity Backing (Hide)'!D$2,Capacity!$B$10:$B$109,0),1):INDEX(Capacity!$C$10:$Q$109,MATCH('Capacity Backing (Hide)'!D$2,Capacity!$B$10:$B$109,0),15))</f>
        <v>#N/A</v>
      </c>
      <c r="E5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(Hide)'!$A50,'Capacity Summary'!$H$35:$BG$35,0))="x",INDEX('Capacity Summary'!$C$36:$E$135,MATCH('Capacity Backing (Hide)'!E$2,'Capacity Summary'!$B$36:$B$135,0),4),IF(INDEX('Capacity Summary'!$H$36:$BG$135,MATCH('Capacity Backing (Hide)'!E$2,'Capacity Summary'!$B$36:$B$135,0),MATCH('Capacity Backing (Hide)'!$A50,'Capacity Summary'!$H$35:$BG$35,0))&lt;&gt;0,INDEX('Capacity Summary'!$H$36:$BG$135,MATCH('Capacity Backing (Hide)'!E$2,'Capacity Summary'!$B$36:$B$135,0),MATCH('Capacity Backing (Hide)'!$A50,'Capacity Summary'!$H$35:$BG$35,0)),0)),INDEX('Capacity Summary'!$C$36:$E$135,MATCH('Capacity Backing (Hide)'!E$2,'Capacity Summary'!$B$36:$B$135,0),2)))/IF(Summary!$B$7="Minutes",1,60)/COUNTA(INDEX(Capacity!$C$10:$Q$109,MATCH('Capacity Backing (Hide)'!E$2,Capacity!$B$10:$B$109,0),1):INDEX(Capacity!$C$10:$Q$109,MATCH('Capacity Backing (Hide)'!E$2,Capacity!$B$10:$B$109,0),15))</f>
        <v>#N/A</v>
      </c>
      <c r="F5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(Hide)'!$A50,'Capacity Summary'!$H$35:$BG$35,0))="x",INDEX('Capacity Summary'!$C$36:$E$135,MATCH('Capacity Backing (Hide)'!F$2,'Capacity Summary'!$B$36:$B$135,0),4),IF(INDEX('Capacity Summary'!$H$36:$BG$135,MATCH('Capacity Backing (Hide)'!F$2,'Capacity Summary'!$B$36:$B$135,0),MATCH('Capacity Backing (Hide)'!$A50,'Capacity Summary'!$H$35:$BG$35,0))&lt;&gt;0,INDEX('Capacity Summary'!$H$36:$BG$135,MATCH('Capacity Backing (Hide)'!F$2,'Capacity Summary'!$B$36:$B$135,0),MATCH('Capacity Backing (Hide)'!$A50,'Capacity Summary'!$H$35:$BG$35,0)),0)),INDEX('Capacity Summary'!$C$36:$E$135,MATCH('Capacity Backing (Hide)'!F$2,'Capacity Summary'!$B$36:$B$135,0),2)))/IF(Summary!$B$7="Minutes",1,60)/COUNTA(INDEX(Capacity!$C$10:$Q$109,MATCH('Capacity Backing (Hide)'!F$2,Capacity!$B$10:$B$109,0),1):INDEX(Capacity!$C$10:$Q$109,MATCH('Capacity Backing (Hide)'!F$2,Capacity!$B$10:$B$109,0),15))</f>
        <v>#N/A</v>
      </c>
      <c r="G5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(Hide)'!$A50,'Capacity Summary'!$H$35:$BG$35,0))="x",INDEX('Capacity Summary'!$C$36:$E$135,MATCH('Capacity Backing (Hide)'!G$2,'Capacity Summary'!$B$36:$B$135,0),4),IF(INDEX('Capacity Summary'!$H$36:$BG$135,MATCH('Capacity Backing (Hide)'!G$2,'Capacity Summary'!$B$36:$B$135,0),MATCH('Capacity Backing (Hide)'!$A50,'Capacity Summary'!$H$35:$BG$35,0))&lt;&gt;0,INDEX('Capacity Summary'!$H$36:$BG$135,MATCH('Capacity Backing (Hide)'!G$2,'Capacity Summary'!$B$36:$B$135,0),MATCH('Capacity Backing (Hide)'!$A50,'Capacity Summary'!$H$35:$BG$35,0)),0)),INDEX('Capacity Summary'!$C$36:$E$135,MATCH('Capacity Backing (Hide)'!G$2,'Capacity Summary'!$B$36:$B$135,0),2)))/IF(Summary!$B$7="Minutes",1,60)/COUNTA(INDEX(Capacity!$C$10:$Q$109,MATCH('Capacity Backing (Hide)'!G$2,Capacity!$B$10:$B$109,0),1):INDEX(Capacity!$C$10:$Q$109,MATCH('Capacity Backing (Hide)'!G$2,Capacity!$B$10:$B$109,0),15))</f>
        <v>#N/A</v>
      </c>
      <c r="H5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(Hide)'!$A50,'Capacity Summary'!$H$35:$BG$35,0))="x",INDEX('Capacity Summary'!$C$36:$E$135,MATCH('Capacity Backing (Hide)'!H$2,'Capacity Summary'!$B$36:$B$135,0),4),IF(INDEX('Capacity Summary'!$H$36:$BG$135,MATCH('Capacity Backing (Hide)'!H$2,'Capacity Summary'!$B$36:$B$135,0),MATCH('Capacity Backing (Hide)'!$A50,'Capacity Summary'!$H$35:$BG$35,0))&lt;&gt;0,INDEX('Capacity Summary'!$H$36:$BG$135,MATCH('Capacity Backing (Hide)'!H$2,'Capacity Summary'!$B$36:$B$135,0),MATCH('Capacity Backing (Hide)'!$A50,'Capacity Summary'!$H$35:$BG$35,0)),0)),INDEX('Capacity Summary'!$C$36:$E$135,MATCH('Capacity Backing (Hide)'!H$2,'Capacity Summary'!$B$36:$B$135,0),2)))/IF(Summary!$B$7="Minutes",1,60)/COUNTA(INDEX(Capacity!$C$10:$Q$109,MATCH('Capacity Backing (Hide)'!H$2,Capacity!$B$10:$B$109,0),1):INDEX(Capacity!$C$10:$Q$109,MATCH('Capacity Backing (Hide)'!H$2,Capacity!$B$10:$B$109,0),15))</f>
        <v>#N/A</v>
      </c>
      <c r="I5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(Hide)'!$A50,'Capacity Summary'!$H$35:$BG$35,0))="x",INDEX('Capacity Summary'!$C$36:$E$135,MATCH('Capacity Backing (Hide)'!I$2,'Capacity Summary'!$B$36:$B$135,0),4),IF(INDEX('Capacity Summary'!$H$36:$BG$135,MATCH('Capacity Backing (Hide)'!I$2,'Capacity Summary'!$B$36:$B$135,0),MATCH('Capacity Backing (Hide)'!$A50,'Capacity Summary'!$H$35:$BG$35,0))&lt;&gt;0,INDEX('Capacity Summary'!$H$36:$BG$135,MATCH('Capacity Backing (Hide)'!I$2,'Capacity Summary'!$B$36:$B$135,0),MATCH('Capacity Backing (Hide)'!$A50,'Capacity Summary'!$H$35:$BG$35,0)),0)),INDEX('Capacity Summary'!$C$36:$E$135,MATCH('Capacity Backing (Hide)'!I$2,'Capacity Summary'!$B$36:$B$135,0),2)))/IF(Summary!$B$7="Minutes",1,60)/COUNTA(INDEX(Capacity!$C$10:$Q$109,MATCH('Capacity Backing (Hide)'!I$2,Capacity!$B$10:$B$109,0),1):INDEX(Capacity!$C$10:$Q$109,MATCH('Capacity Backing (Hide)'!I$2,Capacity!$B$10:$B$109,0),15))</f>
        <v>#N/A</v>
      </c>
      <c r="J5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(Hide)'!$A50,'Capacity Summary'!$H$35:$BG$35,0))="x",INDEX('Capacity Summary'!$C$36:$E$135,MATCH('Capacity Backing (Hide)'!J$2,'Capacity Summary'!$B$36:$B$135,0),4),IF(INDEX('Capacity Summary'!$H$36:$BG$135,MATCH('Capacity Backing (Hide)'!J$2,'Capacity Summary'!$B$36:$B$135,0),MATCH('Capacity Backing (Hide)'!$A50,'Capacity Summary'!$H$35:$BG$35,0))&lt;&gt;0,INDEX('Capacity Summary'!$H$36:$BG$135,MATCH('Capacity Backing (Hide)'!J$2,'Capacity Summary'!$B$36:$B$135,0),MATCH('Capacity Backing (Hide)'!$A50,'Capacity Summary'!$H$35:$BG$35,0)),0)),INDEX('Capacity Summary'!$C$36:$E$135,MATCH('Capacity Backing (Hide)'!J$2,'Capacity Summary'!$B$36:$B$135,0),2)))/IF(Summary!$B$7="Minutes",1,60)/COUNTA(INDEX(Capacity!$C$10:$Q$109,MATCH('Capacity Backing (Hide)'!J$2,Capacity!$B$10:$B$109,0),1):INDEX(Capacity!$C$10:$Q$109,MATCH('Capacity Backing (Hide)'!J$2,Capacity!$B$10:$B$109,0),15))</f>
        <v>#N/A</v>
      </c>
      <c r="K5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(Hide)'!$A50,'Capacity Summary'!$H$35:$BG$35,0))="x",INDEX('Capacity Summary'!$C$36:$E$135,MATCH('Capacity Backing (Hide)'!K$2,'Capacity Summary'!$B$36:$B$135,0),4),IF(INDEX('Capacity Summary'!$H$36:$BG$135,MATCH('Capacity Backing (Hide)'!K$2,'Capacity Summary'!$B$36:$B$135,0),MATCH('Capacity Backing (Hide)'!$A50,'Capacity Summary'!$H$35:$BG$35,0))&lt;&gt;0,INDEX('Capacity Summary'!$H$36:$BG$135,MATCH('Capacity Backing (Hide)'!K$2,'Capacity Summary'!$B$36:$B$135,0),MATCH('Capacity Backing (Hide)'!$A50,'Capacity Summary'!$H$35:$BG$35,0)),0)),INDEX('Capacity Summary'!$C$36:$E$135,MATCH('Capacity Backing (Hide)'!K$2,'Capacity Summary'!$B$36:$B$135,0),2)))/IF(Summary!$B$7="Minutes",1,60)/COUNTA(INDEX(Capacity!$C$10:$Q$109,MATCH('Capacity Backing (Hide)'!K$2,Capacity!$B$10:$B$109,0),1):INDEX(Capacity!$C$10:$Q$109,MATCH('Capacity Backing (Hide)'!K$2,Capacity!$B$10:$B$109,0),15))</f>
        <v>#N/A</v>
      </c>
      <c r="L5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(Hide)'!$A50,'Capacity Summary'!$H$35:$BG$35,0))="x",INDEX('Capacity Summary'!$C$36:$E$135,MATCH('Capacity Backing (Hide)'!L$2,'Capacity Summary'!$B$36:$B$135,0),4),IF(INDEX('Capacity Summary'!$H$36:$BG$135,MATCH('Capacity Backing (Hide)'!L$2,'Capacity Summary'!$B$36:$B$135,0),MATCH('Capacity Backing (Hide)'!$A50,'Capacity Summary'!$H$35:$BG$35,0))&lt;&gt;0,INDEX('Capacity Summary'!$H$36:$BG$135,MATCH('Capacity Backing (Hide)'!L$2,'Capacity Summary'!$B$36:$B$135,0),MATCH('Capacity Backing (Hide)'!$A50,'Capacity Summary'!$H$35:$BG$35,0)),0)),INDEX('Capacity Summary'!$C$36:$E$135,MATCH('Capacity Backing (Hide)'!L$2,'Capacity Summary'!$B$36:$B$135,0),2)))/IF(Summary!$B$7="Minutes",1,60)/COUNTA(INDEX(Capacity!$C$10:$Q$109,MATCH('Capacity Backing (Hide)'!L$2,Capacity!$B$10:$B$109,0),1):INDEX(Capacity!$C$10:$Q$109,MATCH('Capacity Backing (Hide)'!L$2,Capacity!$B$10:$B$109,0),15))</f>
        <v>#N/A</v>
      </c>
      <c r="M5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(Hide)'!$A50,'Capacity Summary'!$H$35:$BG$35,0))="x",INDEX('Capacity Summary'!$C$36:$E$135,MATCH('Capacity Backing (Hide)'!M$2,'Capacity Summary'!$B$36:$B$135,0),4),IF(INDEX('Capacity Summary'!$H$36:$BG$135,MATCH('Capacity Backing (Hide)'!M$2,'Capacity Summary'!$B$36:$B$135,0),MATCH('Capacity Backing (Hide)'!$A50,'Capacity Summary'!$H$35:$BG$35,0))&lt;&gt;0,INDEX('Capacity Summary'!$H$36:$BG$135,MATCH('Capacity Backing (Hide)'!M$2,'Capacity Summary'!$B$36:$B$135,0),MATCH('Capacity Backing (Hide)'!$A50,'Capacity Summary'!$H$35:$BG$35,0)),0)),INDEX('Capacity Summary'!$C$36:$E$135,MATCH('Capacity Backing (Hide)'!M$2,'Capacity Summary'!$B$36:$B$135,0),2)))/IF(Summary!$B$7="Minutes",1,60)/COUNTA(INDEX(Capacity!$C$10:$Q$109,MATCH('Capacity Backing (Hide)'!M$2,Capacity!$B$10:$B$109,0),1):INDEX(Capacity!$C$10:$Q$109,MATCH('Capacity Backing (Hide)'!M$2,Capacity!$B$10:$B$109,0),15))</f>
        <v>#N/A</v>
      </c>
      <c r="N5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(Hide)'!$A50,'Capacity Summary'!$H$35:$BG$35,0))="x",INDEX('Capacity Summary'!$C$36:$E$135,MATCH('Capacity Backing (Hide)'!N$2,'Capacity Summary'!$B$36:$B$135,0),4),IF(INDEX('Capacity Summary'!$H$36:$BG$135,MATCH('Capacity Backing (Hide)'!N$2,'Capacity Summary'!$B$36:$B$135,0),MATCH('Capacity Backing (Hide)'!$A50,'Capacity Summary'!$H$35:$BG$35,0))&lt;&gt;0,INDEX('Capacity Summary'!$H$36:$BG$135,MATCH('Capacity Backing (Hide)'!N$2,'Capacity Summary'!$B$36:$B$135,0),MATCH('Capacity Backing (Hide)'!$A50,'Capacity Summary'!$H$35:$BG$35,0)),0)),INDEX('Capacity Summary'!$C$36:$E$135,MATCH('Capacity Backing (Hide)'!N$2,'Capacity Summary'!$B$36:$B$135,0),2)))/IF(Summary!$B$7="Minutes",1,60)/COUNTA(INDEX(Capacity!$C$10:$Q$109,MATCH('Capacity Backing (Hide)'!N$2,Capacity!$B$10:$B$109,0),1):INDEX(Capacity!$C$10:$Q$109,MATCH('Capacity Backing (Hide)'!N$2,Capacity!$B$10:$B$109,0),15))</f>
        <v>#N/A</v>
      </c>
      <c r="O5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(Hide)'!$A50,'Capacity Summary'!$H$35:$BG$35,0))="x",INDEX('Capacity Summary'!$C$36:$E$135,MATCH('Capacity Backing (Hide)'!O$2,'Capacity Summary'!$B$36:$B$135,0),4),IF(INDEX('Capacity Summary'!$H$36:$BG$135,MATCH('Capacity Backing (Hide)'!O$2,'Capacity Summary'!$B$36:$B$135,0),MATCH('Capacity Backing (Hide)'!$A50,'Capacity Summary'!$H$35:$BG$35,0))&lt;&gt;0,INDEX('Capacity Summary'!$H$36:$BG$135,MATCH('Capacity Backing (Hide)'!O$2,'Capacity Summary'!$B$36:$B$135,0),MATCH('Capacity Backing (Hide)'!$A50,'Capacity Summary'!$H$35:$BG$35,0)),0)),INDEX('Capacity Summary'!$C$36:$E$135,MATCH('Capacity Backing (Hide)'!O$2,'Capacity Summary'!$B$36:$B$135,0),2)))/IF(Summary!$B$7="Minutes",1,60)/COUNTA(INDEX(Capacity!$C$10:$Q$109,MATCH('Capacity Backing (Hide)'!O$2,Capacity!$B$10:$B$109,0),1):INDEX(Capacity!$C$10:$Q$109,MATCH('Capacity Backing (Hide)'!O$2,Capacity!$B$10:$B$109,0),15))</f>
        <v>#N/A</v>
      </c>
      <c r="P5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(Hide)'!$A50,'Capacity Summary'!$H$35:$BG$35,0))="x",INDEX('Capacity Summary'!$C$36:$E$135,MATCH('Capacity Backing (Hide)'!P$2,'Capacity Summary'!$B$36:$B$135,0),4),IF(INDEX('Capacity Summary'!$H$36:$BG$135,MATCH('Capacity Backing (Hide)'!P$2,'Capacity Summary'!$B$36:$B$135,0),MATCH('Capacity Backing (Hide)'!$A50,'Capacity Summary'!$H$35:$BG$35,0))&lt;&gt;0,INDEX('Capacity Summary'!$H$36:$BG$135,MATCH('Capacity Backing (Hide)'!P$2,'Capacity Summary'!$B$36:$B$135,0),MATCH('Capacity Backing (Hide)'!$A50,'Capacity Summary'!$H$35:$BG$35,0)),0)),INDEX('Capacity Summary'!$C$36:$E$135,MATCH('Capacity Backing (Hide)'!P$2,'Capacity Summary'!$B$36:$B$135,0),2)))/IF(Summary!$B$7="Minutes",1,60)/COUNTA(INDEX(Capacity!$C$10:$Q$109,MATCH('Capacity Backing (Hide)'!P$2,Capacity!$B$10:$B$109,0),1):INDEX(Capacity!$C$10:$Q$109,MATCH('Capacity Backing (Hide)'!P$2,Capacity!$B$10:$B$109,0),15))</f>
        <v>#N/A</v>
      </c>
      <c r="Q5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(Hide)'!$A50,'Capacity Summary'!$H$35:$BG$35,0))="x",INDEX('Capacity Summary'!$C$36:$E$135,MATCH('Capacity Backing (Hide)'!Q$2,'Capacity Summary'!$B$36:$B$135,0),4),IF(INDEX('Capacity Summary'!$H$36:$BG$135,MATCH('Capacity Backing (Hide)'!Q$2,'Capacity Summary'!$B$36:$B$135,0),MATCH('Capacity Backing (Hide)'!$A50,'Capacity Summary'!$H$35:$BG$35,0))&lt;&gt;0,INDEX('Capacity Summary'!$H$36:$BG$135,MATCH('Capacity Backing (Hide)'!Q$2,'Capacity Summary'!$B$36:$B$135,0),MATCH('Capacity Backing (Hide)'!$A50,'Capacity Summary'!$H$35:$BG$35,0)),0)),INDEX('Capacity Summary'!$C$36:$E$135,MATCH('Capacity Backing (Hide)'!Q$2,'Capacity Summary'!$B$36:$B$135,0),2)))/IF(Summary!$B$7="Minutes",1,60)/COUNTA(INDEX(Capacity!$C$10:$Q$109,MATCH('Capacity Backing (Hide)'!Q$2,Capacity!$B$10:$B$109,0),1):INDEX(Capacity!$C$10:$Q$109,MATCH('Capacity Backing (Hide)'!Q$2,Capacity!$B$10:$B$109,0),15))</f>
        <v>#N/A</v>
      </c>
      <c r="R5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(Hide)'!$A50,'Capacity Summary'!$H$35:$BG$35,0))="x",INDEX('Capacity Summary'!$C$36:$E$135,MATCH('Capacity Backing (Hide)'!R$2,'Capacity Summary'!$B$36:$B$135,0),4),IF(INDEX('Capacity Summary'!$H$36:$BG$135,MATCH('Capacity Backing (Hide)'!R$2,'Capacity Summary'!$B$36:$B$135,0),MATCH('Capacity Backing (Hide)'!$A50,'Capacity Summary'!$H$35:$BG$35,0))&lt;&gt;0,INDEX('Capacity Summary'!$H$36:$BG$135,MATCH('Capacity Backing (Hide)'!R$2,'Capacity Summary'!$B$36:$B$135,0),MATCH('Capacity Backing (Hide)'!$A50,'Capacity Summary'!$H$35:$BG$35,0)),0)),INDEX('Capacity Summary'!$C$36:$E$135,MATCH('Capacity Backing (Hide)'!R$2,'Capacity Summary'!$B$36:$B$135,0),2)))/IF(Summary!$B$7="Minutes",1,60)/COUNTA(INDEX(Capacity!$C$10:$Q$109,MATCH('Capacity Backing (Hide)'!R$2,Capacity!$B$10:$B$109,0),1):INDEX(Capacity!$C$10:$Q$109,MATCH('Capacity Backing (Hide)'!R$2,Capacity!$B$10:$B$109,0),15))</f>
        <v>#N/A</v>
      </c>
      <c r="S5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(Hide)'!$A50,'Capacity Summary'!$H$35:$BG$35,0))="x",INDEX('Capacity Summary'!$C$36:$E$135,MATCH('Capacity Backing (Hide)'!S$2,'Capacity Summary'!$B$36:$B$135,0),4),IF(INDEX('Capacity Summary'!$H$36:$BG$135,MATCH('Capacity Backing (Hide)'!S$2,'Capacity Summary'!$B$36:$B$135,0),MATCH('Capacity Backing (Hide)'!$A50,'Capacity Summary'!$H$35:$BG$35,0))&lt;&gt;0,INDEX('Capacity Summary'!$H$36:$BG$135,MATCH('Capacity Backing (Hide)'!S$2,'Capacity Summary'!$B$36:$B$135,0),MATCH('Capacity Backing (Hide)'!$A50,'Capacity Summary'!$H$35:$BG$35,0)),0)),INDEX('Capacity Summary'!$C$36:$E$135,MATCH('Capacity Backing (Hide)'!S$2,'Capacity Summary'!$B$36:$B$135,0),2)))/IF(Summary!$B$7="Minutes",1,60)/COUNTA(INDEX(Capacity!$C$10:$Q$109,MATCH('Capacity Backing (Hide)'!S$2,Capacity!$B$10:$B$109,0),1):INDEX(Capacity!$C$10:$Q$109,MATCH('Capacity Backing (Hide)'!S$2,Capacity!$B$10:$B$109,0),15))</f>
        <v>#N/A</v>
      </c>
      <c r="T5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(Hide)'!$A50,'Capacity Summary'!$H$35:$BG$35,0))="x",INDEX('Capacity Summary'!$C$36:$E$135,MATCH('Capacity Backing (Hide)'!T$2,'Capacity Summary'!$B$36:$B$135,0),4),IF(INDEX('Capacity Summary'!$H$36:$BG$135,MATCH('Capacity Backing (Hide)'!T$2,'Capacity Summary'!$B$36:$B$135,0),MATCH('Capacity Backing (Hide)'!$A50,'Capacity Summary'!$H$35:$BG$35,0))&lt;&gt;0,INDEX('Capacity Summary'!$H$36:$BG$135,MATCH('Capacity Backing (Hide)'!T$2,'Capacity Summary'!$B$36:$B$135,0),MATCH('Capacity Backing (Hide)'!$A50,'Capacity Summary'!$H$35:$BG$35,0)),0)),INDEX('Capacity Summary'!$C$36:$E$135,MATCH('Capacity Backing (Hide)'!T$2,'Capacity Summary'!$B$36:$B$135,0),2)))/IF(Summary!$B$7="Minutes",1,60)/COUNTA(INDEX(Capacity!$C$10:$Q$109,MATCH('Capacity Backing (Hide)'!T$2,Capacity!$B$10:$B$109,0),1):INDEX(Capacity!$C$10:$Q$109,MATCH('Capacity Backing (Hide)'!T$2,Capacity!$B$10:$B$109,0),15))</f>
        <v>#N/A</v>
      </c>
      <c r="U5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(Hide)'!$A50,'Capacity Summary'!$H$35:$BG$35,0))="x",INDEX('Capacity Summary'!$C$36:$E$135,MATCH('Capacity Backing (Hide)'!U$2,'Capacity Summary'!$B$36:$B$135,0),4),IF(INDEX('Capacity Summary'!$H$36:$BG$135,MATCH('Capacity Backing (Hide)'!U$2,'Capacity Summary'!$B$36:$B$135,0),MATCH('Capacity Backing (Hide)'!$A50,'Capacity Summary'!$H$35:$BG$35,0))&lt;&gt;0,INDEX('Capacity Summary'!$H$36:$BG$135,MATCH('Capacity Backing (Hide)'!U$2,'Capacity Summary'!$B$36:$B$135,0),MATCH('Capacity Backing (Hide)'!$A50,'Capacity Summary'!$H$35:$BG$35,0)),0)),INDEX('Capacity Summary'!$C$36:$E$135,MATCH('Capacity Backing (Hide)'!U$2,'Capacity Summary'!$B$36:$B$135,0),2)))/IF(Summary!$B$7="Minutes",1,60)/COUNTA(INDEX(Capacity!$C$10:$Q$109,MATCH('Capacity Backing (Hide)'!U$2,Capacity!$B$10:$B$109,0),1):INDEX(Capacity!$C$10:$Q$109,MATCH('Capacity Backing (Hide)'!U$2,Capacity!$B$10:$B$109,0),15))</f>
        <v>#N/A</v>
      </c>
      <c r="V5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(Hide)'!$A50,'Capacity Summary'!$H$35:$BG$35,0))="x",INDEX('Capacity Summary'!$C$36:$E$135,MATCH('Capacity Backing (Hide)'!V$2,'Capacity Summary'!$B$36:$B$135,0),4),IF(INDEX('Capacity Summary'!$H$36:$BG$135,MATCH('Capacity Backing (Hide)'!V$2,'Capacity Summary'!$B$36:$B$135,0),MATCH('Capacity Backing (Hide)'!$A50,'Capacity Summary'!$H$35:$BG$35,0))&lt;&gt;0,INDEX('Capacity Summary'!$H$36:$BG$135,MATCH('Capacity Backing (Hide)'!V$2,'Capacity Summary'!$B$36:$B$135,0),MATCH('Capacity Backing (Hide)'!$A50,'Capacity Summary'!$H$35:$BG$35,0)),0)),INDEX('Capacity Summary'!$C$36:$E$135,MATCH('Capacity Backing (Hide)'!V$2,'Capacity Summary'!$B$36:$B$135,0),2)))/IF(Summary!$B$7="Minutes",1,60)/COUNTA(INDEX(Capacity!$C$10:$Q$109,MATCH('Capacity Backing (Hide)'!V$2,Capacity!$B$10:$B$109,0),1):INDEX(Capacity!$C$10:$Q$109,MATCH('Capacity Backing (Hide)'!V$2,Capacity!$B$10:$B$109,0),15))</f>
        <v>#N/A</v>
      </c>
      <c r="W5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(Hide)'!$A50,'Capacity Summary'!$H$35:$BG$35,0))="x",INDEX('Capacity Summary'!$C$36:$E$135,MATCH('Capacity Backing (Hide)'!W$2,'Capacity Summary'!$B$36:$B$135,0),4),IF(INDEX('Capacity Summary'!$H$36:$BG$135,MATCH('Capacity Backing (Hide)'!W$2,'Capacity Summary'!$B$36:$B$135,0),MATCH('Capacity Backing (Hide)'!$A50,'Capacity Summary'!$H$35:$BG$35,0))&lt;&gt;0,INDEX('Capacity Summary'!$H$36:$BG$135,MATCH('Capacity Backing (Hide)'!W$2,'Capacity Summary'!$B$36:$B$135,0),MATCH('Capacity Backing (Hide)'!$A50,'Capacity Summary'!$H$35:$BG$35,0)),0)),INDEX('Capacity Summary'!$C$36:$E$135,MATCH('Capacity Backing (Hide)'!W$2,'Capacity Summary'!$B$36:$B$135,0),2)))/IF(Summary!$B$7="Minutes",1,60)/COUNTA(INDEX(Capacity!$C$10:$Q$109,MATCH('Capacity Backing (Hide)'!W$2,Capacity!$B$10:$B$109,0),1):INDEX(Capacity!$C$10:$Q$109,MATCH('Capacity Backing (Hide)'!W$2,Capacity!$B$10:$B$109,0),15))</f>
        <v>#N/A</v>
      </c>
      <c r="X5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(Hide)'!$A50,'Capacity Summary'!$H$35:$BG$35,0))="x",INDEX('Capacity Summary'!$C$36:$E$135,MATCH('Capacity Backing (Hide)'!X$2,'Capacity Summary'!$B$36:$B$135,0),4),IF(INDEX('Capacity Summary'!$H$36:$BG$135,MATCH('Capacity Backing (Hide)'!X$2,'Capacity Summary'!$B$36:$B$135,0),MATCH('Capacity Backing (Hide)'!$A50,'Capacity Summary'!$H$35:$BG$35,0))&lt;&gt;0,INDEX('Capacity Summary'!$H$36:$BG$135,MATCH('Capacity Backing (Hide)'!X$2,'Capacity Summary'!$B$36:$B$135,0),MATCH('Capacity Backing (Hide)'!$A50,'Capacity Summary'!$H$35:$BG$35,0)),0)),INDEX('Capacity Summary'!$C$36:$E$135,MATCH('Capacity Backing (Hide)'!X$2,'Capacity Summary'!$B$36:$B$135,0),2)))/IF(Summary!$B$7="Minutes",1,60)/COUNTA(INDEX(Capacity!$C$10:$Q$109,MATCH('Capacity Backing (Hide)'!X$2,Capacity!$B$10:$B$109,0),1):INDEX(Capacity!$C$10:$Q$109,MATCH('Capacity Backing (Hide)'!X$2,Capacity!$B$10:$B$109,0),15))</f>
        <v>#N/A</v>
      </c>
      <c r="Y5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(Hide)'!$A50,'Capacity Summary'!$H$35:$BG$35,0))="x",INDEX('Capacity Summary'!$C$36:$E$135,MATCH('Capacity Backing (Hide)'!Y$2,'Capacity Summary'!$B$36:$B$135,0),4),IF(INDEX('Capacity Summary'!$H$36:$BG$135,MATCH('Capacity Backing (Hide)'!Y$2,'Capacity Summary'!$B$36:$B$135,0),MATCH('Capacity Backing (Hide)'!$A50,'Capacity Summary'!$H$35:$BG$35,0))&lt;&gt;0,INDEX('Capacity Summary'!$H$36:$BG$135,MATCH('Capacity Backing (Hide)'!Y$2,'Capacity Summary'!$B$36:$B$135,0),MATCH('Capacity Backing (Hide)'!$A50,'Capacity Summary'!$H$35:$BG$35,0)),0)),INDEX('Capacity Summary'!$C$36:$E$135,MATCH('Capacity Backing (Hide)'!Y$2,'Capacity Summary'!$B$36:$B$135,0),2)))/IF(Summary!$B$7="Minutes",1,60)/COUNTA(INDEX(Capacity!$C$10:$Q$109,MATCH('Capacity Backing (Hide)'!Y$2,Capacity!$B$10:$B$109,0),1):INDEX(Capacity!$C$10:$Q$109,MATCH('Capacity Backing (Hide)'!Y$2,Capacity!$B$10:$B$109,0),15))</f>
        <v>#N/A</v>
      </c>
      <c r="Z5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(Hide)'!$A50,'Capacity Summary'!$H$35:$BG$35,0))="x",INDEX('Capacity Summary'!$C$36:$E$135,MATCH('Capacity Backing (Hide)'!Z$2,'Capacity Summary'!$B$36:$B$135,0),4),IF(INDEX('Capacity Summary'!$H$36:$BG$135,MATCH('Capacity Backing (Hide)'!Z$2,'Capacity Summary'!$B$36:$B$135,0),MATCH('Capacity Backing (Hide)'!$A50,'Capacity Summary'!$H$35:$BG$35,0))&lt;&gt;0,INDEX('Capacity Summary'!$H$36:$BG$135,MATCH('Capacity Backing (Hide)'!Z$2,'Capacity Summary'!$B$36:$B$135,0),MATCH('Capacity Backing (Hide)'!$A50,'Capacity Summary'!$H$35:$BG$35,0)),0)),INDEX('Capacity Summary'!$C$36:$E$135,MATCH('Capacity Backing (Hide)'!Z$2,'Capacity Summary'!$B$36:$B$135,0),2)))/IF(Summary!$B$7="Minutes",1,60)/COUNTA(INDEX(Capacity!$C$10:$Q$109,MATCH('Capacity Backing (Hide)'!Z$2,Capacity!$B$10:$B$109,0),1):INDEX(Capacity!$C$10:$Q$109,MATCH('Capacity Backing (Hide)'!Z$2,Capacity!$B$10:$B$109,0),15))</f>
        <v>#N/A</v>
      </c>
      <c r="AA5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(Hide)'!$A50,'Capacity Summary'!$H$35:$BG$35,0))="x",INDEX('Capacity Summary'!$C$36:$E$135,MATCH('Capacity Backing (Hide)'!AA$2,'Capacity Summary'!$B$36:$B$135,0),4),IF(INDEX('Capacity Summary'!$H$36:$BG$135,MATCH('Capacity Backing (Hide)'!AA$2,'Capacity Summary'!$B$36:$B$135,0),MATCH('Capacity Backing (Hide)'!$A50,'Capacity Summary'!$H$35:$BG$35,0))&lt;&gt;0,INDEX('Capacity Summary'!$H$36:$BG$135,MATCH('Capacity Backing (Hide)'!AA$2,'Capacity Summary'!$B$36:$B$135,0),MATCH('Capacity Backing (Hide)'!$A50,'Capacity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(Hide)'!$A50,'Capacity Summary'!$H$35:$BG$35,0))="x",INDEX('Capacity Summary'!$C$36:$E$135,MATCH('Capacity Backing (Hide)'!AB$2,'Capacity Summary'!$B$36:$B$135,0),4),IF(INDEX('Capacity Summary'!$H$36:$BG$135,MATCH('Capacity Backing (Hide)'!AB$2,'Capacity Summary'!$B$36:$B$135,0),MATCH('Capacity Backing (Hide)'!$A50,'Capacity Summary'!$H$35:$BG$35,0))&lt;&gt;0,INDEX('Capacity Summary'!$H$36:$BG$135,MATCH('Capacity Backing (Hide)'!AB$2,'Capacity Summary'!$B$36:$B$135,0),MATCH('Capacity Backing (Hide)'!$A50,'Capacity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(Hide)'!$A50,'Capacity Summary'!$H$35:$BG$35,0))="x",INDEX('Capacity Summary'!$C$36:$E$135,MATCH('Capacity Backing (Hide)'!AC$2,'Capacity Summary'!$B$36:$B$135,0),4),IF(INDEX('Capacity Summary'!$H$36:$BG$135,MATCH('Capacity Backing (Hide)'!AC$2,'Capacity Summary'!$B$36:$B$135,0),MATCH('Capacity Backing (Hide)'!$A50,'Capacity Summary'!$H$35:$BG$35,0))&lt;&gt;0,INDEX('Capacity Summary'!$H$36:$BG$135,MATCH('Capacity Backing (Hide)'!AC$2,'Capacity Summary'!$B$36:$B$135,0),MATCH('Capacity Backing (Hide)'!$A50,'Capacity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(Hide)'!$A50,'Capacity Summary'!$H$35:$BG$35,0))="x",INDEX('Capacity Summary'!$C$36:$E$135,MATCH('Capacity Backing (Hide)'!AD$2,'Capacity Summary'!$B$36:$B$135,0),4),IF(INDEX('Capacity Summary'!$H$36:$BG$135,MATCH('Capacity Backing (Hide)'!AD$2,'Capacity Summary'!$B$36:$B$135,0),MATCH('Capacity Backing (Hide)'!$A50,'Capacity Summary'!$H$35:$BG$35,0))&lt;&gt;0,INDEX('Capacity Summary'!$H$36:$BG$135,MATCH('Capacity Backing (Hide)'!AD$2,'Capacity Summary'!$B$36:$B$135,0),MATCH('Capacity Backing (Hide)'!$A50,'Capacity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(Hide)'!$A50,'Capacity Summary'!$H$35:$BG$35,0))="x",INDEX('Capacity Summary'!$C$36:$E$135,MATCH('Capacity Backing (Hide)'!AE$2,'Capacity Summary'!$B$36:$B$135,0),4),IF(INDEX('Capacity Summary'!$H$36:$BG$135,MATCH('Capacity Backing (Hide)'!AE$2,'Capacity Summary'!$B$36:$B$135,0),MATCH('Capacity Backing (Hide)'!$A50,'Capacity Summary'!$H$35:$BG$35,0))&lt;&gt;0,INDEX('Capacity Summary'!$H$36:$BG$135,MATCH('Capacity Backing (Hide)'!AE$2,'Capacity Summary'!$B$36:$B$135,0),MATCH('Capacity Backing (Hide)'!$A50,'Capacity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(Hide)'!$A50,'Capacity Summary'!$H$35:$BG$35,0))="x",INDEX('Capacity Summary'!$C$36:$E$135,MATCH('Capacity Backing (Hide)'!AF$2,'Capacity Summary'!$B$36:$B$135,0),4),IF(INDEX('Capacity Summary'!$H$36:$BG$135,MATCH('Capacity Backing (Hide)'!AF$2,'Capacity Summary'!$B$36:$B$135,0),MATCH('Capacity Backing (Hide)'!$A50,'Capacity Summary'!$H$35:$BG$35,0))&lt;&gt;0,INDEX('Capacity Summary'!$H$36:$BG$135,MATCH('Capacity Backing (Hide)'!AF$2,'Capacity Summary'!$B$36:$B$135,0),MATCH('Capacity Backing (Hide)'!$A50,'Capacity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(Hide)'!$A50,'Capacity Summary'!$H$35:$BG$35,0))="x",INDEX('Capacity Summary'!$C$36:$E$135,MATCH('Capacity Backing (Hide)'!AG$2,'Capacity Summary'!$B$36:$B$135,0),4),IF(INDEX('Capacity Summary'!$H$36:$BG$135,MATCH('Capacity Backing (Hide)'!AG$2,'Capacity Summary'!$B$36:$B$135,0),MATCH('Capacity Backing (Hide)'!$A50,'Capacity Summary'!$H$35:$BG$35,0))&lt;&gt;0,INDEX('Capacity Summary'!$H$36:$BG$135,MATCH('Capacity Backing (Hide)'!AG$2,'Capacity Summary'!$B$36:$B$135,0),MATCH('Capacity Backing (Hide)'!$A50,'Capacity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(Hide)'!$A50,'Capacity Summary'!$H$35:$BG$35,0))="x",INDEX('Capacity Summary'!$C$36:$E$135,MATCH('Capacity Backing (Hide)'!AH$2,'Capacity Summary'!$B$36:$B$135,0),4),IF(INDEX('Capacity Summary'!$H$36:$BG$135,MATCH('Capacity Backing (Hide)'!AH$2,'Capacity Summary'!$B$36:$B$135,0),MATCH('Capacity Backing (Hide)'!$A50,'Capacity Summary'!$H$35:$BG$35,0))&lt;&gt;0,INDEX('Capacity Summary'!$H$36:$BG$135,MATCH('Capacity Backing (Hide)'!AH$2,'Capacity Summary'!$B$36:$B$135,0),MATCH('Capacity Backing (Hide)'!$A50,'Capacity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(Hide)'!$A50,'Capacity Summary'!$H$35:$BG$35,0))="x",INDEX('Capacity Summary'!$C$36:$E$135,MATCH('Capacity Backing (Hide)'!AI$2,'Capacity Summary'!$B$36:$B$135,0),4),IF(INDEX('Capacity Summary'!$H$36:$BG$135,MATCH('Capacity Backing (Hide)'!AI$2,'Capacity Summary'!$B$36:$B$135,0),MATCH('Capacity Backing (Hide)'!$A50,'Capacity Summary'!$H$35:$BG$35,0))&lt;&gt;0,INDEX('Capacity Summary'!$H$36:$BG$135,MATCH('Capacity Backing (Hide)'!AI$2,'Capacity Summary'!$B$36:$B$135,0),MATCH('Capacity Backing (Hide)'!$A50,'Capacity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(Hide)'!$A50,'Capacity Summary'!$H$35:$BG$35,0))="x",INDEX('Capacity Summary'!$C$36:$E$135,MATCH('Capacity Backing (Hide)'!AJ$2,'Capacity Summary'!$B$36:$B$135,0),4),IF(INDEX('Capacity Summary'!$H$36:$BG$135,MATCH('Capacity Backing (Hide)'!AJ$2,'Capacity Summary'!$B$36:$B$135,0),MATCH('Capacity Backing (Hide)'!$A50,'Capacity Summary'!$H$35:$BG$35,0))&lt;&gt;0,INDEX('Capacity Summary'!$H$36:$BG$135,MATCH('Capacity Backing (Hide)'!AJ$2,'Capacity Summary'!$B$36:$B$135,0),MATCH('Capacity Backing (Hide)'!$A50,'Capacity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(Hide)'!$A50,'Capacity Summary'!$H$35:$BG$35,0))="x",INDEX('Capacity Summary'!$C$36:$E$135,MATCH('Capacity Backing (Hide)'!AK$2,'Capacity Summary'!$B$36:$B$135,0),4),IF(INDEX('Capacity Summary'!$H$36:$BG$135,MATCH('Capacity Backing (Hide)'!AK$2,'Capacity Summary'!$B$36:$B$135,0),MATCH('Capacity Backing (Hide)'!$A50,'Capacity Summary'!$H$35:$BG$35,0))&lt;&gt;0,INDEX('Capacity Summary'!$H$36:$BG$135,MATCH('Capacity Backing (Hide)'!AK$2,'Capacity Summary'!$B$36:$B$135,0),MATCH('Capacity Backing (Hide)'!$A50,'Capacity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(Hide)'!$A50,'Capacity Summary'!$H$35:$BG$35,0))="x",INDEX('Capacity Summary'!$C$36:$E$135,MATCH('Capacity Backing (Hide)'!AL$2,'Capacity Summary'!$B$36:$B$135,0),4),IF(INDEX('Capacity Summary'!$H$36:$BG$135,MATCH('Capacity Backing (Hide)'!AL$2,'Capacity Summary'!$B$36:$B$135,0),MATCH('Capacity Backing (Hide)'!$A50,'Capacity Summary'!$H$35:$BG$35,0))&lt;&gt;0,INDEX('Capacity Summary'!$H$36:$BG$135,MATCH('Capacity Backing (Hide)'!AL$2,'Capacity Summary'!$B$36:$B$135,0),MATCH('Capacity Backing (Hide)'!$A50,'Capacity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(Hide)'!$A50,'Capacity Summary'!$H$35:$BG$35,0))="x",INDEX('Capacity Summary'!$C$36:$E$135,MATCH('Capacity Backing (Hide)'!AM$2,'Capacity Summary'!$B$36:$B$135,0),4),IF(INDEX('Capacity Summary'!$H$36:$BG$135,MATCH('Capacity Backing (Hide)'!AM$2,'Capacity Summary'!$B$36:$B$135,0),MATCH('Capacity Backing (Hide)'!$A50,'Capacity Summary'!$H$35:$BG$35,0))&lt;&gt;0,INDEX('Capacity Summary'!$H$36:$BG$135,MATCH('Capacity Backing (Hide)'!AM$2,'Capacity Summary'!$B$36:$B$135,0),MATCH('Capacity Backing (Hide)'!$A50,'Capacity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(Hide)'!$A50,'Capacity Summary'!$H$35:$BG$35,0))="x",INDEX('Capacity Summary'!$C$36:$E$135,MATCH('Capacity Backing (Hide)'!AN$2,'Capacity Summary'!$B$36:$B$135,0),4),IF(INDEX('Capacity Summary'!$H$36:$BG$135,MATCH('Capacity Backing (Hide)'!AN$2,'Capacity Summary'!$B$36:$B$135,0),MATCH('Capacity Backing (Hide)'!$A50,'Capacity Summary'!$H$35:$BG$35,0))&lt;&gt;0,INDEX('Capacity Summary'!$H$36:$BG$135,MATCH('Capacity Backing (Hide)'!AN$2,'Capacity Summary'!$B$36:$B$135,0),MATCH('Capacity Backing (Hide)'!$A50,'Capacity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(Hide)'!$A50,'Capacity Summary'!$H$35:$BG$35,0))="x",INDEX('Capacity Summary'!$C$36:$E$135,MATCH('Capacity Backing (Hide)'!AO$2,'Capacity Summary'!$B$36:$B$135,0),4),IF(INDEX('Capacity Summary'!$H$36:$BG$135,MATCH('Capacity Backing (Hide)'!AO$2,'Capacity Summary'!$B$36:$B$135,0),MATCH('Capacity Backing (Hide)'!$A50,'Capacity Summary'!$H$35:$BG$35,0))&lt;&gt;0,INDEX('Capacity Summary'!$H$36:$BG$135,MATCH('Capacity Backing (Hide)'!AO$2,'Capacity Summary'!$B$36:$B$135,0),MATCH('Capacity Backing (Hide)'!$A50,'Capacity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(Hide)'!$A50,'Capacity Summary'!$H$35:$BG$35,0))="x",INDEX('Capacity Summary'!$C$36:$E$135,MATCH('Capacity Backing (Hide)'!AP$2,'Capacity Summary'!$B$36:$B$135,0),4),IF(INDEX('Capacity Summary'!$H$36:$BG$135,MATCH('Capacity Backing (Hide)'!AP$2,'Capacity Summary'!$B$36:$B$135,0),MATCH('Capacity Backing (Hide)'!$A50,'Capacity Summary'!$H$35:$BG$35,0))&lt;&gt;0,INDEX('Capacity Summary'!$H$36:$BG$135,MATCH('Capacity Backing (Hide)'!AP$2,'Capacity Summary'!$B$36:$B$135,0),MATCH('Capacity Backing (Hide)'!$A50,'Capacity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(Hide)'!$A50,'Capacity Summary'!$H$35:$BG$35,0))="x",INDEX('Capacity Summary'!$C$36:$E$135,MATCH('Capacity Backing (Hide)'!AQ$2,'Capacity Summary'!$B$36:$B$135,0),4),IF(INDEX('Capacity Summary'!$H$36:$BG$135,MATCH('Capacity Backing (Hide)'!AQ$2,'Capacity Summary'!$B$36:$B$135,0),MATCH('Capacity Backing (Hide)'!$A50,'Capacity Summary'!$H$35:$BG$35,0))&lt;&gt;0,INDEX('Capacity Summary'!$H$36:$BG$135,MATCH('Capacity Backing (Hide)'!AQ$2,'Capacity Summary'!$B$36:$B$135,0),MATCH('Capacity Backing (Hide)'!$A50,'Capacity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(Hide)'!$A50,'Capacity Summary'!$H$35:$BG$35,0))="x",INDEX('Capacity Summary'!$C$36:$E$135,MATCH('Capacity Backing (Hide)'!AR$2,'Capacity Summary'!$B$36:$B$135,0),4),IF(INDEX('Capacity Summary'!$H$36:$BG$135,MATCH('Capacity Backing (Hide)'!AR$2,'Capacity Summary'!$B$36:$B$135,0),MATCH('Capacity Backing (Hide)'!$A50,'Capacity Summary'!$H$35:$BG$35,0))&lt;&gt;0,INDEX('Capacity Summary'!$H$36:$BG$135,MATCH('Capacity Backing (Hide)'!AR$2,'Capacity Summary'!$B$36:$B$135,0),MATCH('Capacity Backing (Hide)'!$A50,'Capacity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(Hide)'!$A50,'Capacity Summary'!$H$35:$BG$35,0))="x",INDEX('Capacity Summary'!$C$36:$E$135,MATCH('Capacity Backing (Hide)'!AS$2,'Capacity Summary'!$B$36:$B$135,0),4),IF(INDEX('Capacity Summary'!$H$36:$BG$135,MATCH('Capacity Backing (Hide)'!AS$2,'Capacity Summary'!$B$36:$B$135,0),MATCH('Capacity Backing (Hide)'!$A50,'Capacity Summary'!$H$35:$BG$35,0))&lt;&gt;0,INDEX('Capacity Summary'!$H$36:$BG$135,MATCH('Capacity Backing (Hide)'!AS$2,'Capacity Summary'!$B$36:$B$135,0),MATCH('Capacity Backing (Hide)'!$A50,'Capacity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(Hide)'!$A50,'Capacity Summary'!$H$35:$BG$35,0))="x",INDEX('Capacity Summary'!$C$36:$E$135,MATCH('Capacity Backing (Hide)'!AT$2,'Capacity Summary'!$B$36:$B$135,0),4),IF(INDEX('Capacity Summary'!$H$36:$BG$135,MATCH('Capacity Backing (Hide)'!AT$2,'Capacity Summary'!$B$36:$B$135,0),MATCH('Capacity Backing (Hide)'!$A50,'Capacity Summary'!$H$35:$BG$35,0))&lt;&gt;0,INDEX('Capacity Summary'!$H$36:$BG$135,MATCH('Capacity Backing (Hide)'!AT$2,'Capacity Summary'!$B$36:$B$135,0),MATCH('Capacity Backing (Hide)'!$A50,'Capacity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(Hide)'!$A50,'Capacity Summary'!$H$35:$BG$35,0))="x",INDEX('Capacity Summary'!$C$36:$E$135,MATCH('Capacity Backing (Hide)'!AU$2,'Capacity Summary'!$B$36:$B$135,0),4),IF(INDEX('Capacity Summary'!$H$36:$BG$135,MATCH('Capacity Backing (Hide)'!AU$2,'Capacity Summary'!$B$36:$B$135,0),MATCH('Capacity Backing (Hide)'!$A50,'Capacity Summary'!$H$35:$BG$35,0))&lt;&gt;0,INDEX('Capacity Summary'!$H$36:$BG$135,MATCH('Capacity Backing (Hide)'!AU$2,'Capacity Summary'!$B$36:$B$135,0),MATCH('Capacity Backing (Hide)'!$A50,'Capacity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(Hide)'!$A50,'Capacity Summary'!$H$35:$BG$35,0))="x",INDEX('Capacity Summary'!$C$36:$E$135,MATCH('Capacity Backing (Hide)'!AV$2,'Capacity Summary'!$B$36:$B$135,0),4),IF(INDEX('Capacity Summary'!$H$36:$BG$135,MATCH('Capacity Backing (Hide)'!AV$2,'Capacity Summary'!$B$36:$B$135,0),MATCH('Capacity Backing (Hide)'!$A50,'Capacity Summary'!$H$35:$BG$35,0))&lt;&gt;0,INDEX('Capacity Summary'!$H$36:$BG$135,MATCH('Capacity Backing (Hide)'!AV$2,'Capacity Summary'!$B$36:$B$135,0),MATCH('Capacity Backing (Hide)'!$A50,'Capacity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(Hide)'!$A50,'Capacity Summary'!$H$35:$BG$35,0))="x",INDEX('Capacity Summary'!$C$36:$E$135,MATCH('Capacity Backing (Hide)'!AW$2,'Capacity Summary'!$B$36:$B$135,0),4),IF(INDEX('Capacity Summary'!$H$36:$BG$135,MATCH('Capacity Backing (Hide)'!AW$2,'Capacity Summary'!$B$36:$B$135,0),MATCH('Capacity Backing (Hide)'!$A50,'Capacity Summary'!$H$35:$BG$35,0))&lt;&gt;0,INDEX('Capacity Summary'!$H$36:$BG$135,MATCH('Capacity Backing (Hide)'!AW$2,'Capacity Summary'!$B$36:$B$135,0),MATCH('Capacity Backing (Hide)'!$A50,'Capacity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(Hide)'!$A50,'Capacity Summary'!$H$35:$BG$35,0))="x",INDEX('Capacity Summary'!$C$36:$E$135,MATCH('Capacity Backing (Hide)'!AX$2,'Capacity Summary'!$B$36:$B$135,0),4),IF(INDEX('Capacity Summary'!$H$36:$BG$135,MATCH('Capacity Backing (Hide)'!AX$2,'Capacity Summary'!$B$36:$B$135,0),MATCH('Capacity Backing (Hide)'!$A50,'Capacity Summary'!$H$35:$BG$35,0))&lt;&gt;0,INDEX('Capacity Summary'!$H$36:$BG$135,MATCH('Capacity Backing (Hide)'!AX$2,'Capacity Summary'!$B$36:$B$135,0),MATCH('Capacity Backing (Hide)'!$A50,'Capacity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(Hide)'!$A50,'Capacity Summary'!$H$35:$BG$35,0))="x",INDEX('Capacity Summary'!$C$36:$E$135,MATCH('Capacity Backing (Hide)'!AY$2,'Capacity Summary'!$B$36:$B$135,0),4),IF(INDEX('Capacity Summary'!$H$36:$BG$135,MATCH('Capacity Backing (Hide)'!AY$2,'Capacity Summary'!$B$36:$B$135,0),MATCH('Capacity Backing (Hide)'!$A50,'Capacity Summary'!$H$35:$BG$35,0))&lt;&gt;0,INDEX('Capacity Summary'!$H$36:$BG$135,MATCH('Capacity Backing (Hide)'!AY$2,'Capacity Summary'!$B$36:$B$135,0),MATCH('Capacity Backing (Hide)'!$A50,'Capacity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(Hide)'!$A50,'Capacity Summary'!$H$35:$BG$35,0))="x",INDEX('Capacity Summary'!$C$36:$E$135,MATCH('Capacity Backing (Hide)'!AZ$2,'Capacity Summary'!$B$36:$B$135,0),4),IF(INDEX('Capacity Summary'!$H$36:$BG$135,MATCH('Capacity Backing (Hide)'!AZ$2,'Capacity Summary'!$B$36:$B$135,0),MATCH('Capacity Backing (Hide)'!$A50,'Capacity Summary'!$H$35:$BG$35,0))&lt;&gt;0,INDEX('Capacity Summary'!$H$36:$BG$135,MATCH('Capacity Backing (Hide)'!AZ$2,'Capacity Summary'!$B$36:$B$135,0),MATCH('Capacity Backing (Hide)'!$A50,'Capacity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(Hide)'!$A50,'Capacity Summary'!$H$35:$BG$35,0))="x",INDEX('Capacity Summary'!$C$36:$E$135,MATCH('Capacity Backing (Hide)'!BA$2,'Capacity Summary'!$B$36:$B$135,0),4),IF(INDEX('Capacity Summary'!$H$36:$BG$135,MATCH('Capacity Backing (Hide)'!BA$2,'Capacity Summary'!$B$36:$B$135,0),MATCH('Capacity Backing (Hide)'!$A50,'Capacity Summary'!$H$35:$BG$35,0))&lt;&gt;0,INDEX('Capacity Summary'!$H$36:$BG$135,MATCH('Capacity Backing (Hide)'!BA$2,'Capacity Summary'!$B$36:$B$135,0),MATCH('Capacity Backing (Hide)'!$A50,'Capacity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(Hide)'!$A50,'Capacity Summary'!$H$35:$BG$35,0))="x",INDEX('Capacity Summary'!$C$36:$E$135,MATCH('Capacity Backing (Hide)'!BB$2,'Capacity Summary'!$B$36:$B$135,0),4),IF(INDEX('Capacity Summary'!$H$36:$BG$135,MATCH('Capacity Backing (Hide)'!BB$2,'Capacity Summary'!$B$36:$B$135,0),MATCH('Capacity Backing (Hide)'!$A50,'Capacity Summary'!$H$35:$BG$35,0))&lt;&gt;0,INDEX('Capacity Summary'!$H$36:$BG$135,MATCH('Capacity Backing (Hide)'!BB$2,'Capacity Summary'!$B$36:$B$135,0),MATCH('Capacity Backing (Hide)'!$A50,'Capacity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(Hide)'!$A50,'Capacity Summary'!$H$35:$BG$35,0))="x",INDEX('Capacity Summary'!$C$36:$E$135,MATCH('Capacity Backing (Hide)'!BC$2,'Capacity Summary'!$B$36:$B$135,0),4),IF(INDEX('Capacity Summary'!$H$36:$BG$135,MATCH('Capacity Backing (Hide)'!BC$2,'Capacity Summary'!$B$36:$B$135,0),MATCH('Capacity Backing (Hide)'!$A50,'Capacity Summary'!$H$35:$BG$35,0))&lt;&gt;0,INDEX('Capacity Summary'!$H$36:$BG$135,MATCH('Capacity Backing (Hide)'!BC$2,'Capacity Summary'!$B$36:$B$135,0),MATCH('Capacity Backing (Hide)'!$A50,'Capacity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(Hide)'!$A50,'Capacity Summary'!$H$35:$BG$35,0))="x",INDEX('Capacity Summary'!$C$36:$E$135,MATCH('Capacity Backing (Hide)'!BD$2,'Capacity Summary'!$B$36:$B$135,0),4),IF(INDEX('Capacity Summary'!$H$36:$BG$135,MATCH('Capacity Backing (Hide)'!BD$2,'Capacity Summary'!$B$36:$B$135,0),MATCH('Capacity Backing (Hide)'!$A50,'Capacity Summary'!$H$35:$BG$35,0))&lt;&gt;0,INDEX('Capacity Summary'!$H$36:$BG$135,MATCH('Capacity Backing (Hide)'!BD$2,'Capacity Summary'!$B$36:$B$135,0),MATCH('Capacity Backing (Hide)'!$A50,'Capacity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(Hide)'!$A50,'Capacity Summary'!$H$35:$BG$35,0))="x",INDEX('Capacity Summary'!$C$36:$E$135,MATCH('Capacity Backing (Hide)'!BE$2,'Capacity Summary'!$B$36:$B$135,0),4),IF(INDEX('Capacity Summary'!$H$36:$BG$135,MATCH('Capacity Backing (Hide)'!BE$2,'Capacity Summary'!$B$36:$B$135,0),MATCH('Capacity Backing (Hide)'!$A50,'Capacity Summary'!$H$35:$BG$35,0))&lt;&gt;0,INDEX('Capacity Summary'!$H$36:$BG$135,MATCH('Capacity Backing (Hide)'!BE$2,'Capacity Summary'!$B$36:$B$135,0),MATCH('Capacity Backing (Hide)'!$A50,'Capacity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(Hide)'!$A50,'Capacity Summary'!$H$35:$BG$35,0))="x",INDEX('Capacity Summary'!$C$36:$E$135,MATCH('Capacity Backing (Hide)'!BF$2,'Capacity Summary'!$B$36:$B$135,0),4),IF(INDEX('Capacity Summary'!$H$36:$BG$135,MATCH('Capacity Backing (Hide)'!BF$2,'Capacity Summary'!$B$36:$B$135,0),MATCH('Capacity Backing (Hide)'!$A50,'Capacity Summary'!$H$35:$BG$35,0))&lt;&gt;0,INDEX('Capacity Summary'!$H$36:$BG$135,MATCH('Capacity Backing (Hide)'!BF$2,'Capacity Summary'!$B$36:$B$135,0),MATCH('Capacity Backing (Hide)'!$A50,'Capacity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(Hide)'!$A50,'Capacity Summary'!$H$35:$BG$35,0))="x",INDEX('Capacity Summary'!$C$36:$E$135,MATCH('Capacity Backing (Hide)'!BG$2,'Capacity Summary'!$B$36:$B$135,0),4),IF(INDEX('Capacity Summary'!$H$36:$BG$135,MATCH('Capacity Backing (Hide)'!BG$2,'Capacity Summary'!$B$36:$B$135,0),MATCH('Capacity Backing (Hide)'!$A50,'Capacity Summary'!$H$35:$BG$35,0))&lt;&gt;0,INDEX('Capacity Summary'!$H$36:$BG$135,MATCH('Capacity Backing (Hide)'!BG$2,'Capacity Summary'!$B$36:$B$135,0),MATCH('Capacity Backing (Hide)'!$A50,'Capacity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(Hide)'!$A50,'Capacity Summary'!$H$35:$BG$35,0))="x",INDEX('Capacity Summary'!$C$36:$E$135,MATCH('Capacity Backing (Hide)'!BH$2,'Capacity Summary'!$B$36:$B$135,0),4),IF(INDEX('Capacity Summary'!$H$36:$BG$135,MATCH('Capacity Backing (Hide)'!BH$2,'Capacity Summary'!$B$36:$B$135,0),MATCH('Capacity Backing (Hide)'!$A50,'Capacity Summary'!$H$35:$BG$35,0))&lt;&gt;0,INDEX('Capacity Summary'!$H$36:$BG$135,MATCH('Capacity Backing (Hide)'!BH$2,'Capacity Summary'!$B$36:$B$135,0),MATCH('Capacity Backing (Hide)'!$A50,'Capacity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(Hide)'!$A50,'Capacity Summary'!$H$35:$BG$35,0))="x",INDEX('Capacity Summary'!$C$36:$E$135,MATCH('Capacity Backing (Hide)'!BI$2,'Capacity Summary'!$B$36:$B$135,0),4),IF(INDEX('Capacity Summary'!$H$36:$BG$135,MATCH('Capacity Backing (Hide)'!BI$2,'Capacity Summary'!$B$36:$B$135,0),MATCH('Capacity Backing (Hide)'!$A50,'Capacity Summary'!$H$35:$BG$35,0))&lt;&gt;0,INDEX('Capacity Summary'!$H$36:$BG$135,MATCH('Capacity Backing (Hide)'!BI$2,'Capacity Summary'!$B$36:$B$135,0),MATCH('Capacity Backing (Hide)'!$A50,'Capacity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(Hide)'!$A50,'Capacity Summary'!$H$35:$BG$35,0))="x",INDEX('Capacity Summary'!$C$36:$E$135,MATCH('Capacity Backing (Hide)'!BJ$2,'Capacity Summary'!$B$36:$B$135,0),4),IF(INDEX('Capacity Summary'!$H$36:$BG$135,MATCH('Capacity Backing (Hide)'!BJ$2,'Capacity Summary'!$B$36:$B$135,0),MATCH('Capacity Backing (Hide)'!$A50,'Capacity Summary'!$H$35:$BG$35,0))&lt;&gt;0,INDEX('Capacity Summary'!$H$36:$BG$135,MATCH('Capacity Backing (Hide)'!BJ$2,'Capacity Summary'!$B$36:$B$135,0),MATCH('Capacity Backing (Hide)'!$A50,'Capacity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(Hide)'!$A50,'Capacity Summary'!$H$35:$BG$35,0))="x",INDEX('Capacity Summary'!$C$36:$E$135,MATCH('Capacity Backing (Hide)'!BK$2,'Capacity Summary'!$B$36:$B$135,0),4),IF(INDEX('Capacity Summary'!$H$36:$BG$135,MATCH('Capacity Backing (Hide)'!BK$2,'Capacity Summary'!$B$36:$B$135,0),MATCH('Capacity Backing (Hide)'!$A50,'Capacity Summary'!$H$35:$BG$35,0))&lt;&gt;0,INDEX('Capacity Summary'!$H$36:$BG$135,MATCH('Capacity Backing (Hide)'!BK$2,'Capacity Summary'!$B$36:$B$135,0),MATCH('Capacity Backing (Hide)'!$A50,'Capacity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(Hide)'!$A50,'Capacity Summary'!$H$35:$BG$35,0))="x",INDEX('Capacity Summary'!$C$36:$E$135,MATCH('Capacity Backing (Hide)'!BL$2,'Capacity Summary'!$B$36:$B$135,0),4),IF(INDEX('Capacity Summary'!$H$36:$BG$135,MATCH('Capacity Backing (Hide)'!BL$2,'Capacity Summary'!$B$36:$B$135,0),MATCH('Capacity Backing (Hide)'!$A50,'Capacity Summary'!$H$35:$BG$35,0))&lt;&gt;0,INDEX('Capacity Summary'!$H$36:$BG$135,MATCH('Capacity Backing (Hide)'!BL$2,'Capacity Summary'!$B$36:$B$135,0),MATCH('Capacity Backing (Hide)'!$A50,'Capacity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(Hide)'!$A50,'Capacity Summary'!$H$35:$BG$35,0))="x",INDEX('Capacity Summary'!$C$36:$E$135,MATCH('Capacity Backing (Hide)'!BM$2,'Capacity Summary'!$B$36:$B$135,0),4),IF(INDEX('Capacity Summary'!$H$36:$BG$135,MATCH('Capacity Backing (Hide)'!BM$2,'Capacity Summary'!$B$36:$B$135,0),MATCH('Capacity Backing (Hide)'!$A50,'Capacity Summary'!$H$35:$BG$35,0))&lt;&gt;0,INDEX('Capacity Summary'!$H$36:$BG$135,MATCH('Capacity Backing (Hide)'!BM$2,'Capacity Summary'!$B$36:$B$135,0),MATCH('Capacity Backing (Hide)'!$A50,'Capacity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(Hide)'!$A50,'Capacity Summary'!$H$35:$BG$35,0))="x",INDEX('Capacity Summary'!$C$36:$E$135,MATCH('Capacity Backing (Hide)'!BN$2,'Capacity Summary'!$B$36:$B$135,0),4),IF(INDEX('Capacity Summary'!$H$36:$BG$135,MATCH('Capacity Backing (Hide)'!BN$2,'Capacity Summary'!$B$36:$B$135,0),MATCH('Capacity Backing (Hide)'!$A50,'Capacity Summary'!$H$35:$BG$35,0))&lt;&gt;0,INDEX('Capacity Summary'!$H$36:$BG$135,MATCH('Capacity Backing (Hide)'!BN$2,'Capacity Summary'!$B$36:$B$135,0),MATCH('Capacity Backing (Hide)'!$A50,'Capacity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(Hide)'!$A50,'Capacity Summary'!$H$35:$BG$35,0))="x",INDEX('Capacity Summary'!$C$36:$E$135,MATCH('Capacity Backing (Hide)'!BO$2,'Capacity Summary'!$B$36:$B$135,0),4),IF(INDEX('Capacity Summary'!$H$36:$BG$135,MATCH('Capacity Backing (Hide)'!BO$2,'Capacity Summary'!$B$36:$B$135,0),MATCH('Capacity Backing (Hide)'!$A50,'Capacity Summary'!$H$35:$BG$35,0))&lt;&gt;0,INDEX('Capacity Summary'!$H$36:$BG$135,MATCH('Capacity Backing (Hide)'!BO$2,'Capacity Summary'!$B$36:$B$135,0),MATCH('Capacity Backing (Hide)'!$A50,'Capacity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(Hide)'!$A50,'Capacity Summary'!$H$35:$BG$35,0))="x",INDEX('Capacity Summary'!$C$36:$E$135,MATCH('Capacity Backing (Hide)'!BP$2,'Capacity Summary'!$B$36:$B$135,0),4),IF(INDEX('Capacity Summary'!$H$36:$BG$135,MATCH('Capacity Backing (Hide)'!BP$2,'Capacity Summary'!$B$36:$B$135,0),MATCH('Capacity Backing (Hide)'!$A50,'Capacity Summary'!$H$35:$BG$35,0))&lt;&gt;0,INDEX('Capacity Summary'!$H$36:$BG$135,MATCH('Capacity Backing (Hide)'!BP$2,'Capacity Summary'!$B$36:$B$135,0),MATCH('Capacity Backing (Hide)'!$A50,'Capacity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(Hide)'!$A50,'Capacity Summary'!$H$35:$BG$35,0))="x",INDEX('Capacity Summary'!$C$36:$E$135,MATCH('Capacity Backing (Hide)'!BQ$2,'Capacity Summary'!$B$36:$B$135,0),4),IF(INDEX('Capacity Summary'!$H$36:$BG$135,MATCH('Capacity Backing (Hide)'!BQ$2,'Capacity Summary'!$B$36:$B$135,0),MATCH('Capacity Backing (Hide)'!$A50,'Capacity Summary'!$H$35:$BG$35,0))&lt;&gt;0,INDEX('Capacity Summary'!$H$36:$BG$135,MATCH('Capacity Backing (Hide)'!BQ$2,'Capacity Summary'!$B$36:$B$135,0),MATCH('Capacity Backing (Hide)'!$A50,'Capacity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(Hide)'!$A50,'Capacity Summary'!$H$35:$BG$35,0))="x",INDEX('Capacity Summary'!$C$36:$E$135,MATCH('Capacity Backing (Hide)'!BR$2,'Capacity Summary'!$B$36:$B$135,0),4),IF(INDEX('Capacity Summary'!$H$36:$BG$135,MATCH('Capacity Backing (Hide)'!BR$2,'Capacity Summary'!$B$36:$B$135,0),MATCH('Capacity Backing (Hide)'!$A50,'Capacity Summary'!$H$35:$BG$35,0))&lt;&gt;0,INDEX('Capacity Summary'!$H$36:$BG$135,MATCH('Capacity Backing (Hide)'!BR$2,'Capacity Summary'!$B$36:$B$135,0),MATCH('Capacity Backing (Hide)'!$A50,'Capacity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(Hide)'!$A50,'Capacity Summary'!$H$35:$BG$35,0))="x",INDEX('Capacity Summary'!$C$36:$E$135,MATCH('Capacity Backing (Hide)'!BS$2,'Capacity Summary'!$B$36:$B$135,0),4),IF(INDEX('Capacity Summary'!$H$36:$BG$135,MATCH('Capacity Backing (Hide)'!BS$2,'Capacity Summary'!$B$36:$B$135,0),MATCH('Capacity Backing (Hide)'!$A50,'Capacity Summary'!$H$35:$BG$35,0))&lt;&gt;0,INDEX('Capacity Summary'!$H$36:$BG$135,MATCH('Capacity Backing (Hide)'!BS$2,'Capacity Summary'!$B$36:$B$135,0),MATCH('Capacity Backing (Hide)'!$A50,'Capacity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(Hide)'!$A50,'Capacity Summary'!$H$35:$BG$35,0))="x",INDEX('Capacity Summary'!$C$36:$E$135,MATCH('Capacity Backing (Hide)'!BT$2,'Capacity Summary'!$B$36:$B$135,0),4),IF(INDEX('Capacity Summary'!$H$36:$BG$135,MATCH('Capacity Backing (Hide)'!BT$2,'Capacity Summary'!$B$36:$B$135,0),MATCH('Capacity Backing (Hide)'!$A50,'Capacity Summary'!$H$35:$BG$35,0))&lt;&gt;0,INDEX('Capacity Summary'!$H$36:$BG$135,MATCH('Capacity Backing (Hide)'!BT$2,'Capacity Summary'!$B$36:$B$135,0),MATCH('Capacity Backing (Hide)'!$A50,'Capacity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(Hide)'!$A50,'Capacity Summary'!$H$35:$BG$35,0))="x",INDEX('Capacity Summary'!$C$36:$E$135,MATCH('Capacity Backing (Hide)'!BU$2,'Capacity Summary'!$B$36:$B$135,0),4),IF(INDEX('Capacity Summary'!$H$36:$BG$135,MATCH('Capacity Backing (Hide)'!BU$2,'Capacity Summary'!$B$36:$B$135,0),MATCH('Capacity Backing (Hide)'!$A50,'Capacity Summary'!$H$35:$BG$35,0))&lt;&gt;0,INDEX('Capacity Summary'!$H$36:$BG$135,MATCH('Capacity Backing (Hide)'!BU$2,'Capacity Summary'!$B$36:$B$135,0),MATCH('Capacity Backing (Hide)'!$A50,'Capacity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(Hide)'!$A50,'Capacity Summary'!$H$35:$BG$35,0))="x",INDEX('Capacity Summary'!$C$36:$E$135,MATCH('Capacity Backing (Hide)'!BV$2,'Capacity Summary'!$B$36:$B$135,0),4),IF(INDEX('Capacity Summary'!$H$36:$BG$135,MATCH('Capacity Backing (Hide)'!BV$2,'Capacity Summary'!$B$36:$B$135,0),MATCH('Capacity Backing (Hide)'!$A50,'Capacity Summary'!$H$35:$BG$35,0))&lt;&gt;0,INDEX('Capacity Summary'!$H$36:$BG$135,MATCH('Capacity Backing (Hide)'!BV$2,'Capacity Summary'!$B$36:$B$135,0),MATCH('Capacity Backing (Hide)'!$A50,'Capacity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(Hide)'!$A50,'Capacity Summary'!$H$35:$BG$35,0))="x",INDEX('Capacity Summary'!$C$36:$E$135,MATCH('Capacity Backing (Hide)'!BW$2,'Capacity Summary'!$B$36:$B$135,0),4),IF(INDEX('Capacity Summary'!$H$36:$BG$135,MATCH('Capacity Backing (Hide)'!BW$2,'Capacity Summary'!$B$36:$B$135,0),MATCH('Capacity Backing (Hide)'!$A50,'Capacity Summary'!$H$35:$BG$35,0))&lt;&gt;0,INDEX('Capacity Summary'!$H$36:$BG$135,MATCH('Capacity Backing (Hide)'!BW$2,'Capacity Summary'!$B$36:$B$135,0),MATCH('Capacity Backing (Hide)'!$A50,'Capacity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(Hide)'!$A50,'Capacity Summary'!$H$35:$BG$35,0))="x",INDEX('Capacity Summary'!$C$36:$E$135,MATCH('Capacity Backing (Hide)'!BX$2,'Capacity Summary'!$B$36:$B$135,0),4),IF(INDEX('Capacity Summary'!$H$36:$BG$135,MATCH('Capacity Backing (Hide)'!BX$2,'Capacity Summary'!$B$36:$B$135,0),MATCH('Capacity Backing (Hide)'!$A50,'Capacity Summary'!$H$35:$BG$35,0))&lt;&gt;0,INDEX('Capacity Summary'!$H$36:$BG$135,MATCH('Capacity Backing (Hide)'!BX$2,'Capacity Summary'!$B$36:$B$135,0),MATCH('Capacity Backing (Hide)'!$A50,'Capacity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(Hide)'!$A50,'Capacity Summary'!$H$35:$BG$35,0))="x",INDEX('Capacity Summary'!$C$36:$E$135,MATCH('Capacity Backing (Hide)'!BY$2,'Capacity Summary'!$B$36:$B$135,0),4),IF(INDEX('Capacity Summary'!$H$36:$BG$135,MATCH('Capacity Backing (Hide)'!BY$2,'Capacity Summary'!$B$36:$B$135,0),MATCH('Capacity Backing (Hide)'!$A50,'Capacity Summary'!$H$35:$BG$35,0))&lt;&gt;0,INDEX('Capacity Summary'!$H$36:$BG$135,MATCH('Capacity Backing (Hide)'!BY$2,'Capacity Summary'!$B$36:$B$135,0),MATCH('Capacity Backing (Hide)'!$A50,'Capacity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(Hide)'!$A50,'Capacity Summary'!$H$35:$BG$35,0))="x",INDEX('Capacity Summary'!$C$36:$E$135,MATCH('Capacity Backing (Hide)'!BZ$2,'Capacity Summary'!$B$36:$B$135,0),4),IF(INDEX('Capacity Summary'!$H$36:$BG$135,MATCH('Capacity Backing (Hide)'!BZ$2,'Capacity Summary'!$B$36:$B$135,0),MATCH('Capacity Backing (Hide)'!$A50,'Capacity Summary'!$H$35:$BG$35,0))&lt;&gt;0,INDEX('Capacity Summary'!$H$36:$BG$135,MATCH('Capacity Backing (Hide)'!BZ$2,'Capacity Summary'!$B$36:$B$135,0),MATCH('Capacity Backing (Hide)'!$A50,'Capacity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(Hide)'!$A50,'Capacity Summary'!$H$35:$BG$35,0))="x",INDEX('Capacity Summary'!$C$36:$E$135,MATCH('Capacity Backing (Hide)'!CA$2,'Capacity Summary'!$B$36:$B$135,0),4),IF(INDEX('Capacity Summary'!$H$36:$BG$135,MATCH('Capacity Backing (Hide)'!CA$2,'Capacity Summary'!$B$36:$B$135,0),MATCH('Capacity Backing (Hide)'!$A50,'Capacity Summary'!$H$35:$BG$35,0))&lt;&gt;0,INDEX('Capacity Summary'!$H$36:$BG$135,MATCH('Capacity Backing (Hide)'!CA$2,'Capacity Summary'!$B$36:$B$135,0),MATCH('Capacity Backing (Hide)'!$A50,'Capacity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(Hide)'!$A50,'Capacity Summary'!$H$35:$BG$35,0))="x",INDEX('Capacity Summary'!$C$36:$E$135,MATCH('Capacity Backing (Hide)'!CB$2,'Capacity Summary'!$B$36:$B$135,0),4),IF(INDEX('Capacity Summary'!$H$36:$BG$135,MATCH('Capacity Backing (Hide)'!CB$2,'Capacity Summary'!$B$36:$B$135,0),MATCH('Capacity Backing (Hide)'!$A50,'Capacity Summary'!$H$35:$BG$35,0))&lt;&gt;0,INDEX('Capacity Summary'!$H$36:$BG$135,MATCH('Capacity Backing (Hide)'!CB$2,'Capacity Summary'!$B$36:$B$135,0),MATCH('Capacity Backing (Hide)'!$A50,'Capacity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(Hide)'!$A50,'Capacity Summary'!$H$35:$BG$35,0))="x",INDEX('Capacity Summary'!$C$36:$E$135,MATCH('Capacity Backing (Hide)'!CC$2,'Capacity Summary'!$B$36:$B$135,0),4),IF(INDEX('Capacity Summary'!$H$36:$BG$135,MATCH('Capacity Backing (Hide)'!CC$2,'Capacity Summary'!$B$36:$B$135,0),MATCH('Capacity Backing (Hide)'!$A50,'Capacity Summary'!$H$35:$BG$35,0))&lt;&gt;0,INDEX('Capacity Summary'!$H$36:$BG$135,MATCH('Capacity Backing (Hide)'!CC$2,'Capacity Summary'!$B$36:$B$135,0),MATCH('Capacity Backing (Hide)'!$A50,'Capacity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(Hide)'!$A50,'Capacity Summary'!$H$35:$BG$35,0))="x",INDEX('Capacity Summary'!$C$36:$E$135,MATCH('Capacity Backing (Hide)'!CD$2,'Capacity Summary'!$B$36:$B$135,0),4),IF(INDEX('Capacity Summary'!$H$36:$BG$135,MATCH('Capacity Backing (Hide)'!CD$2,'Capacity Summary'!$B$36:$B$135,0),MATCH('Capacity Backing (Hide)'!$A50,'Capacity Summary'!$H$35:$BG$35,0))&lt;&gt;0,INDEX('Capacity Summary'!$H$36:$BG$135,MATCH('Capacity Backing (Hide)'!CD$2,'Capacity Summary'!$B$36:$B$135,0),MATCH('Capacity Backing (Hide)'!$A50,'Capacity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(Hide)'!$A50,'Capacity Summary'!$H$35:$BG$35,0))="x",INDEX('Capacity Summary'!$C$36:$E$135,MATCH('Capacity Backing (Hide)'!CE$2,'Capacity Summary'!$B$36:$B$135,0),4),IF(INDEX('Capacity Summary'!$H$36:$BG$135,MATCH('Capacity Backing (Hide)'!CE$2,'Capacity Summary'!$B$36:$B$135,0),MATCH('Capacity Backing (Hide)'!$A50,'Capacity Summary'!$H$35:$BG$35,0))&lt;&gt;0,INDEX('Capacity Summary'!$H$36:$BG$135,MATCH('Capacity Backing (Hide)'!CE$2,'Capacity Summary'!$B$36:$B$135,0),MATCH('Capacity Backing (Hide)'!$A50,'Capacity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(Hide)'!$A50,'Capacity Summary'!$H$35:$BG$35,0))="x",INDEX('Capacity Summary'!$C$36:$E$135,MATCH('Capacity Backing (Hide)'!CF$2,'Capacity Summary'!$B$36:$B$135,0),4),IF(INDEX('Capacity Summary'!$H$36:$BG$135,MATCH('Capacity Backing (Hide)'!CF$2,'Capacity Summary'!$B$36:$B$135,0),MATCH('Capacity Backing (Hide)'!$A50,'Capacity Summary'!$H$35:$BG$35,0))&lt;&gt;0,INDEX('Capacity Summary'!$H$36:$BG$135,MATCH('Capacity Backing (Hide)'!CF$2,'Capacity Summary'!$B$36:$B$135,0),MATCH('Capacity Backing (Hide)'!$A50,'Capacity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(Hide)'!$A50,'Capacity Summary'!$H$35:$BG$35,0))="x",INDEX('Capacity Summary'!$C$36:$E$135,MATCH('Capacity Backing (Hide)'!CG$2,'Capacity Summary'!$B$36:$B$135,0),4),IF(INDEX('Capacity Summary'!$H$36:$BG$135,MATCH('Capacity Backing (Hide)'!CG$2,'Capacity Summary'!$B$36:$B$135,0),MATCH('Capacity Backing (Hide)'!$A50,'Capacity Summary'!$H$35:$BG$35,0))&lt;&gt;0,INDEX('Capacity Summary'!$H$36:$BG$135,MATCH('Capacity Backing (Hide)'!CG$2,'Capacity Summary'!$B$36:$B$135,0),MATCH('Capacity Backing (Hide)'!$A50,'Capacity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(Hide)'!$A50,'Capacity Summary'!$H$35:$BG$35,0))="x",INDEX('Capacity Summary'!$C$36:$E$135,MATCH('Capacity Backing (Hide)'!CH$2,'Capacity Summary'!$B$36:$B$135,0),4),IF(INDEX('Capacity Summary'!$H$36:$BG$135,MATCH('Capacity Backing (Hide)'!CH$2,'Capacity Summary'!$B$36:$B$135,0),MATCH('Capacity Backing (Hide)'!$A50,'Capacity Summary'!$H$35:$BG$35,0))&lt;&gt;0,INDEX('Capacity Summary'!$H$36:$BG$135,MATCH('Capacity Backing (Hide)'!CH$2,'Capacity Summary'!$B$36:$B$135,0),MATCH('Capacity Backing (Hide)'!$A50,'Capacity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(Hide)'!$A50,'Capacity Summary'!$H$35:$BG$35,0))="x",INDEX('Capacity Summary'!$C$36:$E$135,MATCH('Capacity Backing (Hide)'!CI$2,'Capacity Summary'!$B$36:$B$135,0),4),IF(INDEX('Capacity Summary'!$H$36:$BG$135,MATCH('Capacity Backing (Hide)'!CI$2,'Capacity Summary'!$B$36:$B$135,0),MATCH('Capacity Backing (Hide)'!$A50,'Capacity Summary'!$H$35:$BG$35,0))&lt;&gt;0,INDEX('Capacity Summary'!$H$36:$BG$135,MATCH('Capacity Backing (Hide)'!CI$2,'Capacity Summary'!$B$36:$B$135,0),MATCH('Capacity Backing (Hide)'!$A50,'Capacity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(Hide)'!$A50,'Capacity Summary'!$H$35:$BG$35,0))="x",INDEX('Capacity Summary'!$C$36:$E$135,MATCH('Capacity Backing (Hide)'!CJ$2,'Capacity Summary'!$B$36:$B$135,0),4),IF(INDEX('Capacity Summary'!$H$36:$BG$135,MATCH('Capacity Backing (Hide)'!CJ$2,'Capacity Summary'!$B$36:$B$135,0),MATCH('Capacity Backing (Hide)'!$A50,'Capacity Summary'!$H$35:$BG$35,0))&lt;&gt;0,INDEX('Capacity Summary'!$H$36:$BG$135,MATCH('Capacity Backing (Hide)'!CJ$2,'Capacity Summary'!$B$36:$B$135,0),MATCH('Capacity Backing (Hide)'!$A50,'Capacity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(Hide)'!$A50,'Capacity Summary'!$H$35:$BG$35,0))="x",INDEX('Capacity Summary'!$C$36:$E$135,MATCH('Capacity Backing (Hide)'!CK$2,'Capacity Summary'!$B$36:$B$135,0),4),IF(INDEX('Capacity Summary'!$H$36:$BG$135,MATCH('Capacity Backing (Hide)'!CK$2,'Capacity Summary'!$B$36:$B$135,0),MATCH('Capacity Backing (Hide)'!$A50,'Capacity Summary'!$H$35:$BG$35,0))&lt;&gt;0,INDEX('Capacity Summary'!$H$36:$BG$135,MATCH('Capacity Backing (Hide)'!CK$2,'Capacity Summary'!$B$36:$B$135,0),MATCH('Capacity Backing (Hide)'!$A50,'Capacity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(Hide)'!$A50,'Capacity Summary'!$H$35:$BG$35,0))="x",INDEX('Capacity Summary'!$C$36:$E$135,MATCH('Capacity Backing (Hide)'!CL$2,'Capacity Summary'!$B$36:$B$135,0),4),IF(INDEX('Capacity Summary'!$H$36:$BG$135,MATCH('Capacity Backing (Hide)'!CL$2,'Capacity Summary'!$B$36:$B$135,0),MATCH('Capacity Backing (Hide)'!$A50,'Capacity Summary'!$H$35:$BG$35,0))&lt;&gt;0,INDEX('Capacity Summary'!$H$36:$BG$135,MATCH('Capacity Backing (Hide)'!CL$2,'Capacity Summary'!$B$36:$B$135,0),MATCH('Capacity Backing (Hide)'!$A50,'Capacity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(Hide)'!$A50,'Capacity Summary'!$H$35:$BG$35,0))="x",INDEX('Capacity Summary'!$C$36:$E$135,MATCH('Capacity Backing (Hide)'!CM$2,'Capacity Summary'!$B$36:$B$135,0),4),IF(INDEX('Capacity Summary'!$H$36:$BG$135,MATCH('Capacity Backing (Hide)'!CM$2,'Capacity Summary'!$B$36:$B$135,0),MATCH('Capacity Backing (Hide)'!$A50,'Capacity Summary'!$H$35:$BG$35,0))&lt;&gt;0,INDEX('Capacity Summary'!$H$36:$BG$135,MATCH('Capacity Backing (Hide)'!CM$2,'Capacity Summary'!$B$36:$B$135,0),MATCH('Capacity Backing (Hide)'!$A50,'Capacity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(Hide)'!$A50,'Capacity Summary'!$H$35:$BG$35,0))="x",INDEX('Capacity Summary'!$C$36:$E$135,MATCH('Capacity Backing (Hide)'!CN$2,'Capacity Summary'!$B$36:$B$135,0),4),IF(INDEX('Capacity Summary'!$H$36:$BG$135,MATCH('Capacity Backing (Hide)'!CN$2,'Capacity Summary'!$B$36:$B$135,0),MATCH('Capacity Backing (Hide)'!$A50,'Capacity Summary'!$H$35:$BG$35,0))&lt;&gt;0,INDEX('Capacity Summary'!$H$36:$BG$135,MATCH('Capacity Backing (Hide)'!CN$2,'Capacity Summary'!$B$36:$B$135,0),MATCH('Capacity Backing (Hide)'!$A50,'Capacity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(Hide)'!$A50,'Capacity Summary'!$H$35:$BG$35,0))="x",INDEX('Capacity Summary'!$C$36:$E$135,MATCH('Capacity Backing (Hide)'!CO$2,'Capacity Summary'!$B$36:$B$135,0),4),IF(INDEX('Capacity Summary'!$H$36:$BG$135,MATCH('Capacity Backing (Hide)'!CO$2,'Capacity Summary'!$B$36:$B$135,0),MATCH('Capacity Backing (Hide)'!$A50,'Capacity Summary'!$H$35:$BG$35,0))&lt;&gt;0,INDEX('Capacity Summary'!$H$36:$BG$135,MATCH('Capacity Backing (Hide)'!CO$2,'Capacity Summary'!$B$36:$B$135,0),MATCH('Capacity Backing (Hide)'!$A50,'Capacity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(Hide)'!$A50,'Capacity Summary'!$H$35:$BG$35,0))="x",INDEX('Capacity Summary'!$C$36:$E$135,MATCH('Capacity Backing (Hide)'!CP$2,'Capacity Summary'!$B$36:$B$135,0),4),IF(INDEX('Capacity Summary'!$H$36:$BG$135,MATCH('Capacity Backing (Hide)'!CP$2,'Capacity Summary'!$B$36:$B$135,0),MATCH('Capacity Backing (Hide)'!$A50,'Capacity Summary'!$H$35:$BG$35,0))&lt;&gt;0,INDEX('Capacity Summary'!$H$36:$BG$135,MATCH('Capacity Backing (Hide)'!CP$2,'Capacity Summary'!$B$36:$B$135,0),MATCH('Capacity Backing (Hide)'!$A50,'Capacity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(Hide)'!$A50,'Capacity Summary'!$H$35:$BG$35,0))="x",INDEX('Capacity Summary'!$C$36:$E$135,MATCH('Capacity Backing (Hide)'!CQ$2,'Capacity Summary'!$B$36:$B$135,0),4),IF(INDEX('Capacity Summary'!$H$36:$BG$135,MATCH('Capacity Backing (Hide)'!CQ$2,'Capacity Summary'!$B$36:$B$135,0),MATCH('Capacity Backing (Hide)'!$A50,'Capacity Summary'!$H$35:$BG$35,0))&lt;&gt;0,INDEX('Capacity Summary'!$H$36:$BG$135,MATCH('Capacity Backing (Hide)'!CQ$2,'Capacity Summary'!$B$36:$B$135,0),MATCH('Capacity Backing (Hide)'!$A50,'Capacity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(Hide)'!$A50,'Capacity Summary'!$H$35:$BG$35,0))="x",INDEX('Capacity Summary'!$C$36:$E$135,MATCH('Capacity Backing (Hide)'!CR$2,'Capacity Summary'!$B$36:$B$135,0),4),IF(INDEX('Capacity Summary'!$H$36:$BG$135,MATCH('Capacity Backing (Hide)'!CR$2,'Capacity Summary'!$B$36:$B$135,0),MATCH('Capacity Backing (Hide)'!$A50,'Capacity Summary'!$H$35:$BG$35,0))&lt;&gt;0,INDEX('Capacity Summary'!$H$36:$BG$135,MATCH('Capacity Backing (Hide)'!CR$2,'Capacity Summary'!$B$36:$B$135,0),MATCH('Capacity Backing (Hide)'!$A50,'Capacity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(Hide)'!$A50,'Capacity Summary'!$H$35:$BG$35,0))="x",INDEX('Capacity Summary'!$C$36:$E$135,MATCH('Capacity Backing (Hide)'!CS$2,'Capacity Summary'!$B$36:$B$135,0),4),IF(INDEX('Capacity Summary'!$H$36:$BG$135,MATCH('Capacity Backing (Hide)'!CS$2,'Capacity Summary'!$B$36:$B$135,0),MATCH('Capacity Backing (Hide)'!$A50,'Capacity Summary'!$H$35:$BG$35,0))&lt;&gt;0,INDEX('Capacity Summary'!$H$36:$BG$135,MATCH('Capacity Backing (Hide)'!CS$2,'Capacity Summary'!$B$36:$B$135,0),MATCH('Capacity Backing (Hide)'!$A50,'Capacity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(Hide)'!$A50,'Capacity Summary'!$H$35:$BG$35,0))="x",INDEX('Capacity Summary'!$C$36:$E$135,MATCH('Capacity Backing (Hide)'!CT$2,'Capacity Summary'!$B$36:$B$135,0),4),IF(INDEX('Capacity Summary'!$H$36:$BG$135,MATCH('Capacity Backing (Hide)'!CT$2,'Capacity Summary'!$B$36:$B$135,0),MATCH('Capacity Backing (Hide)'!$A50,'Capacity Summary'!$H$35:$BG$35,0))&lt;&gt;0,INDEX('Capacity Summary'!$H$36:$BG$135,MATCH('Capacity Backing (Hide)'!CT$2,'Capacity Summary'!$B$36:$B$135,0),MATCH('Capacity Backing (Hide)'!$A50,'Capacity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(Hide)'!$A50,'Capacity Summary'!$H$35:$BG$35,0))="x",INDEX('Capacity Summary'!$C$36:$E$135,MATCH('Capacity Backing (Hide)'!CU$2,'Capacity Summary'!$B$36:$B$135,0),4),IF(INDEX('Capacity Summary'!$H$36:$BG$135,MATCH('Capacity Backing (Hide)'!CU$2,'Capacity Summary'!$B$36:$B$135,0),MATCH('Capacity Backing (Hide)'!$A50,'Capacity Summary'!$H$35:$BG$35,0))&lt;&gt;0,INDEX('Capacity Summary'!$H$36:$BG$135,MATCH('Capacity Backing (Hide)'!CU$2,'Capacity Summary'!$B$36:$B$135,0),MATCH('Capacity Backing (Hide)'!$A50,'Capacity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(Hide)'!$A50,'Capacity Summary'!$H$35:$BG$35,0))="x",INDEX('Capacity Summary'!$C$36:$E$135,MATCH('Capacity Backing (Hide)'!CV$2,'Capacity Summary'!$B$36:$B$135,0),4),IF(INDEX('Capacity Summary'!$H$36:$BG$135,MATCH('Capacity Backing (Hide)'!CV$2,'Capacity Summary'!$B$36:$B$135,0),MATCH('Capacity Backing (Hide)'!$A50,'Capacity Summary'!$H$35:$BG$35,0))&lt;&gt;0,INDEX('Capacity Summary'!$H$36:$BG$135,MATCH('Capacity Backing (Hide)'!CV$2,'Capacity Summary'!$B$36:$B$135,0),MATCH('Capacity Backing (Hide)'!$A50,'Capacity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(Hide)'!$A50,'Capacity Summary'!$H$35:$BG$35,0))="x",INDEX('Capacity Summary'!$C$36:$E$135,MATCH('Capacity Backing (Hide)'!CW$2,'Capacity Summary'!$B$36:$B$135,0),4),IF(INDEX('Capacity Summary'!$H$36:$BG$135,MATCH('Capacity Backing (Hide)'!CW$2,'Capacity Summary'!$B$36:$B$135,0),MATCH('Capacity Backing (Hide)'!$A50,'Capacity Summary'!$H$35:$BG$35,0))&lt;&gt;0,INDEX('Capacity Summary'!$H$36:$BG$135,MATCH('Capacity Backing (Hide)'!CW$2,'Capacity Summary'!$B$36:$B$135,0),MATCH('Capacity Backing (Hide)'!$A50,'Capacity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(Hide)'!$A51,'Capacity Summary'!$H$35:$BG$35,0))="x",INDEX('Capacity Summary'!$C$36:$E$135,MATCH('Capacity Backing (Hide)'!B$2,'Capacity Summary'!$B$36:$B$135,0),4),IF(INDEX('Capacity Summary'!$H$36:$BG$135,MATCH('Capacity Backing (Hide)'!B$2,'Capacity Summary'!$B$36:$B$135,0),MATCH('Capacity Backing (Hide)'!$A51,'Capacity Summary'!$H$35:$BG$35,0))&lt;&gt;0,INDEX('Capacity Summary'!$H$36:$BG$135,MATCH('Capacity Backing (Hide)'!B$2,'Capacity Summary'!$B$36:$B$135,0),MATCH('Capacity Backing (Hide)'!$A51,'Capacity Summary'!$H$35:$BG$35,0)),0)),INDEX('Capacity Summary'!$C$36:$E$135,MATCH('Capacity Backing (Hide)'!B$2,'Capacity Summary'!$B$36:$B$135,0),2)))/IF(Summary!$B$7="Minutes",1,60)/COUNTA(INDEX(Capacity!$C$10:$Q$109,MATCH('Capacity Backing (Hide)'!B$2,Capacity!$B$10:$B$109,0),1):INDEX(Capacity!$C$10:$Q$109,MATCH('Capacity Backing (Hide)'!B$2,Capacity!$B$10:$B$109,0),15))</f>
        <v>#N/A</v>
      </c>
      <c r="C5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(Hide)'!$A51,'Capacity Summary'!$H$35:$BG$35,0))="x",INDEX('Capacity Summary'!$C$36:$E$135,MATCH('Capacity Backing (Hide)'!C$2,'Capacity Summary'!$B$36:$B$135,0),4),IF(INDEX('Capacity Summary'!$H$36:$BG$135,MATCH('Capacity Backing (Hide)'!C$2,'Capacity Summary'!$B$36:$B$135,0),MATCH('Capacity Backing (Hide)'!$A51,'Capacity Summary'!$H$35:$BG$35,0))&lt;&gt;0,INDEX('Capacity Summary'!$H$36:$BG$135,MATCH('Capacity Backing (Hide)'!C$2,'Capacity Summary'!$B$36:$B$135,0),MATCH('Capacity Backing (Hide)'!$A51,'Capacity Summary'!$H$35:$BG$35,0)),0)),INDEX('Capacity Summary'!$C$36:$E$135,MATCH('Capacity Backing (Hide)'!C$2,'Capacity Summary'!$B$36:$B$135,0),2)))/IF(Summary!$B$7="Minutes",1,60)/COUNTA(INDEX(Capacity!$C$10:$Q$109,MATCH('Capacity Backing (Hide)'!C$2,Capacity!$B$10:$B$109,0),1):INDEX(Capacity!$C$10:$Q$109,MATCH('Capacity Backing (Hide)'!C$2,Capacity!$B$10:$B$109,0),15))</f>
        <v>#N/A</v>
      </c>
      <c r="D5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(Hide)'!$A51,'Capacity Summary'!$H$35:$BG$35,0))="x",INDEX('Capacity Summary'!$C$36:$E$135,MATCH('Capacity Backing (Hide)'!D$2,'Capacity Summary'!$B$36:$B$135,0),4),IF(INDEX('Capacity Summary'!$H$36:$BG$135,MATCH('Capacity Backing (Hide)'!D$2,'Capacity Summary'!$B$36:$B$135,0),MATCH('Capacity Backing (Hide)'!$A51,'Capacity Summary'!$H$35:$BG$35,0))&lt;&gt;0,INDEX('Capacity Summary'!$H$36:$BG$135,MATCH('Capacity Backing (Hide)'!D$2,'Capacity Summary'!$B$36:$B$135,0),MATCH('Capacity Backing (Hide)'!$A51,'Capacity Summary'!$H$35:$BG$35,0)),0)),INDEX('Capacity Summary'!$C$36:$E$135,MATCH('Capacity Backing (Hide)'!D$2,'Capacity Summary'!$B$36:$B$135,0),2)))/IF(Summary!$B$7="Minutes",1,60)/COUNTA(INDEX(Capacity!$C$10:$Q$109,MATCH('Capacity Backing (Hide)'!D$2,Capacity!$B$10:$B$109,0),1):INDEX(Capacity!$C$10:$Q$109,MATCH('Capacity Backing (Hide)'!D$2,Capacity!$B$10:$B$109,0),15))</f>
        <v>#N/A</v>
      </c>
      <c r="E5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(Hide)'!$A51,'Capacity Summary'!$H$35:$BG$35,0))="x",INDEX('Capacity Summary'!$C$36:$E$135,MATCH('Capacity Backing (Hide)'!E$2,'Capacity Summary'!$B$36:$B$135,0),4),IF(INDEX('Capacity Summary'!$H$36:$BG$135,MATCH('Capacity Backing (Hide)'!E$2,'Capacity Summary'!$B$36:$B$135,0),MATCH('Capacity Backing (Hide)'!$A51,'Capacity Summary'!$H$35:$BG$35,0))&lt;&gt;0,INDEX('Capacity Summary'!$H$36:$BG$135,MATCH('Capacity Backing (Hide)'!E$2,'Capacity Summary'!$B$36:$B$135,0),MATCH('Capacity Backing (Hide)'!$A51,'Capacity Summary'!$H$35:$BG$35,0)),0)),INDEX('Capacity Summary'!$C$36:$E$135,MATCH('Capacity Backing (Hide)'!E$2,'Capacity Summary'!$B$36:$B$135,0),2)))/IF(Summary!$B$7="Minutes",1,60)/COUNTA(INDEX(Capacity!$C$10:$Q$109,MATCH('Capacity Backing (Hide)'!E$2,Capacity!$B$10:$B$109,0),1):INDEX(Capacity!$C$10:$Q$109,MATCH('Capacity Backing (Hide)'!E$2,Capacity!$B$10:$B$109,0),15))</f>
        <v>#N/A</v>
      </c>
      <c r="F5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(Hide)'!$A51,'Capacity Summary'!$H$35:$BG$35,0))="x",INDEX('Capacity Summary'!$C$36:$E$135,MATCH('Capacity Backing (Hide)'!F$2,'Capacity Summary'!$B$36:$B$135,0),4),IF(INDEX('Capacity Summary'!$H$36:$BG$135,MATCH('Capacity Backing (Hide)'!F$2,'Capacity Summary'!$B$36:$B$135,0),MATCH('Capacity Backing (Hide)'!$A51,'Capacity Summary'!$H$35:$BG$35,0))&lt;&gt;0,INDEX('Capacity Summary'!$H$36:$BG$135,MATCH('Capacity Backing (Hide)'!F$2,'Capacity Summary'!$B$36:$B$135,0),MATCH('Capacity Backing (Hide)'!$A51,'Capacity Summary'!$H$35:$BG$35,0)),0)),INDEX('Capacity Summary'!$C$36:$E$135,MATCH('Capacity Backing (Hide)'!F$2,'Capacity Summary'!$B$36:$B$135,0),2)))/IF(Summary!$B$7="Minutes",1,60)/COUNTA(INDEX(Capacity!$C$10:$Q$109,MATCH('Capacity Backing (Hide)'!F$2,Capacity!$B$10:$B$109,0),1):INDEX(Capacity!$C$10:$Q$109,MATCH('Capacity Backing (Hide)'!F$2,Capacity!$B$10:$B$109,0),15))</f>
        <v>#N/A</v>
      </c>
      <c r="G5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(Hide)'!$A51,'Capacity Summary'!$H$35:$BG$35,0))="x",INDEX('Capacity Summary'!$C$36:$E$135,MATCH('Capacity Backing (Hide)'!G$2,'Capacity Summary'!$B$36:$B$135,0),4),IF(INDEX('Capacity Summary'!$H$36:$BG$135,MATCH('Capacity Backing (Hide)'!G$2,'Capacity Summary'!$B$36:$B$135,0),MATCH('Capacity Backing (Hide)'!$A51,'Capacity Summary'!$H$35:$BG$35,0))&lt;&gt;0,INDEX('Capacity Summary'!$H$36:$BG$135,MATCH('Capacity Backing (Hide)'!G$2,'Capacity Summary'!$B$36:$B$135,0),MATCH('Capacity Backing (Hide)'!$A51,'Capacity Summary'!$H$35:$BG$35,0)),0)),INDEX('Capacity Summary'!$C$36:$E$135,MATCH('Capacity Backing (Hide)'!G$2,'Capacity Summary'!$B$36:$B$135,0),2)))/IF(Summary!$B$7="Minutes",1,60)/COUNTA(INDEX(Capacity!$C$10:$Q$109,MATCH('Capacity Backing (Hide)'!G$2,Capacity!$B$10:$B$109,0),1):INDEX(Capacity!$C$10:$Q$109,MATCH('Capacity Backing (Hide)'!G$2,Capacity!$B$10:$B$109,0),15))</f>
        <v>#N/A</v>
      </c>
      <c r="H5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(Hide)'!$A51,'Capacity Summary'!$H$35:$BG$35,0))="x",INDEX('Capacity Summary'!$C$36:$E$135,MATCH('Capacity Backing (Hide)'!H$2,'Capacity Summary'!$B$36:$B$135,0),4),IF(INDEX('Capacity Summary'!$H$36:$BG$135,MATCH('Capacity Backing (Hide)'!H$2,'Capacity Summary'!$B$36:$B$135,0),MATCH('Capacity Backing (Hide)'!$A51,'Capacity Summary'!$H$35:$BG$35,0))&lt;&gt;0,INDEX('Capacity Summary'!$H$36:$BG$135,MATCH('Capacity Backing (Hide)'!H$2,'Capacity Summary'!$B$36:$B$135,0),MATCH('Capacity Backing (Hide)'!$A51,'Capacity Summary'!$H$35:$BG$35,0)),0)),INDEX('Capacity Summary'!$C$36:$E$135,MATCH('Capacity Backing (Hide)'!H$2,'Capacity Summary'!$B$36:$B$135,0),2)))/IF(Summary!$B$7="Minutes",1,60)/COUNTA(INDEX(Capacity!$C$10:$Q$109,MATCH('Capacity Backing (Hide)'!H$2,Capacity!$B$10:$B$109,0),1):INDEX(Capacity!$C$10:$Q$109,MATCH('Capacity Backing (Hide)'!H$2,Capacity!$B$10:$B$109,0),15))</f>
        <v>#N/A</v>
      </c>
      <c r="I5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(Hide)'!$A51,'Capacity Summary'!$H$35:$BG$35,0))="x",INDEX('Capacity Summary'!$C$36:$E$135,MATCH('Capacity Backing (Hide)'!I$2,'Capacity Summary'!$B$36:$B$135,0),4),IF(INDEX('Capacity Summary'!$H$36:$BG$135,MATCH('Capacity Backing (Hide)'!I$2,'Capacity Summary'!$B$36:$B$135,0),MATCH('Capacity Backing (Hide)'!$A51,'Capacity Summary'!$H$35:$BG$35,0))&lt;&gt;0,INDEX('Capacity Summary'!$H$36:$BG$135,MATCH('Capacity Backing (Hide)'!I$2,'Capacity Summary'!$B$36:$B$135,0),MATCH('Capacity Backing (Hide)'!$A51,'Capacity Summary'!$H$35:$BG$35,0)),0)),INDEX('Capacity Summary'!$C$36:$E$135,MATCH('Capacity Backing (Hide)'!I$2,'Capacity Summary'!$B$36:$B$135,0),2)))/IF(Summary!$B$7="Minutes",1,60)/COUNTA(INDEX(Capacity!$C$10:$Q$109,MATCH('Capacity Backing (Hide)'!I$2,Capacity!$B$10:$B$109,0),1):INDEX(Capacity!$C$10:$Q$109,MATCH('Capacity Backing (Hide)'!I$2,Capacity!$B$10:$B$109,0),15))</f>
        <v>#N/A</v>
      </c>
      <c r="J5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(Hide)'!$A51,'Capacity Summary'!$H$35:$BG$35,0))="x",INDEX('Capacity Summary'!$C$36:$E$135,MATCH('Capacity Backing (Hide)'!J$2,'Capacity Summary'!$B$36:$B$135,0),4),IF(INDEX('Capacity Summary'!$H$36:$BG$135,MATCH('Capacity Backing (Hide)'!J$2,'Capacity Summary'!$B$36:$B$135,0),MATCH('Capacity Backing (Hide)'!$A51,'Capacity Summary'!$H$35:$BG$35,0))&lt;&gt;0,INDEX('Capacity Summary'!$H$36:$BG$135,MATCH('Capacity Backing (Hide)'!J$2,'Capacity Summary'!$B$36:$B$135,0),MATCH('Capacity Backing (Hide)'!$A51,'Capacity Summary'!$H$35:$BG$35,0)),0)),INDEX('Capacity Summary'!$C$36:$E$135,MATCH('Capacity Backing (Hide)'!J$2,'Capacity Summary'!$B$36:$B$135,0),2)))/IF(Summary!$B$7="Minutes",1,60)/COUNTA(INDEX(Capacity!$C$10:$Q$109,MATCH('Capacity Backing (Hide)'!J$2,Capacity!$B$10:$B$109,0),1):INDEX(Capacity!$C$10:$Q$109,MATCH('Capacity Backing (Hide)'!J$2,Capacity!$B$10:$B$109,0),15))</f>
        <v>#N/A</v>
      </c>
      <c r="K5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(Hide)'!$A51,'Capacity Summary'!$H$35:$BG$35,0))="x",INDEX('Capacity Summary'!$C$36:$E$135,MATCH('Capacity Backing (Hide)'!K$2,'Capacity Summary'!$B$36:$B$135,0),4),IF(INDEX('Capacity Summary'!$H$36:$BG$135,MATCH('Capacity Backing (Hide)'!K$2,'Capacity Summary'!$B$36:$B$135,0),MATCH('Capacity Backing (Hide)'!$A51,'Capacity Summary'!$H$35:$BG$35,0))&lt;&gt;0,INDEX('Capacity Summary'!$H$36:$BG$135,MATCH('Capacity Backing (Hide)'!K$2,'Capacity Summary'!$B$36:$B$135,0),MATCH('Capacity Backing (Hide)'!$A51,'Capacity Summary'!$H$35:$BG$35,0)),0)),INDEX('Capacity Summary'!$C$36:$E$135,MATCH('Capacity Backing (Hide)'!K$2,'Capacity Summary'!$B$36:$B$135,0),2)))/IF(Summary!$B$7="Minutes",1,60)/COUNTA(INDEX(Capacity!$C$10:$Q$109,MATCH('Capacity Backing (Hide)'!K$2,Capacity!$B$10:$B$109,0),1):INDEX(Capacity!$C$10:$Q$109,MATCH('Capacity Backing (Hide)'!K$2,Capacity!$B$10:$B$109,0),15))</f>
        <v>#N/A</v>
      </c>
      <c r="L5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(Hide)'!$A51,'Capacity Summary'!$H$35:$BG$35,0))="x",INDEX('Capacity Summary'!$C$36:$E$135,MATCH('Capacity Backing (Hide)'!L$2,'Capacity Summary'!$B$36:$B$135,0),4),IF(INDEX('Capacity Summary'!$H$36:$BG$135,MATCH('Capacity Backing (Hide)'!L$2,'Capacity Summary'!$B$36:$B$135,0),MATCH('Capacity Backing (Hide)'!$A51,'Capacity Summary'!$H$35:$BG$35,0))&lt;&gt;0,INDEX('Capacity Summary'!$H$36:$BG$135,MATCH('Capacity Backing (Hide)'!L$2,'Capacity Summary'!$B$36:$B$135,0),MATCH('Capacity Backing (Hide)'!$A51,'Capacity Summary'!$H$35:$BG$35,0)),0)),INDEX('Capacity Summary'!$C$36:$E$135,MATCH('Capacity Backing (Hide)'!L$2,'Capacity Summary'!$B$36:$B$135,0),2)))/IF(Summary!$B$7="Minutes",1,60)/COUNTA(INDEX(Capacity!$C$10:$Q$109,MATCH('Capacity Backing (Hide)'!L$2,Capacity!$B$10:$B$109,0),1):INDEX(Capacity!$C$10:$Q$109,MATCH('Capacity Backing (Hide)'!L$2,Capacity!$B$10:$B$109,0),15))</f>
        <v>#N/A</v>
      </c>
      <c r="M5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(Hide)'!$A51,'Capacity Summary'!$H$35:$BG$35,0))="x",INDEX('Capacity Summary'!$C$36:$E$135,MATCH('Capacity Backing (Hide)'!M$2,'Capacity Summary'!$B$36:$B$135,0),4),IF(INDEX('Capacity Summary'!$H$36:$BG$135,MATCH('Capacity Backing (Hide)'!M$2,'Capacity Summary'!$B$36:$B$135,0),MATCH('Capacity Backing (Hide)'!$A51,'Capacity Summary'!$H$35:$BG$35,0))&lt;&gt;0,INDEX('Capacity Summary'!$H$36:$BG$135,MATCH('Capacity Backing (Hide)'!M$2,'Capacity Summary'!$B$36:$B$135,0),MATCH('Capacity Backing (Hide)'!$A51,'Capacity Summary'!$H$35:$BG$35,0)),0)),INDEX('Capacity Summary'!$C$36:$E$135,MATCH('Capacity Backing (Hide)'!M$2,'Capacity Summary'!$B$36:$B$135,0),2)))/IF(Summary!$B$7="Minutes",1,60)/COUNTA(INDEX(Capacity!$C$10:$Q$109,MATCH('Capacity Backing (Hide)'!M$2,Capacity!$B$10:$B$109,0),1):INDEX(Capacity!$C$10:$Q$109,MATCH('Capacity Backing (Hide)'!M$2,Capacity!$B$10:$B$109,0),15))</f>
        <v>#N/A</v>
      </c>
      <c r="N5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(Hide)'!$A51,'Capacity Summary'!$H$35:$BG$35,0))="x",INDEX('Capacity Summary'!$C$36:$E$135,MATCH('Capacity Backing (Hide)'!N$2,'Capacity Summary'!$B$36:$B$135,0),4),IF(INDEX('Capacity Summary'!$H$36:$BG$135,MATCH('Capacity Backing (Hide)'!N$2,'Capacity Summary'!$B$36:$B$135,0),MATCH('Capacity Backing (Hide)'!$A51,'Capacity Summary'!$H$35:$BG$35,0))&lt;&gt;0,INDEX('Capacity Summary'!$H$36:$BG$135,MATCH('Capacity Backing (Hide)'!N$2,'Capacity Summary'!$B$36:$B$135,0),MATCH('Capacity Backing (Hide)'!$A51,'Capacity Summary'!$H$35:$BG$35,0)),0)),INDEX('Capacity Summary'!$C$36:$E$135,MATCH('Capacity Backing (Hide)'!N$2,'Capacity Summary'!$B$36:$B$135,0),2)))/IF(Summary!$B$7="Minutes",1,60)/COUNTA(INDEX(Capacity!$C$10:$Q$109,MATCH('Capacity Backing (Hide)'!N$2,Capacity!$B$10:$B$109,0),1):INDEX(Capacity!$C$10:$Q$109,MATCH('Capacity Backing (Hide)'!N$2,Capacity!$B$10:$B$109,0),15))</f>
        <v>#N/A</v>
      </c>
      <c r="O5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(Hide)'!$A51,'Capacity Summary'!$H$35:$BG$35,0))="x",INDEX('Capacity Summary'!$C$36:$E$135,MATCH('Capacity Backing (Hide)'!O$2,'Capacity Summary'!$B$36:$B$135,0),4),IF(INDEX('Capacity Summary'!$H$36:$BG$135,MATCH('Capacity Backing (Hide)'!O$2,'Capacity Summary'!$B$36:$B$135,0),MATCH('Capacity Backing (Hide)'!$A51,'Capacity Summary'!$H$35:$BG$35,0))&lt;&gt;0,INDEX('Capacity Summary'!$H$36:$BG$135,MATCH('Capacity Backing (Hide)'!O$2,'Capacity Summary'!$B$36:$B$135,0),MATCH('Capacity Backing (Hide)'!$A51,'Capacity Summary'!$H$35:$BG$35,0)),0)),INDEX('Capacity Summary'!$C$36:$E$135,MATCH('Capacity Backing (Hide)'!O$2,'Capacity Summary'!$B$36:$B$135,0),2)))/IF(Summary!$B$7="Minutes",1,60)/COUNTA(INDEX(Capacity!$C$10:$Q$109,MATCH('Capacity Backing (Hide)'!O$2,Capacity!$B$10:$B$109,0),1):INDEX(Capacity!$C$10:$Q$109,MATCH('Capacity Backing (Hide)'!O$2,Capacity!$B$10:$B$109,0),15))</f>
        <v>#N/A</v>
      </c>
      <c r="P5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(Hide)'!$A51,'Capacity Summary'!$H$35:$BG$35,0))="x",INDEX('Capacity Summary'!$C$36:$E$135,MATCH('Capacity Backing (Hide)'!P$2,'Capacity Summary'!$B$36:$B$135,0),4),IF(INDEX('Capacity Summary'!$H$36:$BG$135,MATCH('Capacity Backing (Hide)'!P$2,'Capacity Summary'!$B$36:$B$135,0),MATCH('Capacity Backing (Hide)'!$A51,'Capacity Summary'!$H$35:$BG$35,0))&lt;&gt;0,INDEX('Capacity Summary'!$H$36:$BG$135,MATCH('Capacity Backing (Hide)'!P$2,'Capacity Summary'!$B$36:$B$135,0),MATCH('Capacity Backing (Hide)'!$A51,'Capacity Summary'!$H$35:$BG$35,0)),0)),INDEX('Capacity Summary'!$C$36:$E$135,MATCH('Capacity Backing (Hide)'!P$2,'Capacity Summary'!$B$36:$B$135,0),2)))/IF(Summary!$B$7="Minutes",1,60)/COUNTA(INDEX(Capacity!$C$10:$Q$109,MATCH('Capacity Backing (Hide)'!P$2,Capacity!$B$10:$B$109,0),1):INDEX(Capacity!$C$10:$Q$109,MATCH('Capacity Backing (Hide)'!P$2,Capacity!$B$10:$B$109,0),15))</f>
        <v>#N/A</v>
      </c>
      <c r="Q5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(Hide)'!$A51,'Capacity Summary'!$H$35:$BG$35,0))="x",INDEX('Capacity Summary'!$C$36:$E$135,MATCH('Capacity Backing (Hide)'!Q$2,'Capacity Summary'!$B$36:$B$135,0),4),IF(INDEX('Capacity Summary'!$H$36:$BG$135,MATCH('Capacity Backing (Hide)'!Q$2,'Capacity Summary'!$B$36:$B$135,0),MATCH('Capacity Backing (Hide)'!$A51,'Capacity Summary'!$H$35:$BG$35,0))&lt;&gt;0,INDEX('Capacity Summary'!$H$36:$BG$135,MATCH('Capacity Backing (Hide)'!Q$2,'Capacity Summary'!$B$36:$B$135,0),MATCH('Capacity Backing (Hide)'!$A51,'Capacity Summary'!$H$35:$BG$35,0)),0)),INDEX('Capacity Summary'!$C$36:$E$135,MATCH('Capacity Backing (Hide)'!Q$2,'Capacity Summary'!$B$36:$B$135,0),2)))/IF(Summary!$B$7="Minutes",1,60)/COUNTA(INDEX(Capacity!$C$10:$Q$109,MATCH('Capacity Backing (Hide)'!Q$2,Capacity!$B$10:$B$109,0),1):INDEX(Capacity!$C$10:$Q$109,MATCH('Capacity Backing (Hide)'!Q$2,Capacity!$B$10:$B$109,0),15))</f>
        <v>#N/A</v>
      </c>
      <c r="R5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(Hide)'!$A51,'Capacity Summary'!$H$35:$BG$35,0))="x",INDEX('Capacity Summary'!$C$36:$E$135,MATCH('Capacity Backing (Hide)'!R$2,'Capacity Summary'!$B$36:$B$135,0),4),IF(INDEX('Capacity Summary'!$H$36:$BG$135,MATCH('Capacity Backing (Hide)'!R$2,'Capacity Summary'!$B$36:$B$135,0),MATCH('Capacity Backing (Hide)'!$A51,'Capacity Summary'!$H$35:$BG$35,0))&lt;&gt;0,INDEX('Capacity Summary'!$H$36:$BG$135,MATCH('Capacity Backing (Hide)'!R$2,'Capacity Summary'!$B$36:$B$135,0),MATCH('Capacity Backing (Hide)'!$A51,'Capacity Summary'!$H$35:$BG$35,0)),0)),INDEX('Capacity Summary'!$C$36:$E$135,MATCH('Capacity Backing (Hide)'!R$2,'Capacity Summary'!$B$36:$B$135,0),2)))/IF(Summary!$B$7="Minutes",1,60)/COUNTA(INDEX(Capacity!$C$10:$Q$109,MATCH('Capacity Backing (Hide)'!R$2,Capacity!$B$10:$B$109,0),1):INDEX(Capacity!$C$10:$Q$109,MATCH('Capacity Backing (Hide)'!R$2,Capacity!$B$10:$B$109,0),15))</f>
        <v>#N/A</v>
      </c>
      <c r="S5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(Hide)'!$A51,'Capacity Summary'!$H$35:$BG$35,0))="x",INDEX('Capacity Summary'!$C$36:$E$135,MATCH('Capacity Backing (Hide)'!S$2,'Capacity Summary'!$B$36:$B$135,0),4),IF(INDEX('Capacity Summary'!$H$36:$BG$135,MATCH('Capacity Backing (Hide)'!S$2,'Capacity Summary'!$B$36:$B$135,0),MATCH('Capacity Backing (Hide)'!$A51,'Capacity Summary'!$H$35:$BG$35,0))&lt;&gt;0,INDEX('Capacity Summary'!$H$36:$BG$135,MATCH('Capacity Backing (Hide)'!S$2,'Capacity Summary'!$B$36:$B$135,0),MATCH('Capacity Backing (Hide)'!$A51,'Capacity Summary'!$H$35:$BG$35,0)),0)),INDEX('Capacity Summary'!$C$36:$E$135,MATCH('Capacity Backing (Hide)'!S$2,'Capacity Summary'!$B$36:$B$135,0),2)))/IF(Summary!$B$7="Minutes",1,60)/COUNTA(INDEX(Capacity!$C$10:$Q$109,MATCH('Capacity Backing (Hide)'!S$2,Capacity!$B$10:$B$109,0),1):INDEX(Capacity!$C$10:$Q$109,MATCH('Capacity Backing (Hide)'!S$2,Capacity!$B$10:$B$109,0),15))</f>
        <v>#N/A</v>
      </c>
      <c r="T5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(Hide)'!$A51,'Capacity Summary'!$H$35:$BG$35,0))="x",INDEX('Capacity Summary'!$C$36:$E$135,MATCH('Capacity Backing (Hide)'!T$2,'Capacity Summary'!$B$36:$B$135,0),4),IF(INDEX('Capacity Summary'!$H$36:$BG$135,MATCH('Capacity Backing (Hide)'!T$2,'Capacity Summary'!$B$36:$B$135,0),MATCH('Capacity Backing (Hide)'!$A51,'Capacity Summary'!$H$35:$BG$35,0))&lt;&gt;0,INDEX('Capacity Summary'!$H$36:$BG$135,MATCH('Capacity Backing (Hide)'!T$2,'Capacity Summary'!$B$36:$B$135,0),MATCH('Capacity Backing (Hide)'!$A51,'Capacity Summary'!$H$35:$BG$35,0)),0)),INDEX('Capacity Summary'!$C$36:$E$135,MATCH('Capacity Backing (Hide)'!T$2,'Capacity Summary'!$B$36:$B$135,0),2)))/IF(Summary!$B$7="Minutes",1,60)/COUNTA(INDEX(Capacity!$C$10:$Q$109,MATCH('Capacity Backing (Hide)'!T$2,Capacity!$B$10:$B$109,0),1):INDEX(Capacity!$C$10:$Q$109,MATCH('Capacity Backing (Hide)'!T$2,Capacity!$B$10:$B$109,0),15))</f>
        <v>#N/A</v>
      </c>
      <c r="U5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(Hide)'!$A51,'Capacity Summary'!$H$35:$BG$35,0))="x",INDEX('Capacity Summary'!$C$36:$E$135,MATCH('Capacity Backing (Hide)'!U$2,'Capacity Summary'!$B$36:$B$135,0),4),IF(INDEX('Capacity Summary'!$H$36:$BG$135,MATCH('Capacity Backing (Hide)'!U$2,'Capacity Summary'!$B$36:$B$135,0),MATCH('Capacity Backing (Hide)'!$A51,'Capacity Summary'!$H$35:$BG$35,0))&lt;&gt;0,INDEX('Capacity Summary'!$H$36:$BG$135,MATCH('Capacity Backing (Hide)'!U$2,'Capacity Summary'!$B$36:$B$135,0),MATCH('Capacity Backing (Hide)'!$A51,'Capacity Summary'!$H$35:$BG$35,0)),0)),INDEX('Capacity Summary'!$C$36:$E$135,MATCH('Capacity Backing (Hide)'!U$2,'Capacity Summary'!$B$36:$B$135,0),2)))/IF(Summary!$B$7="Minutes",1,60)/COUNTA(INDEX(Capacity!$C$10:$Q$109,MATCH('Capacity Backing (Hide)'!U$2,Capacity!$B$10:$B$109,0),1):INDEX(Capacity!$C$10:$Q$109,MATCH('Capacity Backing (Hide)'!U$2,Capacity!$B$10:$B$109,0),15))</f>
        <v>#N/A</v>
      </c>
      <c r="V5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(Hide)'!$A51,'Capacity Summary'!$H$35:$BG$35,0))="x",INDEX('Capacity Summary'!$C$36:$E$135,MATCH('Capacity Backing (Hide)'!V$2,'Capacity Summary'!$B$36:$B$135,0),4),IF(INDEX('Capacity Summary'!$H$36:$BG$135,MATCH('Capacity Backing (Hide)'!V$2,'Capacity Summary'!$B$36:$B$135,0),MATCH('Capacity Backing (Hide)'!$A51,'Capacity Summary'!$H$35:$BG$35,0))&lt;&gt;0,INDEX('Capacity Summary'!$H$36:$BG$135,MATCH('Capacity Backing (Hide)'!V$2,'Capacity Summary'!$B$36:$B$135,0),MATCH('Capacity Backing (Hide)'!$A51,'Capacity Summary'!$H$35:$BG$35,0)),0)),INDEX('Capacity Summary'!$C$36:$E$135,MATCH('Capacity Backing (Hide)'!V$2,'Capacity Summary'!$B$36:$B$135,0),2)))/IF(Summary!$B$7="Minutes",1,60)/COUNTA(INDEX(Capacity!$C$10:$Q$109,MATCH('Capacity Backing (Hide)'!V$2,Capacity!$B$10:$B$109,0),1):INDEX(Capacity!$C$10:$Q$109,MATCH('Capacity Backing (Hide)'!V$2,Capacity!$B$10:$B$109,0),15))</f>
        <v>#N/A</v>
      </c>
      <c r="W5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(Hide)'!$A51,'Capacity Summary'!$H$35:$BG$35,0))="x",INDEX('Capacity Summary'!$C$36:$E$135,MATCH('Capacity Backing (Hide)'!W$2,'Capacity Summary'!$B$36:$B$135,0),4),IF(INDEX('Capacity Summary'!$H$36:$BG$135,MATCH('Capacity Backing (Hide)'!W$2,'Capacity Summary'!$B$36:$B$135,0),MATCH('Capacity Backing (Hide)'!$A51,'Capacity Summary'!$H$35:$BG$35,0))&lt;&gt;0,INDEX('Capacity Summary'!$H$36:$BG$135,MATCH('Capacity Backing (Hide)'!W$2,'Capacity Summary'!$B$36:$B$135,0),MATCH('Capacity Backing (Hide)'!$A51,'Capacity Summary'!$H$35:$BG$35,0)),0)),INDEX('Capacity Summary'!$C$36:$E$135,MATCH('Capacity Backing (Hide)'!W$2,'Capacity Summary'!$B$36:$B$135,0),2)))/IF(Summary!$B$7="Minutes",1,60)/COUNTA(INDEX(Capacity!$C$10:$Q$109,MATCH('Capacity Backing (Hide)'!W$2,Capacity!$B$10:$B$109,0),1):INDEX(Capacity!$C$10:$Q$109,MATCH('Capacity Backing (Hide)'!W$2,Capacity!$B$10:$B$109,0),15))</f>
        <v>#N/A</v>
      </c>
      <c r="X5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(Hide)'!$A51,'Capacity Summary'!$H$35:$BG$35,0))="x",INDEX('Capacity Summary'!$C$36:$E$135,MATCH('Capacity Backing (Hide)'!X$2,'Capacity Summary'!$B$36:$B$135,0),4),IF(INDEX('Capacity Summary'!$H$36:$BG$135,MATCH('Capacity Backing (Hide)'!X$2,'Capacity Summary'!$B$36:$B$135,0),MATCH('Capacity Backing (Hide)'!$A51,'Capacity Summary'!$H$35:$BG$35,0))&lt;&gt;0,INDEX('Capacity Summary'!$H$36:$BG$135,MATCH('Capacity Backing (Hide)'!X$2,'Capacity Summary'!$B$36:$B$135,0),MATCH('Capacity Backing (Hide)'!$A51,'Capacity Summary'!$H$35:$BG$35,0)),0)),INDEX('Capacity Summary'!$C$36:$E$135,MATCH('Capacity Backing (Hide)'!X$2,'Capacity Summary'!$B$36:$B$135,0),2)))/IF(Summary!$B$7="Minutes",1,60)/COUNTA(INDEX(Capacity!$C$10:$Q$109,MATCH('Capacity Backing (Hide)'!X$2,Capacity!$B$10:$B$109,0),1):INDEX(Capacity!$C$10:$Q$109,MATCH('Capacity Backing (Hide)'!X$2,Capacity!$B$10:$B$109,0),15))</f>
        <v>#N/A</v>
      </c>
      <c r="Y5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(Hide)'!$A51,'Capacity Summary'!$H$35:$BG$35,0))="x",INDEX('Capacity Summary'!$C$36:$E$135,MATCH('Capacity Backing (Hide)'!Y$2,'Capacity Summary'!$B$36:$B$135,0),4),IF(INDEX('Capacity Summary'!$H$36:$BG$135,MATCH('Capacity Backing (Hide)'!Y$2,'Capacity Summary'!$B$36:$B$135,0),MATCH('Capacity Backing (Hide)'!$A51,'Capacity Summary'!$H$35:$BG$35,0))&lt;&gt;0,INDEX('Capacity Summary'!$H$36:$BG$135,MATCH('Capacity Backing (Hide)'!Y$2,'Capacity Summary'!$B$36:$B$135,0),MATCH('Capacity Backing (Hide)'!$A51,'Capacity Summary'!$H$35:$BG$35,0)),0)),INDEX('Capacity Summary'!$C$36:$E$135,MATCH('Capacity Backing (Hide)'!Y$2,'Capacity Summary'!$B$36:$B$135,0),2)))/IF(Summary!$B$7="Minutes",1,60)/COUNTA(INDEX(Capacity!$C$10:$Q$109,MATCH('Capacity Backing (Hide)'!Y$2,Capacity!$B$10:$B$109,0),1):INDEX(Capacity!$C$10:$Q$109,MATCH('Capacity Backing (Hide)'!Y$2,Capacity!$B$10:$B$109,0),15))</f>
        <v>#N/A</v>
      </c>
      <c r="Z5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(Hide)'!$A51,'Capacity Summary'!$H$35:$BG$35,0))="x",INDEX('Capacity Summary'!$C$36:$E$135,MATCH('Capacity Backing (Hide)'!Z$2,'Capacity Summary'!$B$36:$B$135,0),4),IF(INDEX('Capacity Summary'!$H$36:$BG$135,MATCH('Capacity Backing (Hide)'!Z$2,'Capacity Summary'!$B$36:$B$135,0),MATCH('Capacity Backing (Hide)'!$A51,'Capacity Summary'!$H$35:$BG$35,0))&lt;&gt;0,INDEX('Capacity Summary'!$H$36:$BG$135,MATCH('Capacity Backing (Hide)'!Z$2,'Capacity Summary'!$B$36:$B$135,0),MATCH('Capacity Backing (Hide)'!$A51,'Capacity Summary'!$H$35:$BG$35,0)),0)),INDEX('Capacity Summary'!$C$36:$E$135,MATCH('Capacity Backing (Hide)'!Z$2,'Capacity Summary'!$B$36:$B$135,0),2)))/IF(Summary!$B$7="Minutes",1,60)/COUNTA(INDEX(Capacity!$C$10:$Q$109,MATCH('Capacity Backing (Hide)'!Z$2,Capacity!$B$10:$B$109,0),1):INDEX(Capacity!$C$10:$Q$109,MATCH('Capacity Backing (Hide)'!Z$2,Capacity!$B$10:$B$109,0),15))</f>
        <v>#N/A</v>
      </c>
      <c r="AA5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(Hide)'!$A51,'Capacity Summary'!$H$35:$BG$35,0))="x",INDEX('Capacity Summary'!$C$36:$E$135,MATCH('Capacity Backing (Hide)'!AA$2,'Capacity Summary'!$B$36:$B$135,0),4),IF(INDEX('Capacity Summary'!$H$36:$BG$135,MATCH('Capacity Backing (Hide)'!AA$2,'Capacity Summary'!$B$36:$B$135,0),MATCH('Capacity Backing (Hide)'!$A51,'Capacity Summary'!$H$35:$BG$35,0))&lt;&gt;0,INDEX('Capacity Summary'!$H$36:$BG$135,MATCH('Capacity Backing (Hide)'!AA$2,'Capacity Summary'!$B$36:$B$135,0),MATCH('Capacity Backing (Hide)'!$A51,'Capacity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(Hide)'!$A51,'Capacity Summary'!$H$35:$BG$35,0))="x",INDEX('Capacity Summary'!$C$36:$E$135,MATCH('Capacity Backing (Hide)'!AB$2,'Capacity Summary'!$B$36:$B$135,0),4),IF(INDEX('Capacity Summary'!$H$36:$BG$135,MATCH('Capacity Backing (Hide)'!AB$2,'Capacity Summary'!$B$36:$B$135,0),MATCH('Capacity Backing (Hide)'!$A51,'Capacity Summary'!$H$35:$BG$35,0))&lt;&gt;0,INDEX('Capacity Summary'!$H$36:$BG$135,MATCH('Capacity Backing (Hide)'!AB$2,'Capacity Summary'!$B$36:$B$135,0),MATCH('Capacity Backing (Hide)'!$A51,'Capacity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(Hide)'!$A51,'Capacity Summary'!$H$35:$BG$35,0))="x",INDEX('Capacity Summary'!$C$36:$E$135,MATCH('Capacity Backing (Hide)'!AC$2,'Capacity Summary'!$B$36:$B$135,0),4),IF(INDEX('Capacity Summary'!$H$36:$BG$135,MATCH('Capacity Backing (Hide)'!AC$2,'Capacity Summary'!$B$36:$B$135,0),MATCH('Capacity Backing (Hide)'!$A51,'Capacity Summary'!$H$35:$BG$35,0))&lt;&gt;0,INDEX('Capacity Summary'!$H$36:$BG$135,MATCH('Capacity Backing (Hide)'!AC$2,'Capacity Summary'!$B$36:$B$135,0),MATCH('Capacity Backing (Hide)'!$A51,'Capacity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(Hide)'!$A51,'Capacity Summary'!$H$35:$BG$35,0))="x",INDEX('Capacity Summary'!$C$36:$E$135,MATCH('Capacity Backing (Hide)'!AD$2,'Capacity Summary'!$B$36:$B$135,0),4),IF(INDEX('Capacity Summary'!$H$36:$BG$135,MATCH('Capacity Backing (Hide)'!AD$2,'Capacity Summary'!$B$36:$B$135,0),MATCH('Capacity Backing (Hide)'!$A51,'Capacity Summary'!$H$35:$BG$35,0))&lt;&gt;0,INDEX('Capacity Summary'!$H$36:$BG$135,MATCH('Capacity Backing (Hide)'!AD$2,'Capacity Summary'!$B$36:$B$135,0),MATCH('Capacity Backing (Hide)'!$A51,'Capacity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(Hide)'!$A51,'Capacity Summary'!$H$35:$BG$35,0))="x",INDEX('Capacity Summary'!$C$36:$E$135,MATCH('Capacity Backing (Hide)'!AE$2,'Capacity Summary'!$B$36:$B$135,0),4),IF(INDEX('Capacity Summary'!$H$36:$BG$135,MATCH('Capacity Backing (Hide)'!AE$2,'Capacity Summary'!$B$36:$B$135,0),MATCH('Capacity Backing (Hide)'!$A51,'Capacity Summary'!$H$35:$BG$35,0))&lt;&gt;0,INDEX('Capacity Summary'!$H$36:$BG$135,MATCH('Capacity Backing (Hide)'!AE$2,'Capacity Summary'!$B$36:$B$135,0),MATCH('Capacity Backing (Hide)'!$A51,'Capacity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(Hide)'!$A51,'Capacity Summary'!$H$35:$BG$35,0))="x",INDEX('Capacity Summary'!$C$36:$E$135,MATCH('Capacity Backing (Hide)'!AF$2,'Capacity Summary'!$B$36:$B$135,0),4),IF(INDEX('Capacity Summary'!$H$36:$BG$135,MATCH('Capacity Backing (Hide)'!AF$2,'Capacity Summary'!$B$36:$B$135,0),MATCH('Capacity Backing (Hide)'!$A51,'Capacity Summary'!$H$35:$BG$35,0))&lt;&gt;0,INDEX('Capacity Summary'!$H$36:$BG$135,MATCH('Capacity Backing (Hide)'!AF$2,'Capacity Summary'!$B$36:$B$135,0),MATCH('Capacity Backing (Hide)'!$A51,'Capacity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(Hide)'!$A51,'Capacity Summary'!$H$35:$BG$35,0))="x",INDEX('Capacity Summary'!$C$36:$E$135,MATCH('Capacity Backing (Hide)'!AG$2,'Capacity Summary'!$B$36:$B$135,0),4),IF(INDEX('Capacity Summary'!$H$36:$BG$135,MATCH('Capacity Backing (Hide)'!AG$2,'Capacity Summary'!$B$36:$B$135,0),MATCH('Capacity Backing (Hide)'!$A51,'Capacity Summary'!$H$35:$BG$35,0))&lt;&gt;0,INDEX('Capacity Summary'!$H$36:$BG$135,MATCH('Capacity Backing (Hide)'!AG$2,'Capacity Summary'!$B$36:$B$135,0),MATCH('Capacity Backing (Hide)'!$A51,'Capacity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(Hide)'!$A51,'Capacity Summary'!$H$35:$BG$35,0))="x",INDEX('Capacity Summary'!$C$36:$E$135,MATCH('Capacity Backing (Hide)'!AH$2,'Capacity Summary'!$B$36:$B$135,0),4),IF(INDEX('Capacity Summary'!$H$36:$BG$135,MATCH('Capacity Backing (Hide)'!AH$2,'Capacity Summary'!$B$36:$B$135,0),MATCH('Capacity Backing (Hide)'!$A51,'Capacity Summary'!$H$35:$BG$35,0))&lt;&gt;0,INDEX('Capacity Summary'!$H$36:$BG$135,MATCH('Capacity Backing (Hide)'!AH$2,'Capacity Summary'!$B$36:$B$135,0),MATCH('Capacity Backing (Hide)'!$A51,'Capacity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(Hide)'!$A51,'Capacity Summary'!$H$35:$BG$35,0))="x",INDEX('Capacity Summary'!$C$36:$E$135,MATCH('Capacity Backing (Hide)'!AI$2,'Capacity Summary'!$B$36:$B$135,0),4),IF(INDEX('Capacity Summary'!$H$36:$BG$135,MATCH('Capacity Backing (Hide)'!AI$2,'Capacity Summary'!$B$36:$B$135,0),MATCH('Capacity Backing (Hide)'!$A51,'Capacity Summary'!$H$35:$BG$35,0))&lt;&gt;0,INDEX('Capacity Summary'!$H$36:$BG$135,MATCH('Capacity Backing (Hide)'!AI$2,'Capacity Summary'!$B$36:$B$135,0),MATCH('Capacity Backing (Hide)'!$A51,'Capacity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(Hide)'!$A51,'Capacity Summary'!$H$35:$BG$35,0))="x",INDEX('Capacity Summary'!$C$36:$E$135,MATCH('Capacity Backing (Hide)'!AJ$2,'Capacity Summary'!$B$36:$B$135,0),4),IF(INDEX('Capacity Summary'!$H$36:$BG$135,MATCH('Capacity Backing (Hide)'!AJ$2,'Capacity Summary'!$B$36:$B$135,0),MATCH('Capacity Backing (Hide)'!$A51,'Capacity Summary'!$H$35:$BG$35,0))&lt;&gt;0,INDEX('Capacity Summary'!$H$36:$BG$135,MATCH('Capacity Backing (Hide)'!AJ$2,'Capacity Summary'!$B$36:$B$135,0),MATCH('Capacity Backing (Hide)'!$A51,'Capacity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(Hide)'!$A51,'Capacity Summary'!$H$35:$BG$35,0))="x",INDEX('Capacity Summary'!$C$36:$E$135,MATCH('Capacity Backing (Hide)'!AK$2,'Capacity Summary'!$B$36:$B$135,0),4),IF(INDEX('Capacity Summary'!$H$36:$BG$135,MATCH('Capacity Backing (Hide)'!AK$2,'Capacity Summary'!$B$36:$B$135,0),MATCH('Capacity Backing (Hide)'!$A51,'Capacity Summary'!$H$35:$BG$35,0))&lt;&gt;0,INDEX('Capacity Summary'!$H$36:$BG$135,MATCH('Capacity Backing (Hide)'!AK$2,'Capacity Summary'!$B$36:$B$135,0),MATCH('Capacity Backing (Hide)'!$A51,'Capacity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(Hide)'!$A51,'Capacity Summary'!$H$35:$BG$35,0))="x",INDEX('Capacity Summary'!$C$36:$E$135,MATCH('Capacity Backing (Hide)'!AL$2,'Capacity Summary'!$B$36:$B$135,0),4),IF(INDEX('Capacity Summary'!$H$36:$BG$135,MATCH('Capacity Backing (Hide)'!AL$2,'Capacity Summary'!$B$36:$B$135,0),MATCH('Capacity Backing (Hide)'!$A51,'Capacity Summary'!$H$35:$BG$35,0))&lt;&gt;0,INDEX('Capacity Summary'!$H$36:$BG$135,MATCH('Capacity Backing (Hide)'!AL$2,'Capacity Summary'!$B$36:$B$135,0),MATCH('Capacity Backing (Hide)'!$A51,'Capacity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(Hide)'!$A51,'Capacity Summary'!$H$35:$BG$35,0))="x",INDEX('Capacity Summary'!$C$36:$E$135,MATCH('Capacity Backing (Hide)'!AM$2,'Capacity Summary'!$B$36:$B$135,0),4),IF(INDEX('Capacity Summary'!$H$36:$BG$135,MATCH('Capacity Backing (Hide)'!AM$2,'Capacity Summary'!$B$36:$B$135,0),MATCH('Capacity Backing (Hide)'!$A51,'Capacity Summary'!$H$35:$BG$35,0))&lt;&gt;0,INDEX('Capacity Summary'!$H$36:$BG$135,MATCH('Capacity Backing (Hide)'!AM$2,'Capacity Summary'!$B$36:$B$135,0),MATCH('Capacity Backing (Hide)'!$A51,'Capacity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(Hide)'!$A51,'Capacity Summary'!$H$35:$BG$35,0))="x",INDEX('Capacity Summary'!$C$36:$E$135,MATCH('Capacity Backing (Hide)'!AN$2,'Capacity Summary'!$B$36:$B$135,0),4),IF(INDEX('Capacity Summary'!$H$36:$BG$135,MATCH('Capacity Backing (Hide)'!AN$2,'Capacity Summary'!$B$36:$B$135,0),MATCH('Capacity Backing (Hide)'!$A51,'Capacity Summary'!$H$35:$BG$35,0))&lt;&gt;0,INDEX('Capacity Summary'!$H$36:$BG$135,MATCH('Capacity Backing (Hide)'!AN$2,'Capacity Summary'!$B$36:$B$135,0),MATCH('Capacity Backing (Hide)'!$A51,'Capacity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(Hide)'!$A51,'Capacity Summary'!$H$35:$BG$35,0))="x",INDEX('Capacity Summary'!$C$36:$E$135,MATCH('Capacity Backing (Hide)'!AO$2,'Capacity Summary'!$B$36:$B$135,0),4),IF(INDEX('Capacity Summary'!$H$36:$BG$135,MATCH('Capacity Backing (Hide)'!AO$2,'Capacity Summary'!$B$36:$B$135,0),MATCH('Capacity Backing (Hide)'!$A51,'Capacity Summary'!$H$35:$BG$35,0))&lt;&gt;0,INDEX('Capacity Summary'!$H$36:$BG$135,MATCH('Capacity Backing (Hide)'!AO$2,'Capacity Summary'!$B$36:$B$135,0),MATCH('Capacity Backing (Hide)'!$A51,'Capacity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(Hide)'!$A51,'Capacity Summary'!$H$35:$BG$35,0))="x",INDEX('Capacity Summary'!$C$36:$E$135,MATCH('Capacity Backing (Hide)'!AP$2,'Capacity Summary'!$B$36:$B$135,0),4),IF(INDEX('Capacity Summary'!$H$36:$BG$135,MATCH('Capacity Backing (Hide)'!AP$2,'Capacity Summary'!$B$36:$B$135,0),MATCH('Capacity Backing (Hide)'!$A51,'Capacity Summary'!$H$35:$BG$35,0))&lt;&gt;0,INDEX('Capacity Summary'!$H$36:$BG$135,MATCH('Capacity Backing (Hide)'!AP$2,'Capacity Summary'!$B$36:$B$135,0),MATCH('Capacity Backing (Hide)'!$A51,'Capacity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(Hide)'!$A51,'Capacity Summary'!$H$35:$BG$35,0))="x",INDEX('Capacity Summary'!$C$36:$E$135,MATCH('Capacity Backing (Hide)'!AQ$2,'Capacity Summary'!$B$36:$B$135,0),4),IF(INDEX('Capacity Summary'!$H$36:$BG$135,MATCH('Capacity Backing (Hide)'!AQ$2,'Capacity Summary'!$B$36:$B$135,0),MATCH('Capacity Backing (Hide)'!$A51,'Capacity Summary'!$H$35:$BG$35,0))&lt;&gt;0,INDEX('Capacity Summary'!$H$36:$BG$135,MATCH('Capacity Backing (Hide)'!AQ$2,'Capacity Summary'!$B$36:$B$135,0),MATCH('Capacity Backing (Hide)'!$A51,'Capacity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(Hide)'!$A51,'Capacity Summary'!$H$35:$BG$35,0))="x",INDEX('Capacity Summary'!$C$36:$E$135,MATCH('Capacity Backing (Hide)'!AR$2,'Capacity Summary'!$B$36:$B$135,0),4),IF(INDEX('Capacity Summary'!$H$36:$BG$135,MATCH('Capacity Backing (Hide)'!AR$2,'Capacity Summary'!$B$36:$B$135,0),MATCH('Capacity Backing (Hide)'!$A51,'Capacity Summary'!$H$35:$BG$35,0))&lt;&gt;0,INDEX('Capacity Summary'!$H$36:$BG$135,MATCH('Capacity Backing (Hide)'!AR$2,'Capacity Summary'!$B$36:$B$135,0),MATCH('Capacity Backing (Hide)'!$A51,'Capacity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(Hide)'!$A51,'Capacity Summary'!$H$35:$BG$35,0))="x",INDEX('Capacity Summary'!$C$36:$E$135,MATCH('Capacity Backing (Hide)'!AS$2,'Capacity Summary'!$B$36:$B$135,0),4),IF(INDEX('Capacity Summary'!$H$36:$BG$135,MATCH('Capacity Backing (Hide)'!AS$2,'Capacity Summary'!$B$36:$B$135,0),MATCH('Capacity Backing (Hide)'!$A51,'Capacity Summary'!$H$35:$BG$35,0))&lt;&gt;0,INDEX('Capacity Summary'!$H$36:$BG$135,MATCH('Capacity Backing (Hide)'!AS$2,'Capacity Summary'!$B$36:$B$135,0),MATCH('Capacity Backing (Hide)'!$A51,'Capacity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(Hide)'!$A51,'Capacity Summary'!$H$35:$BG$35,0))="x",INDEX('Capacity Summary'!$C$36:$E$135,MATCH('Capacity Backing (Hide)'!AT$2,'Capacity Summary'!$B$36:$B$135,0),4),IF(INDEX('Capacity Summary'!$H$36:$BG$135,MATCH('Capacity Backing (Hide)'!AT$2,'Capacity Summary'!$B$36:$B$135,0),MATCH('Capacity Backing (Hide)'!$A51,'Capacity Summary'!$H$35:$BG$35,0))&lt;&gt;0,INDEX('Capacity Summary'!$H$36:$BG$135,MATCH('Capacity Backing (Hide)'!AT$2,'Capacity Summary'!$B$36:$B$135,0),MATCH('Capacity Backing (Hide)'!$A51,'Capacity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(Hide)'!$A51,'Capacity Summary'!$H$35:$BG$35,0))="x",INDEX('Capacity Summary'!$C$36:$E$135,MATCH('Capacity Backing (Hide)'!AU$2,'Capacity Summary'!$B$36:$B$135,0),4),IF(INDEX('Capacity Summary'!$H$36:$BG$135,MATCH('Capacity Backing (Hide)'!AU$2,'Capacity Summary'!$B$36:$B$135,0),MATCH('Capacity Backing (Hide)'!$A51,'Capacity Summary'!$H$35:$BG$35,0))&lt;&gt;0,INDEX('Capacity Summary'!$H$36:$BG$135,MATCH('Capacity Backing (Hide)'!AU$2,'Capacity Summary'!$B$36:$B$135,0),MATCH('Capacity Backing (Hide)'!$A51,'Capacity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(Hide)'!$A51,'Capacity Summary'!$H$35:$BG$35,0))="x",INDEX('Capacity Summary'!$C$36:$E$135,MATCH('Capacity Backing (Hide)'!AV$2,'Capacity Summary'!$B$36:$B$135,0),4),IF(INDEX('Capacity Summary'!$H$36:$BG$135,MATCH('Capacity Backing (Hide)'!AV$2,'Capacity Summary'!$B$36:$B$135,0),MATCH('Capacity Backing (Hide)'!$A51,'Capacity Summary'!$H$35:$BG$35,0))&lt;&gt;0,INDEX('Capacity Summary'!$H$36:$BG$135,MATCH('Capacity Backing (Hide)'!AV$2,'Capacity Summary'!$B$36:$B$135,0),MATCH('Capacity Backing (Hide)'!$A51,'Capacity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(Hide)'!$A51,'Capacity Summary'!$H$35:$BG$35,0))="x",INDEX('Capacity Summary'!$C$36:$E$135,MATCH('Capacity Backing (Hide)'!AW$2,'Capacity Summary'!$B$36:$B$135,0),4),IF(INDEX('Capacity Summary'!$H$36:$BG$135,MATCH('Capacity Backing (Hide)'!AW$2,'Capacity Summary'!$B$36:$B$135,0),MATCH('Capacity Backing (Hide)'!$A51,'Capacity Summary'!$H$35:$BG$35,0))&lt;&gt;0,INDEX('Capacity Summary'!$H$36:$BG$135,MATCH('Capacity Backing (Hide)'!AW$2,'Capacity Summary'!$B$36:$B$135,0),MATCH('Capacity Backing (Hide)'!$A51,'Capacity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(Hide)'!$A51,'Capacity Summary'!$H$35:$BG$35,0))="x",INDEX('Capacity Summary'!$C$36:$E$135,MATCH('Capacity Backing (Hide)'!AX$2,'Capacity Summary'!$B$36:$B$135,0),4),IF(INDEX('Capacity Summary'!$H$36:$BG$135,MATCH('Capacity Backing (Hide)'!AX$2,'Capacity Summary'!$B$36:$B$135,0),MATCH('Capacity Backing (Hide)'!$A51,'Capacity Summary'!$H$35:$BG$35,0))&lt;&gt;0,INDEX('Capacity Summary'!$H$36:$BG$135,MATCH('Capacity Backing (Hide)'!AX$2,'Capacity Summary'!$B$36:$B$135,0),MATCH('Capacity Backing (Hide)'!$A51,'Capacity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(Hide)'!$A51,'Capacity Summary'!$H$35:$BG$35,0))="x",INDEX('Capacity Summary'!$C$36:$E$135,MATCH('Capacity Backing (Hide)'!AY$2,'Capacity Summary'!$B$36:$B$135,0),4),IF(INDEX('Capacity Summary'!$H$36:$BG$135,MATCH('Capacity Backing (Hide)'!AY$2,'Capacity Summary'!$B$36:$B$135,0),MATCH('Capacity Backing (Hide)'!$A51,'Capacity Summary'!$H$35:$BG$35,0))&lt;&gt;0,INDEX('Capacity Summary'!$H$36:$BG$135,MATCH('Capacity Backing (Hide)'!AY$2,'Capacity Summary'!$B$36:$B$135,0),MATCH('Capacity Backing (Hide)'!$A51,'Capacity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(Hide)'!$A51,'Capacity Summary'!$H$35:$BG$35,0))="x",INDEX('Capacity Summary'!$C$36:$E$135,MATCH('Capacity Backing (Hide)'!AZ$2,'Capacity Summary'!$B$36:$B$135,0),4),IF(INDEX('Capacity Summary'!$H$36:$BG$135,MATCH('Capacity Backing (Hide)'!AZ$2,'Capacity Summary'!$B$36:$B$135,0),MATCH('Capacity Backing (Hide)'!$A51,'Capacity Summary'!$H$35:$BG$35,0))&lt;&gt;0,INDEX('Capacity Summary'!$H$36:$BG$135,MATCH('Capacity Backing (Hide)'!AZ$2,'Capacity Summary'!$B$36:$B$135,0),MATCH('Capacity Backing (Hide)'!$A51,'Capacity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(Hide)'!$A51,'Capacity Summary'!$H$35:$BG$35,0))="x",INDEX('Capacity Summary'!$C$36:$E$135,MATCH('Capacity Backing (Hide)'!BA$2,'Capacity Summary'!$B$36:$B$135,0),4),IF(INDEX('Capacity Summary'!$H$36:$BG$135,MATCH('Capacity Backing (Hide)'!BA$2,'Capacity Summary'!$B$36:$B$135,0),MATCH('Capacity Backing (Hide)'!$A51,'Capacity Summary'!$H$35:$BG$35,0))&lt;&gt;0,INDEX('Capacity Summary'!$H$36:$BG$135,MATCH('Capacity Backing (Hide)'!BA$2,'Capacity Summary'!$B$36:$B$135,0),MATCH('Capacity Backing (Hide)'!$A51,'Capacity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(Hide)'!$A51,'Capacity Summary'!$H$35:$BG$35,0))="x",INDEX('Capacity Summary'!$C$36:$E$135,MATCH('Capacity Backing (Hide)'!BB$2,'Capacity Summary'!$B$36:$B$135,0),4),IF(INDEX('Capacity Summary'!$H$36:$BG$135,MATCH('Capacity Backing (Hide)'!BB$2,'Capacity Summary'!$B$36:$B$135,0),MATCH('Capacity Backing (Hide)'!$A51,'Capacity Summary'!$H$35:$BG$35,0))&lt;&gt;0,INDEX('Capacity Summary'!$H$36:$BG$135,MATCH('Capacity Backing (Hide)'!BB$2,'Capacity Summary'!$B$36:$B$135,0),MATCH('Capacity Backing (Hide)'!$A51,'Capacity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(Hide)'!$A51,'Capacity Summary'!$H$35:$BG$35,0))="x",INDEX('Capacity Summary'!$C$36:$E$135,MATCH('Capacity Backing (Hide)'!BC$2,'Capacity Summary'!$B$36:$B$135,0),4),IF(INDEX('Capacity Summary'!$H$36:$BG$135,MATCH('Capacity Backing (Hide)'!BC$2,'Capacity Summary'!$B$36:$B$135,0),MATCH('Capacity Backing (Hide)'!$A51,'Capacity Summary'!$H$35:$BG$35,0))&lt;&gt;0,INDEX('Capacity Summary'!$H$36:$BG$135,MATCH('Capacity Backing (Hide)'!BC$2,'Capacity Summary'!$B$36:$B$135,0),MATCH('Capacity Backing (Hide)'!$A51,'Capacity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(Hide)'!$A51,'Capacity Summary'!$H$35:$BG$35,0))="x",INDEX('Capacity Summary'!$C$36:$E$135,MATCH('Capacity Backing (Hide)'!BD$2,'Capacity Summary'!$B$36:$B$135,0),4),IF(INDEX('Capacity Summary'!$H$36:$BG$135,MATCH('Capacity Backing (Hide)'!BD$2,'Capacity Summary'!$B$36:$B$135,0),MATCH('Capacity Backing (Hide)'!$A51,'Capacity Summary'!$H$35:$BG$35,0))&lt;&gt;0,INDEX('Capacity Summary'!$H$36:$BG$135,MATCH('Capacity Backing (Hide)'!BD$2,'Capacity Summary'!$B$36:$B$135,0),MATCH('Capacity Backing (Hide)'!$A51,'Capacity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(Hide)'!$A51,'Capacity Summary'!$H$35:$BG$35,0))="x",INDEX('Capacity Summary'!$C$36:$E$135,MATCH('Capacity Backing (Hide)'!BE$2,'Capacity Summary'!$B$36:$B$135,0),4),IF(INDEX('Capacity Summary'!$H$36:$BG$135,MATCH('Capacity Backing (Hide)'!BE$2,'Capacity Summary'!$B$36:$B$135,0),MATCH('Capacity Backing (Hide)'!$A51,'Capacity Summary'!$H$35:$BG$35,0))&lt;&gt;0,INDEX('Capacity Summary'!$H$36:$BG$135,MATCH('Capacity Backing (Hide)'!BE$2,'Capacity Summary'!$B$36:$B$135,0),MATCH('Capacity Backing (Hide)'!$A51,'Capacity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(Hide)'!$A51,'Capacity Summary'!$H$35:$BG$35,0))="x",INDEX('Capacity Summary'!$C$36:$E$135,MATCH('Capacity Backing (Hide)'!BF$2,'Capacity Summary'!$B$36:$B$135,0),4),IF(INDEX('Capacity Summary'!$H$36:$BG$135,MATCH('Capacity Backing (Hide)'!BF$2,'Capacity Summary'!$B$36:$B$135,0),MATCH('Capacity Backing (Hide)'!$A51,'Capacity Summary'!$H$35:$BG$35,0))&lt;&gt;0,INDEX('Capacity Summary'!$H$36:$BG$135,MATCH('Capacity Backing (Hide)'!BF$2,'Capacity Summary'!$B$36:$B$135,0),MATCH('Capacity Backing (Hide)'!$A51,'Capacity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(Hide)'!$A51,'Capacity Summary'!$H$35:$BG$35,0))="x",INDEX('Capacity Summary'!$C$36:$E$135,MATCH('Capacity Backing (Hide)'!BG$2,'Capacity Summary'!$B$36:$B$135,0),4),IF(INDEX('Capacity Summary'!$H$36:$BG$135,MATCH('Capacity Backing (Hide)'!BG$2,'Capacity Summary'!$B$36:$B$135,0),MATCH('Capacity Backing (Hide)'!$A51,'Capacity Summary'!$H$35:$BG$35,0))&lt;&gt;0,INDEX('Capacity Summary'!$H$36:$BG$135,MATCH('Capacity Backing (Hide)'!BG$2,'Capacity Summary'!$B$36:$B$135,0),MATCH('Capacity Backing (Hide)'!$A51,'Capacity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(Hide)'!$A51,'Capacity Summary'!$H$35:$BG$35,0))="x",INDEX('Capacity Summary'!$C$36:$E$135,MATCH('Capacity Backing (Hide)'!BH$2,'Capacity Summary'!$B$36:$B$135,0),4),IF(INDEX('Capacity Summary'!$H$36:$BG$135,MATCH('Capacity Backing (Hide)'!BH$2,'Capacity Summary'!$B$36:$B$135,0),MATCH('Capacity Backing (Hide)'!$A51,'Capacity Summary'!$H$35:$BG$35,0))&lt;&gt;0,INDEX('Capacity Summary'!$H$36:$BG$135,MATCH('Capacity Backing (Hide)'!BH$2,'Capacity Summary'!$B$36:$B$135,0),MATCH('Capacity Backing (Hide)'!$A51,'Capacity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(Hide)'!$A51,'Capacity Summary'!$H$35:$BG$35,0))="x",INDEX('Capacity Summary'!$C$36:$E$135,MATCH('Capacity Backing (Hide)'!BI$2,'Capacity Summary'!$B$36:$B$135,0),4),IF(INDEX('Capacity Summary'!$H$36:$BG$135,MATCH('Capacity Backing (Hide)'!BI$2,'Capacity Summary'!$B$36:$B$135,0),MATCH('Capacity Backing (Hide)'!$A51,'Capacity Summary'!$H$35:$BG$35,0))&lt;&gt;0,INDEX('Capacity Summary'!$H$36:$BG$135,MATCH('Capacity Backing (Hide)'!BI$2,'Capacity Summary'!$B$36:$B$135,0),MATCH('Capacity Backing (Hide)'!$A51,'Capacity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(Hide)'!$A51,'Capacity Summary'!$H$35:$BG$35,0))="x",INDEX('Capacity Summary'!$C$36:$E$135,MATCH('Capacity Backing (Hide)'!BJ$2,'Capacity Summary'!$B$36:$B$135,0),4),IF(INDEX('Capacity Summary'!$H$36:$BG$135,MATCH('Capacity Backing (Hide)'!BJ$2,'Capacity Summary'!$B$36:$B$135,0),MATCH('Capacity Backing (Hide)'!$A51,'Capacity Summary'!$H$35:$BG$35,0))&lt;&gt;0,INDEX('Capacity Summary'!$H$36:$BG$135,MATCH('Capacity Backing (Hide)'!BJ$2,'Capacity Summary'!$B$36:$B$135,0),MATCH('Capacity Backing (Hide)'!$A51,'Capacity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(Hide)'!$A51,'Capacity Summary'!$H$35:$BG$35,0))="x",INDEX('Capacity Summary'!$C$36:$E$135,MATCH('Capacity Backing (Hide)'!BK$2,'Capacity Summary'!$B$36:$B$135,0),4),IF(INDEX('Capacity Summary'!$H$36:$BG$135,MATCH('Capacity Backing (Hide)'!BK$2,'Capacity Summary'!$B$36:$B$135,0),MATCH('Capacity Backing (Hide)'!$A51,'Capacity Summary'!$H$35:$BG$35,0))&lt;&gt;0,INDEX('Capacity Summary'!$H$36:$BG$135,MATCH('Capacity Backing (Hide)'!BK$2,'Capacity Summary'!$B$36:$B$135,0),MATCH('Capacity Backing (Hide)'!$A51,'Capacity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(Hide)'!$A51,'Capacity Summary'!$H$35:$BG$35,0))="x",INDEX('Capacity Summary'!$C$36:$E$135,MATCH('Capacity Backing (Hide)'!BL$2,'Capacity Summary'!$B$36:$B$135,0),4),IF(INDEX('Capacity Summary'!$H$36:$BG$135,MATCH('Capacity Backing (Hide)'!BL$2,'Capacity Summary'!$B$36:$B$135,0),MATCH('Capacity Backing (Hide)'!$A51,'Capacity Summary'!$H$35:$BG$35,0))&lt;&gt;0,INDEX('Capacity Summary'!$H$36:$BG$135,MATCH('Capacity Backing (Hide)'!BL$2,'Capacity Summary'!$B$36:$B$135,0),MATCH('Capacity Backing (Hide)'!$A51,'Capacity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(Hide)'!$A51,'Capacity Summary'!$H$35:$BG$35,0))="x",INDEX('Capacity Summary'!$C$36:$E$135,MATCH('Capacity Backing (Hide)'!BM$2,'Capacity Summary'!$B$36:$B$135,0),4),IF(INDEX('Capacity Summary'!$H$36:$BG$135,MATCH('Capacity Backing (Hide)'!BM$2,'Capacity Summary'!$B$36:$B$135,0),MATCH('Capacity Backing (Hide)'!$A51,'Capacity Summary'!$H$35:$BG$35,0))&lt;&gt;0,INDEX('Capacity Summary'!$H$36:$BG$135,MATCH('Capacity Backing (Hide)'!BM$2,'Capacity Summary'!$B$36:$B$135,0),MATCH('Capacity Backing (Hide)'!$A51,'Capacity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(Hide)'!$A51,'Capacity Summary'!$H$35:$BG$35,0))="x",INDEX('Capacity Summary'!$C$36:$E$135,MATCH('Capacity Backing (Hide)'!BN$2,'Capacity Summary'!$B$36:$B$135,0),4),IF(INDEX('Capacity Summary'!$H$36:$BG$135,MATCH('Capacity Backing (Hide)'!BN$2,'Capacity Summary'!$B$36:$B$135,0),MATCH('Capacity Backing (Hide)'!$A51,'Capacity Summary'!$H$35:$BG$35,0))&lt;&gt;0,INDEX('Capacity Summary'!$H$36:$BG$135,MATCH('Capacity Backing (Hide)'!BN$2,'Capacity Summary'!$B$36:$B$135,0),MATCH('Capacity Backing (Hide)'!$A51,'Capacity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(Hide)'!$A51,'Capacity Summary'!$H$35:$BG$35,0))="x",INDEX('Capacity Summary'!$C$36:$E$135,MATCH('Capacity Backing (Hide)'!BO$2,'Capacity Summary'!$B$36:$B$135,0),4),IF(INDEX('Capacity Summary'!$H$36:$BG$135,MATCH('Capacity Backing (Hide)'!BO$2,'Capacity Summary'!$B$36:$B$135,0),MATCH('Capacity Backing (Hide)'!$A51,'Capacity Summary'!$H$35:$BG$35,0))&lt;&gt;0,INDEX('Capacity Summary'!$H$36:$BG$135,MATCH('Capacity Backing (Hide)'!BO$2,'Capacity Summary'!$B$36:$B$135,0),MATCH('Capacity Backing (Hide)'!$A51,'Capacity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(Hide)'!$A51,'Capacity Summary'!$H$35:$BG$35,0))="x",INDEX('Capacity Summary'!$C$36:$E$135,MATCH('Capacity Backing (Hide)'!BP$2,'Capacity Summary'!$B$36:$B$135,0),4),IF(INDEX('Capacity Summary'!$H$36:$BG$135,MATCH('Capacity Backing (Hide)'!BP$2,'Capacity Summary'!$B$36:$B$135,0),MATCH('Capacity Backing (Hide)'!$A51,'Capacity Summary'!$H$35:$BG$35,0))&lt;&gt;0,INDEX('Capacity Summary'!$H$36:$BG$135,MATCH('Capacity Backing (Hide)'!BP$2,'Capacity Summary'!$B$36:$B$135,0),MATCH('Capacity Backing (Hide)'!$A51,'Capacity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(Hide)'!$A51,'Capacity Summary'!$H$35:$BG$35,0))="x",INDEX('Capacity Summary'!$C$36:$E$135,MATCH('Capacity Backing (Hide)'!BQ$2,'Capacity Summary'!$B$36:$B$135,0),4),IF(INDEX('Capacity Summary'!$H$36:$BG$135,MATCH('Capacity Backing (Hide)'!BQ$2,'Capacity Summary'!$B$36:$B$135,0),MATCH('Capacity Backing (Hide)'!$A51,'Capacity Summary'!$H$35:$BG$35,0))&lt;&gt;0,INDEX('Capacity Summary'!$H$36:$BG$135,MATCH('Capacity Backing (Hide)'!BQ$2,'Capacity Summary'!$B$36:$B$135,0),MATCH('Capacity Backing (Hide)'!$A51,'Capacity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(Hide)'!$A51,'Capacity Summary'!$H$35:$BG$35,0))="x",INDEX('Capacity Summary'!$C$36:$E$135,MATCH('Capacity Backing (Hide)'!BR$2,'Capacity Summary'!$B$36:$B$135,0),4),IF(INDEX('Capacity Summary'!$H$36:$BG$135,MATCH('Capacity Backing (Hide)'!BR$2,'Capacity Summary'!$B$36:$B$135,0),MATCH('Capacity Backing (Hide)'!$A51,'Capacity Summary'!$H$35:$BG$35,0))&lt;&gt;0,INDEX('Capacity Summary'!$H$36:$BG$135,MATCH('Capacity Backing (Hide)'!BR$2,'Capacity Summary'!$B$36:$B$135,0),MATCH('Capacity Backing (Hide)'!$A51,'Capacity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(Hide)'!$A51,'Capacity Summary'!$H$35:$BG$35,0))="x",INDEX('Capacity Summary'!$C$36:$E$135,MATCH('Capacity Backing (Hide)'!BS$2,'Capacity Summary'!$B$36:$B$135,0),4),IF(INDEX('Capacity Summary'!$H$36:$BG$135,MATCH('Capacity Backing (Hide)'!BS$2,'Capacity Summary'!$B$36:$B$135,0),MATCH('Capacity Backing (Hide)'!$A51,'Capacity Summary'!$H$35:$BG$35,0))&lt;&gt;0,INDEX('Capacity Summary'!$H$36:$BG$135,MATCH('Capacity Backing (Hide)'!BS$2,'Capacity Summary'!$B$36:$B$135,0),MATCH('Capacity Backing (Hide)'!$A51,'Capacity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(Hide)'!$A51,'Capacity Summary'!$H$35:$BG$35,0))="x",INDEX('Capacity Summary'!$C$36:$E$135,MATCH('Capacity Backing (Hide)'!BT$2,'Capacity Summary'!$B$36:$B$135,0),4),IF(INDEX('Capacity Summary'!$H$36:$BG$135,MATCH('Capacity Backing (Hide)'!BT$2,'Capacity Summary'!$B$36:$B$135,0),MATCH('Capacity Backing (Hide)'!$A51,'Capacity Summary'!$H$35:$BG$35,0))&lt;&gt;0,INDEX('Capacity Summary'!$H$36:$BG$135,MATCH('Capacity Backing (Hide)'!BT$2,'Capacity Summary'!$B$36:$B$135,0),MATCH('Capacity Backing (Hide)'!$A51,'Capacity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(Hide)'!$A51,'Capacity Summary'!$H$35:$BG$35,0))="x",INDEX('Capacity Summary'!$C$36:$E$135,MATCH('Capacity Backing (Hide)'!BU$2,'Capacity Summary'!$B$36:$B$135,0),4),IF(INDEX('Capacity Summary'!$H$36:$BG$135,MATCH('Capacity Backing (Hide)'!BU$2,'Capacity Summary'!$B$36:$B$135,0),MATCH('Capacity Backing (Hide)'!$A51,'Capacity Summary'!$H$35:$BG$35,0))&lt;&gt;0,INDEX('Capacity Summary'!$H$36:$BG$135,MATCH('Capacity Backing (Hide)'!BU$2,'Capacity Summary'!$B$36:$B$135,0),MATCH('Capacity Backing (Hide)'!$A51,'Capacity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(Hide)'!$A51,'Capacity Summary'!$H$35:$BG$35,0))="x",INDEX('Capacity Summary'!$C$36:$E$135,MATCH('Capacity Backing (Hide)'!BV$2,'Capacity Summary'!$B$36:$B$135,0),4),IF(INDEX('Capacity Summary'!$H$36:$BG$135,MATCH('Capacity Backing (Hide)'!BV$2,'Capacity Summary'!$B$36:$B$135,0),MATCH('Capacity Backing (Hide)'!$A51,'Capacity Summary'!$H$35:$BG$35,0))&lt;&gt;0,INDEX('Capacity Summary'!$H$36:$BG$135,MATCH('Capacity Backing (Hide)'!BV$2,'Capacity Summary'!$B$36:$B$135,0),MATCH('Capacity Backing (Hide)'!$A51,'Capacity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(Hide)'!$A51,'Capacity Summary'!$H$35:$BG$35,0))="x",INDEX('Capacity Summary'!$C$36:$E$135,MATCH('Capacity Backing (Hide)'!BW$2,'Capacity Summary'!$B$36:$B$135,0),4),IF(INDEX('Capacity Summary'!$H$36:$BG$135,MATCH('Capacity Backing (Hide)'!BW$2,'Capacity Summary'!$B$36:$B$135,0),MATCH('Capacity Backing (Hide)'!$A51,'Capacity Summary'!$H$35:$BG$35,0))&lt;&gt;0,INDEX('Capacity Summary'!$H$36:$BG$135,MATCH('Capacity Backing (Hide)'!BW$2,'Capacity Summary'!$B$36:$B$135,0),MATCH('Capacity Backing (Hide)'!$A51,'Capacity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(Hide)'!$A51,'Capacity Summary'!$H$35:$BG$35,0))="x",INDEX('Capacity Summary'!$C$36:$E$135,MATCH('Capacity Backing (Hide)'!BX$2,'Capacity Summary'!$B$36:$B$135,0),4),IF(INDEX('Capacity Summary'!$H$36:$BG$135,MATCH('Capacity Backing (Hide)'!BX$2,'Capacity Summary'!$B$36:$B$135,0),MATCH('Capacity Backing (Hide)'!$A51,'Capacity Summary'!$H$35:$BG$35,0))&lt;&gt;0,INDEX('Capacity Summary'!$H$36:$BG$135,MATCH('Capacity Backing (Hide)'!BX$2,'Capacity Summary'!$B$36:$B$135,0),MATCH('Capacity Backing (Hide)'!$A51,'Capacity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(Hide)'!$A51,'Capacity Summary'!$H$35:$BG$35,0))="x",INDEX('Capacity Summary'!$C$36:$E$135,MATCH('Capacity Backing (Hide)'!BY$2,'Capacity Summary'!$B$36:$B$135,0),4),IF(INDEX('Capacity Summary'!$H$36:$BG$135,MATCH('Capacity Backing (Hide)'!BY$2,'Capacity Summary'!$B$36:$B$135,0),MATCH('Capacity Backing (Hide)'!$A51,'Capacity Summary'!$H$35:$BG$35,0))&lt;&gt;0,INDEX('Capacity Summary'!$H$36:$BG$135,MATCH('Capacity Backing (Hide)'!BY$2,'Capacity Summary'!$B$36:$B$135,0),MATCH('Capacity Backing (Hide)'!$A51,'Capacity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(Hide)'!$A51,'Capacity Summary'!$H$35:$BG$35,0))="x",INDEX('Capacity Summary'!$C$36:$E$135,MATCH('Capacity Backing (Hide)'!BZ$2,'Capacity Summary'!$B$36:$B$135,0),4),IF(INDEX('Capacity Summary'!$H$36:$BG$135,MATCH('Capacity Backing (Hide)'!BZ$2,'Capacity Summary'!$B$36:$B$135,0),MATCH('Capacity Backing (Hide)'!$A51,'Capacity Summary'!$H$35:$BG$35,0))&lt;&gt;0,INDEX('Capacity Summary'!$H$36:$BG$135,MATCH('Capacity Backing (Hide)'!BZ$2,'Capacity Summary'!$B$36:$B$135,0),MATCH('Capacity Backing (Hide)'!$A51,'Capacity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(Hide)'!$A51,'Capacity Summary'!$H$35:$BG$35,0))="x",INDEX('Capacity Summary'!$C$36:$E$135,MATCH('Capacity Backing (Hide)'!CA$2,'Capacity Summary'!$B$36:$B$135,0),4),IF(INDEX('Capacity Summary'!$H$36:$BG$135,MATCH('Capacity Backing (Hide)'!CA$2,'Capacity Summary'!$B$36:$B$135,0),MATCH('Capacity Backing (Hide)'!$A51,'Capacity Summary'!$H$35:$BG$35,0))&lt;&gt;0,INDEX('Capacity Summary'!$H$36:$BG$135,MATCH('Capacity Backing (Hide)'!CA$2,'Capacity Summary'!$B$36:$B$135,0),MATCH('Capacity Backing (Hide)'!$A51,'Capacity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(Hide)'!$A51,'Capacity Summary'!$H$35:$BG$35,0))="x",INDEX('Capacity Summary'!$C$36:$E$135,MATCH('Capacity Backing (Hide)'!CB$2,'Capacity Summary'!$B$36:$B$135,0),4),IF(INDEX('Capacity Summary'!$H$36:$BG$135,MATCH('Capacity Backing (Hide)'!CB$2,'Capacity Summary'!$B$36:$B$135,0),MATCH('Capacity Backing (Hide)'!$A51,'Capacity Summary'!$H$35:$BG$35,0))&lt;&gt;0,INDEX('Capacity Summary'!$H$36:$BG$135,MATCH('Capacity Backing (Hide)'!CB$2,'Capacity Summary'!$B$36:$B$135,0),MATCH('Capacity Backing (Hide)'!$A51,'Capacity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(Hide)'!$A51,'Capacity Summary'!$H$35:$BG$35,0))="x",INDEX('Capacity Summary'!$C$36:$E$135,MATCH('Capacity Backing (Hide)'!CC$2,'Capacity Summary'!$B$36:$B$135,0),4),IF(INDEX('Capacity Summary'!$H$36:$BG$135,MATCH('Capacity Backing (Hide)'!CC$2,'Capacity Summary'!$B$36:$B$135,0),MATCH('Capacity Backing (Hide)'!$A51,'Capacity Summary'!$H$35:$BG$35,0))&lt;&gt;0,INDEX('Capacity Summary'!$H$36:$BG$135,MATCH('Capacity Backing (Hide)'!CC$2,'Capacity Summary'!$B$36:$B$135,0),MATCH('Capacity Backing (Hide)'!$A51,'Capacity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(Hide)'!$A51,'Capacity Summary'!$H$35:$BG$35,0))="x",INDEX('Capacity Summary'!$C$36:$E$135,MATCH('Capacity Backing (Hide)'!CD$2,'Capacity Summary'!$B$36:$B$135,0),4),IF(INDEX('Capacity Summary'!$H$36:$BG$135,MATCH('Capacity Backing (Hide)'!CD$2,'Capacity Summary'!$B$36:$B$135,0),MATCH('Capacity Backing (Hide)'!$A51,'Capacity Summary'!$H$35:$BG$35,0))&lt;&gt;0,INDEX('Capacity Summary'!$H$36:$BG$135,MATCH('Capacity Backing (Hide)'!CD$2,'Capacity Summary'!$B$36:$B$135,0),MATCH('Capacity Backing (Hide)'!$A51,'Capacity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(Hide)'!$A51,'Capacity Summary'!$H$35:$BG$35,0))="x",INDEX('Capacity Summary'!$C$36:$E$135,MATCH('Capacity Backing (Hide)'!CE$2,'Capacity Summary'!$B$36:$B$135,0),4),IF(INDEX('Capacity Summary'!$H$36:$BG$135,MATCH('Capacity Backing (Hide)'!CE$2,'Capacity Summary'!$B$36:$B$135,0),MATCH('Capacity Backing (Hide)'!$A51,'Capacity Summary'!$H$35:$BG$35,0))&lt;&gt;0,INDEX('Capacity Summary'!$H$36:$BG$135,MATCH('Capacity Backing (Hide)'!CE$2,'Capacity Summary'!$B$36:$B$135,0),MATCH('Capacity Backing (Hide)'!$A51,'Capacity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(Hide)'!$A51,'Capacity Summary'!$H$35:$BG$35,0))="x",INDEX('Capacity Summary'!$C$36:$E$135,MATCH('Capacity Backing (Hide)'!CF$2,'Capacity Summary'!$B$36:$B$135,0),4),IF(INDEX('Capacity Summary'!$H$36:$BG$135,MATCH('Capacity Backing (Hide)'!CF$2,'Capacity Summary'!$B$36:$B$135,0),MATCH('Capacity Backing (Hide)'!$A51,'Capacity Summary'!$H$35:$BG$35,0))&lt;&gt;0,INDEX('Capacity Summary'!$H$36:$BG$135,MATCH('Capacity Backing (Hide)'!CF$2,'Capacity Summary'!$B$36:$B$135,0),MATCH('Capacity Backing (Hide)'!$A51,'Capacity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(Hide)'!$A51,'Capacity Summary'!$H$35:$BG$35,0))="x",INDEX('Capacity Summary'!$C$36:$E$135,MATCH('Capacity Backing (Hide)'!CG$2,'Capacity Summary'!$B$36:$B$135,0),4),IF(INDEX('Capacity Summary'!$H$36:$BG$135,MATCH('Capacity Backing (Hide)'!CG$2,'Capacity Summary'!$B$36:$B$135,0),MATCH('Capacity Backing (Hide)'!$A51,'Capacity Summary'!$H$35:$BG$35,0))&lt;&gt;0,INDEX('Capacity Summary'!$H$36:$BG$135,MATCH('Capacity Backing (Hide)'!CG$2,'Capacity Summary'!$B$36:$B$135,0),MATCH('Capacity Backing (Hide)'!$A51,'Capacity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(Hide)'!$A51,'Capacity Summary'!$H$35:$BG$35,0))="x",INDEX('Capacity Summary'!$C$36:$E$135,MATCH('Capacity Backing (Hide)'!CH$2,'Capacity Summary'!$B$36:$B$135,0),4),IF(INDEX('Capacity Summary'!$H$36:$BG$135,MATCH('Capacity Backing (Hide)'!CH$2,'Capacity Summary'!$B$36:$B$135,0),MATCH('Capacity Backing (Hide)'!$A51,'Capacity Summary'!$H$35:$BG$35,0))&lt;&gt;0,INDEX('Capacity Summary'!$H$36:$BG$135,MATCH('Capacity Backing (Hide)'!CH$2,'Capacity Summary'!$B$36:$B$135,0),MATCH('Capacity Backing (Hide)'!$A51,'Capacity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(Hide)'!$A51,'Capacity Summary'!$H$35:$BG$35,0))="x",INDEX('Capacity Summary'!$C$36:$E$135,MATCH('Capacity Backing (Hide)'!CI$2,'Capacity Summary'!$B$36:$B$135,0),4),IF(INDEX('Capacity Summary'!$H$36:$BG$135,MATCH('Capacity Backing (Hide)'!CI$2,'Capacity Summary'!$B$36:$B$135,0),MATCH('Capacity Backing (Hide)'!$A51,'Capacity Summary'!$H$35:$BG$35,0))&lt;&gt;0,INDEX('Capacity Summary'!$H$36:$BG$135,MATCH('Capacity Backing (Hide)'!CI$2,'Capacity Summary'!$B$36:$B$135,0),MATCH('Capacity Backing (Hide)'!$A51,'Capacity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(Hide)'!$A51,'Capacity Summary'!$H$35:$BG$35,0))="x",INDEX('Capacity Summary'!$C$36:$E$135,MATCH('Capacity Backing (Hide)'!CJ$2,'Capacity Summary'!$B$36:$B$135,0),4),IF(INDEX('Capacity Summary'!$H$36:$BG$135,MATCH('Capacity Backing (Hide)'!CJ$2,'Capacity Summary'!$B$36:$B$135,0),MATCH('Capacity Backing (Hide)'!$A51,'Capacity Summary'!$H$35:$BG$35,0))&lt;&gt;0,INDEX('Capacity Summary'!$H$36:$BG$135,MATCH('Capacity Backing (Hide)'!CJ$2,'Capacity Summary'!$B$36:$B$135,0),MATCH('Capacity Backing (Hide)'!$A51,'Capacity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(Hide)'!$A51,'Capacity Summary'!$H$35:$BG$35,0))="x",INDEX('Capacity Summary'!$C$36:$E$135,MATCH('Capacity Backing (Hide)'!CK$2,'Capacity Summary'!$B$36:$B$135,0),4),IF(INDEX('Capacity Summary'!$H$36:$BG$135,MATCH('Capacity Backing (Hide)'!CK$2,'Capacity Summary'!$B$36:$B$135,0),MATCH('Capacity Backing (Hide)'!$A51,'Capacity Summary'!$H$35:$BG$35,0))&lt;&gt;0,INDEX('Capacity Summary'!$H$36:$BG$135,MATCH('Capacity Backing (Hide)'!CK$2,'Capacity Summary'!$B$36:$B$135,0),MATCH('Capacity Backing (Hide)'!$A51,'Capacity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(Hide)'!$A51,'Capacity Summary'!$H$35:$BG$35,0))="x",INDEX('Capacity Summary'!$C$36:$E$135,MATCH('Capacity Backing (Hide)'!CL$2,'Capacity Summary'!$B$36:$B$135,0),4),IF(INDEX('Capacity Summary'!$H$36:$BG$135,MATCH('Capacity Backing (Hide)'!CL$2,'Capacity Summary'!$B$36:$B$135,0),MATCH('Capacity Backing (Hide)'!$A51,'Capacity Summary'!$H$35:$BG$35,0))&lt;&gt;0,INDEX('Capacity Summary'!$H$36:$BG$135,MATCH('Capacity Backing (Hide)'!CL$2,'Capacity Summary'!$B$36:$B$135,0),MATCH('Capacity Backing (Hide)'!$A51,'Capacity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(Hide)'!$A51,'Capacity Summary'!$H$35:$BG$35,0))="x",INDEX('Capacity Summary'!$C$36:$E$135,MATCH('Capacity Backing (Hide)'!CM$2,'Capacity Summary'!$B$36:$B$135,0),4),IF(INDEX('Capacity Summary'!$H$36:$BG$135,MATCH('Capacity Backing (Hide)'!CM$2,'Capacity Summary'!$B$36:$B$135,0),MATCH('Capacity Backing (Hide)'!$A51,'Capacity Summary'!$H$35:$BG$35,0))&lt;&gt;0,INDEX('Capacity Summary'!$H$36:$BG$135,MATCH('Capacity Backing (Hide)'!CM$2,'Capacity Summary'!$B$36:$B$135,0),MATCH('Capacity Backing (Hide)'!$A51,'Capacity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(Hide)'!$A51,'Capacity Summary'!$H$35:$BG$35,0))="x",INDEX('Capacity Summary'!$C$36:$E$135,MATCH('Capacity Backing (Hide)'!CN$2,'Capacity Summary'!$B$36:$B$135,0),4),IF(INDEX('Capacity Summary'!$H$36:$BG$135,MATCH('Capacity Backing (Hide)'!CN$2,'Capacity Summary'!$B$36:$B$135,0),MATCH('Capacity Backing (Hide)'!$A51,'Capacity Summary'!$H$35:$BG$35,0))&lt;&gt;0,INDEX('Capacity Summary'!$H$36:$BG$135,MATCH('Capacity Backing (Hide)'!CN$2,'Capacity Summary'!$B$36:$B$135,0),MATCH('Capacity Backing (Hide)'!$A51,'Capacity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(Hide)'!$A51,'Capacity Summary'!$H$35:$BG$35,0))="x",INDEX('Capacity Summary'!$C$36:$E$135,MATCH('Capacity Backing (Hide)'!CO$2,'Capacity Summary'!$B$36:$B$135,0),4),IF(INDEX('Capacity Summary'!$H$36:$BG$135,MATCH('Capacity Backing (Hide)'!CO$2,'Capacity Summary'!$B$36:$B$135,0),MATCH('Capacity Backing (Hide)'!$A51,'Capacity Summary'!$H$35:$BG$35,0))&lt;&gt;0,INDEX('Capacity Summary'!$H$36:$BG$135,MATCH('Capacity Backing (Hide)'!CO$2,'Capacity Summary'!$B$36:$B$135,0),MATCH('Capacity Backing (Hide)'!$A51,'Capacity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(Hide)'!$A51,'Capacity Summary'!$H$35:$BG$35,0))="x",INDEX('Capacity Summary'!$C$36:$E$135,MATCH('Capacity Backing (Hide)'!CP$2,'Capacity Summary'!$B$36:$B$135,0),4),IF(INDEX('Capacity Summary'!$H$36:$BG$135,MATCH('Capacity Backing (Hide)'!CP$2,'Capacity Summary'!$B$36:$B$135,0),MATCH('Capacity Backing (Hide)'!$A51,'Capacity Summary'!$H$35:$BG$35,0))&lt;&gt;0,INDEX('Capacity Summary'!$H$36:$BG$135,MATCH('Capacity Backing (Hide)'!CP$2,'Capacity Summary'!$B$36:$B$135,0),MATCH('Capacity Backing (Hide)'!$A51,'Capacity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(Hide)'!$A51,'Capacity Summary'!$H$35:$BG$35,0))="x",INDEX('Capacity Summary'!$C$36:$E$135,MATCH('Capacity Backing (Hide)'!CQ$2,'Capacity Summary'!$B$36:$B$135,0),4),IF(INDEX('Capacity Summary'!$H$36:$BG$135,MATCH('Capacity Backing (Hide)'!CQ$2,'Capacity Summary'!$B$36:$B$135,0),MATCH('Capacity Backing (Hide)'!$A51,'Capacity Summary'!$H$35:$BG$35,0))&lt;&gt;0,INDEX('Capacity Summary'!$H$36:$BG$135,MATCH('Capacity Backing (Hide)'!CQ$2,'Capacity Summary'!$B$36:$B$135,0),MATCH('Capacity Backing (Hide)'!$A51,'Capacity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(Hide)'!$A51,'Capacity Summary'!$H$35:$BG$35,0))="x",INDEX('Capacity Summary'!$C$36:$E$135,MATCH('Capacity Backing (Hide)'!CR$2,'Capacity Summary'!$B$36:$B$135,0),4),IF(INDEX('Capacity Summary'!$H$36:$BG$135,MATCH('Capacity Backing (Hide)'!CR$2,'Capacity Summary'!$B$36:$B$135,0),MATCH('Capacity Backing (Hide)'!$A51,'Capacity Summary'!$H$35:$BG$35,0))&lt;&gt;0,INDEX('Capacity Summary'!$H$36:$BG$135,MATCH('Capacity Backing (Hide)'!CR$2,'Capacity Summary'!$B$36:$B$135,0),MATCH('Capacity Backing (Hide)'!$A51,'Capacity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(Hide)'!$A51,'Capacity Summary'!$H$35:$BG$35,0))="x",INDEX('Capacity Summary'!$C$36:$E$135,MATCH('Capacity Backing (Hide)'!CS$2,'Capacity Summary'!$B$36:$B$135,0),4),IF(INDEX('Capacity Summary'!$H$36:$BG$135,MATCH('Capacity Backing (Hide)'!CS$2,'Capacity Summary'!$B$36:$B$135,0),MATCH('Capacity Backing (Hide)'!$A51,'Capacity Summary'!$H$35:$BG$35,0))&lt;&gt;0,INDEX('Capacity Summary'!$H$36:$BG$135,MATCH('Capacity Backing (Hide)'!CS$2,'Capacity Summary'!$B$36:$B$135,0),MATCH('Capacity Backing (Hide)'!$A51,'Capacity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(Hide)'!$A51,'Capacity Summary'!$H$35:$BG$35,0))="x",INDEX('Capacity Summary'!$C$36:$E$135,MATCH('Capacity Backing (Hide)'!CT$2,'Capacity Summary'!$B$36:$B$135,0),4),IF(INDEX('Capacity Summary'!$H$36:$BG$135,MATCH('Capacity Backing (Hide)'!CT$2,'Capacity Summary'!$B$36:$B$135,0),MATCH('Capacity Backing (Hide)'!$A51,'Capacity Summary'!$H$35:$BG$35,0))&lt;&gt;0,INDEX('Capacity Summary'!$H$36:$BG$135,MATCH('Capacity Backing (Hide)'!CT$2,'Capacity Summary'!$B$36:$B$135,0),MATCH('Capacity Backing (Hide)'!$A51,'Capacity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(Hide)'!$A51,'Capacity Summary'!$H$35:$BG$35,0))="x",INDEX('Capacity Summary'!$C$36:$E$135,MATCH('Capacity Backing (Hide)'!CU$2,'Capacity Summary'!$B$36:$B$135,0),4),IF(INDEX('Capacity Summary'!$H$36:$BG$135,MATCH('Capacity Backing (Hide)'!CU$2,'Capacity Summary'!$B$36:$B$135,0),MATCH('Capacity Backing (Hide)'!$A51,'Capacity Summary'!$H$35:$BG$35,0))&lt;&gt;0,INDEX('Capacity Summary'!$H$36:$BG$135,MATCH('Capacity Backing (Hide)'!CU$2,'Capacity Summary'!$B$36:$B$135,0),MATCH('Capacity Backing (Hide)'!$A51,'Capacity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(Hide)'!$A51,'Capacity Summary'!$H$35:$BG$35,0))="x",INDEX('Capacity Summary'!$C$36:$E$135,MATCH('Capacity Backing (Hide)'!CV$2,'Capacity Summary'!$B$36:$B$135,0),4),IF(INDEX('Capacity Summary'!$H$36:$BG$135,MATCH('Capacity Backing (Hide)'!CV$2,'Capacity Summary'!$B$36:$B$135,0),MATCH('Capacity Backing (Hide)'!$A51,'Capacity Summary'!$H$35:$BG$35,0))&lt;&gt;0,INDEX('Capacity Summary'!$H$36:$BG$135,MATCH('Capacity Backing (Hide)'!CV$2,'Capacity Summary'!$B$36:$B$135,0),MATCH('Capacity Backing (Hide)'!$A51,'Capacity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(Hide)'!$A51,'Capacity Summary'!$H$35:$BG$35,0))="x",INDEX('Capacity Summary'!$C$36:$E$135,MATCH('Capacity Backing (Hide)'!CW$2,'Capacity Summary'!$B$36:$B$135,0),4),IF(INDEX('Capacity Summary'!$H$36:$BG$135,MATCH('Capacity Backing (Hide)'!CW$2,'Capacity Summary'!$B$36:$B$135,0),MATCH('Capacity Backing (Hide)'!$A51,'Capacity Summary'!$H$35:$BG$35,0))&lt;&gt;0,INDEX('Capacity Summary'!$H$36:$BG$135,MATCH('Capacity Backing (Hide)'!CW$2,'Capacity Summary'!$B$36:$B$135,0),MATCH('Capacity Backing (Hide)'!$A51,'Capacity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(Hide)'!$A52,'Capacity Summary'!$H$35:$BG$35,0))="x",INDEX('Capacity Summary'!$C$36:$E$135,MATCH('Capacity Backing (Hide)'!B$2,'Capacity Summary'!$B$36:$B$135,0),4),IF(INDEX('Capacity Summary'!$H$36:$BG$135,MATCH('Capacity Backing (Hide)'!B$2,'Capacity Summary'!$B$36:$B$135,0),MATCH('Capacity Backing (Hide)'!$A52,'Capacity Summary'!$H$35:$BG$35,0))&lt;&gt;0,INDEX('Capacity Summary'!$H$36:$BG$135,MATCH('Capacity Backing (Hide)'!B$2,'Capacity Summary'!$B$36:$B$135,0),MATCH('Capacity Backing (Hide)'!$A52,'Capacity Summary'!$H$35:$BG$35,0)),0)),INDEX('Capacity Summary'!$C$36:$E$135,MATCH('Capacity Backing (Hide)'!B$2,'Capacity Summary'!$B$36:$B$135,0),2)))/IF(Summary!$B$7="Minutes",1,60)/COUNTA(INDEX(Capacity!$C$10:$Q$109,MATCH('Capacity Backing (Hide)'!B$2,Capacity!$B$10:$B$109,0),1):INDEX(Capacity!$C$10:$Q$109,MATCH('Capacity Backing (Hide)'!B$2,Capacity!$B$10:$B$109,0),15))</f>
        <v>#N/A</v>
      </c>
      <c r="C5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(Hide)'!$A52,'Capacity Summary'!$H$35:$BG$35,0))="x",INDEX('Capacity Summary'!$C$36:$E$135,MATCH('Capacity Backing (Hide)'!C$2,'Capacity Summary'!$B$36:$B$135,0),4),IF(INDEX('Capacity Summary'!$H$36:$BG$135,MATCH('Capacity Backing (Hide)'!C$2,'Capacity Summary'!$B$36:$B$135,0),MATCH('Capacity Backing (Hide)'!$A52,'Capacity Summary'!$H$35:$BG$35,0))&lt;&gt;0,INDEX('Capacity Summary'!$H$36:$BG$135,MATCH('Capacity Backing (Hide)'!C$2,'Capacity Summary'!$B$36:$B$135,0),MATCH('Capacity Backing (Hide)'!$A52,'Capacity Summary'!$H$35:$BG$35,0)),0)),INDEX('Capacity Summary'!$C$36:$E$135,MATCH('Capacity Backing (Hide)'!C$2,'Capacity Summary'!$B$36:$B$135,0),2)))/IF(Summary!$B$7="Minutes",1,60)/COUNTA(INDEX(Capacity!$C$10:$Q$109,MATCH('Capacity Backing (Hide)'!C$2,Capacity!$B$10:$B$109,0),1):INDEX(Capacity!$C$10:$Q$109,MATCH('Capacity Backing (Hide)'!C$2,Capacity!$B$10:$B$109,0),15))</f>
        <v>#N/A</v>
      </c>
      <c r="D5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(Hide)'!$A52,'Capacity Summary'!$H$35:$BG$35,0))="x",INDEX('Capacity Summary'!$C$36:$E$135,MATCH('Capacity Backing (Hide)'!D$2,'Capacity Summary'!$B$36:$B$135,0),4),IF(INDEX('Capacity Summary'!$H$36:$BG$135,MATCH('Capacity Backing (Hide)'!D$2,'Capacity Summary'!$B$36:$B$135,0),MATCH('Capacity Backing (Hide)'!$A52,'Capacity Summary'!$H$35:$BG$35,0))&lt;&gt;0,INDEX('Capacity Summary'!$H$36:$BG$135,MATCH('Capacity Backing (Hide)'!D$2,'Capacity Summary'!$B$36:$B$135,0),MATCH('Capacity Backing (Hide)'!$A52,'Capacity Summary'!$H$35:$BG$35,0)),0)),INDEX('Capacity Summary'!$C$36:$E$135,MATCH('Capacity Backing (Hide)'!D$2,'Capacity Summary'!$B$36:$B$135,0),2)))/IF(Summary!$B$7="Minutes",1,60)/COUNTA(INDEX(Capacity!$C$10:$Q$109,MATCH('Capacity Backing (Hide)'!D$2,Capacity!$B$10:$B$109,0),1):INDEX(Capacity!$C$10:$Q$109,MATCH('Capacity Backing (Hide)'!D$2,Capacity!$B$10:$B$109,0),15))</f>
        <v>#N/A</v>
      </c>
      <c r="E5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(Hide)'!$A52,'Capacity Summary'!$H$35:$BG$35,0))="x",INDEX('Capacity Summary'!$C$36:$E$135,MATCH('Capacity Backing (Hide)'!E$2,'Capacity Summary'!$B$36:$B$135,0),4),IF(INDEX('Capacity Summary'!$H$36:$BG$135,MATCH('Capacity Backing (Hide)'!E$2,'Capacity Summary'!$B$36:$B$135,0),MATCH('Capacity Backing (Hide)'!$A52,'Capacity Summary'!$H$35:$BG$35,0))&lt;&gt;0,INDEX('Capacity Summary'!$H$36:$BG$135,MATCH('Capacity Backing (Hide)'!E$2,'Capacity Summary'!$B$36:$B$135,0),MATCH('Capacity Backing (Hide)'!$A52,'Capacity Summary'!$H$35:$BG$35,0)),0)),INDEX('Capacity Summary'!$C$36:$E$135,MATCH('Capacity Backing (Hide)'!E$2,'Capacity Summary'!$B$36:$B$135,0),2)))/IF(Summary!$B$7="Minutes",1,60)/COUNTA(INDEX(Capacity!$C$10:$Q$109,MATCH('Capacity Backing (Hide)'!E$2,Capacity!$B$10:$B$109,0),1):INDEX(Capacity!$C$10:$Q$109,MATCH('Capacity Backing (Hide)'!E$2,Capacity!$B$10:$B$109,0),15))</f>
        <v>#N/A</v>
      </c>
      <c r="F5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(Hide)'!$A52,'Capacity Summary'!$H$35:$BG$35,0))="x",INDEX('Capacity Summary'!$C$36:$E$135,MATCH('Capacity Backing (Hide)'!F$2,'Capacity Summary'!$B$36:$B$135,0),4),IF(INDEX('Capacity Summary'!$H$36:$BG$135,MATCH('Capacity Backing (Hide)'!F$2,'Capacity Summary'!$B$36:$B$135,0),MATCH('Capacity Backing (Hide)'!$A52,'Capacity Summary'!$H$35:$BG$35,0))&lt;&gt;0,INDEX('Capacity Summary'!$H$36:$BG$135,MATCH('Capacity Backing (Hide)'!F$2,'Capacity Summary'!$B$36:$B$135,0),MATCH('Capacity Backing (Hide)'!$A52,'Capacity Summary'!$H$35:$BG$35,0)),0)),INDEX('Capacity Summary'!$C$36:$E$135,MATCH('Capacity Backing (Hide)'!F$2,'Capacity Summary'!$B$36:$B$135,0),2)))/IF(Summary!$B$7="Minutes",1,60)/COUNTA(INDEX(Capacity!$C$10:$Q$109,MATCH('Capacity Backing (Hide)'!F$2,Capacity!$B$10:$B$109,0),1):INDEX(Capacity!$C$10:$Q$109,MATCH('Capacity Backing (Hide)'!F$2,Capacity!$B$10:$B$109,0),15))</f>
        <v>#N/A</v>
      </c>
      <c r="G5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(Hide)'!$A52,'Capacity Summary'!$H$35:$BG$35,0))="x",INDEX('Capacity Summary'!$C$36:$E$135,MATCH('Capacity Backing (Hide)'!G$2,'Capacity Summary'!$B$36:$B$135,0),4),IF(INDEX('Capacity Summary'!$H$36:$BG$135,MATCH('Capacity Backing (Hide)'!G$2,'Capacity Summary'!$B$36:$B$135,0),MATCH('Capacity Backing (Hide)'!$A52,'Capacity Summary'!$H$35:$BG$35,0))&lt;&gt;0,INDEX('Capacity Summary'!$H$36:$BG$135,MATCH('Capacity Backing (Hide)'!G$2,'Capacity Summary'!$B$36:$B$135,0),MATCH('Capacity Backing (Hide)'!$A52,'Capacity Summary'!$H$35:$BG$35,0)),0)),INDEX('Capacity Summary'!$C$36:$E$135,MATCH('Capacity Backing (Hide)'!G$2,'Capacity Summary'!$B$36:$B$135,0),2)))/IF(Summary!$B$7="Minutes",1,60)/COUNTA(INDEX(Capacity!$C$10:$Q$109,MATCH('Capacity Backing (Hide)'!G$2,Capacity!$B$10:$B$109,0),1):INDEX(Capacity!$C$10:$Q$109,MATCH('Capacity Backing (Hide)'!G$2,Capacity!$B$10:$B$109,0),15))</f>
        <v>#N/A</v>
      </c>
      <c r="H5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(Hide)'!$A52,'Capacity Summary'!$H$35:$BG$35,0))="x",INDEX('Capacity Summary'!$C$36:$E$135,MATCH('Capacity Backing (Hide)'!H$2,'Capacity Summary'!$B$36:$B$135,0),4),IF(INDEX('Capacity Summary'!$H$36:$BG$135,MATCH('Capacity Backing (Hide)'!H$2,'Capacity Summary'!$B$36:$B$135,0),MATCH('Capacity Backing (Hide)'!$A52,'Capacity Summary'!$H$35:$BG$35,0))&lt;&gt;0,INDEX('Capacity Summary'!$H$36:$BG$135,MATCH('Capacity Backing (Hide)'!H$2,'Capacity Summary'!$B$36:$B$135,0),MATCH('Capacity Backing (Hide)'!$A52,'Capacity Summary'!$H$35:$BG$35,0)),0)),INDEX('Capacity Summary'!$C$36:$E$135,MATCH('Capacity Backing (Hide)'!H$2,'Capacity Summary'!$B$36:$B$135,0),2)))/IF(Summary!$B$7="Minutes",1,60)/COUNTA(INDEX(Capacity!$C$10:$Q$109,MATCH('Capacity Backing (Hide)'!H$2,Capacity!$B$10:$B$109,0),1):INDEX(Capacity!$C$10:$Q$109,MATCH('Capacity Backing (Hide)'!H$2,Capacity!$B$10:$B$109,0),15))</f>
        <v>#N/A</v>
      </c>
      <c r="I5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(Hide)'!$A52,'Capacity Summary'!$H$35:$BG$35,0))="x",INDEX('Capacity Summary'!$C$36:$E$135,MATCH('Capacity Backing (Hide)'!I$2,'Capacity Summary'!$B$36:$B$135,0),4),IF(INDEX('Capacity Summary'!$H$36:$BG$135,MATCH('Capacity Backing (Hide)'!I$2,'Capacity Summary'!$B$36:$B$135,0),MATCH('Capacity Backing (Hide)'!$A52,'Capacity Summary'!$H$35:$BG$35,0))&lt;&gt;0,INDEX('Capacity Summary'!$H$36:$BG$135,MATCH('Capacity Backing (Hide)'!I$2,'Capacity Summary'!$B$36:$B$135,0),MATCH('Capacity Backing (Hide)'!$A52,'Capacity Summary'!$H$35:$BG$35,0)),0)),INDEX('Capacity Summary'!$C$36:$E$135,MATCH('Capacity Backing (Hide)'!I$2,'Capacity Summary'!$B$36:$B$135,0),2)))/IF(Summary!$B$7="Minutes",1,60)/COUNTA(INDEX(Capacity!$C$10:$Q$109,MATCH('Capacity Backing (Hide)'!I$2,Capacity!$B$10:$B$109,0),1):INDEX(Capacity!$C$10:$Q$109,MATCH('Capacity Backing (Hide)'!I$2,Capacity!$B$10:$B$109,0),15))</f>
        <v>#N/A</v>
      </c>
      <c r="J5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(Hide)'!$A52,'Capacity Summary'!$H$35:$BG$35,0))="x",INDEX('Capacity Summary'!$C$36:$E$135,MATCH('Capacity Backing (Hide)'!J$2,'Capacity Summary'!$B$36:$B$135,0),4),IF(INDEX('Capacity Summary'!$H$36:$BG$135,MATCH('Capacity Backing (Hide)'!J$2,'Capacity Summary'!$B$36:$B$135,0),MATCH('Capacity Backing (Hide)'!$A52,'Capacity Summary'!$H$35:$BG$35,0))&lt;&gt;0,INDEX('Capacity Summary'!$H$36:$BG$135,MATCH('Capacity Backing (Hide)'!J$2,'Capacity Summary'!$B$36:$B$135,0),MATCH('Capacity Backing (Hide)'!$A52,'Capacity Summary'!$H$35:$BG$35,0)),0)),INDEX('Capacity Summary'!$C$36:$E$135,MATCH('Capacity Backing (Hide)'!J$2,'Capacity Summary'!$B$36:$B$135,0),2)))/IF(Summary!$B$7="Minutes",1,60)/COUNTA(INDEX(Capacity!$C$10:$Q$109,MATCH('Capacity Backing (Hide)'!J$2,Capacity!$B$10:$B$109,0),1):INDEX(Capacity!$C$10:$Q$109,MATCH('Capacity Backing (Hide)'!J$2,Capacity!$B$10:$B$109,0),15))</f>
        <v>#N/A</v>
      </c>
      <c r="K5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(Hide)'!$A52,'Capacity Summary'!$H$35:$BG$35,0))="x",INDEX('Capacity Summary'!$C$36:$E$135,MATCH('Capacity Backing (Hide)'!K$2,'Capacity Summary'!$B$36:$B$135,0),4),IF(INDEX('Capacity Summary'!$H$36:$BG$135,MATCH('Capacity Backing (Hide)'!K$2,'Capacity Summary'!$B$36:$B$135,0),MATCH('Capacity Backing (Hide)'!$A52,'Capacity Summary'!$H$35:$BG$35,0))&lt;&gt;0,INDEX('Capacity Summary'!$H$36:$BG$135,MATCH('Capacity Backing (Hide)'!K$2,'Capacity Summary'!$B$36:$B$135,0),MATCH('Capacity Backing (Hide)'!$A52,'Capacity Summary'!$H$35:$BG$35,0)),0)),INDEX('Capacity Summary'!$C$36:$E$135,MATCH('Capacity Backing (Hide)'!K$2,'Capacity Summary'!$B$36:$B$135,0),2)))/IF(Summary!$B$7="Minutes",1,60)/COUNTA(INDEX(Capacity!$C$10:$Q$109,MATCH('Capacity Backing (Hide)'!K$2,Capacity!$B$10:$B$109,0),1):INDEX(Capacity!$C$10:$Q$109,MATCH('Capacity Backing (Hide)'!K$2,Capacity!$B$10:$B$109,0),15))</f>
        <v>#N/A</v>
      </c>
      <c r="L5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(Hide)'!$A52,'Capacity Summary'!$H$35:$BG$35,0))="x",INDEX('Capacity Summary'!$C$36:$E$135,MATCH('Capacity Backing (Hide)'!L$2,'Capacity Summary'!$B$36:$B$135,0),4),IF(INDEX('Capacity Summary'!$H$36:$BG$135,MATCH('Capacity Backing (Hide)'!L$2,'Capacity Summary'!$B$36:$B$135,0),MATCH('Capacity Backing (Hide)'!$A52,'Capacity Summary'!$H$35:$BG$35,0))&lt;&gt;0,INDEX('Capacity Summary'!$H$36:$BG$135,MATCH('Capacity Backing (Hide)'!L$2,'Capacity Summary'!$B$36:$B$135,0),MATCH('Capacity Backing (Hide)'!$A52,'Capacity Summary'!$H$35:$BG$35,0)),0)),INDEX('Capacity Summary'!$C$36:$E$135,MATCH('Capacity Backing (Hide)'!L$2,'Capacity Summary'!$B$36:$B$135,0),2)))/IF(Summary!$B$7="Minutes",1,60)/COUNTA(INDEX(Capacity!$C$10:$Q$109,MATCH('Capacity Backing (Hide)'!L$2,Capacity!$B$10:$B$109,0),1):INDEX(Capacity!$C$10:$Q$109,MATCH('Capacity Backing (Hide)'!L$2,Capacity!$B$10:$B$109,0),15))</f>
        <v>#N/A</v>
      </c>
      <c r="M5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(Hide)'!$A52,'Capacity Summary'!$H$35:$BG$35,0))="x",INDEX('Capacity Summary'!$C$36:$E$135,MATCH('Capacity Backing (Hide)'!M$2,'Capacity Summary'!$B$36:$B$135,0),4),IF(INDEX('Capacity Summary'!$H$36:$BG$135,MATCH('Capacity Backing (Hide)'!M$2,'Capacity Summary'!$B$36:$B$135,0),MATCH('Capacity Backing (Hide)'!$A52,'Capacity Summary'!$H$35:$BG$35,0))&lt;&gt;0,INDEX('Capacity Summary'!$H$36:$BG$135,MATCH('Capacity Backing (Hide)'!M$2,'Capacity Summary'!$B$36:$B$135,0),MATCH('Capacity Backing (Hide)'!$A52,'Capacity Summary'!$H$35:$BG$35,0)),0)),INDEX('Capacity Summary'!$C$36:$E$135,MATCH('Capacity Backing (Hide)'!M$2,'Capacity Summary'!$B$36:$B$135,0),2)))/IF(Summary!$B$7="Minutes",1,60)/COUNTA(INDEX(Capacity!$C$10:$Q$109,MATCH('Capacity Backing (Hide)'!M$2,Capacity!$B$10:$B$109,0),1):INDEX(Capacity!$C$10:$Q$109,MATCH('Capacity Backing (Hide)'!M$2,Capacity!$B$10:$B$109,0),15))</f>
        <v>#N/A</v>
      </c>
      <c r="N5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(Hide)'!$A52,'Capacity Summary'!$H$35:$BG$35,0))="x",INDEX('Capacity Summary'!$C$36:$E$135,MATCH('Capacity Backing (Hide)'!N$2,'Capacity Summary'!$B$36:$B$135,0),4),IF(INDEX('Capacity Summary'!$H$36:$BG$135,MATCH('Capacity Backing (Hide)'!N$2,'Capacity Summary'!$B$36:$B$135,0),MATCH('Capacity Backing (Hide)'!$A52,'Capacity Summary'!$H$35:$BG$35,0))&lt;&gt;0,INDEX('Capacity Summary'!$H$36:$BG$135,MATCH('Capacity Backing (Hide)'!N$2,'Capacity Summary'!$B$36:$B$135,0),MATCH('Capacity Backing (Hide)'!$A52,'Capacity Summary'!$H$35:$BG$35,0)),0)),INDEX('Capacity Summary'!$C$36:$E$135,MATCH('Capacity Backing (Hide)'!N$2,'Capacity Summary'!$B$36:$B$135,0),2)))/IF(Summary!$B$7="Minutes",1,60)/COUNTA(INDEX(Capacity!$C$10:$Q$109,MATCH('Capacity Backing (Hide)'!N$2,Capacity!$B$10:$B$109,0),1):INDEX(Capacity!$C$10:$Q$109,MATCH('Capacity Backing (Hide)'!N$2,Capacity!$B$10:$B$109,0),15))</f>
        <v>#N/A</v>
      </c>
      <c r="O5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(Hide)'!$A52,'Capacity Summary'!$H$35:$BG$35,0))="x",INDEX('Capacity Summary'!$C$36:$E$135,MATCH('Capacity Backing (Hide)'!O$2,'Capacity Summary'!$B$36:$B$135,0),4),IF(INDEX('Capacity Summary'!$H$36:$BG$135,MATCH('Capacity Backing (Hide)'!O$2,'Capacity Summary'!$B$36:$B$135,0),MATCH('Capacity Backing (Hide)'!$A52,'Capacity Summary'!$H$35:$BG$35,0))&lt;&gt;0,INDEX('Capacity Summary'!$H$36:$BG$135,MATCH('Capacity Backing (Hide)'!O$2,'Capacity Summary'!$B$36:$B$135,0),MATCH('Capacity Backing (Hide)'!$A52,'Capacity Summary'!$H$35:$BG$35,0)),0)),INDEX('Capacity Summary'!$C$36:$E$135,MATCH('Capacity Backing (Hide)'!O$2,'Capacity Summary'!$B$36:$B$135,0),2)))/IF(Summary!$B$7="Minutes",1,60)/COUNTA(INDEX(Capacity!$C$10:$Q$109,MATCH('Capacity Backing (Hide)'!O$2,Capacity!$B$10:$B$109,0),1):INDEX(Capacity!$C$10:$Q$109,MATCH('Capacity Backing (Hide)'!O$2,Capacity!$B$10:$B$109,0),15))</f>
        <v>#N/A</v>
      </c>
      <c r="P5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(Hide)'!$A52,'Capacity Summary'!$H$35:$BG$35,0))="x",INDEX('Capacity Summary'!$C$36:$E$135,MATCH('Capacity Backing (Hide)'!P$2,'Capacity Summary'!$B$36:$B$135,0),4),IF(INDEX('Capacity Summary'!$H$36:$BG$135,MATCH('Capacity Backing (Hide)'!P$2,'Capacity Summary'!$B$36:$B$135,0),MATCH('Capacity Backing (Hide)'!$A52,'Capacity Summary'!$H$35:$BG$35,0))&lt;&gt;0,INDEX('Capacity Summary'!$H$36:$BG$135,MATCH('Capacity Backing (Hide)'!P$2,'Capacity Summary'!$B$36:$B$135,0),MATCH('Capacity Backing (Hide)'!$A52,'Capacity Summary'!$H$35:$BG$35,0)),0)),INDEX('Capacity Summary'!$C$36:$E$135,MATCH('Capacity Backing (Hide)'!P$2,'Capacity Summary'!$B$36:$B$135,0),2)))/IF(Summary!$B$7="Minutes",1,60)/COUNTA(INDEX(Capacity!$C$10:$Q$109,MATCH('Capacity Backing (Hide)'!P$2,Capacity!$B$10:$B$109,0),1):INDEX(Capacity!$C$10:$Q$109,MATCH('Capacity Backing (Hide)'!P$2,Capacity!$B$10:$B$109,0),15))</f>
        <v>#N/A</v>
      </c>
      <c r="Q5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(Hide)'!$A52,'Capacity Summary'!$H$35:$BG$35,0))="x",INDEX('Capacity Summary'!$C$36:$E$135,MATCH('Capacity Backing (Hide)'!Q$2,'Capacity Summary'!$B$36:$B$135,0),4),IF(INDEX('Capacity Summary'!$H$36:$BG$135,MATCH('Capacity Backing (Hide)'!Q$2,'Capacity Summary'!$B$36:$B$135,0),MATCH('Capacity Backing (Hide)'!$A52,'Capacity Summary'!$H$35:$BG$35,0))&lt;&gt;0,INDEX('Capacity Summary'!$H$36:$BG$135,MATCH('Capacity Backing (Hide)'!Q$2,'Capacity Summary'!$B$36:$B$135,0),MATCH('Capacity Backing (Hide)'!$A52,'Capacity Summary'!$H$35:$BG$35,0)),0)),INDEX('Capacity Summary'!$C$36:$E$135,MATCH('Capacity Backing (Hide)'!Q$2,'Capacity Summary'!$B$36:$B$135,0),2)))/IF(Summary!$B$7="Minutes",1,60)/COUNTA(INDEX(Capacity!$C$10:$Q$109,MATCH('Capacity Backing (Hide)'!Q$2,Capacity!$B$10:$B$109,0),1):INDEX(Capacity!$C$10:$Q$109,MATCH('Capacity Backing (Hide)'!Q$2,Capacity!$B$10:$B$109,0),15))</f>
        <v>#N/A</v>
      </c>
      <c r="R5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(Hide)'!$A52,'Capacity Summary'!$H$35:$BG$35,0))="x",INDEX('Capacity Summary'!$C$36:$E$135,MATCH('Capacity Backing (Hide)'!R$2,'Capacity Summary'!$B$36:$B$135,0),4),IF(INDEX('Capacity Summary'!$H$36:$BG$135,MATCH('Capacity Backing (Hide)'!R$2,'Capacity Summary'!$B$36:$B$135,0),MATCH('Capacity Backing (Hide)'!$A52,'Capacity Summary'!$H$35:$BG$35,0))&lt;&gt;0,INDEX('Capacity Summary'!$H$36:$BG$135,MATCH('Capacity Backing (Hide)'!R$2,'Capacity Summary'!$B$36:$B$135,0),MATCH('Capacity Backing (Hide)'!$A52,'Capacity Summary'!$H$35:$BG$35,0)),0)),INDEX('Capacity Summary'!$C$36:$E$135,MATCH('Capacity Backing (Hide)'!R$2,'Capacity Summary'!$B$36:$B$135,0),2)))/IF(Summary!$B$7="Minutes",1,60)/COUNTA(INDEX(Capacity!$C$10:$Q$109,MATCH('Capacity Backing (Hide)'!R$2,Capacity!$B$10:$B$109,0),1):INDEX(Capacity!$C$10:$Q$109,MATCH('Capacity Backing (Hide)'!R$2,Capacity!$B$10:$B$109,0),15))</f>
        <v>#N/A</v>
      </c>
      <c r="S5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(Hide)'!$A52,'Capacity Summary'!$H$35:$BG$35,0))="x",INDEX('Capacity Summary'!$C$36:$E$135,MATCH('Capacity Backing (Hide)'!S$2,'Capacity Summary'!$B$36:$B$135,0),4),IF(INDEX('Capacity Summary'!$H$36:$BG$135,MATCH('Capacity Backing (Hide)'!S$2,'Capacity Summary'!$B$36:$B$135,0),MATCH('Capacity Backing (Hide)'!$A52,'Capacity Summary'!$H$35:$BG$35,0))&lt;&gt;0,INDEX('Capacity Summary'!$H$36:$BG$135,MATCH('Capacity Backing (Hide)'!S$2,'Capacity Summary'!$B$36:$B$135,0),MATCH('Capacity Backing (Hide)'!$A52,'Capacity Summary'!$H$35:$BG$35,0)),0)),INDEX('Capacity Summary'!$C$36:$E$135,MATCH('Capacity Backing (Hide)'!S$2,'Capacity Summary'!$B$36:$B$135,0),2)))/IF(Summary!$B$7="Minutes",1,60)/COUNTA(INDEX(Capacity!$C$10:$Q$109,MATCH('Capacity Backing (Hide)'!S$2,Capacity!$B$10:$B$109,0),1):INDEX(Capacity!$C$10:$Q$109,MATCH('Capacity Backing (Hide)'!S$2,Capacity!$B$10:$B$109,0),15))</f>
        <v>#N/A</v>
      </c>
      <c r="T5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(Hide)'!$A52,'Capacity Summary'!$H$35:$BG$35,0))="x",INDEX('Capacity Summary'!$C$36:$E$135,MATCH('Capacity Backing (Hide)'!T$2,'Capacity Summary'!$B$36:$B$135,0),4),IF(INDEX('Capacity Summary'!$H$36:$BG$135,MATCH('Capacity Backing (Hide)'!T$2,'Capacity Summary'!$B$36:$B$135,0),MATCH('Capacity Backing (Hide)'!$A52,'Capacity Summary'!$H$35:$BG$35,0))&lt;&gt;0,INDEX('Capacity Summary'!$H$36:$BG$135,MATCH('Capacity Backing (Hide)'!T$2,'Capacity Summary'!$B$36:$B$135,0),MATCH('Capacity Backing (Hide)'!$A52,'Capacity Summary'!$H$35:$BG$35,0)),0)),INDEX('Capacity Summary'!$C$36:$E$135,MATCH('Capacity Backing (Hide)'!T$2,'Capacity Summary'!$B$36:$B$135,0),2)))/IF(Summary!$B$7="Minutes",1,60)/COUNTA(INDEX(Capacity!$C$10:$Q$109,MATCH('Capacity Backing (Hide)'!T$2,Capacity!$B$10:$B$109,0),1):INDEX(Capacity!$C$10:$Q$109,MATCH('Capacity Backing (Hide)'!T$2,Capacity!$B$10:$B$109,0),15))</f>
        <v>#N/A</v>
      </c>
      <c r="U5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(Hide)'!$A52,'Capacity Summary'!$H$35:$BG$35,0))="x",INDEX('Capacity Summary'!$C$36:$E$135,MATCH('Capacity Backing (Hide)'!U$2,'Capacity Summary'!$B$36:$B$135,0),4),IF(INDEX('Capacity Summary'!$H$36:$BG$135,MATCH('Capacity Backing (Hide)'!U$2,'Capacity Summary'!$B$36:$B$135,0),MATCH('Capacity Backing (Hide)'!$A52,'Capacity Summary'!$H$35:$BG$35,0))&lt;&gt;0,INDEX('Capacity Summary'!$H$36:$BG$135,MATCH('Capacity Backing (Hide)'!U$2,'Capacity Summary'!$B$36:$B$135,0),MATCH('Capacity Backing (Hide)'!$A52,'Capacity Summary'!$H$35:$BG$35,0)),0)),INDEX('Capacity Summary'!$C$36:$E$135,MATCH('Capacity Backing (Hide)'!U$2,'Capacity Summary'!$B$36:$B$135,0),2)))/IF(Summary!$B$7="Minutes",1,60)/COUNTA(INDEX(Capacity!$C$10:$Q$109,MATCH('Capacity Backing (Hide)'!U$2,Capacity!$B$10:$B$109,0),1):INDEX(Capacity!$C$10:$Q$109,MATCH('Capacity Backing (Hide)'!U$2,Capacity!$B$10:$B$109,0),15))</f>
        <v>#N/A</v>
      </c>
      <c r="V5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(Hide)'!$A52,'Capacity Summary'!$H$35:$BG$35,0))="x",INDEX('Capacity Summary'!$C$36:$E$135,MATCH('Capacity Backing (Hide)'!V$2,'Capacity Summary'!$B$36:$B$135,0),4),IF(INDEX('Capacity Summary'!$H$36:$BG$135,MATCH('Capacity Backing (Hide)'!V$2,'Capacity Summary'!$B$36:$B$135,0),MATCH('Capacity Backing (Hide)'!$A52,'Capacity Summary'!$H$35:$BG$35,0))&lt;&gt;0,INDEX('Capacity Summary'!$H$36:$BG$135,MATCH('Capacity Backing (Hide)'!V$2,'Capacity Summary'!$B$36:$B$135,0),MATCH('Capacity Backing (Hide)'!$A52,'Capacity Summary'!$H$35:$BG$35,0)),0)),INDEX('Capacity Summary'!$C$36:$E$135,MATCH('Capacity Backing (Hide)'!V$2,'Capacity Summary'!$B$36:$B$135,0),2)))/IF(Summary!$B$7="Minutes",1,60)/COUNTA(INDEX(Capacity!$C$10:$Q$109,MATCH('Capacity Backing (Hide)'!V$2,Capacity!$B$10:$B$109,0),1):INDEX(Capacity!$C$10:$Q$109,MATCH('Capacity Backing (Hide)'!V$2,Capacity!$B$10:$B$109,0),15))</f>
        <v>#N/A</v>
      </c>
      <c r="W5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(Hide)'!$A52,'Capacity Summary'!$H$35:$BG$35,0))="x",INDEX('Capacity Summary'!$C$36:$E$135,MATCH('Capacity Backing (Hide)'!W$2,'Capacity Summary'!$B$36:$B$135,0),4),IF(INDEX('Capacity Summary'!$H$36:$BG$135,MATCH('Capacity Backing (Hide)'!W$2,'Capacity Summary'!$B$36:$B$135,0),MATCH('Capacity Backing (Hide)'!$A52,'Capacity Summary'!$H$35:$BG$35,0))&lt;&gt;0,INDEX('Capacity Summary'!$H$36:$BG$135,MATCH('Capacity Backing (Hide)'!W$2,'Capacity Summary'!$B$36:$B$135,0),MATCH('Capacity Backing (Hide)'!$A52,'Capacity Summary'!$H$35:$BG$35,0)),0)),INDEX('Capacity Summary'!$C$36:$E$135,MATCH('Capacity Backing (Hide)'!W$2,'Capacity Summary'!$B$36:$B$135,0),2)))/IF(Summary!$B$7="Minutes",1,60)/COUNTA(INDEX(Capacity!$C$10:$Q$109,MATCH('Capacity Backing (Hide)'!W$2,Capacity!$B$10:$B$109,0),1):INDEX(Capacity!$C$10:$Q$109,MATCH('Capacity Backing (Hide)'!W$2,Capacity!$B$10:$B$109,0),15))</f>
        <v>#N/A</v>
      </c>
      <c r="X5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(Hide)'!$A52,'Capacity Summary'!$H$35:$BG$35,0))="x",INDEX('Capacity Summary'!$C$36:$E$135,MATCH('Capacity Backing (Hide)'!X$2,'Capacity Summary'!$B$36:$B$135,0),4),IF(INDEX('Capacity Summary'!$H$36:$BG$135,MATCH('Capacity Backing (Hide)'!X$2,'Capacity Summary'!$B$36:$B$135,0),MATCH('Capacity Backing (Hide)'!$A52,'Capacity Summary'!$H$35:$BG$35,0))&lt;&gt;0,INDEX('Capacity Summary'!$H$36:$BG$135,MATCH('Capacity Backing (Hide)'!X$2,'Capacity Summary'!$B$36:$B$135,0),MATCH('Capacity Backing (Hide)'!$A52,'Capacity Summary'!$H$35:$BG$35,0)),0)),INDEX('Capacity Summary'!$C$36:$E$135,MATCH('Capacity Backing (Hide)'!X$2,'Capacity Summary'!$B$36:$B$135,0),2)))/IF(Summary!$B$7="Minutes",1,60)/COUNTA(INDEX(Capacity!$C$10:$Q$109,MATCH('Capacity Backing (Hide)'!X$2,Capacity!$B$10:$B$109,0),1):INDEX(Capacity!$C$10:$Q$109,MATCH('Capacity Backing (Hide)'!X$2,Capacity!$B$10:$B$109,0),15))</f>
        <v>#N/A</v>
      </c>
      <c r="Y5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(Hide)'!$A52,'Capacity Summary'!$H$35:$BG$35,0))="x",INDEX('Capacity Summary'!$C$36:$E$135,MATCH('Capacity Backing (Hide)'!Y$2,'Capacity Summary'!$B$36:$B$135,0),4),IF(INDEX('Capacity Summary'!$H$36:$BG$135,MATCH('Capacity Backing (Hide)'!Y$2,'Capacity Summary'!$B$36:$B$135,0),MATCH('Capacity Backing (Hide)'!$A52,'Capacity Summary'!$H$35:$BG$35,0))&lt;&gt;0,INDEX('Capacity Summary'!$H$36:$BG$135,MATCH('Capacity Backing (Hide)'!Y$2,'Capacity Summary'!$B$36:$B$135,0),MATCH('Capacity Backing (Hide)'!$A52,'Capacity Summary'!$H$35:$BG$35,0)),0)),INDEX('Capacity Summary'!$C$36:$E$135,MATCH('Capacity Backing (Hide)'!Y$2,'Capacity Summary'!$B$36:$B$135,0),2)))/IF(Summary!$B$7="Minutes",1,60)/COUNTA(INDEX(Capacity!$C$10:$Q$109,MATCH('Capacity Backing (Hide)'!Y$2,Capacity!$B$10:$B$109,0),1):INDEX(Capacity!$C$10:$Q$109,MATCH('Capacity Backing (Hide)'!Y$2,Capacity!$B$10:$B$109,0),15))</f>
        <v>#N/A</v>
      </c>
      <c r="Z5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(Hide)'!$A52,'Capacity Summary'!$H$35:$BG$35,0))="x",INDEX('Capacity Summary'!$C$36:$E$135,MATCH('Capacity Backing (Hide)'!Z$2,'Capacity Summary'!$B$36:$B$135,0),4),IF(INDEX('Capacity Summary'!$H$36:$BG$135,MATCH('Capacity Backing (Hide)'!Z$2,'Capacity Summary'!$B$36:$B$135,0),MATCH('Capacity Backing (Hide)'!$A52,'Capacity Summary'!$H$35:$BG$35,0))&lt;&gt;0,INDEX('Capacity Summary'!$H$36:$BG$135,MATCH('Capacity Backing (Hide)'!Z$2,'Capacity Summary'!$B$36:$B$135,0),MATCH('Capacity Backing (Hide)'!$A52,'Capacity Summary'!$H$35:$BG$35,0)),0)),INDEX('Capacity Summary'!$C$36:$E$135,MATCH('Capacity Backing (Hide)'!Z$2,'Capacity Summary'!$B$36:$B$135,0),2)))/IF(Summary!$B$7="Minutes",1,60)/COUNTA(INDEX(Capacity!$C$10:$Q$109,MATCH('Capacity Backing (Hide)'!Z$2,Capacity!$B$10:$B$109,0),1):INDEX(Capacity!$C$10:$Q$109,MATCH('Capacity Backing (Hide)'!Z$2,Capacity!$B$10:$B$109,0),15))</f>
        <v>#N/A</v>
      </c>
      <c r="AA5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(Hide)'!$A52,'Capacity Summary'!$H$35:$BG$35,0))="x",INDEX('Capacity Summary'!$C$36:$E$135,MATCH('Capacity Backing (Hide)'!AA$2,'Capacity Summary'!$B$36:$B$135,0),4),IF(INDEX('Capacity Summary'!$H$36:$BG$135,MATCH('Capacity Backing (Hide)'!AA$2,'Capacity Summary'!$B$36:$B$135,0),MATCH('Capacity Backing (Hide)'!$A52,'Capacity Summary'!$H$35:$BG$35,0))&lt;&gt;0,INDEX('Capacity Summary'!$H$36:$BG$135,MATCH('Capacity Backing (Hide)'!AA$2,'Capacity Summary'!$B$36:$B$135,0),MATCH('Capacity Backing (Hide)'!$A52,'Capacity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(Hide)'!$A52,'Capacity Summary'!$H$35:$BG$35,0))="x",INDEX('Capacity Summary'!$C$36:$E$135,MATCH('Capacity Backing (Hide)'!AB$2,'Capacity Summary'!$B$36:$B$135,0),4),IF(INDEX('Capacity Summary'!$H$36:$BG$135,MATCH('Capacity Backing (Hide)'!AB$2,'Capacity Summary'!$B$36:$B$135,0),MATCH('Capacity Backing (Hide)'!$A52,'Capacity Summary'!$H$35:$BG$35,0))&lt;&gt;0,INDEX('Capacity Summary'!$H$36:$BG$135,MATCH('Capacity Backing (Hide)'!AB$2,'Capacity Summary'!$B$36:$B$135,0),MATCH('Capacity Backing (Hide)'!$A52,'Capacity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(Hide)'!$A52,'Capacity Summary'!$H$35:$BG$35,0))="x",INDEX('Capacity Summary'!$C$36:$E$135,MATCH('Capacity Backing (Hide)'!AC$2,'Capacity Summary'!$B$36:$B$135,0),4),IF(INDEX('Capacity Summary'!$H$36:$BG$135,MATCH('Capacity Backing (Hide)'!AC$2,'Capacity Summary'!$B$36:$B$135,0),MATCH('Capacity Backing (Hide)'!$A52,'Capacity Summary'!$H$35:$BG$35,0))&lt;&gt;0,INDEX('Capacity Summary'!$H$36:$BG$135,MATCH('Capacity Backing (Hide)'!AC$2,'Capacity Summary'!$B$36:$B$135,0),MATCH('Capacity Backing (Hide)'!$A52,'Capacity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(Hide)'!$A52,'Capacity Summary'!$H$35:$BG$35,0))="x",INDEX('Capacity Summary'!$C$36:$E$135,MATCH('Capacity Backing (Hide)'!AD$2,'Capacity Summary'!$B$36:$B$135,0),4),IF(INDEX('Capacity Summary'!$H$36:$BG$135,MATCH('Capacity Backing (Hide)'!AD$2,'Capacity Summary'!$B$36:$B$135,0),MATCH('Capacity Backing (Hide)'!$A52,'Capacity Summary'!$H$35:$BG$35,0))&lt;&gt;0,INDEX('Capacity Summary'!$H$36:$BG$135,MATCH('Capacity Backing (Hide)'!AD$2,'Capacity Summary'!$B$36:$B$135,0),MATCH('Capacity Backing (Hide)'!$A52,'Capacity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(Hide)'!$A52,'Capacity Summary'!$H$35:$BG$35,0))="x",INDEX('Capacity Summary'!$C$36:$E$135,MATCH('Capacity Backing (Hide)'!AE$2,'Capacity Summary'!$B$36:$B$135,0),4),IF(INDEX('Capacity Summary'!$H$36:$BG$135,MATCH('Capacity Backing (Hide)'!AE$2,'Capacity Summary'!$B$36:$B$135,0),MATCH('Capacity Backing (Hide)'!$A52,'Capacity Summary'!$H$35:$BG$35,0))&lt;&gt;0,INDEX('Capacity Summary'!$H$36:$BG$135,MATCH('Capacity Backing (Hide)'!AE$2,'Capacity Summary'!$B$36:$B$135,0),MATCH('Capacity Backing (Hide)'!$A52,'Capacity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(Hide)'!$A52,'Capacity Summary'!$H$35:$BG$35,0))="x",INDEX('Capacity Summary'!$C$36:$E$135,MATCH('Capacity Backing (Hide)'!AF$2,'Capacity Summary'!$B$36:$B$135,0),4),IF(INDEX('Capacity Summary'!$H$36:$BG$135,MATCH('Capacity Backing (Hide)'!AF$2,'Capacity Summary'!$B$36:$B$135,0),MATCH('Capacity Backing (Hide)'!$A52,'Capacity Summary'!$H$35:$BG$35,0))&lt;&gt;0,INDEX('Capacity Summary'!$H$36:$BG$135,MATCH('Capacity Backing (Hide)'!AF$2,'Capacity Summary'!$B$36:$B$135,0),MATCH('Capacity Backing (Hide)'!$A52,'Capacity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(Hide)'!$A52,'Capacity Summary'!$H$35:$BG$35,0))="x",INDEX('Capacity Summary'!$C$36:$E$135,MATCH('Capacity Backing (Hide)'!AG$2,'Capacity Summary'!$B$36:$B$135,0),4),IF(INDEX('Capacity Summary'!$H$36:$BG$135,MATCH('Capacity Backing (Hide)'!AG$2,'Capacity Summary'!$B$36:$B$135,0),MATCH('Capacity Backing (Hide)'!$A52,'Capacity Summary'!$H$35:$BG$35,0))&lt;&gt;0,INDEX('Capacity Summary'!$H$36:$BG$135,MATCH('Capacity Backing (Hide)'!AG$2,'Capacity Summary'!$B$36:$B$135,0),MATCH('Capacity Backing (Hide)'!$A52,'Capacity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(Hide)'!$A52,'Capacity Summary'!$H$35:$BG$35,0))="x",INDEX('Capacity Summary'!$C$36:$E$135,MATCH('Capacity Backing (Hide)'!AH$2,'Capacity Summary'!$B$36:$B$135,0),4),IF(INDEX('Capacity Summary'!$H$36:$BG$135,MATCH('Capacity Backing (Hide)'!AH$2,'Capacity Summary'!$B$36:$B$135,0),MATCH('Capacity Backing (Hide)'!$A52,'Capacity Summary'!$H$35:$BG$35,0))&lt;&gt;0,INDEX('Capacity Summary'!$H$36:$BG$135,MATCH('Capacity Backing (Hide)'!AH$2,'Capacity Summary'!$B$36:$B$135,0),MATCH('Capacity Backing (Hide)'!$A52,'Capacity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(Hide)'!$A52,'Capacity Summary'!$H$35:$BG$35,0))="x",INDEX('Capacity Summary'!$C$36:$E$135,MATCH('Capacity Backing (Hide)'!AI$2,'Capacity Summary'!$B$36:$B$135,0),4),IF(INDEX('Capacity Summary'!$H$36:$BG$135,MATCH('Capacity Backing (Hide)'!AI$2,'Capacity Summary'!$B$36:$B$135,0),MATCH('Capacity Backing (Hide)'!$A52,'Capacity Summary'!$H$35:$BG$35,0))&lt;&gt;0,INDEX('Capacity Summary'!$H$36:$BG$135,MATCH('Capacity Backing (Hide)'!AI$2,'Capacity Summary'!$B$36:$B$135,0),MATCH('Capacity Backing (Hide)'!$A52,'Capacity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(Hide)'!$A52,'Capacity Summary'!$H$35:$BG$35,0))="x",INDEX('Capacity Summary'!$C$36:$E$135,MATCH('Capacity Backing (Hide)'!AJ$2,'Capacity Summary'!$B$36:$B$135,0),4),IF(INDEX('Capacity Summary'!$H$36:$BG$135,MATCH('Capacity Backing (Hide)'!AJ$2,'Capacity Summary'!$B$36:$B$135,0),MATCH('Capacity Backing (Hide)'!$A52,'Capacity Summary'!$H$35:$BG$35,0))&lt;&gt;0,INDEX('Capacity Summary'!$H$36:$BG$135,MATCH('Capacity Backing (Hide)'!AJ$2,'Capacity Summary'!$B$36:$B$135,0),MATCH('Capacity Backing (Hide)'!$A52,'Capacity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(Hide)'!$A52,'Capacity Summary'!$H$35:$BG$35,0))="x",INDEX('Capacity Summary'!$C$36:$E$135,MATCH('Capacity Backing (Hide)'!AK$2,'Capacity Summary'!$B$36:$B$135,0),4),IF(INDEX('Capacity Summary'!$H$36:$BG$135,MATCH('Capacity Backing (Hide)'!AK$2,'Capacity Summary'!$B$36:$B$135,0),MATCH('Capacity Backing (Hide)'!$A52,'Capacity Summary'!$H$35:$BG$35,0))&lt;&gt;0,INDEX('Capacity Summary'!$H$36:$BG$135,MATCH('Capacity Backing (Hide)'!AK$2,'Capacity Summary'!$B$36:$B$135,0),MATCH('Capacity Backing (Hide)'!$A52,'Capacity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(Hide)'!$A52,'Capacity Summary'!$H$35:$BG$35,0))="x",INDEX('Capacity Summary'!$C$36:$E$135,MATCH('Capacity Backing (Hide)'!AL$2,'Capacity Summary'!$B$36:$B$135,0),4),IF(INDEX('Capacity Summary'!$H$36:$BG$135,MATCH('Capacity Backing (Hide)'!AL$2,'Capacity Summary'!$B$36:$B$135,0),MATCH('Capacity Backing (Hide)'!$A52,'Capacity Summary'!$H$35:$BG$35,0))&lt;&gt;0,INDEX('Capacity Summary'!$H$36:$BG$135,MATCH('Capacity Backing (Hide)'!AL$2,'Capacity Summary'!$B$36:$B$135,0),MATCH('Capacity Backing (Hide)'!$A52,'Capacity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(Hide)'!$A52,'Capacity Summary'!$H$35:$BG$35,0))="x",INDEX('Capacity Summary'!$C$36:$E$135,MATCH('Capacity Backing (Hide)'!AM$2,'Capacity Summary'!$B$36:$B$135,0),4),IF(INDEX('Capacity Summary'!$H$36:$BG$135,MATCH('Capacity Backing (Hide)'!AM$2,'Capacity Summary'!$B$36:$B$135,0),MATCH('Capacity Backing (Hide)'!$A52,'Capacity Summary'!$H$35:$BG$35,0))&lt;&gt;0,INDEX('Capacity Summary'!$H$36:$BG$135,MATCH('Capacity Backing (Hide)'!AM$2,'Capacity Summary'!$B$36:$B$135,0),MATCH('Capacity Backing (Hide)'!$A52,'Capacity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(Hide)'!$A52,'Capacity Summary'!$H$35:$BG$35,0))="x",INDEX('Capacity Summary'!$C$36:$E$135,MATCH('Capacity Backing (Hide)'!AN$2,'Capacity Summary'!$B$36:$B$135,0),4),IF(INDEX('Capacity Summary'!$H$36:$BG$135,MATCH('Capacity Backing (Hide)'!AN$2,'Capacity Summary'!$B$36:$B$135,0),MATCH('Capacity Backing (Hide)'!$A52,'Capacity Summary'!$H$35:$BG$35,0))&lt;&gt;0,INDEX('Capacity Summary'!$H$36:$BG$135,MATCH('Capacity Backing (Hide)'!AN$2,'Capacity Summary'!$B$36:$B$135,0),MATCH('Capacity Backing (Hide)'!$A52,'Capacity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(Hide)'!$A52,'Capacity Summary'!$H$35:$BG$35,0))="x",INDEX('Capacity Summary'!$C$36:$E$135,MATCH('Capacity Backing (Hide)'!AO$2,'Capacity Summary'!$B$36:$B$135,0),4),IF(INDEX('Capacity Summary'!$H$36:$BG$135,MATCH('Capacity Backing (Hide)'!AO$2,'Capacity Summary'!$B$36:$B$135,0),MATCH('Capacity Backing (Hide)'!$A52,'Capacity Summary'!$H$35:$BG$35,0))&lt;&gt;0,INDEX('Capacity Summary'!$H$36:$BG$135,MATCH('Capacity Backing (Hide)'!AO$2,'Capacity Summary'!$B$36:$B$135,0),MATCH('Capacity Backing (Hide)'!$A52,'Capacity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(Hide)'!$A52,'Capacity Summary'!$H$35:$BG$35,0))="x",INDEX('Capacity Summary'!$C$36:$E$135,MATCH('Capacity Backing (Hide)'!AP$2,'Capacity Summary'!$B$36:$B$135,0),4),IF(INDEX('Capacity Summary'!$H$36:$BG$135,MATCH('Capacity Backing (Hide)'!AP$2,'Capacity Summary'!$B$36:$B$135,0),MATCH('Capacity Backing (Hide)'!$A52,'Capacity Summary'!$H$35:$BG$35,0))&lt;&gt;0,INDEX('Capacity Summary'!$H$36:$BG$135,MATCH('Capacity Backing (Hide)'!AP$2,'Capacity Summary'!$B$36:$B$135,0),MATCH('Capacity Backing (Hide)'!$A52,'Capacity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(Hide)'!$A52,'Capacity Summary'!$H$35:$BG$35,0))="x",INDEX('Capacity Summary'!$C$36:$E$135,MATCH('Capacity Backing (Hide)'!AQ$2,'Capacity Summary'!$B$36:$B$135,0),4),IF(INDEX('Capacity Summary'!$H$36:$BG$135,MATCH('Capacity Backing (Hide)'!AQ$2,'Capacity Summary'!$B$36:$B$135,0),MATCH('Capacity Backing (Hide)'!$A52,'Capacity Summary'!$H$35:$BG$35,0))&lt;&gt;0,INDEX('Capacity Summary'!$H$36:$BG$135,MATCH('Capacity Backing (Hide)'!AQ$2,'Capacity Summary'!$B$36:$B$135,0),MATCH('Capacity Backing (Hide)'!$A52,'Capacity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(Hide)'!$A52,'Capacity Summary'!$H$35:$BG$35,0))="x",INDEX('Capacity Summary'!$C$36:$E$135,MATCH('Capacity Backing (Hide)'!AR$2,'Capacity Summary'!$B$36:$B$135,0),4),IF(INDEX('Capacity Summary'!$H$36:$BG$135,MATCH('Capacity Backing (Hide)'!AR$2,'Capacity Summary'!$B$36:$B$135,0),MATCH('Capacity Backing (Hide)'!$A52,'Capacity Summary'!$H$35:$BG$35,0))&lt;&gt;0,INDEX('Capacity Summary'!$H$36:$BG$135,MATCH('Capacity Backing (Hide)'!AR$2,'Capacity Summary'!$B$36:$B$135,0),MATCH('Capacity Backing (Hide)'!$A52,'Capacity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(Hide)'!$A52,'Capacity Summary'!$H$35:$BG$35,0))="x",INDEX('Capacity Summary'!$C$36:$E$135,MATCH('Capacity Backing (Hide)'!AS$2,'Capacity Summary'!$B$36:$B$135,0),4),IF(INDEX('Capacity Summary'!$H$36:$BG$135,MATCH('Capacity Backing (Hide)'!AS$2,'Capacity Summary'!$B$36:$B$135,0),MATCH('Capacity Backing (Hide)'!$A52,'Capacity Summary'!$H$35:$BG$35,0))&lt;&gt;0,INDEX('Capacity Summary'!$H$36:$BG$135,MATCH('Capacity Backing (Hide)'!AS$2,'Capacity Summary'!$B$36:$B$135,0),MATCH('Capacity Backing (Hide)'!$A52,'Capacity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(Hide)'!$A52,'Capacity Summary'!$H$35:$BG$35,0))="x",INDEX('Capacity Summary'!$C$36:$E$135,MATCH('Capacity Backing (Hide)'!AT$2,'Capacity Summary'!$B$36:$B$135,0),4),IF(INDEX('Capacity Summary'!$H$36:$BG$135,MATCH('Capacity Backing (Hide)'!AT$2,'Capacity Summary'!$B$36:$B$135,0),MATCH('Capacity Backing (Hide)'!$A52,'Capacity Summary'!$H$35:$BG$35,0))&lt;&gt;0,INDEX('Capacity Summary'!$H$36:$BG$135,MATCH('Capacity Backing (Hide)'!AT$2,'Capacity Summary'!$B$36:$B$135,0),MATCH('Capacity Backing (Hide)'!$A52,'Capacity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(Hide)'!$A52,'Capacity Summary'!$H$35:$BG$35,0))="x",INDEX('Capacity Summary'!$C$36:$E$135,MATCH('Capacity Backing (Hide)'!AU$2,'Capacity Summary'!$B$36:$B$135,0),4),IF(INDEX('Capacity Summary'!$H$36:$BG$135,MATCH('Capacity Backing (Hide)'!AU$2,'Capacity Summary'!$B$36:$B$135,0),MATCH('Capacity Backing (Hide)'!$A52,'Capacity Summary'!$H$35:$BG$35,0))&lt;&gt;0,INDEX('Capacity Summary'!$H$36:$BG$135,MATCH('Capacity Backing (Hide)'!AU$2,'Capacity Summary'!$B$36:$B$135,0),MATCH('Capacity Backing (Hide)'!$A52,'Capacity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(Hide)'!$A52,'Capacity Summary'!$H$35:$BG$35,0))="x",INDEX('Capacity Summary'!$C$36:$E$135,MATCH('Capacity Backing (Hide)'!AV$2,'Capacity Summary'!$B$36:$B$135,0),4),IF(INDEX('Capacity Summary'!$H$36:$BG$135,MATCH('Capacity Backing (Hide)'!AV$2,'Capacity Summary'!$B$36:$B$135,0),MATCH('Capacity Backing (Hide)'!$A52,'Capacity Summary'!$H$35:$BG$35,0))&lt;&gt;0,INDEX('Capacity Summary'!$H$36:$BG$135,MATCH('Capacity Backing (Hide)'!AV$2,'Capacity Summary'!$B$36:$B$135,0),MATCH('Capacity Backing (Hide)'!$A52,'Capacity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(Hide)'!$A52,'Capacity Summary'!$H$35:$BG$35,0))="x",INDEX('Capacity Summary'!$C$36:$E$135,MATCH('Capacity Backing (Hide)'!AW$2,'Capacity Summary'!$B$36:$B$135,0),4),IF(INDEX('Capacity Summary'!$H$36:$BG$135,MATCH('Capacity Backing (Hide)'!AW$2,'Capacity Summary'!$B$36:$B$135,0),MATCH('Capacity Backing (Hide)'!$A52,'Capacity Summary'!$H$35:$BG$35,0))&lt;&gt;0,INDEX('Capacity Summary'!$H$36:$BG$135,MATCH('Capacity Backing (Hide)'!AW$2,'Capacity Summary'!$B$36:$B$135,0),MATCH('Capacity Backing (Hide)'!$A52,'Capacity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(Hide)'!$A52,'Capacity Summary'!$H$35:$BG$35,0))="x",INDEX('Capacity Summary'!$C$36:$E$135,MATCH('Capacity Backing (Hide)'!AX$2,'Capacity Summary'!$B$36:$B$135,0),4),IF(INDEX('Capacity Summary'!$H$36:$BG$135,MATCH('Capacity Backing (Hide)'!AX$2,'Capacity Summary'!$B$36:$B$135,0),MATCH('Capacity Backing (Hide)'!$A52,'Capacity Summary'!$H$35:$BG$35,0))&lt;&gt;0,INDEX('Capacity Summary'!$H$36:$BG$135,MATCH('Capacity Backing (Hide)'!AX$2,'Capacity Summary'!$B$36:$B$135,0),MATCH('Capacity Backing (Hide)'!$A52,'Capacity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(Hide)'!$A52,'Capacity Summary'!$H$35:$BG$35,0))="x",INDEX('Capacity Summary'!$C$36:$E$135,MATCH('Capacity Backing (Hide)'!AY$2,'Capacity Summary'!$B$36:$B$135,0),4),IF(INDEX('Capacity Summary'!$H$36:$BG$135,MATCH('Capacity Backing (Hide)'!AY$2,'Capacity Summary'!$B$36:$B$135,0),MATCH('Capacity Backing (Hide)'!$A52,'Capacity Summary'!$H$35:$BG$35,0))&lt;&gt;0,INDEX('Capacity Summary'!$H$36:$BG$135,MATCH('Capacity Backing (Hide)'!AY$2,'Capacity Summary'!$B$36:$B$135,0),MATCH('Capacity Backing (Hide)'!$A52,'Capacity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(Hide)'!$A52,'Capacity Summary'!$H$35:$BG$35,0))="x",INDEX('Capacity Summary'!$C$36:$E$135,MATCH('Capacity Backing (Hide)'!AZ$2,'Capacity Summary'!$B$36:$B$135,0),4),IF(INDEX('Capacity Summary'!$H$36:$BG$135,MATCH('Capacity Backing (Hide)'!AZ$2,'Capacity Summary'!$B$36:$B$135,0),MATCH('Capacity Backing (Hide)'!$A52,'Capacity Summary'!$H$35:$BG$35,0))&lt;&gt;0,INDEX('Capacity Summary'!$H$36:$BG$135,MATCH('Capacity Backing (Hide)'!AZ$2,'Capacity Summary'!$B$36:$B$135,0),MATCH('Capacity Backing (Hide)'!$A52,'Capacity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(Hide)'!$A52,'Capacity Summary'!$H$35:$BG$35,0))="x",INDEX('Capacity Summary'!$C$36:$E$135,MATCH('Capacity Backing (Hide)'!BA$2,'Capacity Summary'!$B$36:$B$135,0),4),IF(INDEX('Capacity Summary'!$H$36:$BG$135,MATCH('Capacity Backing (Hide)'!BA$2,'Capacity Summary'!$B$36:$B$135,0),MATCH('Capacity Backing (Hide)'!$A52,'Capacity Summary'!$H$35:$BG$35,0))&lt;&gt;0,INDEX('Capacity Summary'!$H$36:$BG$135,MATCH('Capacity Backing (Hide)'!BA$2,'Capacity Summary'!$B$36:$B$135,0),MATCH('Capacity Backing (Hide)'!$A52,'Capacity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(Hide)'!$A52,'Capacity Summary'!$H$35:$BG$35,0))="x",INDEX('Capacity Summary'!$C$36:$E$135,MATCH('Capacity Backing (Hide)'!BB$2,'Capacity Summary'!$B$36:$B$135,0),4),IF(INDEX('Capacity Summary'!$H$36:$BG$135,MATCH('Capacity Backing (Hide)'!BB$2,'Capacity Summary'!$B$36:$B$135,0),MATCH('Capacity Backing (Hide)'!$A52,'Capacity Summary'!$H$35:$BG$35,0))&lt;&gt;0,INDEX('Capacity Summary'!$H$36:$BG$135,MATCH('Capacity Backing (Hide)'!BB$2,'Capacity Summary'!$B$36:$B$135,0),MATCH('Capacity Backing (Hide)'!$A52,'Capacity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(Hide)'!$A52,'Capacity Summary'!$H$35:$BG$35,0))="x",INDEX('Capacity Summary'!$C$36:$E$135,MATCH('Capacity Backing (Hide)'!BC$2,'Capacity Summary'!$B$36:$B$135,0),4),IF(INDEX('Capacity Summary'!$H$36:$BG$135,MATCH('Capacity Backing (Hide)'!BC$2,'Capacity Summary'!$B$36:$B$135,0),MATCH('Capacity Backing (Hide)'!$A52,'Capacity Summary'!$H$35:$BG$35,0))&lt;&gt;0,INDEX('Capacity Summary'!$H$36:$BG$135,MATCH('Capacity Backing (Hide)'!BC$2,'Capacity Summary'!$B$36:$B$135,0),MATCH('Capacity Backing (Hide)'!$A52,'Capacity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(Hide)'!$A52,'Capacity Summary'!$H$35:$BG$35,0))="x",INDEX('Capacity Summary'!$C$36:$E$135,MATCH('Capacity Backing (Hide)'!BD$2,'Capacity Summary'!$B$36:$B$135,0),4),IF(INDEX('Capacity Summary'!$H$36:$BG$135,MATCH('Capacity Backing (Hide)'!BD$2,'Capacity Summary'!$B$36:$B$135,0),MATCH('Capacity Backing (Hide)'!$A52,'Capacity Summary'!$H$35:$BG$35,0))&lt;&gt;0,INDEX('Capacity Summary'!$H$36:$BG$135,MATCH('Capacity Backing (Hide)'!BD$2,'Capacity Summary'!$B$36:$B$135,0),MATCH('Capacity Backing (Hide)'!$A52,'Capacity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(Hide)'!$A52,'Capacity Summary'!$H$35:$BG$35,0))="x",INDEX('Capacity Summary'!$C$36:$E$135,MATCH('Capacity Backing (Hide)'!BE$2,'Capacity Summary'!$B$36:$B$135,0),4),IF(INDEX('Capacity Summary'!$H$36:$BG$135,MATCH('Capacity Backing (Hide)'!BE$2,'Capacity Summary'!$B$36:$B$135,0),MATCH('Capacity Backing (Hide)'!$A52,'Capacity Summary'!$H$35:$BG$35,0))&lt;&gt;0,INDEX('Capacity Summary'!$H$36:$BG$135,MATCH('Capacity Backing (Hide)'!BE$2,'Capacity Summary'!$B$36:$B$135,0),MATCH('Capacity Backing (Hide)'!$A52,'Capacity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(Hide)'!$A52,'Capacity Summary'!$H$35:$BG$35,0))="x",INDEX('Capacity Summary'!$C$36:$E$135,MATCH('Capacity Backing (Hide)'!BF$2,'Capacity Summary'!$B$36:$B$135,0),4),IF(INDEX('Capacity Summary'!$H$36:$BG$135,MATCH('Capacity Backing (Hide)'!BF$2,'Capacity Summary'!$B$36:$B$135,0),MATCH('Capacity Backing (Hide)'!$A52,'Capacity Summary'!$H$35:$BG$35,0))&lt;&gt;0,INDEX('Capacity Summary'!$H$36:$BG$135,MATCH('Capacity Backing (Hide)'!BF$2,'Capacity Summary'!$B$36:$B$135,0),MATCH('Capacity Backing (Hide)'!$A52,'Capacity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(Hide)'!$A52,'Capacity Summary'!$H$35:$BG$35,0))="x",INDEX('Capacity Summary'!$C$36:$E$135,MATCH('Capacity Backing (Hide)'!BG$2,'Capacity Summary'!$B$36:$B$135,0),4),IF(INDEX('Capacity Summary'!$H$36:$BG$135,MATCH('Capacity Backing (Hide)'!BG$2,'Capacity Summary'!$B$36:$B$135,0),MATCH('Capacity Backing (Hide)'!$A52,'Capacity Summary'!$H$35:$BG$35,0))&lt;&gt;0,INDEX('Capacity Summary'!$H$36:$BG$135,MATCH('Capacity Backing (Hide)'!BG$2,'Capacity Summary'!$B$36:$B$135,0),MATCH('Capacity Backing (Hide)'!$A52,'Capacity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(Hide)'!$A52,'Capacity Summary'!$H$35:$BG$35,0))="x",INDEX('Capacity Summary'!$C$36:$E$135,MATCH('Capacity Backing (Hide)'!BH$2,'Capacity Summary'!$B$36:$B$135,0),4),IF(INDEX('Capacity Summary'!$H$36:$BG$135,MATCH('Capacity Backing (Hide)'!BH$2,'Capacity Summary'!$B$36:$B$135,0),MATCH('Capacity Backing (Hide)'!$A52,'Capacity Summary'!$H$35:$BG$35,0))&lt;&gt;0,INDEX('Capacity Summary'!$H$36:$BG$135,MATCH('Capacity Backing (Hide)'!BH$2,'Capacity Summary'!$B$36:$B$135,0),MATCH('Capacity Backing (Hide)'!$A52,'Capacity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(Hide)'!$A52,'Capacity Summary'!$H$35:$BG$35,0))="x",INDEX('Capacity Summary'!$C$36:$E$135,MATCH('Capacity Backing (Hide)'!BI$2,'Capacity Summary'!$B$36:$B$135,0),4),IF(INDEX('Capacity Summary'!$H$36:$BG$135,MATCH('Capacity Backing (Hide)'!BI$2,'Capacity Summary'!$B$36:$B$135,0),MATCH('Capacity Backing (Hide)'!$A52,'Capacity Summary'!$H$35:$BG$35,0))&lt;&gt;0,INDEX('Capacity Summary'!$H$36:$BG$135,MATCH('Capacity Backing (Hide)'!BI$2,'Capacity Summary'!$B$36:$B$135,0),MATCH('Capacity Backing (Hide)'!$A52,'Capacity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(Hide)'!$A52,'Capacity Summary'!$H$35:$BG$35,0))="x",INDEX('Capacity Summary'!$C$36:$E$135,MATCH('Capacity Backing (Hide)'!BJ$2,'Capacity Summary'!$B$36:$B$135,0),4),IF(INDEX('Capacity Summary'!$H$36:$BG$135,MATCH('Capacity Backing (Hide)'!BJ$2,'Capacity Summary'!$B$36:$B$135,0),MATCH('Capacity Backing (Hide)'!$A52,'Capacity Summary'!$H$35:$BG$35,0))&lt;&gt;0,INDEX('Capacity Summary'!$H$36:$BG$135,MATCH('Capacity Backing (Hide)'!BJ$2,'Capacity Summary'!$B$36:$B$135,0),MATCH('Capacity Backing (Hide)'!$A52,'Capacity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(Hide)'!$A52,'Capacity Summary'!$H$35:$BG$35,0))="x",INDEX('Capacity Summary'!$C$36:$E$135,MATCH('Capacity Backing (Hide)'!BK$2,'Capacity Summary'!$B$36:$B$135,0),4),IF(INDEX('Capacity Summary'!$H$36:$BG$135,MATCH('Capacity Backing (Hide)'!BK$2,'Capacity Summary'!$B$36:$B$135,0),MATCH('Capacity Backing (Hide)'!$A52,'Capacity Summary'!$H$35:$BG$35,0))&lt;&gt;0,INDEX('Capacity Summary'!$H$36:$BG$135,MATCH('Capacity Backing (Hide)'!BK$2,'Capacity Summary'!$B$36:$B$135,0),MATCH('Capacity Backing (Hide)'!$A52,'Capacity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(Hide)'!$A52,'Capacity Summary'!$H$35:$BG$35,0))="x",INDEX('Capacity Summary'!$C$36:$E$135,MATCH('Capacity Backing (Hide)'!BL$2,'Capacity Summary'!$B$36:$B$135,0),4),IF(INDEX('Capacity Summary'!$H$36:$BG$135,MATCH('Capacity Backing (Hide)'!BL$2,'Capacity Summary'!$B$36:$B$135,0),MATCH('Capacity Backing (Hide)'!$A52,'Capacity Summary'!$H$35:$BG$35,0))&lt;&gt;0,INDEX('Capacity Summary'!$H$36:$BG$135,MATCH('Capacity Backing (Hide)'!BL$2,'Capacity Summary'!$B$36:$B$135,0),MATCH('Capacity Backing (Hide)'!$A52,'Capacity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(Hide)'!$A52,'Capacity Summary'!$H$35:$BG$35,0))="x",INDEX('Capacity Summary'!$C$36:$E$135,MATCH('Capacity Backing (Hide)'!BM$2,'Capacity Summary'!$B$36:$B$135,0),4),IF(INDEX('Capacity Summary'!$H$36:$BG$135,MATCH('Capacity Backing (Hide)'!BM$2,'Capacity Summary'!$B$36:$B$135,0),MATCH('Capacity Backing (Hide)'!$A52,'Capacity Summary'!$H$35:$BG$35,0))&lt;&gt;0,INDEX('Capacity Summary'!$H$36:$BG$135,MATCH('Capacity Backing (Hide)'!BM$2,'Capacity Summary'!$B$36:$B$135,0),MATCH('Capacity Backing (Hide)'!$A52,'Capacity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(Hide)'!$A52,'Capacity Summary'!$H$35:$BG$35,0))="x",INDEX('Capacity Summary'!$C$36:$E$135,MATCH('Capacity Backing (Hide)'!BN$2,'Capacity Summary'!$B$36:$B$135,0),4),IF(INDEX('Capacity Summary'!$H$36:$BG$135,MATCH('Capacity Backing (Hide)'!BN$2,'Capacity Summary'!$B$36:$B$135,0),MATCH('Capacity Backing (Hide)'!$A52,'Capacity Summary'!$H$35:$BG$35,0))&lt;&gt;0,INDEX('Capacity Summary'!$H$36:$BG$135,MATCH('Capacity Backing (Hide)'!BN$2,'Capacity Summary'!$B$36:$B$135,0),MATCH('Capacity Backing (Hide)'!$A52,'Capacity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(Hide)'!$A52,'Capacity Summary'!$H$35:$BG$35,0))="x",INDEX('Capacity Summary'!$C$36:$E$135,MATCH('Capacity Backing (Hide)'!BO$2,'Capacity Summary'!$B$36:$B$135,0),4),IF(INDEX('Capacity Summary'!$H$36:$BG$135,MATCH('Capacity Backing (Hide)'!BO$2,'Capacity Summary'!$B$36:$B$135,0),MATCH('Capacity Backing (Hide)'!$A52,'Capacity Summary'!$H$35:$BG$35,0))&lt;&gt;0,INDEX('Capacity Summary'!$H$36:$BG$135,MATCH('Capacity Backing (Hide)'!BO$2,'Capacity Summary'!$B$36:$B$135,0),MATCH('Capacity Backing (Hide)'!$A52,'Capacity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(Hide)'!$A52,'Capacity Summary'!$H$35:$BG$35,0))="x",INDEX('Capacity Summary'!$C$36:$E$135,MATCH('Capacity Backing (Hide)'!BP$2,'Capacity Summary'!$B$36:$B$135,0),4),IF(INDEX('Capacity Summary'!$H$36:$BG$135,MATCH('Capacity Backing (Hide)'!BP$2,'Capacity Summary'!$B$36:$B$135,0),MATCH('Capacity Backing (Hide)'!$A52,'Capacity Summary'!$H$35:$BG$35,0))&lt;&gt;0,INDEX('Capacity Summary'!$H$36:$BG$135,MATCH('Capacity Backing (Hide)'!BP$2,'Capacity Summary'!$B$36:$B$135,0),MATCH('Capacity Backing (Hide)'!$A52,'Capacity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(Hide)'!$A52,'Capacity Summary'!$H$35:$BG$35,0))="x",INDEX('Capacity Summary'!$C$36:$E$135,MATCH('Capacity Backing (Hide)'!BQ$2,'Capacity Summary'!$B$36:$B$135,0),4),IF(INDEX('Capacity Summary'!$H$36:$BG$135,MATCH('Capacity Backing (Hide)'!BQ$2,'Capacity Summary'!$B$36:$B$135,0),MATCH('Capacity Backing (Hide)'!$A52,'Capacity Summary'!$H$35:$BG$35,0))&lt;&gt;0,INDEX('Capacity Summary'!$H$36:$BG$135,MATCH('Capacity Backing (Hide)'!BQ$2,'Capacity Summary'!$B$36:$B$135,0),MATCH('Capacity Backing (Hide)'!$A52,'Capacity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(Hide)'!$A52,'Capacity Summary'!$H$35:$BG$35,0))="x",INDEX('Capacity Summary'!$C$36:$E$135,MATCH('Capacity Backing (Hide)'!BR$2,'Capacity Summary'!$B$36:$B$135,0),4),IF(INDEX('Capacity Summary'!$H$36:$BG$135,MATCH('Capacity Backing (Hide)'!BR$2,'Capacity Summary'!$B$36:$B$135,0),MATCH('Capacity Backing (Hide)'!$A52,'Capacity Summary'!$H$35:$BG$35,0))&lt;&gt;0,INDEX('Capacity Summary'!$H$36:$BG$135,MATCH('Capacity Backing (Hide)'!BR$2,'Capacity Summary'!$B$36:$B$135,0),MATCH('Capacity Backing (Hide)'!$A52,'Capacity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(Hide)'!$A52,'Capacity Summary'!$H$35:$BG$35,0))="x",INDEX('Capacity Summary'!$C$36:$E$135,MATCH('Capacity Backing (Hide)'!BS$2,'Capacity Summary'!$B$36:$B$135,0),4),IF(INDEX('Capacity Summary'!$H$36:$BG$135,MATCH('Capacity Backing (Hide)'!BS$2,'Capacity Summary'!$B$36:$B$135,0),MATCH('Capacity Backing (Hide)'!$A52,'Capacity Summary'!$H$35:$BG$35,0))&lt;&gt;0,INDEX('Capacity Summary'!$H$36:$BG$135,MATCH('Capacity Backing (Hide)'!BS$2,'Capacity Summary'!$B$36:$B$135,0),MATCH('Capacity Backing (Hide)'!$A52,'Capacity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(Hide)'!$A52,'Capacity Summary'!$H$35:$BG$35,0))="x",INDEX('Capacity Summary'!$C$36:$E$135,MATCH('Capacity Backing (Hide)'!BT$2,'Capacity Summary'!$B$36:$B$135,0),4),IF(INDEX('Capacity Summary'!$H$36:$BG$135,MATCH('Capacity Backing (Hide)'!BT$2,'Capacity Summary'!$B$36:$B$135,0),MATCH('Capacity Backing (Hide)'!$A52,'Capacity Summary'!$H$35:$BG$35,0))&lt;&gt;0,INDEX('Capacity Summary'!$H$36:$BG$135,MATCH('Capacity Backing (Hide)'!BT$2,'Capacity Summary'!$B$36:$B$135,0),MATCH('Capacity Backing (Hide)'!$A52,'Capacity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(Hide)'!$A52,'Capacity Summary'!$H$35:$BG$35,0))="x",INDEX('Capacity Summary'!$C$36:$E$135,MATCH('Capacity Backing (Hide)'!BU$2,'Capacity Summary'!$B$36:$B$135,0),4),IF(INDEX('Capacity Summary'!$H$36:$BG$135,MATCH('Capacity Backing (Hide)'!BU$2,'Capacity Summary'!$B$36:$B$135,0),MATCH('Capacity Backing (Hide)'!$A52,'Capacity Summary'!$H$35:$BG$35,0))&lt;&gt;0,INDEX('Capacity Summary'!$H$36:$BG$135,MATCH('Capacity Backing (Hide)'!BU$2,'Capacity Summary'!$B$36:$B$135,0),MATCH('Capacity Backing (Hide)'!$A52,'Capacity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(Hide)'!$A52,'Capacity Summary'!$H$35:$BG$35,0))="x",INDEX('Capacity Summary'!$C$36:$E$135,MATCH('Capacity Backing (Hide)'!BV$2,'Capacity Summary'!$B$36:$B$135,0),4),IF(INDEX('Capacity Summary'!$H$36:$BG$135,MATCH('Capacity Backing (Hide)'!BV$2,'Capacity Summary'!$B$36:$B$135,0),MATCH('Capacity Backing (Hide)'!$A52,'Capacity Summary'!$H$35:$BG$35,0))&lt;&gt;0,INDEX('Capacity Summary'!$H$36:$BG$135,MATCH('Capacity Backing (Hide)'!BV$2,'Capacity Summary'!$B$36:$B$135,0),MATCH('Capacity Backing (Hide)'!$A52,'Capacity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(Hide)'!$A52,'Capacity Summary'!$H$35:$BG$35,0))="x",INDEX('Capacity Summary'!$C$36:$E$135,MATCH('Capacity Backing (Hide)'!BW$2,'Capacity Summary'!$B$36:$B$135,0),4),IF(INDEX('Capacity Summary'!$H$36:$BG$135,MATCH('Capacity Backing (Hide)'!BW$2,'Capacity Summary'!$B$36:$B$135,0),MATCH('Capacity Backing (Hide)'!$A52,'Capacity Summary'!$H$35:$BG$35,0))&lt;&gt;0,INDEX('Capacity Summary'!$H$36:$BG$135,MATCH('Capacity Backing (Hide)'!BW$2,'Capacity Summary'!$B$36:$B$135,0),MATCH('Capacity Backing (Hide)'!$A52,'Capacity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(Hide)'!$A52,'Capacity Summary'!$H$35:$BG$35,0))="x",INDEX('Capacity Summary'!$C$36:$E$135,MATCH('Capacity Backing (Hide)'!BX$2,'Capacity Summary'!$B$36:$B$135,0),4),IF(INDEX('Capacity Summary'!$H$36:$BG$135,MATCH('Capacity Backing (Hide)'!BX$2,'Capacity Summary'!$B$36:$B$135,0),MATCH('Capacity Backing (Hide)'!$A52,'Capacity Summary'!$H$35:$BG$35,0))&lt;&gt;0,INDEX('Capacity Summary'!$H$36:$BG$135,MATCH('Capacity Backing (Hide)'!BX$2,'Capacity Summary'!$B$36:$B$135,0),MATCH('Capacity Backing (Hide)'!$A52,'Capacity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(Hide)'!$A52,'Capacity Summary'!$H$35:$BG$35,0))="x",INDEX('Capacity Summary'!$C$36:$E$135,MATCH('Capacity Backing (Hide)'!BY$2,'Capacity Summary'!$B$36:$B$135,0),4),IF(INDEX('Capacity Summary'!$H$36:$BG$135,MATCH('Capacity Backing (Hide)'!BY$2,'Capacity Summary'!$B$36:$B$135,0),MATCH('Capacity Backing (Hide)'!$A52,'Capacity Summary'!$H$35:$BG$35,0))&lt;&gt;0,INDEX('Capacity Summary'!$H$36:$BG$135,MATCH('Capacity Backing (Hide)'!BY$2,'Capacity Summary'!$B$36:$B$135,0),MATCH('Capacity Backing (Hide)'!$A52,'Capacity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(Hide)'!$A52,'Capacity Summary'!$H$35:$BG$35,0))="x",INDEX('Capacity Summary'!$C$36:$E$135,MATCH('Capacity Backing (Hide)'!BZ$2,'Capacity Summary'!$B$36:$B$135,0),4),IF(INDEX('Capacity Summary'!$H$36:$BG$135,MATCH('Capacity Backing (Hide)'!BZ$2,'Capacity Summary'!$B$36:$B$135,0),MATCH('Capacity Backing (Hide)'!$A52,'Capacity Summary'!$H$35:$BG$35,0))&lt;&gt;0,INDEX('Capacity Summary'!$H$36:$BG$135,MATCH('Capacity Backing (Hide)'!BZ$2,'Capacity Summary'!$B$36:$B$135,0),MATCH('Capacity Backing (Hide)'!$A52,'Capacity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(Hide)'!$A52,'Capacity Summary'!$H$35:$BG$35,0))="x",INDEX('Capacity Summary'!$C$36:$E$135,MATCH('Capacity Backing (Hide)'!CA$2,'Capacity Summary'!$B$36:$B$135,0),4),IF(INDEX('Capacity Summary'!$H$36:$BG$135,MATCH('Capacity Backing (Hide)'!CA$2,'Capacity Summary'!$B$36:$B$135,0),MATCH('Capacity Backing (Hide)'!$A52,'Capacity Summary'!$H$35:$BG$35,0))&lt;&gt;0,INDEX('Capacity Summary'!$H$36:$BG$135,MATCH('Capacity Backing (Hide)'!CA$2,'Capacity Summary'!$B$36:$B$135,0),MATCH('Capacity Backing (Hide)'!$A52,'Capacity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(Hide)'!$A52,'Capacity Summary'!$H$35:$BG$35,0))="x",INDEX('Capacity Summary'!$C$36:$E$135,MATCH('Capacity Backing (Hide)'!CB$2,'Capacity Summary'!$B$36:$B$135,0),4),IF(INDEX('Capacity Summary'!$H$36:$BG$135,MATCH('Capacity Backing (Hide)'!CB$2,'Capacity Summary'!$B$36:$B$135,0),MATCH('Capacity Backing (Hide)'!$A52,'Capacity Summary'!$H$35:$BG$35,0))&lt;&gt;0,INDEX('Capacity Summary'!$H$36:$BG$135,MATCH('Capacity Backing (Hide)'!CB$2,'Capacity Summary'!$B$36:$B$135,0),MATCH('Capacity Backing (Hide)'!$A52,'Capacity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(Hide)'!$A52,'Capacity Summary'!$H$35:$BG$35,0))="x",INDEX('Capacity Summary'!$C$36:$E$135,MATCH('Capacity Backing (Hide)'!CC$2,'Capacity Summary'!$B$36:$B$135,0),4),IF(INDEX('Capacity Summary'!$H$36:$BG$135,MATCH('Capacity Backing (Hide)'!CC$2,'Capacity Summary'!$B$36:$B$135,0),MATCH('Capacity Backing (Hide)'!$A52,'Capacity Summary'!$H$35:$BG$35,0))&lt;&gt;0,INDEX('Capacity Summary'!$H$36:$BG$135,MATCH('Capacity Backing (Hide)'!CC$2,'Capacity Summary'!$B$36:$B$135,0),MATCH('Capacity Backing (Hide)'!$A52,'Capacity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(Hide)'!$A52,'Capacity Summary'!$H$35:$BG$35,0))="x",INDEX('Capacity Summary'!$C$36:$E$135,MATCH('Capacity Backing (Hide)'!CD$2,'Capacity Summary'!$B$36:$B$135,0),4),IF(INDEX('Capacity Summary'!$H$36:$BG$135,MATCH('Capacity Backing (Hide)'!CD$2,'Capacity Summary'!$B$36:$B$135,0),MATCH('Capacity Backing (Hide)'!$A52,'Capacity Summary'!$H$35:$BG$35,0))&lt;&gt;0,INDEX('Capacity Summary'!$H$36:$BG$135,MATCH('Capacity Backing (Hide)'!CD$2,'Capacity Summary'!$B$36:$B$135,0),MATCH('Capacity Backing (Hide)'!$A52,'Capacity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(Hide)'!$A52,'Capacity Summary'!$H$35:$BG$35,0))="x",INDEX('Capacity Summary'!$C$36:$E$135,MATCH('Capacity Backing (Hide)'!CE$2,'Capacity Summary'!$B$36:$B$135,0),4),IF(INDEX('Capacity Summary'!$H$36:$BG$135,MATCH('Capacity Backing (Hide)'!CE$2,'Capacity Summary'!$B$36:$B$135,0),MATCH('Capacity Backing (Hide)'!$A52,'Capacity Summary'!$H$35:$BG$35,0))&lt;&gt;0,INDEX('Capacity Summary'!$H$36:$BG$135,MATCH('Capacity Backing (Hide)'!CE$2,'Capacity Summary'!$B$36:$B$135,0),MATCH('Capacity Backing (Hide)'!$A52,'Capacity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(Hide)'!$A52,'Capacity Summary'!$H$35:$BG$35,0))="x",INDEX('Capacity Summary'!$C$36:$E$135,MATCH('Capacity Backing (Hide)'!CF$2,'Capacity Summary'!$B$36:$B$135,0),4),IF(INDEX('Capacity Summary'!$H$36:$BG$135,MATCH('Capacity Backing (Hide)'!CF$2,'Capacity Summary'!$B$36:$B$135,0),MATCH('Capacity Backing (Hide)'!$A52,'Capacity Summary'!$H$35:$BG$35,0))&lt;&gt;0,INDEX('Capacity Summary'!$H$36:$BG$135,MATCH('Capacity Backing (Hide)'!CF$2,'Capacity Summary'!$B$36:$B$135,0),MATCH('Capacity Backing (Hide)'!$A52,'Capacity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(Hide)'!$A52,'Capacity Summary'!$H$35:$BG$35,0))="x",INDEX('Capacity Summary'!$C$36:$E$135,MATCH('Capacity Backing (Hide)'!CG$2,'Capacity Summary'!$B$36:$B$135,0),4),IF(INDEX('Capacity Summary'!$H$36:$BG$135,MATCH('Capacity Backing (Hide)'!CG$2,'Capacity Summary'!$B$36:$B$135,0),MATCH('Capacity Backing (Hide)'!$A52,'Capacity Summary'!$H$35:$BG$35,0))&lt;&gt;0,INDEX('Capacity Summary'!$H$36:$BG$135,MATCH('Capacity Backing (Hide)'!CG$2,'Capacity Summary'!$B$36:$B$135,0),MATCH('Capacity Backing (Hide)'!$A52,'Capacity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(Hide)'!$A52,'Capacity Summary'!$H$35:$BG$35,0))="x",INDEX('Capacity Summary'!$C$36:$E$135,MATCH('Capacity Backing (Hide)'!CH$2,'Capacity Summary'!$B$36:$B$135,0),4),IF(INDEX('Capacity Summary'!$H$36:$BG$135,MATCH('Capacity Backing (Hide)'!CH$2,'Capacity Summary'!$B$36:$B$135,0),MATCH('Capacity Backing (Hide)'!$A52,'Capacity Summary'!$H$35:$BG$35,0))&lt;&gt;0,INDEX('Capacity Summary'!$H$36:$BG$135,MATCH('Capacity Backing (Hide)'!CH$2,'Capacity Summary'!$B$36:$B$135,0),MATCH('Capacity Backing (Hide)'!$A52,'Capacity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(Hide)'!$A52,'Capacity Summary'!$H$35:$BG$35,0))="x",INDEX('Capacity Summary'!$C$36:$E$135,MATCH('Capacity Backing (Hide)'!CI$2,'Capacity Summary'!$B$36:$B$135,0),4),IF(INDEX('Capacity Summary'!$H$36:$BG$135,MATCH('Capacity Backing (Hide)'!CI$2,'Capacity Summary'!$B$36:$B$135,0),MATCH('Capacity Backing (Hide)'!$A52,'Capacity Summary'!$H$35:$BG$35,0))&lt;&gt;0,INDEX('Capacity Summary'!$H$36:$BG$135,MATCH('Capacity Backing (Hide)'!CI$2,'Capacity Summary'!$B$36:$B$135,0),MATCH('Capacity Backing (Hide)'!$A52,'Capacity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(Hide)'!$A52,'Capacity Summary'!$H$35:$BG$35,0))="x",INDEX('Capacity Summary'!$C$36:$E$135,MATCH('Capacity Backing (Hide)'!CJ$2,'Capacity Summary'!$B$36:$B$135,0),4),IF(INDEX('Capacity Summary'!$H$36:$BG$135,MATCH('Capacity Backing (Hide)'!CJ$2,'Capacity Summary'!$B$36:$B$135,0),MATCH('Capacity Backing (Hide)'!$A52,'Capacity Summary'!$H$35:$BG$35,0))&lt;&gt;0,INDEX('Capacity Summary'!$H$36:$BG$135,MATCH('Capacity Backing (Hide)'!CJ$2,'Capacity Summary'!$B$36:$B$135,0),MATCH('Capacity Backing (Hide)'!$A52,'Capacity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(Hide)'!$A52,'Capacity Summary'!$H$35:$BG$35,0))="x",INDEX('Capacity Summary'!$C$36:$E$135,MATCH('Capacity Backing (Hide)'!CK$2,'Capacity Summary'!$B$36:$B$135,0),4),IF(INDEX('Capacity Summary'!$H$36:$BG$135,MATCH('Capacity Backing (Hide)'!CK$2,'Capacity Summary'!$B$36:$B$135,0),MATCH('Capacity Backing (Hide)'!$A52,'Capacity Summary'!$H$35:$BG$35,0))&lt;&gt;0,INDEX('Capacity Summary'!$H$36:$BG$135,MATCH('Capacity Backing (Hide)'!CK$2,'Capacity Summary'!$B$36:$B$135,0),MATCH('Capacity Backing (Hide)'!$A52,'Capacity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(Hide)'!$A52,'Capacity Summary'!$H$35:$BG$35,0))="x",INDEX('Capacity Summary'!$C$36:$E$135,MATCH('Capacity Backing (Hide)'!CL$2,'Capacity Summary'!$B$36:$B$135,0),4),IF(INDEX('Capacity Summary'!$H$36:$BG$135,MATCH('Capacity Backing (Hide)'!CL$2,'Capacity Summary'!$B$36:$B$135,0),MATCH('Capacity Backing (Hide)'!$A52,'Capacity Summary'!$H$35:$BG$35,0))&lt;&gt;0,INDEX('Capacity Summary'!$H$36:$BG$135,MATCH('Capacity Backing (Hide)'!CL$2,'Capacity Summary'!$B$36:$B$135,0),MATCH('Capacity Backing (Hide)'!$A52,'Capacity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(Hide)'!$A52,'Capacity Summary'!$H$35:$BG$35,0))="x",INDEX('Capacity Summary'!$C$36:$E$135,MATCH('Capacity Backing (Hide)'!CM$2,'Capacity Summary'!$B$36:$B$135,0),4),IF(INDEX('Capacity Summary'!$H$36:$BG$135,MATCH('Capacity Backing (Hide)'!CM$2,'Capacity Summary'!$B$36:$B$135,0),MATCH('Capacity Backing (Hide)'!$A52,'Capacity Summary'!$H$35:$BG$35,0))&lt;&gt;0,INDEX('Capacity Summary'!$H$36:$BG$135,MATCH('Capacity Backing (Hide)'!CM$2,'Capacity Summary'!$B$36:$B$135,0),MATCH('Capacity Backing (Hide)'!$A52,'Capacity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(Hide)'!$A52,'Capacity Summary'!$H$35:$BG$35,0))="x",INDEX('Capacity Summary'!$C$36:$E$135,MATCH('Capacity Backing (Hide)'!CN$2,'Capacity Summary'!$B$36:$B$135,0),4),IF(INDEX('Capacity Summary'!$H$36:$BG$135,MATCH('Capacity Backing (Hide)'!CN$2,'Capacity Summary'!$B$36:$B$135,0),MATCH('Capacity Backing (Hide)'!$A52,'Capacity Summary'!$H$35:$BG$35,0))&lt;&gt;0,INDEX('Capacity Summary'!$H$36:$BG$135,MATCH('Capacity Backing (Hide)'!CN$2,'Capacity Summary'!$B$36:$B$135,0),MATCH('Capacity Backing (Hide)'!$A52,'Capacity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(Hide)'!$A52,'Capacity Summary'!$H$35:$BG$35,0))="x",INDEX('Capacity Summary'!$C$36:$E$135,MATCH('Capacity Backing (Hide)'!CO$2,'Capacity Summary'!$B$36:$B$135,0),4),IF(INDEX('Capacity Summary'!$H$36:$BG$135,MATCH('Capacity Backing (Hide)'!CO$2,'Capacity Summary'!$B$36:$B$135,0),MATCH('Capacity Backing (Hide)'!$A52,'Capacity Summary'!$H$35:$BG$35,0))&lt;&gt;0,INDEX('Capacity Summary'!$H$36:$BG$135,MATCH('Capacity Backing (Hide)'!CO$2,'Capacity Summary'!$B$36:$B$135,0),MATCH('Capacity Backing (Hide)'!$A52,'Capacity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(Hide)'!$A52,'Capacity Summary'!$H$35:$BG$35,0))="x",INDEX('Capacity Summary'!$C$36:$E$135,MATCH('Capacity Backing (Hide)'!CP$2,'Capacity Summary'!$B$36:$B$135,0),4),IF(INDEX('Capacity Summary'!$H$36:$BG$135,MATCH('Capacity Backing (Hide)'!CP$2,'Capacity Summary'!$B$36:$B$135,0),MATCH('Capacity Backing (Hide)'!$A52,'Capacity Summary'!$H$35:$BG$35,0))&lt;&gt;0,INDEX('Capacity Summary'!$H$36:$BG$135,MATCH('Capacity Backing (Hide)'!CP$2,'Capacity Summary'!$B$36:$B$135,0),MATCH('Capacity Backing (Hide)'!$A52,'Capacity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(Hide)'!$A52,'Capacity Summary'!$H$35:$BG$35,0))="x",INDEX('Capacity Summary'!$C$36:$E$135,MATCH('Capacity Backing (Hide)'!CQ$2,'Capacity Summary'!$B$36:$B$135,0),4),IF(INDEX('Capacity Summary'!$H$36:$BG$135,MATCH('Capacity Backing (Hide)'!CQ$2,'Capacity Summary'!$B$36:$B$135,0),MATCH('Capacity Backing (Hide)'!$A52,'Capacity Summary'!$H$35:$BG$35,0))&lt;&gt;0,INDEX('Capacity Summary'!$H$36:$BG$135,MATCH('Capacity Backing (Hide)'!CQ$2,'Capacity Summary'!$B$36:$B$135,0),MATCH('Capacity Backing (Hide)'!$A52,'Capacity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(Hide)'!$A52,'Capacity Summary'!$H$35:$BG$35,0))="x",INDEX('Capacity Summary'!$C$36:$E$135,MATCH('Capacity Backing (Hide)'!CR$2,'Capacity Summary'!$B$36:$B$135,0),4),IF(INDEX('Capacity Summary'!$H$36:$BG$135,MATCH('Capacity Backing (Hide)'!CR$2,'Capacity Summary'!$B$36:$B$135,0),MATCH('Capacity Backing (Hide)'!$A52,'Capacity Summary'!$H$35:$BG$35,0))&lt;&gt;0,INDEX('Capacity Summary'!$H$36:$BG$135,MATCH('Capacity Backing (Hide)'!CR$2,'Capacity Summary'!$B$36:$B$135,0),MATCH('Capacity Backing (Hide)'!$A52,'Capacity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(Hide)'!$A52,'Capacity Summary'!$H$35:$BG$35,0))="x",INDEX('Capacity Summary'!$C$36:$E$135,MATCH('Capacity Backing (Hide)'!CS$2,'Capacity Summary'!$B$36:$B$135,0),4),IF(INDEX('Capacity Summary'!$H$36:$BG$135,MATCH('Capacity Backing (Hide)'!CS$2,'Capacity Summary'!$B$36:$B$135,0),MATCH('Capacity Backing (Hide)'!$A52,'Capacity Summary'!$H$35:$BG$35,0))&lt;&gt;0,INDEX('Capacity Summary'!$H$36:$BG$135,MATCH('Capacity Backing (Hide)'!CS$2,'Capacity Summary'!$B$36:$B$135,0),MATCH('Capacity Backing (Hide)'!$A52,'Capacity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(Hide)'!$A52,'Capacity Summary'!$H$35:$BG$35,0))="x",INDEX('Capacity Summary'!$C$36:$E$135,MATCH('Capacity Backing (Hide)'!CT$2,'Capacity Summary'!$B$36:$B$135,0),4),IF(INDEX('Capacity Summary'!$H$36:$BG$135,MATCH('Capacity Backing (Hide)'!CT$2,'Capacity Summary'!$B$36:$B$135,0),MATCH('Capacity Backing (Hide)'!$A52,'Capacity Summary'!$H$35:$BG$35,0))&lt;&gt;0,INDEX('Capacity Summary'!$H$36:$BG$135,MATCH('Capacity Backing (Hide)'!CT$2,'Capacity Summary'!$B$36:$B$135,0),MATCH('Capacity Backing (Hide)'!$A52,'Capacity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(Hide)'!$A52,'Capacity Summary'!$H$35:$BG$35,0))="x",INDEX('Capacity Summary'!$C$36:$E$135,MATCH('Capacity Backing (Hide)'!CU$2,'Capacity Summary'!$B$36:$B$135,0),4),IF(INDEX('Capacity Summary'!$H$36:$BG$135,MATCH('Capacity Backing (Hide)'!CU$2,'Capacity Summary'!$B$36:$B$135,0),MATCH('Capacity Backing (Hide)'!$A52,'Capacity Summary'!$H$35:$BG$35,0))&lt;&gt;0,INDEX('Capacity Summary'!$H$36:$BG$135,MATCH('Capacity Backing (Hide)'!CU$2,'Capacity Summary'!$B$36:$B$135,0),MATCH('Capacity Backing (Hide)'!$A52,'Capacity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(Hide)'!$A52,'Capacity Summary'!$H$35:$BG$35,0))="x",INDEX('Capacity Summary'!$C$36:$E$135,MATCH('Capacity Backing (Hide)'!CV$2,'Capacity Summary'!$B$36:$B$135,0),4),IF(INDEX('Capacity Summary'!$H$36:$BG$135,MATCH('Capacity Backing (Hide)'!CV$2,'Capacity Summary'!$B$36:$B$135,0),MATCH('Capacity Backing (Hide)'!$A52,'Capacity Summary'!$H$35:$BG$35,0))&lt;&gt;0,INDEX('Capacity Summary'!$H$36:$BG$135,MATCH('Capacity Backing (Hide)'!CV$2,'Capacity Summary'!$B$36:$B$135,0),MATCH('Capacity Backing (Hide)'!$A52,'Capacity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(Hide)'!$A52,'Capacity Summary'!$H$35:$BG$35,0))="x",INDEX('Capacity Summary'!$C$36:$E$135,MATCH('Capacity Backing (Hide)'!CW$2,'Capacity Summary'!$B$36:$B$135,0),4),IF(INDEX('Capacity Summary'!$H$36:$BG$135,MATCH('Capacity Backing (Hide)'!CW$2,'Capacity Summary'!$B$36:$B$135,0),MATCH('Capacity Backing (Hide)'!$A52,'Capacity Summary'!$H$35:$BG$35,0))&lt;&gt;0,INDEX('Capacity Summary'!$H$36:$BG$135,MATCH('Capacity Backing (Hide)'!CW$2,'Capacity Summary'!$B$36:$B$135,0),MATCH('Capacity Backing (Hide)'!$A52,'Capacity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(Hide)'!$A53,'Capacity Summary'!$H$35:$BG$35,0))="x",INDEX('Capacity Summary'!$C$36:$E$135,MATCH('Capacity Backing (Hide)'!B$2,'Capacity Summary'!$B$36:$B$135,0),4),IF(INDEX('Capacity Summary'!$H$36:$BG$135,MATCH('Capacity Backing (Hide)'!B$2,'Capacity Summary'!$B$36:$B$135,0),MATCH('Capacity Backing (Hide)'!$A53,'Capacity Summary'!$H$35:$BG$35,0))&lt;&gt;0,INDEX('Capacity Summary'!$H$36:$BG$135,MATCH('Capacity Backing (Hide)'!B$2,'Capacity Summary'!$B$36:$B$135,0),MATCH('Capacity Backing (Hide)'!$A53,'Capacity Summary'!$H$35:$BG$35,0)),0)),INDEX('Capacity Summary'!$C$36:$E$135,MATCH('Capacity Backing (Hide)'!B$2,'Capacity Summary'!$B$36:$B$135,0),2)))/IF(Summary!$B$7="Minutes",1,60)/COUNTA(INDEX(Capacity!$C$10:$Q$109,MATCH('Capacity Backing (Hide)'!B$2,Capacity!$B$10:$B$109,0),1):INDEX(Capacity!$C$10:$Q$109,MATCH('Capacity Backing (Hide)'!B$2,Capacity!$B$10:$B$109,0),15))</f>
        <v>#N/A</v>
      </c>
      <c r="C5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(Hide)'!$A53,'Capacity Summary'!$H$35:$BG$35,0))="x",INDEX('Capacity Summary'!$C$36:$E$135,MATCH('Capacity Backing (Hide)'!C$2,'Capacity Summary'!$B$36:$B$135,0),4),IF(INDEX('Capacity Summary'!$H$36:$BG$135,MATCH('Capacity Backing (Hide)'!C$2,'Capacity Summary'!$B$36:$B$135,0),MATCH('Capacity Backing (Hide)'!$A53,'Capacity Summary'!$H$35:$BG$35,0))&lt;&gt;0,INDEX('Capacity Summary'!$H$36:$BG$135,MATCH('Capacity Backing (Hide)'!C$2,'Capacity Summary'!$B$36:$B$135,0),MATCH('Capacity Backing (Hide)'!$A53,'Capacity Summary'!$H$35:$BG$35,0)),0)),INDEX('Capacity Summary'!$C$36:$E$135,MATCH('Capacity Backing (Hide)'!C$2,'Capacity Summary'!$B$36:$B$135,0),2)))/IF(Summary!$B$7="Minutes",1,60)/COUNTA(INDEX(Capacity!$C$10:$Q$109,MATCH('Capacity Backing (Hide)'!C$2,Capacity!$B$10:$B$109,0),1):INDEX(Capacity!$C$10:$Q$109,MATCH('Capacity Backing (Hide)'!C$2,Capacity!$B$10:$B$109,0),15))</f>
        <v>#N/A</v>
      </c>
      <c r="D5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(Hide)'!$A53,'Capacity Summary'!$H$35:$BG$35,0))="x",INDEX('Capacity Summary'!$C$36:$E$135,MATCH('Capacity Backing (Hide)'!D$2,'Capacity Summary'!$B$36:$B$135,0),4),IF(INDEX('Capacity Summary'!$H$36:$BG$135,MATCH('Capacity Backing (Hide)'!D$2,'Capacity Summary'!$B$36:$B$135,0),MATCH('Capacity Backing (Hide)'!$A53,'Capacity Summary'!$H$35:$BG$35,0))&lt;&gt;0,INDEX('Capacity Summary'!$H$36:$BG$135,MATCH('Capacity Backing (Hide)'!D$2,'Capacity Summary'!$B$36:$B$135,0),MATCH('Capacity Backing (Hide)'!$A53,'Capacity Summary'!$H$35:$BG$35,0)),0)),INDEX('Capacity Summary'!$C$36:$E$135,MATCH('Capacity Backing (Hide)'!D$2,'Capacity Summary'!$B$36:$B$135,0),2)))/IF(Summary!$B$7="Minutes",1,60)/COUNTA(INDEX(Capacity!$C$10:$Q$109,MATCH('Capacity Backing (Hide)'!D$2,Capacity!$B$10:$B$109,0),1):INDEX(Capacity!$C$10:$Q$109,MATCH('Capacity Backing (Hide)'!D$2,Capacity!$B$10:$B$109,0),15))</f>
        <v>#N/A</v>
      </c>
      <c r="E5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(Hide)'!$A53,'Capacity Summary'!$H$35:$BG$35,0))="x",INDEX('Capacity Summary'!$C$36:$E$135,MATCH('Capacity Backing (Hide)'!E$2,'Capacity Summary'!$B$36:$B$135,0),4),IF(INDEX('Capacity Summary'!$H$36:$BG$135,MATCH('Capacity Backing (Hide)'!E$2,'Capacity Summary'!$B$36:$B$135,0),MATCH('Capacity Backing (Hide)'!$A53,'Capacity Summary'!$H$35:$BG$35,0))&lt;&gt;0,INDEX('Capacity Summary'!$H$36:$BG$135,MATCH('Capacity Backing (Hide)'!E$2,'Capacity Summary'!$B$36:$B$135,0),MATCH('Capacity Backing (Hide)'!$A53,'Capacity Summary'!$H$35:$BG$35,0)),0)),INDEX('Capacity Summary'!$C$36:$E$135,MATCH('Capacity Backing (Hide)'!E$2,'Capacity Summary'!$B$36:$B$135,0),2)))/IF(Summary!$B$7="Minutes",1,60)/COUNTA(INDEX(Capacity!$C$10:$Q$109,MATCH('Capacity Backing (Hide)'!E$2,Capacity!$B$10:$B$109,0),1):INDEX(Capacity!$C$10:$Q$109,MATCH('Capacity Backing (Hide)'!E$2,Capacity!$B$10:$B$109,0),15))</f>
        <v>#N/A</v>
      </c>
      <c r="F5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(Hide)'!$A53,'Capacity Summary'!$H$35:$BG$35,0))="x",INDEX('Capacity Summary'!$C$36:$E$135,MATCH('Capacity Backing (Hide)'!F$2,'Capacity Summary'!$B$36:$B$135,0),4),IF(INDEX('Capacity Summary'!$H$36:$BG$135,MATCH('Capacity Backing (Hide)'!F$2,'Capacity Summary'!$B$36:$B$135,0),MATCH('Capacity Backing (Hide)'!$A53,'Capacity Summary'!$H$35:$BG$35,0))&lt;&gt;0,INDEX('Capacity Summary'!$H$36:$BG$135,MATCH('Capacity Backing (Hide)'!F$2,'Capacity Summary'!$B$36:$B$135,0),MATCH('Capacity Backing (Hide)'!$A53,'Capacity Summary'!$H$35:$BG$35,0)),0)),INDEX('Capacity Summary'!$C$36:$E$135,MATCH('Capacity Backing (Hide)'!F$2,'Capacity Summary'!$B$36:$B$135,0),2)))/IF(Summary!$B$7="Minutes",1,60)/COUNTA(INDEX(Capacity!$C$10:$Q$109,MATCH('Capacity Backing (Hide)'!F$2,Capacity!$B$10:$B$109,0),1):INDEX(Capacity!$C$10:$Q$109,MATCH('Capacity Backing (Hide)'!F$2,Capacity!$B$10:$B$109,0),15))</f>
        <v>#N/A</v>
      </c>
      <c r="G5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(Hide)'!$A53,'Capacity Summary'!$H$35:$BG$35,0))="x",INDEX('Capacity Summary'!$C$36:$E$135,MATCH('Capacity Backing (Hide)'!G$2,'Capacity Summary'!$B$36:$B$135,0),4),IF(INDEX('Capacity Summary'!$H$36:$BG$135,MATCH('Capacity Backing (Hide)'!G$2,'Capacity Summary'!$B$36:$B$135,0),MATCH('Capacity Backing (Hide)'!$A53,'Capacity Summary'!$H$35:$BG$35,0))&lt;&gt;0,INDEX('Capacity Summary'!$H$36:$BG$135,MATCH('Capacity Backing (Hide)'!G$2,'Capacity Summary'!$B$36:$B$135,0),MATCH('Capacity Backing (Hide)'!$A53,'Capacity Summary'!$H$35:$BG$35,0)),0)),INDEX('Capacity Summary'!$C$36:$E$135,MATCH('Capacity Backing (Hide)'!G$2,'Capacity Summary'!$B$36:$B$135,0),2)))/IF(Summary!$B$7="Minutes",1,60)/COUNTA(INDEX(Capacity!$C$10:$Q$109,MATCH('Capacity Backing (Hide)'!G$2,Capacity!$B$10:$B$109,0),1):INDEX(Capacity!$C$10:$Q$109,MATCH('Capacity Backing (Hide)'!G$2,Capacity!$B$10:$B$109,0),15))</f>
        <v>#N/A</v>
      </c>
      <c r="H5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(Hide)'!$A53,'Capacity Summary'!$H$35:$BG$35,0))="x",INDEX('Capacity Summary'!$C$36:$E$135,MATCH('Capacity Backing (Hide)'!H$2,'Capacity Summary'!$B$36:$B$135,0),4),IF(INDEX('Capacity Summary'!$H$36:$BG$135,MATCH('Capacity Backing (Hide)'!H$2,'Capacity Summary'!$B$36:$B$135,0),MATCH('Capacity Backing (Hide)'!$A53,'Capacity Summary'!$H$35:$BG$35,0))&lt;&gt;0,INDEX('Capacity Summary'!$H$36:$BG$135,MATCH('Capacity Backing (Hide)'!H$2,'Capacity Summary'!$B$36:$B$135,0),MATCH('Capacity Backing (Hide)'!$A53,'Capacity Summary'!$H$35:$BG$35,0)),0)),INDEX('Capacity Summary'!$C$36:$E$135,MATCH('Capacity Backing (Hide)'!H$2,'Capacity Summary'!$B$36:$B$135,0),2)))/IF(Summary!$B$7="Minutes",1,60)/COUNTA(INDEX(Capacity!$C$10:$Q$109,MATCH('Capacity Backing (Hide)'!H$2,Capacity!$B$10:$B$109,0),1):INDEX(Capacity!$C$10:$Q$109,MATCH('Capacity Backing (Hide)'!H$2,Capacity!$B$10:$B$109,0),15))</f>
        <v>#N/A</v>
      </c>
      <c r="I5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(Hide)'!$A53,'Capacity Summary'!$H$35:$BG$35,0))="x",INDEX('Capacity Summary'!$C$36:$E$135,MATCH('Capacity Backing (Hide)'!I$2,'Capacity Summary'!$B$36:$B$135,0),4),IF(INDEX('Capacity Summary'!$H$36:$BG$135,MATCH('Capacity Backing (Hide)'!I$2,'Capacity Summary'!$B$36:$B$135,0),MATCH('Capacity Backing (Hide)'!$A53,'Capacity Summary'!$H$35:$BG$35,0))&lt;&gt;0,INDEX('Capacity Summary'!$H$36:$BG$135,MATCH('Capacity Backing (Hide)'!I$2,'Capacity Summary'!$B$36:$B$135,0),MATCH('Capacity Backing (Hide)'!$A53,'Capacity Summary'!$H$35:$BG$35,0)),0)),INDEX('Capacity Summary'!$C$36:$E$135,MATCH('Capacity Backing (Hide)'!I$2,'Capacity Summary'!$B$36:$B$135,0),2)))/IF(Summary!$B$7="Minutes",1,60)/COUNTA(INDEX(Capacity!$C$10:$Q$109,MATCH('Capacity Backing (Hide)'!I$2,Capacity!$B$10:$B$109,0),1):INDEX(Capacity!$C$10:$Q$109,MATCH('Capacity Backing (Hide)'!I$2,Capacity!$B$10:$B$109,0),15))</f>
        <v>#N/A</v>
      </c>
      <c r="J5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(Hide)'!$A53,'Capacity Summary'!$H$35:$BG$35,0))="x",INDEX('Capacity Summary'!$C$36:$E$135,MATCH('Capacity Backing (Hide)'!J$2,'Capacity Summary'!$B$36:$B$135,0),4),IF(INDEX('Capacity Summary'!$H$36:$BG$135,MATCH('Capacity Backing (Hide)'!J$2,'Capacity Summary'!$B$36:$B$135,0),MATCH('Capacity Backing (Hide)'!$A53,'Capacity Summary'!$H$35:$BG$35,0))&lt;&gt;0,INDEX('Capacity Summary'!$H$36:$BG$135,MATCH('Capacity Backing (Hide)'!J$2,'Capacity Summary'!$B$36:$B$135,0),MATCH('Capacity Backing (Hide)'!$A53,'Capacity Summary'!$H$35:$BG$35,0)),0)),INDEX('Capacity Summary'!$C$36:$E$135,MATCH('Capacity Backing (Hide)'!J$2,'Capacity Summary'!$B$36:$B$135,0),2)))/IF(Summary!$B$7="Minutes",1,60)/COUNTA(INDEX(Capacity!$C$10:$Q$109,MATCH('Capacity Backing (Hide)'!J$2,Capacity!$B$10:$B$109,0),1):INDEX(Capacity!$C$10:$Q$109,MATCH('Capacity Backing (Hide)'!J$2,Capacity!$B$10:$B$109,0),15))</f>
        <v>#N/A</v>
      </c>
      <c r="K5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(Hide)'!$A53,'Capacity Summary'!$H$35:$BG$35,0))="x",INDEX('Capacity Summary'!$C$36:$E$135,MATCH('Capacity Backing (Hide)'!K$2,'Capacity Summary'!$B$36:$B$135,0),4),IF(INDEX('Capacity Summary'!$H$36:$BG$135,MATCH('Capacity Backing (Hide)'!K$2,'Capacity Summary'!$B$36:$B$135,0),MATCH('Capacity Backing (Hide)'!$A53,'Capacity Summary'!$H$35:$BG$35,0))&lt;&gt;0,INDEX('Capacity Summary'!$H$36:$BG$135,MATCH('Capacity Backing (Hide)'!K$2,'Capacity Summary'!$B$36:$B$135,0),MATCH('Capacity Backing (Hide)'!$A53,'Capacity Summary'!$H$35:$BG$35,0)),0)),INDEX('Capacity Summary'!$C$36:$E$135,MATCH('Capacity Backing (Hide)'!K$2,'Capacity Summary'!$B$36:$B$135,0),2)))/IF(Summary!$B$7="Minutes",1,60)/COUNTA(INDEX(Capacity!$C$10:$Q$109,MATCH('Capacity Backing (Hide)'!K$2,Capacity!$B$10:$B$109,0),1):INDEX(Capacity!$C$10:$Q$109,MATCH('Capacity Backing (Hide)'!K$2,Capacity!$B$10:$B$109,0),15))</f>
        <v>#N/A</v>
      </c>
      <c r="L5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(Hide)'!$A53,'Capacity Summary'!$H$35:$BG$35,0))="x",INDEX('Capacity Summary'!$C$36:$E$135,MATCH('Capacity Backing (Hide)'!L$2,'Capacity Summary'!$B$36:$B$135,0),4),IF(INDEX('Capacity Summary'!$H$36:$BG$135,MATCH('Capacity Backing (Hide)'!L$2,'Capacity Summary'!$B$36:$B$135,0),MATCH('Capacity Backing (Hide)'!$A53,'Capacity Summary'!$H$35:$BG$35,0))&lt;&gt;0,INDEX('Capacity Summary'!$H$36:$BG$135,MATCH('Capacity Backing (Hide)'!L$2,'Capacity Summary'!$B$36:$B$135,0),MATCH('Capacity Backing (Hide)'!$A53,'Capacity Summary'!$H$35:$BG$35,0)),0)),INDEX('Capacity Summary'!$C$36:$E$135,MATCH('Capacity Backing (Hide)'!L$2,'Capacity Summary'!$B$36:$B$135,0),2)))/IF(Summary!$B$7="Minutes",1,60)/COUNTA(INDEX(Capacity!$C$10:$Q$109,MATCH('Capacity Backing (Hide)'!L$2,Capacity!$B$10:$B$109,0),1):INDEX(Capacity!$C$10:$Q$109,MATCH('Capacity Backing (Hide)'!L$2,Capacity!$B$10:$B$109,0),15))</f>
        <v>#N/A</v>
      </c>
      <c r="M5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(Hide)'!$A53,'Capacity Summary'!$H$35:$BG$35,0))="x",INDEX('Capacity Summary'!$C$36:$E$135,MATCH('Capacity Backing (Hide)'!M$2,'Capacity Summary'!$B$36:$B$135,0),4),IF(INDEX('Capacity Summary'!$H$36:$BG$135,MATCH('Capacity Backing (Hide)'!M$2,'Capacity Summary'!$B$36:$B$135,0),MATCH('Capacity Backing (Hide)'!$A53,'Capacity Summary'!$H$35:$BG$35,0))&lt;&gt;0,INDEX('Capacity Summary'!$H$36:$BG$135,MATCH('Capacity Backing (Hide)'!M$2,'Capacity Summary'!$B$36:$B$135,0),MATCH('Capacity Backing (Hide)'!$A53,'Capacity Summary'!$H$35:$BG$35,0)),0)),INDEX('Capacity Summary'!$C$36:$E$135,MATCH('Capacity Backing (Hide)'!M$2,'Capacity Summary'!$B$36:$B$135,0),2)))/IF(Summary!$B$7="Minutes",1,60)/COUNTA(INDEX(Capacity!$C$10:$Q$109,MATCH('Capacity Backing (Hide)'!M$2,Capacity!$B$10:$B$109,0),1):INDEX(Capacity!$C$10:$Q$109,MATCH('Capacity Backing (Hide)'!M$2,Capacity!$B$10:$B$109,0),15))</f>
        <v>#N/A</v>
      </c>
      <c r="N5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(Hide)'!$A53,'Capacity Summary'!$H$35:$BG$35,0))="x",INDEX('Capacity Summary'!$C$36:$E$135,MATCH('Capacity Backing (Hide)'!N$2,'Capacity Summary'!$B$36:$B$135,0),4),IF(INDEX('Capacity Summary'!$H$36:$BG$135,MATCH('Capacity Backing (Hide)'!N$2,'Capacity Summary'!$B$36:$B$135,0),MATCH('Capacity Backing (Hide)'!$A53,'Capacity Summary'!$H$35:$BG$35,0))&lt;&gt;0,INDEX('Capacity Summary'!$H$36:$BG$135,MATCH('Capacity Backing (Hide)'!N$2,'Capacity Summary'!$B$36:$B$135,0),MATCH('Capacity Backing (Hide)'!$A53,'Capacity Summary'!$H$35:$BG$35,0)),0)),INDEX('Capacity Summary'!$C$36:$E$135,MATCH('Capacity Backing (Hide)'!N$2,'Capacity Summary'!$B$36:$B$135,0),2)))/IF(Summary!$B$7="Minutes",1,60)/COUNTA(INDEX(Capacity!$C$10:$Q$109,MATCH('Capacity Backing (Hide)'!N$2,Capacity!$B$10:$B$109,0),1):INDEX(Capacity!$C$10:$Q$109,MATCH('Capacity Backing (Hide)'!N$2,Capacity!$B$10:$B$109,0),15))</f>
        <v>#N/A</v>
      </c>
      <c r="O5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(Hide)'!$A53,'Capacity Summary'!$H$35:$BG$35,0))="x",INDEX('Capacity Summary'!$C$36:$E$135,MATCH('Capacity Backing (Hide)'!O$2,'Capacity Summary'!$B$36:$B$135,0),4),IF(INDEX('Capacity Summary'!$H$36:$BG$135,MATCH('Capacity Backing (Hide)'!O$2,'Capacity Summary'!$B$36:$B$135,0),MATCH('Capacity Backing (Hide)'!$A53,'Capacity Summary'!$H$35:$BG$35,0))&lt;&gt;0,INDEX('Capacity Summary'!$H$36:$BG$135,MATCH('Capacity Backing (Hide)'!O$2,'Capacity Summary'!$B$36:$B$135,0),MATCH('Capacity Backing (Hide)'!$A53,'Capacity Summary'!$H$35:$BG$35,0)),0)),INDEX('Capacity Summary'!$C$36:$E$135,MATCH('Capacity Backing (Hide)'!O$2,'Capacity Summary'!$B$36:$B$135,0),2)))/IF(Summary!$B$7="Minutes",1,60)/COUNTA(INDEX(Capacity!$C$10:$Q$109,MATCH('Capacity Backing (Hide)'!O$2,Capacity!$B$10:$B$109,0),1):INDEX(Capacity!$C$10:$Q$109,MATCH('Capacity Backing (Hide)'!O$2,Capacity!$B$10:$B$109,0),15))</f>
        <v>#N/A</v>
      </c>
      <c r="P5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(Hide)'!$A53,'Capacity Summary'!$H$35:$BG$35,0))="x",INDEX('Capacity Summary'!$C$36:$E$135,MATCH('Capacity Backing (Hide)'!P$2,'Capacity Summary'!$B$36:$B$135,0),4),IF(INDEX('Capacity Summary'!$H$36:$BG$135,MATCH('Capacity Backing (Hide)'!P$2,'Capacity Summary'!$B$36:$B$135,0),MATCH('Capacity Backing (Hide)'!$A53,'Capacity Summary'!$H$35:$BG$35,0))&lt;&gt;0,INDEX('Capacity Summary'!$H$36:$BG$135,MATCH('Capacity Backing (Hide)'!P$2,'Capacity Summary'!$B$36:$B$135,0),MATCH('Capacity Backing (Hide)'!$A53,'Capacity Summary'!$H$35:$BG$35,0)),0)),INDEX('Capacity Summary'!$C$36:$E$135,MATCH('Capacity Backing (Hide)'!P$2,'Capacity Summary'!$B$36:$B$135,0),2)))/IF(Summary!$B$7="Minutes",1,60)/COUNTA(INDEX(Capacity!$C$10:$Q$109,MATCH('Capacity Backing (Hide)'!P$2,Capacity!$B$10:$B$109,0),1):INDEX(Capacity!$C$10:$Q$109,MATCH('Capacity Backing (Hide)'!P$2,Capacity!$B$10:$B$109,0),15))</f>
        <v>#N/A</v>
      </c>
      <c r="Q5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(Hide)'!$A53,'Capacity Summary'!$H$35:$BG$35,0))="x",INDEX('Capacity Summary'!$C$36:$E$135,MATCH('Capacity Backing (Hide)'!Q$2,'Capacity Summary'!$B$36:$B$135,0),4),IF(INDEX('Capacity Summary'!$H$36:$BG$135,MATCH('Capacity Backing (Hide)'!Q$2,'Capacity Summary'!$B$36:$B$135,0),MATCH('Capacity Backing (Hide)'!$A53,'Capacity Summary'!$H$35:$BG$35,0))&lt;&gt;0,INDEX('Capacity Summary'!$H$36:$BG$135,MATCH('Capacity Backing (Hide)'!Q$2,'Capacity Summary'!$B$36:$B$135,0),MATCH('Capacity Backing (Hide)'!$A53,'Capacity Summary'!$H$35:$BG$35,0)),0)),INDEX('Capacity Summary'!$C$36:$E$135,MATCH('Capacity Backing (Hide)'!Q$2,'Capacity Summary'!$B$36:$B$135,0),2)))/IF(Summary!$B$7="Minutes",1,60)/COUNTA(INDEX(Capacity!$C$10:$Q$109,MATCH('Capacity Backing (Hide)'!Q$2,Capacity!$B$10:$B$109,0),1):INDEX(Capacity!$C$10:$Q$109,MATCH('Capacity Backing (Hide)'!Q$2,Capacity!$B$10:$B$109,0),15))</f>
        <v>#N/A</v>
      </c>
      <c r="R5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(Hide)'!$A53,'Capacity Summary'!$H$35:$BG$35,0))="x",INDEX('Capacity Summary'!$C$36:$E$135,MATCH('Capacity Backing (Hide)'!R$2,'Capacity Summary'!$B$36:$B$135,0),4),IF(INDEX('Capacity Summary'!$H$36:$BG$135,MATCH('Capacity Backing (Hide)'!R$2,'Capacity Summary'!$B$36:$B$135,0),MATCH('Capacity Backing (Hide)'!$A53,'Capacity Summary'!$H$35:$BG$35,0))&lt;&gt;0,INDEX('Capacity Summary'!$H$36:$BG$135,MATCH('Capacity Backing (Hide)'!R$2,'Capacity Summary'!$B$36:$B$135,0),MATCH('Capacity Backing (Hide)'!$A53,'Capacity Summary'!$H$35:$BG$35,0)),0)),INDEX('Capacity Summary'!$C$36:$E$135,MATCH('Capacity Backing (Hide)'!R$2,'Capacity Summary'!$B$36:$B$135,0),2)))/IF(Summary!$B$7="Minutes",1,60)/COUNTA(INDEX(Capacity!$C$10:$Q$109,MATCH('Capacity Backing (Hide)'!R$2,Capacity!$B$10:$B$109,0),1):INDEX(Capacity!$C$10:$Q$109,MATCH('Capacity Backing (Hide)'!R$2,Capacity!$B$10:$B$109,0),15))</f>
        <v>#N/A</v>
      </c>
      <c r="S5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(Hide)'!$A53,'Capacity Summary'!$H$35:$BG$35,0))="x",INDEX('Capacity Summary'!$C$36:$E$135,MATCH('Capacity Backing (Hide)'!S$2,'Capacity Summary'!$B$36:$B$135,0),4),IF(INDEX('Capacity Summary'!$H$36:$BG$135,MATCH('Capacity Backing (Hide)'!S$2,'Capacity Summary'!$B$36:$B$135,0),MATCH('Capacity Backing (Hide)'!$A53,'Capacity Summary'!$H$35:$BG$35,0))&lt;&gt;0,INDEX('Capacity Summary'!$H$36:$BG$135,MATCH('Capacity Backing (Hide)'!S$2,'Capacity Summary'!$B$36:$B$135,0),MATCH('Capacity Backing (Hide)'!$A53,'Capacity Summary'!$H$35:$BG$35,0)),0)),INDEX('Capacity Summary'!$C$36:$E$135,MATCH('Capacity Backing (Hide)'!S$2,'Capacity Summary'!$B$36:$B$135,0),2)))/IF(Summary!$B$7="Minutes",1,60)/COUNTA(INDEX(Capacity!$C$10:$Q$109,MATCH('Capacity Backing (Hide)'!S$2,Capacity!$B$10:$B$109,0),1):INDEX(Capacity!$C$10:$Q$109,MATCH('Capacity Backing (Hide)'!S$2,Capacity!$B$10:$B$109,0),15))</f>
        <v>#N/A</v>
      </c>
      <c r="T5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(Hide)'!$A53,'Capacity Summary'!$H$35:$BG$35,0))="x",INDEX('Capacity Summary'!$C$36:$E$135,MATCH('Capacity Backing (Hide)'!T$2,'Capacity Summary'!$B$36:$B$135,0),4),IF(INDEX('Capacity Summary'!$H$36:$BG$135,MATCH('Capacity Backing (Hide)'!T$2,'Capacity Summary'!$B$36:$B$135,0),MATCH('Capacity Backing (Hide)'!$A53,'Capacity Summary'!$H$35:$BG$35,0))&lt;&gt;0,INDEX('Capacity Summary'!$H$36:$BG$135,MATCH('Capacity Backing (Hide)'!T$2,'Capacity Summary'!$B$36:$B$135,0),MATCH('Capacity Backing (Hide)'!$A53,'Capacity Summary'!$H$35:$BG$35,0)),0)),INDEX('Capacity Summary'!$C$36:$E$135,MATCH('Capacity Backing (Hide)'!T$2,'Capacity Summary'!$B$36:$B$135,0),2)))/IF(Summary!$B$7="Minutes",1,60)/COUNTA(INDEX(Capacity!$C$10:$Q$109,MATCH('Capacity Backing (Hide)'!T$2,Capacity!$B$10:$B$109,0),1):INDEX(Capacity!$C$10:$Q$109,MATCH('Capacity Backing (Hide)'!T$2,Capacity!$B$10:$B$109,0),15))</f>
        <v>#N/A</v>
      </c>
      <c r="U5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(Hide)'!$A53,'Capacity Summary'!$H$35:$BG$35,0))="x",INDEX('Capacity Summary'!$C$36:$E$135,MATCH('Capacity Backing (Hide)'!U$2,'Capacity Summary'!$B$36:$B$135,0),4),IF(INDEX('Capacity Summary'!$H$36:$BG$135,MATCH('Capacity Backing (Hide)'!U$2,'Capacity Summary'!$B$36:$B$135,0),MATCH('Capacity Backing (Hide)'!$A53,'Capacity Summary'!$H$35:$BG$35,0))&lt;&gt;0,INDEX('Capacity Summary'!$H$36:$BG$135,MATCH('Capacity Backing (Hide)'!U$2,'Capacity Summary'!$B$36:$B$135,0),MATCH('Capacity Backing (Hide)'!$A53,'Capacity Summary'!$H$35:$BG$35,0)),0)),INDEX('Capacity Summary'!$C$36:$E$135,MATCH('Capacity Backing (Hide)'!U$2,'Capacity Summary'!$B$36:$B$135,0),2)))/IF(Summary!$B$7="Minutes",1,60)/COUNTA(INDEX(Capacity!$C$10:$Q$109,MATCH('Capacity Backing (Hide)'!U$2,Capacity!$B$10:$B$109,0),1):INDEX(Capacity!$C$10:$Q$109,MATCH('Capacity Backing (Hide)'!U$2,Capacity!$B$10:$B$109,0),15))</f>
        <v>#N/A</v>
      </c>
      <c r="V5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(Hide)'!$A53,'Capacity Summary'!$H$35:$BG$35,0))="x",INDEX('Capacity Summary'!$C$36:$E$135,MATCH('Capacity Backing (Hide)'!V$2,'Capacity Summary'!$B$36:$B$135,0),4),IF(INDEX('Capacity Summary'!$H$36:$BG$135,MATCH('Capacity Backing (Hide)'!V$2,'Capacity Summary'!$B$36:$B$135,0),MATCH('Capacity Backing (Hide)'!$A53,'Capacity Summary'!$H$35:$BG$35,0))&lt;&gt;0,INDEX('Capacity Summary'!$H$36:$BG$135,MATCH('Capacity Backing (Hide)'!V$2,'Capacity Summary'!$B$36:$B$135,0),MATCH('Capacity Backing (Hide)'!$A53,'Capacity Summary'!$H$35:$BG$35,0)),0)),INDEX('Capacity Summary'!$C$36:$E$135,MATCH('Capacity Backing (Hide)'!V$2,'Capacity Summary'!$B$36:$B$135,0),2)))/IF(Summary!$B$7="Minutes",1,60)/COUNTA(INDEX(Capacity!$C$10:$Q$109,MATCH('Capacity Backing (Hide)'!V$2,Capacity!$B$10:$B$109,0),1):INDEX(Capacity!$C$10:$Q$109,MATCH('Capacity Backing (Hide)'!V$2,Capacity!$B$10:$B$109,0),15))</f>
        <v>#N/A</v>
      </c>
      <c r="W5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(Hide)'!$A53,'Capacity Summary'!$H$35:$BG$35,0))="x",INDEX('Capacity Summary'!$C$36:$E$135,MATCH('Capacity Backing (Hide)'!W$2,'Capacity Summary'!$B$36:$B$135,0),4),IF(INDEX('Capacity Summary'!$H$36:$BG$135,MATCH('Capacity Backing (Hide)'!W$2,'Capacity Summary'!$B$36:$B$135,0),MATCH('Capacity Backing (Hide)'!$A53,'Capacity Summary'!$H$35:$BG$35,0))&lt;&gt;0,INDEX('Capacity Summary'!$H$36:$BG$135,MATCH('Capacity Backing (Hide)'!W$2,'Capacity Summary'!$B$36:$B$135,0),MATCH('Capacity Backing (Hide)'!$A53,'Capacity Summary'!$H$35:$BG$35,0)),0)),INDEX('Capacity Summary'!$C$36:$E$135,MATCH('Capacity Backing (Hide)'!W$2,'Capacity Summary'!$B$36:$B$135,0),2)))/IF(Summary!$B$7="Minutes",1,60)/COUNTA(INDEX(Capacity!$C$10:$Q$109,MATCH('Capacity Backing (Hide)'!W$2,Capacity!$B$10:$B$109,0),1):INDEX(Capacity!$C$10:$Q$109,MATCH('Capacity Backing (Hide)'!W$2,Capacity!$B$10:$B$109,0),15))</f>
        <v>#N/A</v>
      </c>
      <c r="X5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(Hide)'!$A53,'Capacity Summary'!$H$35:$BG$35,0))="x",INDEX('Capacity Summary'!$C$36:$E$135,MATCH('Capacity Backing (Hide)'!X$2,'Capacity Summary'!$B$36:$B$135,0),4),IF(INDEX('Capacity Summary'!$H$36:$BG$135,MATCH('Capacity Backing (Hide)'!X$2,'Capacity Summary'!$B$36:$B$135,0),MATCH('Capacity Backing (Hide)'!$A53,'Capacity Summary'!$H$35:$BG$35,0))&lt;&gt;0,INDEX('Capacity Summary'!$H$36:$BG$135,MATCH('Capacity Backing (Hide)'!X$2,'Capacity Summary'!$B$36:$B$135,0),MATCH('Capacity Backing (Hide)'!$A53,'Capacity Summary'!$H$35:$BG$35,0)),0)),INDEX('Capacity Summary'!$C$36:$E$135,MATCH('Capacity Backing (Hide)'!X$2,'Capacity Summary'!$B$36:$B$135,0),2)))/IF(Summary!$B$7="Minutes",1,60)/COUNTA(INDEX(Capacity!$C$10:$Q$109,MATCH('Capacity Backing (Hide)'!X$2,Capacity!$B$10:$B$109,0),1):INDEX(Capacity!$C$10:$Q$109,MATCH('Capacity Backing (Hide)'!X$2,Capacity!$B$10:$B$109,0),15))</f>
        <v>#N/A</v>
      </c>
      <c r="Y5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(Hide)'!$A53,'Capacity Summary'!$H$35:$BG$35,0))="x",INDEX('Capacity Summary'!$C$36:$E$135,MATCH('Capacity Backing (Hide)'!Y$2,'Capacity Summary'!$B$36:$B$135,0),4),IF(INDEX('Capacity Summary'!$H$36:$BG$135,MATCH('Capacity Backing (Hide)'!Y$2,'Capacity Summary'!$B$36:$B$135,0),MATCH('Capacity Backing (Hide)'!$A53,'Capacity Summary'!$H$35:$BG$35,0))&lt;&gt;0,INDEX('Capacity Summary'!$H$36:$BG$135,MATCH('Capacity Backing (Hide)'!Y$2,'Capacity Summary'!$B$36:$B$135,0),MATCH('Capacity Backing (Hide)'!$A53,'Capacity Summary'!$H$35:$BG$35,0)),0)),INDEX('Capacity Summary'!$C$36:$E$135,MATCH('Capacity Backing (Hide)'!Y$2,'Capacity Summary'!$B$36:$B$135,0),2)))/IF(Summary!$B$7="Minutes",1,60)/COUNTA(INDEX(Capacity!$C$10:$Q$109,MATCH('Capacity Backing (Hide)'!Y$2,Capacity!$B$10:$B$109,0),1):INDEX(Capacity!$C$10:$Q$109,MATCH('Capacity Backing (Hide)'!Y$2,Capacity!$B$10:$B$109,0),15))</f>
        <v>#N/A</v>
      </c>
      <c r="Z5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(Hide)'!$A53,'Capacity Summary'!$H$35:$BG$35,0))="x",INDEX('Capacity Summary'!$C$36:$E$135,MATCH('Capacity Backing (Hide)'!Z$2,'Capacity Summary'!$B$36:$B$135,0),4),IF(INDEX('Capacity Summary'!$H$36:$BG$135,MATCH('Capacity Backing (Hide)'!Z$2,'Capacity Summary'!$B$36:$B$135,0),MATCH('Capacity Backing (Hide)'!$A53,'Capacity Summary'!$H$35:$BG$35,0))&lt;&gt;0,INDEX('Capacity Summary'!$H$36:$BG$135,MATCH('Capacity Backing (Hide)'!Z$2,'Capacity Summary'!$B$36:$B$135,0),MATCH('Capacity Backing (Hide)'!$A53,'Capacity Summary'!$H$35:$BG$35,0)),0)),INDEX('Capacity Summary'!$C$36:$E$135,MATCH('Capacity Backing (Hide)'!Z$2,'Capacity Summary'!$B$36:$B$135,0),2)))/IF(Summary!$B$7="Minutes",1,60)/COUNTA(INDEX(Capacity!$C$10:$Q$109,MATCH('Capacity Backing (Hide)'!Z$2,Capacity!$B$10:$B$109,0),1):INDEX(Capacity!$C$10:$Q$109,MATCH('Capacity Backing (Hide)'!Z$2,Capacity!$B$10:$B$109,0),15))</f>
        <v>#N/A</v>
      </c>
      <c r="AA5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(Hide)'!$A53,'Capacity Summary'!$H$35:$BG$35,0))="x",INDEX('Capacity Summary'!$C$36:$E$135,MATCH('Capacity Backing (Hide)'!AA$2,'Capacity Summary'!$B$36:$B$135,0),4),IF(INDEX('Capacity Summary'!$H$36:$BG$135,MATCH('Capacity Backing (Hide)'!AA$2,'Capacity Summary'!$B$36:$B$135,0),MATCH('Capacity Backing (Hide)'!$A53,'Capacity Summary'!$H$35:$BG$35,0))&lt;&gt;0,INDEX('Capacity Summary'!$H$36:$BG$135,MATCH('Capacity Backing (Hide)'!AA$2,'Capacity Summary'!$B$36:$B$135,0),MATCH('Capacity Backing (Hide)'!$A53,'Capacity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(Hide)'!$A53,'Capacity Summary'!$H$35:$BG$35,0))="x",INDEX('Capacity Summary'!$C$36:$E$135,MATCH('Capacity Backing (Hide)'!AB$2,'Capacity Summary'!$B$36:$B$135,0),4),IF(INDEX('Capacity Summary'!$H$36:$BG$135,MATCH('Capacity Backing (Hide)'!AB$2,'Capacity Summary'!$B$36:$B$135,0),MATCH('Capacity Backing (Hide)'!$A53,'Capacity Summary'!$H$35:$BG$35,0))&lt;&gt;0,INDEX('Capacity Summary'!$H$36:$BG$135,MATCH('Capacity Backing (Hide)'!AB$2,'Capacity Summary'!$B$36:$B$135,0),MATCH('Capacity Backing (Hide)'!$A53,'Capacity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(Hide)'!$A53,'Capacity Summary'!$H$35:$BG$35,0))="x",INDEX('Capacity Summary'!$C$36:$E$135,MATCH('Capacity Backing (Hide)'!AC$2,'Capacity Summary'!$B$36:$B$135,0),4),IF(INDEX('Capacity Summary'!$H$36:$BG$135,MATCH('Capacity Backing (Hide)'!AC$2,'Capacity Summary'!$B$36:$B$135,0),MATCH('Capacity Backing (Hide)'!$A53,'Capacity Summary'!$H$35:$BG$35,0))&lt;&gt;0,INDEX('Capacity Summary'!$H$36:$BG$135,MATCH('Capacity Backing (Hide)'!AC$2,'Capacity Summary'!$B$36:$B$135,0),MATCH('Capacity Backing (Hide)'!$A53,'Capacity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(Hide)'!$A53,'Capacity Summary'!$H$35:$BG$35,0))="x",INDEX('Capacity Summary'!$C$36:$E$135,MATCH('Capacity Backing (Hide)'!AD$2,'Capacity Summary'!$B$36:$B$135,0),4),IF(INDEX('Capacity Summary'!$H$36:$BG$135,MATCH('Capacity Backing (Hide)'!AD$2,'Capacity Summary'!$B$36:$B$135,0),MATCH('Capacity Backing (Hide)'!$A53,'Capacity Summary'!$H$35:$BG$35,0))&lt;&gt;0,INDEX('Capacity Summary'!$H$36:$BG$135,MATCH('Capacity Backing (Hide)'!AD$2,'Capacity Summary'!$B$36:$B$135,0),MATCH('Capacity Backing (Hide)'!$A53,'Capacity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(Hide)'!$A53,'Capacity Summary'!$H$35:$BG$35,0))="x",INDEX('Capacity Summary'!$C$36:$E$135,MATCH('Capacity Backing (Hide)'!AE$2,'Capacity Summary'!$B$36:$B$135,0),4),IF(INDEX('Capacity Summary'!$H$36:$BG$135,MATCH('Capacity Backing (Hide)'!AE$2,'Capacity Summary'!$B$36:$B$135,0),MATCH('Capacity Backing (Hide)'!$A53,'Capacity Summary'!$H$35:$BG$35,0))&lt;&gt;0,INDEX('Capacity Summary'!$H$36:$BG$135,MATCH('Capacity Backing (Hide)'!AE$2,'Capacity Summary'!$B$36:$B$135,0),MATCH('Capacity Backing (Hide)'!$A53,'Capacity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(Hide)'!$A53,'Capacity Summary'!$H$35:$BG$35,0))="x",INDEX('Capacity Summary'!$C$36:$E$135,MATCH('Capacity Backing (Hide)'!AF$2,'Capacity Summary'!$B$36:$B$135,0),4),IF(INDEX('Capacity Summary'!$H$36:$BG$135,MATCH('Capacity Backing (Hide)'!AF$2,'Capacity Summary'!$B$36:$B$135,0),MATCH('Capacity Backing (Hide)'!$A53,'Capacity Summary'!$H$35:$BG$35,0))&lt;&gt;0,INDEX('Capacity Summary'!$H$36:$BG$135,MATCH('Capacity Backing (Hide)'!AF$2,'Capacity Summary'!$B$36:$B$135,0),MATCH('Capacity Backing (Hide)'!$A53,'Capacity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(Hide)'!$A53,'Capacity Summary'!$H$35:$BG$35,0))="x",INDEX('Capacity Summary'!$C$36:$E$135,MATCH('Capacity Backing (Hide)'!AG$2,'Capacity Summary'!$B$36:$B$135,0),4),IF(INDEX('Capacity Summary'!$H$36:$BG$135,MATCH('Capacity Backing (Hide)'!AG$2,'Capacity Summary'!$B$36:$B$135,0),MATCH('Capacity Backing (Hide)'!$A53,'Capacity Summary'!$H$35:$BG$35,0))&lt;&gt;0,INDEX('Capacity Summary'!$H$36:$BG$135,MATCH('Capacity Backing (Hide)'!AG$2,'Capacity Summary'!$B$36:$B$135,0),MATCH('Capacity Backing (Hide)'!$A53,'Capacity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(Hide)'!$A53,'Capacity Summary'!$H$35:$BG$35,0))="x",INDEX('Capacity Summary'!$C$36:$E$135,MATCH('Capacity Backing (Hide)'!AH$2,'Capacity Summary'!$B$36:$B$135,0),4),IF(INDEX('Capacity Summary'!$H$36:$BG$135,MATCH('Capacity Backing (Hide)'!AH$2,'Capacity Summary'!$B$36:$B$135,0),MATCH('Capacity Backing (Hide)'!$A53,'Capacity Summary'!$H$35:$BG$35,0))&lt;&gt;0,INDEX('Capacity Summary'!$H$36:$BG$135,MATCH('Capacity Backing (Hide)'!AH$2,'Capacity Summary'!$B$36:$B$135,0),MATCH('Capacity Backing (Hide)'!$A53,'Capacity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(Hide)'!$A53,'Capacity Summary'!$H$35:$BG$35,0))="x",INDEX('Capacity Summary'!$C$36:$E$135,MATCH('Capacity Backing (Hide)'!AI$2,'Capacity Summary'!$B$36:$B$135,0),4),IF(INDEX('Capacity Summary'!$H$36:$BG$135,MATCH('Capacity Backing (Hide)'!AI$2,'Capacity Summary'!$B$36:$B$135,0),MATCH('Capacity Backing (Hide)'!$A53,'Capacity Summary'!$H$35:$BG$35,0))&lt;&gt;0,INDEX('Capacity Summary'!$H$36:$BG$135,MATCH('Capacity Backing (Hide)'!AI$2,'Capacity Summary'!$B$36:$B$135,0),MATCH('Capacity Backing (Hide)'!$A53,'Capacity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(Hide)'!$A53,'Capacity Summary'!$H$35:$BG$35,0))="x",INDEX('Capacity Summary'!$C$36:$E$135,MATCH('Capacity Backing (Hide)'!AJ$2,'Capacity Summary'!$B$36:$B$135,0),4),IF(INDEX('Capacity Summary'!$H$36:$BG$135,MATCH('Capacity Backing (Hide)'!AJ$2,'Capacity Summary'!$B$36:$B$135,0),MATCH('Capacity Backing (Hide)'!$A53,'Capacity Summary'!$H$35:$BG$35,0))&lt;&gt;0,INDEX('Capacity Summary'!$H$36:$BG$135,MATCH('Capacity Backing (Hide)'!AJ$2,'Capacity Summary'!$B$36:$B$135,0),MATCH('Capacity Backing (Hide)'!$A53,'Capacity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(Hide)'!$A53,'Capacity Summary'!$H$35:$BG$35,0))="x",INDEX('Capacity Summary'!$C$36:$E$135,MATCH('Capacity Backing (Hide)'!AK$2,'Capacity Summary'!$B$36:$B$135,0),4),IF(INDEX('Capacity Summary'!$H$36:$BG$135,MATCH('Capacity Backing (Hide)'!AK$2,'Capacity Summary'!$B$36:$B$135,0),MATCH('Capacity Backing (Hide)'!$A53,'Capacity Summary'!$H$35:$BG$35,0))&lt;&gt;0,INDEX('Capacity Summary'!$H$36:$BG$135,MATCH('Capacity Backing (Hide)'!AK$2,'Capacity Summary'!$B$36:$B$135,0),MATCH('Capacity Backing (Hide)'!$A53,'Capacity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(Hide)'!$A53,'Capacity Summary'!$H$35:$BG$35,0))="x",INDEX('Capacity Summary'!$C$36:$E$135,MATCH('Capacity Backing (Hide)'!AL$2,'Capacity Summary'!$B$36:$B$135,0),4),IF(INDEX('Capacity Summary'!$H$36:$BG$135,MATCH('Capacity Backing (Hide)'!AL$2,'Capacity Summary'!$B$36:$B$135,0),MATCH('Capacity Backing (Hide)'!$A53,'Capacity Summary'!$H$35:$BG$35,0))&lt;&gt;0,INDEX('Capacity Summary'!$H$36:$BG$135,MATCH('Capacity Backing (Hide)'!AL$2,'Capacity Summary'!$B$36:$B$135,0),MATCH('Capacity Backing (Hide)'!$A53,'Capacity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(Hide)'!$A53,'Capacity Summary'!$H$35:$BG$35,0))="x",INDEX('Capacity Summary'!$C$36:$E$135,MATCH('Capacity Backing (Hide)'!AM$2,'Capacity Summary'!$B$36:$B$135,0),4),IF(INDEX('Capacity Summary'!$H$36:$BG$135,MATCH('Capacity Backing (Hide)'!AM$2,'Capacity Summary'!$B$36:$B$135,0),MATCH('Capacity Backing (Hide)'!$A53,'Capacity Summary'!$H$35:$BG$35,0))&lt;&gt;0,INDEX('Capacity Summary'!$H$36:$BG$135,MATCH('Capacity Backing (Hide)'!AM$2,'Capacity Summary'!$B$36:$B$135,0),MATCH('Capacity Backing (Hide)'!$A53,'Capacity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(Hide)'!$A53,'Capacity Summary'!$H$35:$BG$35,0))="x",INDEX('Capacity Summary'!$C$36:$E$135,MATCH('Capacity Backing (Hide)'!AN$2,'Capacity Summary'!$B$36:$B$135,0),4),IF(INDEX('Capacity Summary'!$H$36:$BG$135,MATCH('Capacity Backing (Hide)'!AN$2,'Capacity Summary'!$B$36:$B$135,0),MATCH('Capacity Backing (Hide)'!$A53,'Capacity Summary'!$H$35:$BG$35,0))&lt;&gt;0,INDEX('Capacity Summary'!$H$36:$BG$135,MATCH('Capacity Backing (Hide)'!AN$2,'Capacity Summary'!$B$36:$B$135,0),MATCH('Capacity Backing (Hide)'!$A53,'Capacity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(Hide)'!$A53,'Capacity Summary'!$H$35:$BG$35,0))="x",INDEX('Capacity Summary'!$C$36:$E$135,MATCH('Capacity Backing (Hide)'!AO$2,'Capacity Summary'!$B$36:$B$135,0),4),IF(INDEX('Capacity Summary'!$H$36:$BG$135,MATCH('Capacity Backing (Hide)'!AO$2,'Capacity Summary'!$B$36:$B$135,0),MATCH('Capacity Backing (Hide)'!$A53,'Capacity Summary'!$H$35:$BG$35,0))&lt;&gt;0,INDEX('Capacity Summary'!$H$36:$BG$135,MATCH('Capacity Backing (Hide)'!AO$2,'Capacity Summary'!$B$36:$B$135,0),MATCH('Capacity Backing (Hide)'!$A53,'Capacity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(Hide)'!$A53,'Capacity Summary'!$H$35:$BG$35,0))="x",INDEX('Capacity Summary'!$C$36:$E$135,MATCH('Capacity Backing (Hide)'!AP$2,'Capacity Summary'!$B$36:$B$135,0),4),IF(INDEX('Capacity Summary'!$H$36:$BG$135,MATCH('Capacity Backing (Hide)'!AP$2,'Capacity Summary'!$B$36:$B$135,0),MATCH('Capacity Backing (Hide)'!$A53,'Capacity Summary'!$H$35:$BG$35,0))&lt;&gt;0,INDEX('Capacity Summary'!$H$36:$BG$135,MATCH('Capacity Backing (Hide)'!AP$2,'Capacity Summary'!$B$36:$B$135,0),MATCH('Capacity Backing (Hide)'!$A53,'Capacity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(Hide)'!$A53,'Capacity Summary'!$H$35:$BG$35,0))="x",INDEX('Capacity Summary'!$C$36:$E$135,MATCH('Capacity Backing (Hide)'!AQ$2,'Capacity Summary'!$B$36:$B$135,0),4),IF(INDEX('Capacity Summary'!$H$36:$BG$135,MATCH('Capacity Backing (Hide)'!AQ$2,'Capacity Summary'!$B$36:$B$135,0),MATCH('Capacity Backing (Hide)'!$A53,'Capacity Summary'!$H$35:$BG$35,0))&lt;&gt;0,INDEX('Capacity Summary'!$H$36:$BG$135,MATCH('Capacity Backing (Hide)'!AQ$2,'Capacity Summary'!$B$36:$B$135,0),MATCH('Capacity Backing (Hide)'!$A53,'Capacity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(Hide)'!$A53,'Capacity Summary'!$H$35:$BG$35,0))="x",INDEX('Capacity Summary'!$C$36:$E$135,MATCH('Capacity Backing (Hide)'!AR$2,'Capacity Summary'!$B$36:$B$135,0),4),IF(INDEX('Capacity Summary'!$H$36:$BG$135,MATCH('Capacity Backing (Hide)'!AR$2,'Capacity Summary'!$B$36:$B$135,0),MATCH('Capacity Backing (Hide)'!$A53,'Capacity Summary'!$H$35:$BG$35,0))&lt;&gt;0,INDEX('Capacity Summary'!$H$36:$BG$135,MATCH('Capacity Backing (Hide)'!AR$2,'Capacity Summary'!$B$36:$B$135,0),MATCH('Capacity Backing (Hide)'!$A53,'Capacity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(Hide)'!$A53,'Capacity Summary'!$H$35:$BG$35,0))="x",INDEX('Capacity Summary'!$C$36:$E$135,MATCH('Capacity Backing (Hide)'!AS$2,'Capacity Summary'!$B$36:$B$135,0),4),IF(INDEX('Capacity Summary'!$H$36:$BG$135,MATCH('Capacity Backing (Hide)'!AS$2,'Capacity Summary'!$B$36:$B$135,0),MATCH('Capacity Backing (Hide)'!$A53,'Capacity Summary'!$H$35:$BG$35,0))&lt;&gt;0,INDEX('Capacity Summary'!$H$36:$BG$135,MATCH('Capacity Backing (Hide)'!AS$2,'Capacity Summary'!$B$36:$B$135,0),MATCH('Capacity Backing (Hide)'!$A53,'Capacity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(Hide)'!$A53,'Capacity Summary'!$H$35:$BG$35,0))="x",INDEX('Capacity Summary'!$C$36:$E$135,MATCH('Capacity Backing (Hide)'!AT$2,'Capacity Summary'!$B$36:$B$135,0),4),IF(INDEX('Capacity Summary'!$H$36:$BG$135,MATCH('Capacity Backing (Hide)'!AT$2,'Capacity Summary'!$B$36:$B$135,0),MATCH('Capacity Backing (Hide)'!$A53,'Capacity Summary'!$H$35:$BG$35,0))&lt;&gt;0,INDEX('Capacity Summary'!$H$36:$BG$135,MATCH('Capacity Backing (Hide)'!AT$2,'Capacity Summary'!$B$36:$B$135,0),MATCH('Capacity Backing (Hide)'!$A53,'Capacity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(Hide)'!$A53,'Capacity Summary'!$H$35:$BG$35,0))="x",INDEX('Capacity Summary'!$C$36:$E$135,MATCH('Capacity Backing (Hide)'!AU$2,'Capacity Summary'!$B$36:$B$135,0),4),IF(INDEX('Capacity Summary'!$H$36:$BG$135,MATCH('Capacity Backing (Hide)'!AU$2,'Capacity Summary'!$B$36:$B$135,0),MATCH('Capacity Backing (Hide)'!$A53,'Capacity Summary'!$H$35:$BG$35,0))&lt;&gt;0,INDEX('Capacity Summary'!$H$36:$BG$135,MATCH('Capacity Backing (Hide)'!AU$2,'Capacity Summary'!$B$36:$B$135,0),MATCH('Capacity Backing (Hide)'!$A53,'Capacity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(Hide)'!$A53,'Capacity Summary'!$H$35:$BG$35,0))="x",INDEX('Capacity Summary'!$C$36:$E$135,MATCH('Capacity Backing (Hide)'!AV$2,'Capacity Summary'!$B$36:$B$135,0),4),IF(INDEX('Capacity Summary'!$H$36:$BG$135,MATCH('Capacity Backing (Hide)'!AV$2,'Capacity Summary'!$B$36:$B$135,0),MATCH('Capacity Backing (Hide)'!$A53,'Capacity Summary'!$H$35:$BG$35,0))&lt;&gt;0,INDEX('Capacity Summary'!$H$36:$BG$135,MATCH('Capacity Backing (Hide)'!AV$2,'Capacity Summary'!$B$36:$B$135,0),MATCH('Capacity Backing (Hide)'!$A53,'Capacity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(Hide)'!$A53,'Capacity Summary'!$H$35:$BG$35,0))="x",INDEX('Capacity Summary'!$C$36:$E$135,MATCH('Capacity Backing (Hide)'!AW$2,'Capacity Summary'!$B$36:$B$135,0),4),IF(INDEX('Capacity Summary'!$H$36:$BG$135,MATCH('Capacity Backing (Hide)'!AW$2,'Capacity Summary'!$B$36:$B$135,0),MATCH('Capacity Backing (Hide)'!$A53,'Capacity Summary'!$H$35:$BG$35,0))&lt;&gt;0,INDEX('Capacity Summary'!$H$36:$BG$135,MATCH('Capacity Backing (Hide)'!AW$2,'Capacity Summary'!$B$36:$B$135,0),MATCH('Capacity Backing (Hide)'!$A53,'Capacity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(Hide)'!$A53,'Capacity Summary'!$H$35:$BG$35,0))="x",INDEX('Capacity Summary'!$C$36:$E$135,MATCH('Capacity Backing (Hide)'!AX$2,'Capacity Summary'!$B$36:$B$135,0),4),IF(INDEX('Capacity Summary'!$H$36:$BG$135,MATCH('Capacity Backing (Hide)'!AX$2,'Capacity Summary'!$B$36:$B$135,0),MATCH('Capacity Backing (Hide)'!$A53,'Capacity Summary'!$H$35:$BG$35,0))&lt;&gt;0,INDEX('Capacity Summary'!$H$36:$BG$135,MATCH('Capacity Backing (Hide)'!AX$2,'Capacity Summary'!$B$36:$B$135,0),MATCH('Capacity Backing (Hide)'!$A53,'Capacity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(Hide)'!$A53,'Capacity Summary'!$H$35:$BG$35,0))="x",INDEX('Capacity Summary'!$C$36:$E$135,MATCH('Capacity Backing (Hide)'!AY$2,'Capacity Summary'!$B$36:$B$135,0),4),IF(INDEX('Capacity Summary'!$H$36:$BG$135,MATCH('Capacity Backing (Hide)'!AY$2,'Capacity Summary'!$B$36:$B$135,0),MATCH('Capacity Backing (Hide)'!$A53,'Capacity Summary'!$H$35:$BG$35,0))&lt;&gt;0,INDEX('Capacity Summary'!$H$36:$BG$135,MATCH('Capacity Backing (Hide)'!AY$2,'Capacity Summary'!$B$36:$B$135,0),MATCH('Capacity Backing (Hide)'!$A53,'Capacity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(Hide)'!$A53,'Capacity Summary'!$H$35:$BG$35,0))="x",INDEX('Capacity Summary'!$C$36:$E$135,MATCH('Capacity Backing (Hide)'!AZ$2,'Capacity Summary'!$B$36:$B$135,0),4),IF(INDEX('Capacity Summary'!$H$36:$BG$135,MATCH('Capacity Backing (Hide)'!AZ$2,'Capacity Summary'!$B$36:$B$135,0),MATCH('Capacity Backing (Hide)'!$A53,'Capacity Summary'!$H$35:$BG$35,0))&lt;&gt;0,INDEX('Capacity Summary'!$H$36:$BG$135,MATCH('Capacity Backing (Hide)'!AZ$2,'Capacity Summary'!$B$36:$B$135,0),MATCH('Capacity Backing (Hide)'!$A53,'Capacity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(Hide)'!$A53,'Capacity Summary'!$H$35:$BG$35,0))="x",INDEX('Capacity Summary'!$C$36:$E$135,MATCH('Capacity Backing (Hide)'!BA$2,'Capacity Summary'!$B$36:$B$135,0),4),IF(INDEX('Capacity Summary'!$H$36:$BG$135,MATCH('Capacity Backing (Hide)'!BA$2,'Capacity Summary'!$B$36:$B$135,0),MATCH('Capacity Backing (Hide)'!$A53,'Capacity Summary'!$H$35:$BG$35,0))&lt;&gt;0,INDEX('Capacity Summary'!$H$36:$BG$135,MATCH('Capacity Backing (Hide)'!BA$2,'Capacity Summary'!$B$36:$B$135,0),MATCH('Capacity Backing (Hide)'!$A53,'Capacity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(Hide)'!$A53,'Capacity Summary'!$H$35:$BG$35,0))="x",INDEX('Capacity Summary'!$C$36:$E$135,MATCH('Capacity Backing (Hide)'!BB$2,'Capacity Summary'!$B$36:$B$135,0),4),IF(INDEX('Capacity Summary'!$H$36:$BG$135,MATCH('Capacity Backing (Hide)'!BB$2,'Capacity Summary'!$B$36:$B$135,0),MATCH('Capacity Backing (Hide)'!$A53,'Capacity Summary'!$H$35:$BG$35,0))&lt;&gt;0,INDEX('Capacity Summary'!$H$36:$BG$135,MATCH('Capacity Backing (Hide)'!BB$2,'Capacity Summary'!$B$36:$B$135,0),MATCH('Capacity Backing (Hide)'!$A53,'Capacity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(Hide)'!$A53,'Capacity Summary'!$H$35:$BG$35,0))="x",INDEX('Capacity Summary'!$C$36:$E$135,MATCH('Capacity Backing (Hide)'!BC$2,'Capacity Summary'!$B$36:$B$135,0),4),IF(INDEX('Capacity Summary'!$H$36:$BG$135,MATCH('Capacity Backing (Hide)'!BC$2,'Capacity Summary'!$B$36:$B$135,0),MATCH('Capacity Backing (Hide)'!$A53,'Capacity Summary'!$H$35:$BG$35,0))&lt;&gt;0,INDEX('Capacity Summary'!$H$36:$BG$135,MATCH('Capacity Backing (Hide)'!BC$2,'Capacity Summary'!$B$36:$B$135,0),MATCH('Capacity Backing (Hide)'!$A53,'Capacity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(Hide)'!$A53,'Capacity Summary'!$H$35:$BG$35,0))="x",INDEX('Capacity Summary'!$C$36:$E$135,MATCH('Capacity Backing (Hide)'!BD$2,'Capacity Summary'!$B$36:$B$135,0),4),IF(INDEX('Capacity Summary'!$H$36:$BG$135,MATCH('Capacity Backing (Hide)'!BD$2,'Capacity Summary'!$B$36:$B$135,0),MATCH('Capacity Backing (Hide)'!$A53,'Capacity Summary'!$H$35:$BG$35,0))&lt;&gt;0,INDEX('Capacity Summary'!$H$36:$BG$135,MATCH('Capacity Backing (Hide)'!BD$2,'Capacity Summary'!$B$36:$B$135,0),MATCH('Capacity Backing (Hide)'!$A53,'Capacity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(Hide)'!$A53,'Capacity Summary'!$H$35:$BG$35,0))="x",INDEX('Capacity Summary'!$C$36:$E$135,MATCH('Capacity Backing (Hide)'!BE$2,'Capacity Summary'!$B$36:$B$135,0),4),IF(INDEX('Capacity Summary'!$H$36:$BG$135,MATCH('Capacity Backing (Hide)'!BE$2,'Capacity Summary'!$B$36:$B$135,0),MATCH('Capacity Backing (Hide)'!$A53,'Capacity Summary'!$H$35:$BG$35,0))&lt;&gt;0,INDEX('Capacity Summary'!$H$36:$BG$135,MATCH('Capacity Backing (Hide)'!BE$2,'Capacity Summary'!$B$36:$B$135,0),MATCH('Capacity Backing (Hide)'!$A53,'Capacity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(Hide)'!$A53,'Capacity Summary'!$H$35:$BG$35,0))="x",INDEX('Capacity Summary'!$C$36:$E$135,MATCH('Capacity Backing (Hide)'!BF$2,'Capacity Summary'!$B$36:$B$135,0),4),IF(INDEX('Capacity Summary'!$H$36:$BG$135,MATCH('Capacity Backing (Hide)'!BF$2,'Capacity Summary'!$B$36:$B$135,0),MATCH('Capacity Backing (Hide)'!$A53,'Capacity Summary'!$H$35:$BG$35,0))&lt;&gt;0,INDEX('Capacity Summary'!$H$36:$BG$135,MATCH('Capacity Backing (Hide)'!BF$2,'Capacity Summary'!$B$36:$B$135,0),MATCH('Capacity Backing (Hide)'!$A53,'Capacity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(Hide)'!$A53,'Capacity Summary'!$H$35:$BG$35,0))="x",INDEX('Capacity Summary'!$C$36:$E$135,MATCH('Capacity Backing (Hide)'!BG$2,'Capacity Summary'!$B$36:$B$135,0),4),IF(INDEX('Capacity Summary'!$H$36:$BG$135,MATCH('Capacity Backing (Hide)'!BG$2,'Capacity Summary'!$B$36:$B$135,0),MATCH('Capacity Backing (Hide)'!$A53,'Capacity Summary'!$H$35:$BG$35,0))&lt;&gt;0,INDEX('Capacity Summary'!$H$36:$BG$135,MATCH('Capacity Backing (Hide)'!BG$2,'Capacity Summary'!$B$36:$B$135,0),MATCH('Capacity Backing (Hide)'!$A53,'Capacity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(Hide)'!$A53,'Capacity Summary'!$H$35:$BG$35,0))="x",INDEX('Capacity Summary'!$C$36:$E$135,MATCH('Capacity Backing (Hide)'!BH$2,'Capacity Summary'!$B$36:$B$135,0),4),IF(INDEX('Capacity Summary'!$H$36:$BG$135,MATCH('Capacity Backing (Hide)'!BH$2,'Capacity Summary'!$B$36:$B$135,0),MATCH('Capacity Backing (Hide)'!$A53,'Capacity Summary'!$H$35:$BG$35,0))&lt;&gt;0,INDEX('Capacity Summary'!$H$36:$BG$135,MATCH('Capacity Backing (Hide)'!BH$2,'Capacity Summary'!$B$36:$B$135,0),MATCH('Capacity Backing (Hide)'!$A53,'Capacity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(Hide)'!$A53,'Capacity Summary'!$H$35:$BG$35,0))="x",INDEX('Capacity Summary'!$C$36:$E$135,MATCH('Capacity Backing (Hide)'!BI$2,'Capacity Summary'!$B$36:$B$135,0),4),IF(INDEX('Capacity Summary'!$H$36:$BG$135,MATCH('Capacity Backing (Hide)'!BI$2,'Capacity Summary'!$B$36:$B$135,0),MATCH('Capacity Backing (Hide)'!$A53,'Capacity Summary'!$H$35:$BG$35,0))&lt;&gt;0,INDEX('Capacity Summary'!$H$36:$BG$135,MATCH('Capacity Backing (Hide)'!BI$2,'Capacity Summary'!$B$36:$B$135,0),MATCH('Capacity Backing (Hide)'!$A53,'Capacity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(Hide)'!$A53,'Capacity Summary'!$H$35:$BG$35,0))="x",INDEX('Capacity Summary'!$C$36:$E$135,MATCH('Capacity Backing (Hide)'!BJ$2,'Capacity Summary'!$B$36:$B$135,0),4),IF(INDEX('Capacity Summary'!$H$36:$BG$135,MATCH('Capacity Backing (Hide)'!BJ$2,'Capacity Summary'!$B$36:$B$135,0),MATCH('Capacity Backing (Hide)'!$A53,'Capacity Summary'!$H$35:$BG$35,0))&lt;&gt;0,INDEX('Capacity Summary'!$H$36:$BG$135,MATCH('Capacity Backing (Hide)'!BJ$2,'Capacity Summary'!$B$36:$B$135,0),MATCH('Capacity Backing (Hide)'!$A53,'Capacity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(Hide)'!$A53,'Capacity Summary'!$H$35:$BG$35,0))="x",INDEX('Capacity Summary'!$C$36:$E$135,MATCH('Capacity Backing (Hide)'!BK$2,'Capacity Summary'!$B$36:$B$135,0),4),IF(INDEX('Capacity Summary'!$H$36:$BG$135,MATCH('Capacity Backing (Hide)'!BK$2,'Capacity Summary'!$B$36:$B$135,0),MATCH('Capacity Backing (Hide)'!$A53,'Capacity Summary'!$H$35:$BG$35,0))&lt;&gt;0,INDEX('Capacity Summary'!$H$36:$BG$135,MATCH('Capacity Backing (Hide)'!BK$2,'Capacity Summary'!$B$36:$B$135,0),MATCH('Capacity Backing (Hide)'!$A53,'Capacity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(Hide)'!$A53,'Capacity Summary'!$H$35:$BG$35,0))="x",INDEX('Capacity Summary'!$C$36:$E$135,MATCH('Capacity Backing (Hide)'!BL$2,'Capacity Summary'!$B$36:$B$135,0),4),IF(INDEX('Capacity Summary'!$H$36:$BG$135,MATCH('Capacity Backing (Hide)'!BL$2,'Capacity Summary'!$B$36:$B$135,0),MATCH('Capacity Backing (Hide)'!$A53,'Capacity Summary'!$H$35:$BG$35,0))&lt;&gt;0,INDEX('Capacity Summary'!$H$36:$BG$135,MATCH('Capacity Backing (Hide)'!BL$2,'Capacity Summary'!$B$36:$B$135,0),MATCH('Capacity Backing (Hide)'!$A53,'Capacity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(Hide)'!$A53,'Capacity Summary'!$H$35:$BG$35,0))="x",INDEX('Capacity Summary'!$C$36:$E$135,MATCH('Capacity Backing (Hide)'!BM$2,'Capacity Summary'!$B$36:$B$135,0),4),IF(INDEX('Capacity Summary'!$H$36:$BG$135,MATCH('Capacity Backing (Hide)'!BM$2,'Capacity Summary'!$B$36:$B$135,0),MATCH('Capacity Backing (Hide)'!$A53,'Capacity Summary'!$H$35:$BG$35,0))&lt;&gt;0,INDEX('Capacity Summary'!$H$36:$BG$135,MATCH('Capacity Backing (Hide)'!BM$2,'Capacity Summary'!$B$36:$B$135,0),MATCH('Capacity Backing (Hide)'!$A53,'Capacity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(Hide)'!$A53,'Capacity Summary'!$H$35:$BG$35,0))="x",INDEX('Capacity Summary'!$C$36:$E$135,MATCH('Capacity Backing (Hide)'!BN$2,'Capacity Summary'!$B$36:$B$135,0),4),IF(INDEX('Capacity Summary'!$H$36:$BG$135,MATCH('Capacity Backing (Hide)'!BN$2,'Capacity Summary'!$B$36:$B$135,0),MATCH('Capacity Backing (Hide)'!$A53,'Capacity Summary'!$H$35:$BG$35,0))&lt;&gt;0,INDEX('Capacity Summary'!$H$36:$BG$135,MATCH('Capacity Backing (Hide)'!BN$2,'Capacity Summary'!$B$36:$B$135,0),MATCH('Capacity Backing (Hide)'!$A53,'Capacity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(Hide)'!$A53,'Capacity Summary'!$H$35:$BG$35,0))="x",INDEX('Capacity Summary'!$C$36:$E$135,MATCH('Capacity Backing (Hide)'!BO$2,'Capacity Summary'!$B$36:$B$135,0),4),IF(INDEX('Capacity Summary'!$H$36:$BG$135,MATCH('Capacity Backing (Hide)'!BO$2,'Capacity Summary'!$B$36:$B$135,0),MATCH('Capacity Backing (Hide)'!$A53,'Capacity Summary'!$H$35:$BG$35,0))&lt;&gt;0,INDEX('Capacity Summary'!$H$36:$BG$135,MATCH('Capacity Backing (Hide)'!BO$2,'Capacity Summary'!$B$36:$B$135,0),MATCH('Capacity Backing (Hide)'!$A53,'Capacity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(Hide)'!$A53,'Capacity Summary'!$H$35:$BG$35,0))="x",INDEX('Capacity Summary'!$C$36:$E$135,MATCH('Capacity Backing (Hide)'!BP$2,'Capacity Summary'!$B$36:$B$135,0),4),IF(INDEX('Capacity Summary'!$H$36:$BG$135,MATCH('Capacity Backing (Hide)'!BP$2,'Capacity Summary'!$B$36:$B$135,0),MATCH('Capacity Backing (Hide)'!$A53,'Capacity Summary'!$H$35:$BG$35,0))&lt;&gt;0,INDEX('Capacity Summary'!$H$36:$BG$135,MATCH('Capacity Backing (Hide)'!BP$2,'Capacity Summary'!$B$36:$B$135,0),MATCH('Capacity Backing (Hide)'!$A53,'Capacity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(Hide)'!$A53,'Capacity Summary'!$H$35:$BG$35,0))="x",INDEX('Capacity Summary'!$C$36:$E$135,MATCH('Capacity Backing (Hide)'!BQ$2,'Capacity Summary'!$B$36:$B$135,0),4),IF(INDEX('Capacity Summary'!$H$36:$BG$135,MATCH('Capacity Backing (Hide)'!BQ$2,'Capacity Summary'!$B$36:$B$135,0),MATCH('Capacity Backing (Hide)'!$A53,'Capacity Summary'!$H$35:$BG$35,0))&lt;&gt;0,INDEX('Capacity Summary'!$H$36:$BG$135,MATCH('Capacity Backing (Hide)'!BQ$2,'Capacity Summary'!$B$36:$B$135,0),MATCH('Capacity Backing (Hide)'!$A53,'Capacity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(Hide)'!$A53,'Capacity Summary'!$H$35:$BG$35,0))="x",INDEX('Capacity Summary'!$C$36:$E$135,MATCH('Capacity Backing (Hide)'!BR$2,'Capacity Summary'!$B$36:$B$135,0),4),IF(INDEX('Capacity Summary'!$H$36:$BG$135,MATCH('Capacity Backing (Hide)'!BR$2,'Capacity Summary'!$B$36:$B$135,0),MATCH('Capacity Backing (Hide)'!$A53,'Capacity Summary'!$H$35:$BG$35,0))&lt;&gt;0,INDEX('Capacity Summary'!$H$36:$BG$135,MATCH('Capacity Backing (Hide)'!BR$2,'Capacity Summary'!$B$36:$B$135,0),MATCH('Capacity Backing (Hide)'!$A53,'Capacity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(Hide)'!$A53,'Capacity Summary'!$H$35:$BG$35,0))="x",INDEX('Capacity Summary'!$C$36:$E$135,MATCH('Capacity Backing (Hide)'!BS$2,'Capacity Summary'!$B$36:$B$135,0),4),IF(INDEX('Capacity Summary'!$H$36:$BG$135,MATCH('Capacity Backing (Hide)'!BS$2,'Capacity Summary'!$B$36:$B$135,0),MATCH('Capacity Backing (Hide)'!$A53,'Capacity Summary'!$H$35:$BG$35,0))&lt;&gt;0,INDEX('Capacity Summary'!$H$36:$BG$135,MATCH('Capacity Backing (Hide)'!BS$2,'Capacity Summary'!$B$36:$B$135,0),MATCH('Capacity Backing (Hide)'!$A53,'Capacity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(Hide)'!$A53,'Capacity Summary'!$H$35:$BG$35,0))="x",INDEX('Capacity Summary'!$C$36:$E$135,MATCH('Capacity Backing (Hide)'!BT$2,'Capacity Summary'!$B$36:$B$135,0),4),IF(INDEX('Capacity Summary'!$H$36:$BG$135,MATCH('Capacity Backing (Hide)'!BT$2,'Capacity Summary'!$B$36:$B$135,0),MATCH('Capacity Backing (Hide)'!$A53,'Capacity Summary'!$H$35:$BG$35,0))&lt;&gt;0,INDEX('Capacity Summary'!$H$36:$BG$135,MATCH('Capacity Backing (Hide)'!BT$2,'Capacity Summary'!$B$36:$B$135,0),MATCH('Capacity Backing (Hide)'!$A53,'Capacity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(Hide)'!$A53,'Capacity Summary'!$H$35:$BG$35,0))="x",INDEX('Capacity Summary'!$C$36:$E$135,MATCH('Capacity Backing (Hide)'!BU$2,'Capacity Summary'!$B$36:$B$135,0),4),IF(INDEX('Capacity Summary'!$H$36:$BG$135,MATCH('Capacity Backing (Hide)'!BU$2,'Capacity Summary'!$B$36:$B$135,0),MATCH('Capacity Backing (Hide)'!$A53,'Capacity Summary'!$H$35:$BG$35,0))&lt;&gt;0,INDEX('Capacity Summary'!$H$36:$BG$135,MATCH('Capacity Backing (Hide)'!BU$2,'Capacity Summary'!$B$36:$B$135,0),MATCH('Capacity Backing (Hide)'!$A53,'Capacity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(Hide)'!$A53,'Capacity Summary'!$H$35:$BG$35,0))="x",INDEX('Capacity Summary'!$C$36:$E$135,MATCH('Capacity Backing (Hide)'!BV$2,'Capacity Summary'!$B$36:$B$135,0),4),IF(INDEX('Capacity Summary'!$H$36:$BG$135,MATCH('Capacity Backing (Hide)'!BV$2,'Capacity Summary'!$B$36:$B$135,0),MATCH('Capacity Backing (Hide)'!$A53,'Capacity Summary'!$H$35:$BG$35,0))&lt;&gt;0,INDEX('Capacity Summary'!$H$36:$BG$135,MATCH('Capacity Backing (Hide)'!BV$2,'Capacity Summary'!$B$36:$B$135,0),MATCH('Capacity Backing (Hide)'!$A53,'Capacity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(Hide)'!$A53,'Capacity Summary'!$H$35:$BG$35,0))="x",INDEX('Capacity Summary'!$C$36:$E$135,MATCH('Capacity Backing (Hide)'!BW$2,'Capacity Summary'!$B$36:$B$135,0),4),IF(INDEX('Capacity Summary'!$H$36:$BG$135,MATCH('Capacity Backing (Hide)'!BW$2,'Capacity Summary'!$B$36:$B$135,0),MATCH('Capacity Backing (Hide)'!$A53,'Capacity Summary'!$H$35:$BG$35,0))&lt;&gt;0,INDEX('Capacity Summary'!$H$36:$BG$135,MATCH('Capacity Backing (Hide)'!BW$2,'Capacity Summary'!$B$36:$B$135,0),MATCH('Capacity Backing (Hide)'!$A53,'Capacity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(Hide)'!$A53,'Capacity Summary'!$H$35:$BG$35,0))="x",INDEX('Capacity Summary'!$C$36:$E$135,MATCH('Capacity Backing (Hide)'!BX$2,'Capacity Summary'!$B$36:$B$135,0),4),IF(INDEX('Capacity Summary'!$H$36:$BG$135,MATCH('Capacity Backing (Hide)'!BX$2,'Capacity Summary'!$B$36:$B$135,0),MATCH('Capacity Backing (Hide)'!$A53,'Capacity Summary'!$H$35:$BG$35,0))&lt;&gt;0,INDEX('Capacity Summary'!$H$36:$BG$135,MATCH('Capacity Backing (Hide)'!BX$2,'Capacity Summary'!$B$36:$B$135,0),MATCH('Capacity Backing (Hide)'!$A53,'Capacity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(Hide)'!$A53,'Capacity Summary'!$H$35:$BG$35,0))="x",INDEX('Capacity Summary'!$C$36:$E$135,MATCH('Capacity Backing (Hide)'!BY$2,'Capacity Summary'!$B$36:$B$135,0),4),IF(INDEX('Capacity Summary'!$H$36:$BG$135,MATCH('Capacity Backing (Hide)'!BY$2,'Capacity Summary'!$B$36:$B$135,0),MATCH('Capacity Backing (Hide)'!$A53,'Capacity Summary'!$H$35:$BG$35,0))&lt;&gt;0,INDEX('Capacity Summary'!$H$36:$BG$135,MATCH('Capacity Backing (Hide)'!BY$2,'Capacity Summary'!$B$36:$B$135,0),MATCH('Capacity Backing (Hide)'!$A53,'Capacity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(Hide)'!$A53,'Capacity Summary'!$H$35:$BG$35,0))="x",INDEX('Capacity Summary'!$C$36:$E$135,MATCH('Capacity Backing (Hide)'!BZ$2,'Capacity Summary'!$B$36:$B$135,0),4),IF(INDEX('Capacity Summary'!$H$36:$BG$135,MATCH('Capacity Backing (Hide)'!BZ$2,'Capacity Summary'!$B$36:$B$135,0),MATCH('Capacity Backing (Hide)'!$A53,'Capacity Summary'!$H$35:$BG$35,0))&lt;&gt;0,INDEX('Capacity Summary'!$H$36:$BG$135,MATCH('Capacity Backing (Hide)'!BZ$2,'Capacity Summary'!$B$36:$B$135,0),MATCH('Capacity Backing (Hide)'!$A53,'Capacity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(Hide)'!$A53,'Capacity Summary'!$H$35:$BG$35,0))="x",INDEX('Capacity Summary'!$C$36:$E$135,MATCH('Capacity Backing (Hide)'!CA$2,'Capacity Summary'!$B$36:$B$135,0),4),IF(INDEX('Capacity Summary'!$H$36:$BG$135,MATCH('Capacity Backing (Hide)'!CA$2,'Capacity Summary'!$B$36:$B$135,0),MATCH('Capacity Backing (Hide)'!$A53,'Capacity Summary'!$H$35:$BG$35,0))&lt;&gt;0,INDEX('Capacity Summary'!$H$36:$BG$135,MATCH('Capacity Backing (Hide)'!CA$2,'Capacity Summary'!$B$36:$B$135,0),MATCH('Capacity Backing (Hide)'!$A53,'Capacity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(Hide)'!$A53,'Capacity Summary'!$H$35:$BG$35,0))="x",INDEX('Capacity Summary'!$C$36:$E$135,MATCH('Capacity Backing (Hide)'!CB$2,'Capacity Summary'!$B$36:$B$135,0),4),IF(INDEX('Capacity Summary'!$H$36:$BG$135,MATCH('Capacity Backing (Hide)'!CB$2,'Capacity Summary'!$B$36:$B$135,0),MATCH('Capacity Backing (Hide)'!$A53,'Capacity Summary'!$H$35:$BG$35,0))&lt;&gt;0,INDEX('Capacity Summary'!$H$36:$BG$135,MATCH('Capacity Backing (Hide)'!CB$2,'Capacity Summary'!$B$36:$B$135,0),MATCH('Capacity Backing (Hide)'!$A53,'Capacity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(Hide)'!$A53,'Capacity Summary'!$H$35:$BG$35,0))="x",INDEX('Capacity Summary'!$C$36:$E$135,MATCH('Capacity Backing (Hide)'!CC$2,'Capacity Summary'!$B$36:$B$135,0),4),IF(INDEX('Capacity Summary'!$H$36:$BG$135,MATCH('Capacity Backing (Hide)'!CC$2,'Capacity Summary'!$B$36:$B$135,0),MATCH('Capacity Backing (Hide)'!$A53,'Capacity Summary'!$H$35:$BG$35,0))&lt;&gt;0,INDEX('Capacity Summary'!$H$36:$BG$135,MATCH('Capacity Backing (Hide)'!CC$2,'Capacity Summary'!$B$36:$B$135,0),MATCH('Capacity Backing (Hide)'!$A53,'Capacity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(Hide)'!$A53,'Capacity Summary'!$H$35:$BG$35,0))="x",INDEX('Capacity Summary'!$C$36:$E$135,MATCH('Capacity Backing (Hide)'!CD$2,'Capacity Summary'!$B$36:$B$135,0),4),IF(INDEX('Capacity Summary'!$H$36:$BG$135,MATCH('Capacity Backing (Hide)'!CD$2,'Capacity Summary'!$B$36:$B$135,0),MATCH('Capacity Backing (Hide)'!$A53,'Capacity Summary'!$H$35:$BG$35,0))&lt;&gt;0,INDEX('Capacity Summary'!$H$36:$BG$135,MATCH('Capacity Backing (Hide)'!CD$2,'Capacity Summary'!$B$36:$B$135,0),MATCH('Capacity Backing (Hide)'!$A53,'Capacity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(Hide)'!$A53,'Capacity Summary'!$H$35:$BG$35,0))="x",INDEX('Capacity Summary'!$C$36:$E$135,MATCH('Capacity Backing (Hide)'!CE$2,'Capacity Summary'!$B$36:$B$135,0),4),IF(INDEX('Capacity Summary'!$H$36:$BG$135,MATCH('Capacity Backing (Hide)'!CE$2,'Capacity Summary'!$B$36:$B$135,0),MATCH('Capacity Backing (Hide)'!$A53,'Capacity Summary'!$H$35:$BG$35,0))&lt;&gt;0,INDEX('Capacity Summary'!$H$36:$BG$135,MATCH('Capacity Backing (Hide)'!CE$2,'Capacity Summary'!$B$36:$B$135,0),MATCH('Capacity Backing (Hide)'!$A53,'Capacity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(Hide)'!$A53,'Capacity Summary'!$H$35:$BG$35,0))="x",INDEX('Capacity Summary'!$C$36:$E$135,MATCH('Capacity Backing (Hide)'!CF$2,'Capacity Summary'!$B$36:$B$135,0),4),IF(INDEX('Capacity Summary'!$H$36:$BG$135,MATCH('Capacity Backing (Hide)'!CF$2,'Capacity Summary'!$B$36:$B$135,0),MATCH('Capacity Backing (Hide)'!$A53,'Capacity Summary'!$H$35:$BG$35,0))&lt;&gt;0,INDEX('Capacity Summary'!$H$36:$BG$135,MATCH('Capacity Backing (Hide)'!CF$2,'Capacity Summary'!$B$36:$B$135,0),MATCH('Capacity Backing (Hide)'!$A53,'Capacity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(Hide)'!$A53,'Capacity Summary'!$H$35:$BG$35,0))="x",INDEX('Capacity Summary'!$C$36:$E$135,MATCH('Capacity Backing (Hide)'!CG$2,'Capacity Summary'!$B$36:$B$135,0),4),IF(INDEX('Capacity Summary'!$H$36:$BG$135,MATCH('Capacity Backing (Hide)'!CG$2,'Capacity Summary'!$B$36:$B$135,0),MATCH('Capacity Backing (Hide)'!$A53,'Capacity Summary'!$H$35:$BG$35,0))&lt;&gt;0,INDEX('Capacity Summary'!$H$36:$BG$135,MATCH('Capacity Backing (Hide)'!CG$2,'Capacity Summary'!$B$36:$B$135,0),MATCH('Capacity Backing (Hide)'!$A53,'Capacity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(Hide)'!$A53,'Capacity Summary'!$H$35:$BG$35,0))="x",INDEX('Capacity Summary'!$C$36:$E$135,MATCH('Capacity Backing (Hide)'!CH$2,'Capacity Summary'!$B$36:$B$135,0),4),IF(INDEX('Capacity Summary'!$H$36:$BG$135,MATCH('Capacity Backing (Hide)'!CH$2,'Capacity Summary'!$B$36:$B$135,0),MATCH('Capacity Backing (Hide)'!$A53,'Capacity Summary'!$H$35:$BG$35,0))&lt;&gt;0,INDEX('Capacity Summary'!$H$36:$BG$135,MATCH('Capacity Backing (Hide)'!CH$2,'Capacity Summary'!$B$36:$B$135,0),MATCH('Capacity Backing (Hide)'!$A53,'Capacity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(Hide)'!$A53,'Capacity Summary'!$H$35:$BG$35,0))="x",INDEX('Capacity Summary'!$C$36:$E$135,MATCH('Capacity Backing (Hide)'!CI$2,'Capacity Summary'!$B$36:$B$135,0),4),IF(INDEX('Capacity Summary'!$H$36:$BG$135,MATCH('Capacity Backing (Hide)'!CI$2,'Capacity Summary'!$B$36:$B$135,0),MATCH('Capacity Backing (Hide)'!$A53,'Capacity Summary'!$H$35:$BG$35,0))&lt;&gt;0,INDEX('Capacity Summary'!$H$36:$BG$135,MATCH('Capacity Backing (Hide)'!CI$2,'Capacity Summary'!$B$36:$B$135,0),MATCH('Capacity Backing (Hide)'!$A53,'Capacity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(Hide)'!$A53,'Capacity Summary'!$H$35:$BG$35,0))="x",INDEX('Capacity Summary'!$C$36:$E$135,MATCH('Capacity Backing (Hide)'!CJ$2,'Capacity Summary'!$B$36:$B$135,0),4),IF(INDEX('Capacity Summary'!$H$36:$BG$135,MATCH('Capacity Backing (Hide)'!CJ$2,'Capacity Summary'!$B$36:$B$135,0),MATCH('Capacity Backing (Hide)'!$A53,'Capacity Summary'!$H$35:$BG$35,0))&lt;&gt;0,INDEX('Capacity Summary'!$H$36:$BG$135,MATCH('Capacity Backing (Hide)'!CJ$2,'Capacity Summary'!$B$36:$B$135,0),MATCH('Capacity Backing (Hide)'!$A53,'Capacity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(Hide)'!$A53,'Capacity Summary'!$H$35:$BG$35,0))="x",INDEX('Capacity Summary'!$C$36:$E$135,MATCH('Capacity Backing (Hide)'!CK$2,'Capacity Summary'!$B$36:$B$135,0),4),IF(INDEX('Capacity Summary'!$H$36:$BG$135,MATCH('Capacity Backing (Hide)'!CK$2,'Capacity Summary'!$B$36:$B$135,0),MATCH('Capacity Backing (Hide)'!$A53,'Capacity Summary'!$H$35:$BG$35,0))&lt;&gt;0,INDEX('Capacity Summary'!$H$36:$BG$135,MATCH('Capacity Backing (Hide)'!CK$2,'Capacity Summary'!$B$36:$B$135,0),MATCH('Capacity Backing (Hide)'!$A53,'Capacity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(Hide)'!$A53,'Capacity Summary'!$H$35:$BG$35,0))="x",INDEX('Capacity Summary'!$C$36:$E$135,MATCH('Capacity Backing (Hide)'!CL$2,'Capacity Summary'!$B$36:$B$135,0),4),IF(INDEX('Capacity Summary'!$H$36:$BG$135,MATCH('Capacity Backing (Hide)'!CL$2,'Capacity Summary'!$B$36:$B$135,0),MATCH('Capacity Backing (Hide)'!$A53,'Capacity Summary'!$H$35:$BG$35,0))&lt;&gt;0,INDEX('Capacity Summary'!$H$36:$BG$135,MATCH('Capacity Backing (Hide)'!CL$2,'Capacity Summary'!$B$36:$B$135,0),MATCH('Capacity Backing (Hide)'!$A53,'Capacity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(Hide)'!$A53,'Capacity Summary'!$H$35:$BG$35,0))="x",INDEX('Capacity Summary'!$C$36:$E$135,MATCH('Capacity Backing (Hide)'!CM$2,'Capacity Summary'!$B$36:$B$135,0),4),IF(INDEX('Capacity Summary'!$H$36:$BG$135,MATCH('Capacity Backing (Hide)'!CM$2,'Capacity Summary'!$B$36:$B$135,0),MATCH('Capacity Backing (Hide)'!$A53,'Capacity Summary'!$H$35:$BG$35,0))&lt;&gt;0,INDEX('Capacity Summary'!$H$36:$BG$135,MATCH('Capacity Backing (Hide)'!CM$2,'Capacity Summary'!$B$36:$B$135,0),MATCH('Capacity Backing (Hide)'!$A53,'Capacity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(Hide)'!$A53,'Capacity Summary'!$H$35:$BG$35,0))="x",INDEX('Capacity Summary'!$C$36:$E$135,MATCH('Capacity Backing (Hide)'!CN$2,'Capacity Summary'!$B$36:$B$135,0),4),IF(INDEX('Capacity Summary'!$H$36:$BG$135,MATCH('Capacity Backing (Hide)'!CN$2,'Capacity Summary'!$B$36:$B$135,0),MATCH('Capacity Backing (Hide)'!$A53,'Capacity Summary'!$H$35:$BG$35,0))&lt;&gt;0,INDEX('Capacity Summary'!$H$36:$BG$135,MATCH('Capacity Backing (Hide)'!CN$2,'Capacity Summary'!$B$36:$B$135,0),MATCH('Capacity Backing (Hide)'!$A53,'Capacity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(Hide)'!$A53,'Capacity Summary'!$H$35:$BG$35,0))="x",INDEX('Capacity Summary'!$C$36:$E$135,MATCH('Capacity Backing (Hide)'!CO$2,'Capacity Summary'!$B$36:$B$135,0),4),IF(INDEX('Capacity Summary'!$H$36:$BG$135,MATCH('Capacity Backing (Hide)'!CO$2,'Capacity Summary'!$B$36:$B$135,0),MATCH('Capacity Backing (Hide)'!$A53,'Capacity Summary'!$H$35:$BG$35,0))&lt;&gt;0,INDEX('Capacity Summary'!$H$36:$BG$135,MATCH('Capacity Backing (Hide)'!CO$2,'Capacity Summary'!$B$36:$B$135,0),MATCH('Capacity Backing (Hide)'!$A53,'Capacity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(Hide)'!$A53,'Capacity Summary'!$H$35:$BG$35,0))="x",INDEX('Capacity Summary'!$C$36:$E$135,MATCH('Capacity Backing (Hide)'!CP$2,'Capacity Summary'!$B$36:$B$135,0),4),IF(INDEX('Capacity Summary'!$H$36:$BG$135,MATCH('Capacity Backing (Hide)'!CP$2,'Capacity Summary'!$B$36:$B$135,0),MATCH('Capacity Backing (Hide)'!$A53,'Capacity Summary'!$H$35:$BG$35,0))&lt;&gt;0,INDEX('Capacity Summary'!$H$36:$BG$135,MATCH('Capacity Backing (Hide)'!CP$2,'Capacity Summary'!$B$36:$B$135,0),MATCH('Capacity Backing (Hide)'!$A53,'Capacity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(Hide)'!$A53,'Capacity Summary'!$H$35:$BG$35,0))="x",INDEX('Capacity Summary'!$C$36:$E$135,MATCH('Capacity Backing (Hide)'!CQ$2,'Capacity Summary'!$B$36:$B$135,0),4),IF(INDEX('Capacity Summary'!$H$36:$BG$135,MATCH('Capacity Backing (Hide)'!CQ$2,'Capacity Summary'!$B$36:$B$135,0),MATCH('Capacity Backing (Hide)'!$A53,'Capacity Summary'!$H$35:$BG$35,0))&lt;&gt;0,INDEX('Capacity Summary'!$H$36:$BG$135,MATCH('Capacity Backing (Hide)'!CQ$2,'Capacity Summary'!$B$36:$B$135,0),MATCH('Capacity Backing (Hide)'!$A53,'Capacity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(Hide)'!$A53,'Capacity Summary'!$H$35:$BG$35,0))="x",INDEX('Capacity Summary'!$C$36:$E$135,MATCH('Capacity Backing (Hide)'!CR$2,'Capacity Summary'!$B$36:$B$135,0),4),IF(INDEX('Capacity Summary'!$H$36:$BG$135,MATCH('Capacity Backing (Hide)'!CR$2,'Capacity Summary'!$B$36:$B$135,0),MATCH('Capacity Backing (Hide)'!$A53,'Capacity Summary'!$H$35:$BG$35,0))&lt;&gt;0,INDEX('Capacity Summary'!$H$36:$BG$135,MATCH('Capacity Backing (Hide)'!CR$2,'Capacity Summary'!$B$36:$B$135,0),MATCH('Capacity Backing (Hide)'!$A53,'Capacity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(Hide)'!$A53,'Capacity Summary'!$H$35:$BG$35,0))="x",INDEX('Capacity Summary'!$C$36:$E$135,MATCH('Capacity Backing (Hide)'!CS$2,'Capacity Summary'!$B$36:$B$135,0),4),IF(INDEX('Capacity Summary'!$H$36:$BG$135,MATCH('Capacity Backing (Hide)'!CS$2,'Capacity Summary'!$B$36:$B$135,0),MATCH('Capacity Backing (Hide)'!$A53,'Capacity Summary'!$H$35:$BG$35,0))&lt;&gt;0,INDEX('Capacity Summary'!$H$36:$BG$135,MATCH('Capacity Backing (Hide)'!CS$2,'Capacity Summary'!$B$36:$B$135,0),MATCH('Capacity Backing (Hide)'!$A53,'Capacity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(Hide)'!$A53,'Capacity Summary'!$H$35:$BG$35,0))="x",INDEX('Capacity Summary'!$C$36:$E$135,MATCH('Capacity Backing (Hide)'!CT$2,'Capacity Summary'!$B$36:$B$135,0),4),IF(INDEX('Capacity Summary'!$H$36:$BG$135,MATCH('Capacity Backing (Hide)'!CT$2,'Capacity Summary'!$B$36:$B$135,0),MATCH('Capacity Backing (Hide)'!$A53,'Capacity Summary'!$H$35:$BG$35,0))&lt;&gt;0,INDEX('Capacity Summary'!$H$36:$BG$135,MATCH('Capacity Backing (Hide)'!CT$2,'Capacity Summary'!$B$36:$B$135,0),MATCH('Capacity Backing (Hide)'!$A53,'Capacity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(Hide)'!$A53,'Capacity Summary'!$H$35:$BG$35,0))="x",INDEX('Capacity Summary'!$C$36:$E$135,MATCH('Capacity Backing (Hide)'!CU$2,'Capacity Summary'!$B$36:$B$135,0),4),IF(INDEX('Capacity Summary'!$H$36:$BG$135,MATCH('Capacity Backing (Hide)'!CU$2,'Capacity Summary'!$B$36:$B$135,0),MATCH('Capacity Backing (Hide)'!$A53,'Capacity Summary'!$H$35:$BG$35,0))&lt;&gt;0,INDEX('Capacity Summary'!$H$36:$BG$135,MATCH('Capacity Backing (Hide)'!CU$2,'Capacity Summary'!$B$36:$B$135,0),MATCH('Capacity Backing (Hide)'!$A53,'Capacity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(Hide)'!$A53,'Capacity Summary'!$H$35:$BG$35,0))="x",INDEX('Capacity Summary'!$C$36:$E$135,MATCH('Capacity Backing (Hide)'!CV$2,'Capacity Summary'!$B$36:$B$135,0),4),IF(INDEX('Capacity Summary'!$H$36:$BG$135,MATCH('Capacity Backing (Hide)'!CV$2,'Capacity Summary'!$B$36:$B$135,0),MATCH('Capacity Backing (Hide)'!$A53,'Capacity Summary'!$H$35:$BG$35,0))&lt;&gt;0,INDEX('Capacity Summary'!$H$36:$BG$135,MATCH('Capacity Backing (Hide)'!CV$2,'Capacity Summary'!$B$36:$B$135,0),MATCH('Capacity Backing (Hide)'!$A53,'Capacity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(Hide)'!$A53,'Capacity Summary'!$H$35:$BG$35,0))="x",INDEX('Capacity Summary'!$C$36:$E$135,MATCH('Capacity Backing (Hide)'!CW$2,'Capacity Summary'!$B$36:$B$135,0),4),IF(INDEX('Capacity Summary'!$H$36:$BG$135,MATCH('Capacity Backing (Hide)'!CW$2,'Capacity Summary'!$B$36:$B$135,0),MATCH('Capacity Backing (Hide)'!$A53,'Capacity Summary'!$H$35:$BG$35,0))&lt;&gt;0,INDEX('Capacity Summary'!$H$36:$BG$135,MATCH('Capacity Backing (Hide)'!CW$2,'Capacity Summary'!$B$36:$B$135,0),MATCH('Capacity Backing (Hide)'!$A53,'Capacity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(Hide)'!$A54,'Capacity Summary'!$H$35:$BG$35,0))="x",INDEX('Capacity Summary'!$C$36:$E$135,MATCH('Capacity Backing (Hide)'!B$2,'Capacity Summary'!$B$36:$B$135,0),4),IF(INDEX('Capacity Summary'!$H$36:$BG$135,MATCH('Capacity Backing (Hide)'!B$2,'Capacity Summary'!$B$36:$B$135,0),MATCH('Capacity Backing (Hide)'!$A54,'Capacity Summary'!$H$35:$BG$35,0))&lt;&gt;0,INDEX('Capacity Summary'!$H$36:$BG$135,MATCH('Capacity Backing (Hide)'!B$2,'Capacity Summary'!$B$36:$B$135,0),MATCH('Capacity Backing (Hide)'!$A54,'Capacity Summary'!$H$35:$BG$35,0)),0)),INDEX('Capacity Summary'!$C$36:$E$135,MATCH('Capacity Backing (Hide)'!B$2,'Capacity Summary'!$B$36:$B$135,0),2)))/IF(Summary!$B$7="Minutes",1,60)/COUNTA(INDEX(Capacity!$C$10:$Q$109,MATCH('Capacity Backing (Hide)'!B$2,Capacity!$B$10:$B$109,0),1):INDEX(Capacity!$C$10:$Q$109,MATCH('Capacity Backing (Hide)'!B$2,Capacity!$B$10:$B$109,0),15))</f>
        <v>#N/A</v>
      </c>
      <c r="C5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(Hide)'!$A54,'Capacity Summary'!$H$35:$BG$35,0))="x",INDEX('Capacity Summary'!$C$36:$E$135,MATCH('Capacity Backing (Hide)'!C$2,'Capacity Summary'!$B$36:$B$135,0),4),IF(INDEX('Capacity Summary'!$H$36:$BG$135,MATCH('Capacity Backing (Hide)'!C$2,'Capacity Summary'!$B$36:$B$135,0),MATCH('Capacity Backing (Hide)'!$A54,'Capacity Summary'!$H$35:$BG$35,0))&lt;&gt;0,INDEX('Capacity Summary'!$H$36:$BG$135,MATCH('Capacity Backing (Hide)'!C$2,'Capacity Summary'!$B$36:$B$135,0),MATCH('Capacity Backing (Hide)'!$A54,'Capacity Summary'!$H$35:$BG$35,0)),0)),INDEX('Capacity Summary'!$C$36:$E$135,MATCH('Capacity Backing (Hide)'!C$2,'Capacity Summary'!$B$36:$B$135,0),2)))/IF(Summary!$B$7="Minutes",1,60)/COUNTA(INDEX(Capacity!$C$10:$Q$109,MATCH('Capacity Backing (Hide)'!C$2,Capacity!$B$10:$B$109,0),1):INDEX(Capacity!$C$10:$Q$109,MATCH('Capacity Backing (Hide)'!C$2,Capacity!$B$10:$B$109,0),15))</f>
        <v>#N/A</v>
      </c>
      <c r="D5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(Hide)'!$A54,'Capacity Summary'!$H$35:$BG$35,0))="x",INDEX('Capacity Summary'!$C$36:$E$135,MATCH('Capacity Backing (Hide)'!D$2,'Capacity Summary'!$B$36:$B$135,0),4),IF(INDEX('Capacity Summary'!$H$36:$BG$135,MATCH('Capacity Backing (Hide)'!D$2,'Capacity Summary'!$B$36:$B$135,0),MATCH('Capacity Backing (Hide)'!$A54,'Capacity Summary'!$H$35:$BG$35,0))&lt;&gt;0,INDEX('Capacity Summary'!$H$36:$BG$135,MATCH('Capacity Backing (Hide)'!D$2,'Capacity Summary'!$B$36:$B$135,0),MATCH('Capacity Backing (Hide)'!$A54,'Capacity Summary'!$H$35:$BG$35,0)),0)),INDEX('Capacity Summary'!$C$36:$E$135,MATCH('Capacity Backing (Hide)'!D$2,'Capacity Summary'!$B$36:$B$135,0),2)))/IF(Summary!$B$7="Minutes",1,60)/COUNTA(INDEX(Capacity!$C$10:$Q$109,MATCH('Capacity Backing (Hide)'!D$2,Capacity!$B$10:$B$109,0),1):INDEX(Capacity!$C$10:$Q$109,MATCH('Capacity Backing (Hide)'!D$2,Capacity!$B$10:$B$109,0),15))</f>
        <v>#N/A</v>
      </c>
      <c r="E5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(Hide)'!$A54,'Capacity Summary'!$H$35:$BG$35,0))="x",INDEX('Capacity Summary'!$C$36:$E$135,MATCH('Capacity Backing (Hide)'!E$2,'Capacity Summary'!$B$36:$B$135,0),4),IF(INDEX('Capacity Summary'!$H$36:$BG$135,MATCH('Capacity Backing (Hide)'!E$2,'Capacity Summary'!$B$36:$B$135,0),MATCH('Capacity Backing (Hide)'!$A54,'Capacity Summary'!$H$35:$BG$35,0))&lt;&gt;0,INDEX('Capacity Summary'!$H$36:$BG$135,MATCH('Capacity Backing (Hide)'!E$2,'Capacity Summary'!$B$36:$B$135,0),MATCH('Capacity Backing (Hide)'!$A54,'Capacity Summary'!$H$35:$BG$35,0)),0)),INDEX('Capacity Summary'!$C$36:$E$135,MATCH('Capacity Backing (Hide)'!E$2,'Capacity Summary'!$B$36:$B$135,0),2)))/IF(Summary!$B$7="Minutes",1,60)/COUNTA(INDEX(Capacity!$C$10:$Q$109,MATCH('Capacity Backing (Hide)'!E$2,Capacity!$B$10:$B$109,0),1):INDEX(Capacity!$C$10:$Q$109,MATCH('Capacity Backing (Hide)'!E$2,Capacity!$B$10:$B$109,0),15))</f>
        <v>#N/A</v>
      </c>
      <c r="F5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(Hide)'!$A54,'Capacity Summary'!$H$35:$BG$35,0))="x",INDEX('Capacity Summary'!$C$36:$E$135,MATCH('Capacity Backing (Hide)'!F$2,'Capacity Summary'!$B$36:$B$135,0),4),IF(INDEX('Capacity Summary'!$H$36:$BG$135,MATCH('Capacity Backing (Hide)'!F$2,'Capacity Summary'!$B$36:$B$135,0),MATCH('Capacity Backing (Hide)'!$A54,'Capacity Summary'!$H$35:$BG$35,0))&lt;&gt;0,INDEX('Capacity Summary'!$H$36:$BG$135,MATCH('Capacity Backing (Hide)'!F$2,'Capacity Summary'!$B$36:$B$135,0),MATCH('Capacity Backing (Hide)'!$A54,'Capacity Summary'!$H$35:$BG$35,0)),0)),INDEX('Capacity Summary'!$C$36:$E$135,MATCH('Capacity Backing (Hide)'!F$2,'Capacity Summary'!$B$36:$B$135,0),2)))/IF(Summary!$B$7="Minutes",1,60)/COUNTA(INDEX(Capacity!$C$10:$Q$109,MATCH('Capacity Backing (Hide)'!F$2,Capacity!$B$10:$B$109,0),1):INDEX(Capacity!$C$10:$Q$109,MATCH('Capacity Backing (Hide)'!F$2,Capacity!$B$10:$B$109,0),15))</f>
        <v>#N/A</v>
      </c>
      <c r="G5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(Hide)'!$A54,'Capacity Summary'!$H$35:$BG$35,0))="x",INDEX('Capacity Summary'!$C$36:$E$135,MATCH('Capacity Backing (Hide)'!G$2,'Capacity Summary'!$B$36:$B$135,0),4),IF(INDEX('Capacity Summary'!$H$36:$BG$135,MATCH('Capacity Backing (Hide)'!G$2,'Capacity Summary'!$B$36:$B$135,0),MATCH('Capacity Backing (Hide)'!$A54,'Capacity Summary'!$H$35:$BG$35,0))&lt;&gt;0,INDEX('Capacity Summary'!$H$36:$BG$135,MATCH('Capacity Backing (Hide)'!G$2,'Capacity Summary'!$B$36:$B$135,0),MATCH('Capacity Backing (Hide)'!$A54,'Capacity Summary'!$H$35:$BG$35,0)),0)),INDEX('Capacity Summary'!$C$36:$E$135,MATCH('Capacity Backing (Hide)'!G$2,'Capacity Summary'!$B$36:$B$135,0),2)))/IF(Summary!$B$7="Minutes",1,60)/COUNTA(INDEX(Capacity!$C$10:$Q$109,MATCH('Capacity Backing (Hide)'!G$2,Capacity!$B$10:$B$109,0),1):INDEX(Capacity!$C$10:$Q$109,MATCH('Capacity Backing (Hide)'!G$2,Capacity!$B$10:$B$109,0),15))</f>
        <v>#N/A</v>
      </c>
      <c r="H5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(Hide)'!$A54,'Capacity Summary'!$H$35:$BG$35,0))="x",INDEX('Capacity Summary'!$C$36:$E$135,MATCH('Capacity Backing (Hide)'!H$2,'Capacity Summary'!$B$36:$B$135,0),4),IF(INDEX('Capacity Summary'!$H$36:$BG$135,MATCH('Capacity Backing (Hide)'!H$2,'Capacity Summary'!$B$36:$B$135,0),MATCH('Capacity Backing (Hide)'!$A54,'Capacity Summary'!$H$35:$BG$35,0))&lt;&gt;0,INDEX('Capacity Summary'!$H$36:$BG$135,MATCH('Capacity Backing (Hide)'!H$2,'Capacity Summary'!$B$36:$B$135,0),MATCH('Capacity Backing (Hide)'!$A54,'Capacity Summary'!$H$35:$BG$35,0)),0)),INDEX('Capacity Summary'!$C$36:$E$135,MATCH('Capacity Backing (Hide)'!H$2,'Capacity Summary'!$B$36:$B$135,0),2)))/IF(Summary!$B$7="Minutes",1,60)/COUNTA(INDEX(Capacity!$C$10:$Q$109,MATCH('Capacity Backing (Hide)'!H$2,Capacity!$B$10:$B$109,0),1):INDEX(Capacity!$C$10:$Q$109,MATCH('Capacity Backing (Hide)'!H$2,Capacity!$B$10:$B$109,0),15))</f>
        <v>#N/A</v>
      </c>
      <c r="I5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(Hide)'!$A54,'Capacity Summary'!$H$35:$BG$35,0))="x",INDEX('Capacity Summary'!$C$36:$E$135,MATCH('Capacity Backing (Hide)'!I$2,'Capacity Summary'!$B$36:$B$135,0),4),IF(INDEX('Capacity Summary'!$H$36:$BG$135,MATCH('Capacity Backing (Hide)'!I$2,'Capacity Summary'!$B$36:$B$135,0),MATCH('Capacity Backing (Hide)'!$A54,'Capacity Summary'!$H$35:$BG$35,0))&lt;&gt;0,INDEX('Capacity Summary'!$H$36:$BG$135,MATCH('Capacity Backing (Hide)'!I$2,'Capacity Summary'!$B$36:$B$135,0),MATCH('Capacity Backing (Hide)'!$A54,'Capacity Summary'!$H$35:$BG$35,0)),0)),INDEX('Capacity Summary'!$C$36:$E$135,MATCH('Capacity Backing (Hide)'!I$2,'Capacity Summary'!$B$36:$B$135,0),2)))/IF(Summary!$B$7="Minutes",1,60)/COUNTA(INDEX(Capacity!$C$10:$Q$109,MATCH('Capacity Backing (Hide)'!I$2,Capacity!$B$10:$B$109,0),1):INDEX(Capacity!$C$10:$Q$109,MATCH('Capacity Backing (Hide)'!I$2,Capacity!$B$10:$B$109,0),15))</f>
        <v>#N/A</v>
      </c>
      <c r="J5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(Hide)'!$A54,'Capacity Summary'!$H$35:$BG$35,0))="x",INDEX('Capacity Summary'!$C$36:$E$135,MATCH('Capacity Backing (Hide)'!J$2,'Capacity Summary'!$B$36:$B$135,0),4),IF(INDEX('Capacity Summary'!$H$36:$BG$135,MATCH('Capacity Backing (Hide)'!J$2,'Capacity Summary'!$B$36:$B$135,0),MATCH('Capacity Backing (Hide)'!$A54,'Capacity Summary'!$H$35:$BG$35,0))&lt;&gt;0,INDEX('Capacity Summary'!$H$36:$BG$135,MATCH('Capacity Backing (Hide)'!J$2,'Capacity Summary'!$B$36:$B$135,0),MATCH('Capacity Backing (Hide)'!$A54,'Capacity Summary'!$H$35:$BG$35,0)),0)),INDEX('Capacity Summary'!$C$36:$E$135,MATCH('Capacity Backing (Hide)'!J$2,'Capacity Summary'!$B$36:$B$135,0),2)))/IF(Summary!$B$7="Minutes",1,60)/COUNTA(INDEX(Capacity!$C$10:$Q$109,MATCH('Capacity Backing (Hide)'!J$2,Capacity!$B$10:$B$109,0),1):INDEX(Capacity!$C$10:$Q$109,MATCH('Capacity Backing (Hide)'!J$2,Capacity!$B$10:$B$109,0),15))</f>
        <v>#N/A</v>
      </c>
      <c r="K5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(Hide)'!$A54,'Capacity Summary'!$H$35:$BG$35,0))="x",INDEX('Capacity Summary'!$C$36:$E$135,MATCH('Capacity Backing (Hide)'!K$2,'Capacity Summary'!$B$36:$B$135,0),4),IF(INDEX('Capacity Summary'!$H$36:$BG$135,MATCH('Capacity Backing (Hide)'!K$2,'Capacity Summary'!$B$36:$B$135,0),MATCH('Capacity Backing (Hide)'!$A54,'Capacity Summary'!$H$35:$BG$35,0))&lt;&gt;0,INDEX('Capacity Summary'!$H$36:$BG$135,MATCH('Capacity Backing (Hide)'!K$2,'Capacity Summary'!$B$36:$B$135,0),MATCH('Capacity Backing (Hide)'!$A54,'Capacity Summary'!$H$35:$BG$35,0)),0)),INDEX('Capacity Summary'!$C$36:$E$135,MATCH('Capacity Backing (Hide)'!K$2,'Capacity Summary'!$B$36:$B$135,0),2)))/IF(Summary!$B$7="Minutes",1,60)/COUNTA(INDEX(Capacity!$C$10:$Q$109,MATCH('Capacity Backing (Hide)'!K$2,Capacity!$B$10:$B$109,0),1):INDEX(Capacity!$C$10:$Q$109,MATCH('Capacity Backing (Hide)'!K$2,Capacity!$B$10:$B$109,0),15))</f>
        <v>#N/A</v>
      </c>
      <c r="L5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(Hide)'!$A54,'Capacity Summary'!$H$35:$BG$35,0))="x",INDEX('Capacity Summary'!$C$36:$E$135,MATCH('Capacity Backing (Hide)'!L$2,'Capacity Summary'!$B$36:$B$135,0),4),IF(INDEX('Capacity Summary'!$H$36:$BG$135,MATCH('Capacity Backing (Hide)'!L$2,'Capacity Summary'!$B$36:$B$135,0),MATCH('Capacity Backing (Hide)'!$A54,'Capacity Summary'!$H$35:$BG$35,0))&lt;&gt;0,INDEX('Capacity Summary'!$H$36:$BG$135,MATCH('Capacity Backing (Hide)'!L$2,'Capacity Summary'!$B$36:$B$135,0),MATCH('Capacity Backing (Hide)'!$A54,'Capacity Summary'!$H$35:$BG$35,0)),0)),INDEX('Capacity Summary'!$C$36:$E$135,MATCH('Capacity Backing (Hide)'!L$2,'Capacity Summary'!$B$36:$B$135,0),2)))/IF(Summary!$B$7="Minutes",1,60)/COUNTA(INDEX(Capacity!$C$10:$Q$109,MATCH('Capacity Backing (Hide)'!L$2,Capacity!$B$10:$B$109,0),1):INDEX(Capacity!$C$10:$Q$109,MATCH('Capacity Backing (Hide)'!L$2,Capacity!$B$10:$B$109,0),15))</f>
        <v>#N/A</v>
      </c>
      <c r="M5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(Hide)'!$A54,'Capacity Summary'!$H$35:$BG$35,0))="x",INDEX('Capacity Summary'!$C$36:$E$135,MATCH('Capacity Backing (Hide)'!M$2,'Capacity Summary'!$B$36:$B$135,0),4),IF(INDEX('Capacity Summary'!$H$36:$BG$135,MATCH('Capacity Backing (Hide)'!M$2,'Capacity Summary'!$B$36:$B$135,0),MATCH('Capacity Backing (Hide)'!$A54,'Capacity Summary'!$H$35:$BG$35,0))&lt;&gt;0,INDEX('Capacity Summary'!$H$36:$BG$135,MATCH('Capacity Backing (Hide)'!M$2,'Capacity Summary'!$B$36:$B$135,0),MATCH('Capacity Backing (Hide)'!$A54,'Capacity Summary'!$H$35:$BG$35,0)),0)),INDEX('Capacity Summary'!$C$36:$E$135,MATCH('Capacity Backing (Hide)'!M$2,'Capacity Summary'!$B$36:$B$135,0),2)))/IF(Summary!$B$7="Minutes",1,60)/COUNTA(INDEX(Capacity!$C$10:$Q$109,MATCH('Capacity Backing (Hide)'!M$2,Capacity!$B$10:$B$109,0),1):INDEX(Capacity!$C$10:$Q$109,MATCH('Capacity Backing (Hide)'!M$2,Capacity!$B$10:$B$109,0),15))</f>
        <v>#N/A</v>
      </c>
      <c r="N5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(Hide)'!$A54,'Capacity Summary'!$H$35:$BG$35,0))="x",INDEX('Capacity Summary'!$C$36:$E$135,MATCH('Capacity Backing (Hide)'!N$2,'Capacity Summary'!$B$36:$B$135,0),4),IF(INDEX('Capacity Summary'!$H$36:$BG$135,MATCH('Capacity Backing (Hide)'!N$2,'Capacity Summary'!$B$36:$B$135,0),MATCH('Capacity Backing (Hide)'!$A54,'Capacity Summary'!$H$35:$BG$35,0))&lt;&gt;0,INDEX('Capacity Summary'!$H$36:$BG$135,MATCH('Capacity Backing (Hide)'!N$2,'Capacity Summary'!$B$36:$B$135,0),MATCH('Capacity Backing (Hide)'!$A54,'Capacity Summary'!$H$35:$BG$35,0)),0)),INDEX('Capacity Summary'!$C$36:$E$135,MATCH('Capacity Backing (Hide)'!N$2,'Capacity Summary'!$B$36:$B$135,0),2)))/IF(Summary!$B$7="Minutes",1,60)/COUNTA(INDEX(Capacity!$C$10:$Q$109,MATCH('Capacity Backing (Hide)'!N$2,Capacity!$B$10:$B$109,0),1):INDEX(Capacity!$C$10:$Q$109,MATCH('Capacity Backing (Hide)'!N$2,Capacity!$B$10:$B$109,0),15))</f>
        <v>#N/A</v>
      </c>
      <c r="O5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(Hide)'!$A54,'Capacity Summary'!$H$35:$BG$35,0))="x",INDEX('Capacity Summary'!$C$36:$E$135,MATCH('Capacity Backing (Hide)'!O$2,'Capacity Summary'!$B$36:$B$135,0),4),IF(INDEX('Capacity Summary'!$H$36:$BG$135,MATCH('Capacity Backing (Hide)'!O$2,'Capacity Summary'!$B$36:$B$135,0),MATCH('Capacity Backing (Hide)'!$A54,'Capacity Summary'!$H$35:$BG$35,0))&lt;&gt;0,INDEX('Capacity Summary'!$H$36:$BG$135,MATCH('Capacity Backing (Hide)'!O$2,'Capacity Summary'!$B$36:$B$135,0),MATCH('Capacity Backing (Hide)'!$A54,'Capacity Summary'!$H$35:$BG$35,0)),0)),INDEX('Capacity Summary'!$C$36:$E$135,MATCH('Capacity Backing (Hide)'!O$2,'Capacity Summary'!$B$36:$B$135,0),2)))/IF(Summary!$B$7="Minutes",1,60)/COUNTA(INDEX(Capacity!$C$10:$Q$109,MATCH('Capacity Backing (Hide)'!O$2,Capacity!$B$10:$B$109,0),1):INDEX(Capacity!$C$10:$Q$109,MATCH('Capacity Backing (Hide)'!O$2,Capacity!$B$10:$B$109,0),15))</f>
        <v>#N/A</v>
      </c>
      <c r="P5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(Hide)'!$A54,'Capacity Summary'!$H$35:$BG$35,0))="x",INDEX('Capacity Summary'!$C$36:$E$135,MATCH('Capacity Backing (Hide)'!P$2,'Capacity Summary'!$B$36:$B$135,0),4),IF(INDEX('Capacity Summary'!$H$36:$BG$135,MATCH('Capacity Backing (Hide)'!P$2,'Capacity Summary'!$B$36:$B$135,0),MATCH('Capacity Backing (Hide)'!$A54,'Capacity Summary'!$H$35:$BG$35,0))&lt;&gt;0,INDEX('Capacity Summary'!$H$36:$BG$135,MATCH('Capacity Backing (Hide)'!P$2,'Capacity Summary'!$B$36:$B$135,0),MATCH('Capacity Backing (Hide)'!$A54,'Capacity Summary'!$H$35:$BG$35,0)),0)),INDEX('Capacity Summary'!$C$36:$E$135,MATCH('Capacity Backing (Hide)'!P$2,'Capacity Summary'!$B$36:$B$135,0),2)))/IF(Summary!$B$7="Minutes",1,60)/COUNTA(INDEX(Capacity!$C$10:$Q$109,MATCH('Capacity Backing (Hide)'!P$2,Capacity!$B$10:$B$109,0),1):INDEX(Capacity!$C$10:$Q$109,MATCH('Capacity Backing (Hide)'!P$2,Capacity!$B$10:$B$109,0),15))</f>
        <v>#N/A</v>
      </c>
      <c r="Q5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(Hide)'!$A54,'Capacity Summary'!$H$35:$BG$35,0))="x",INDEX('Capacity Summary'!$C$36:$E$135,MATCH('Capacity Backing (Hide)'!Q$2,'Capacity Summary'!$B$36:$B$135,0),4),IF(INDEX('Capacity Summary'!$H$36:$BG$135,MATCH('Capacity Backing (Hide)'!Q$2,'Capacity Summary'!$B$36:$B$135,0),MATCH('Capacity Backing (Hide)'!$A54,'Capacity Summary'!$H$35:$BG$35,0))&lt;&gt;0,INDEX('Capacity Summary'!$H$36:$BG$135,MATCH('Capacity Backing (Hide)'!Q$2,'Capacity Summary'!$B$36:$B$135,0),MATCH('Capacity Backing (Hide)'!$A54,'Capacity Summary'!$H$35:$BG$35,0)),0)),INDEX('Capacity Summary'!$C$36:$E$135,MATCH('Capacity Backing (Hide)'!Q$2,'Capacity Summary'!$B$36:$B$135,0),2)))/IF(Summary!$B$7="Minutes",1,60)/COUNTA(INDEX(Capacity!$C$10:$Q$109,MATCH('Capacity Backing (Hide)'!Q$2,Capacity!$B$10:$B$109,0),1):INDEX(Capacity!$C$10:$Q$109,MATCH('Capacity Backing (Hide)'!Q$2,Capacity!$B$10:$B$109,0),15))</f>
        <v>#N/A</v>
      </c>
      <c r="R5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(Hide)'!$A54,'Capacity Summary'!$H$35:$BG$35,0))="x",INDEX('Capacity Summary'!$C$36:$E$135,MATCH('Capacity Backing (Hide)'!R$2,'Capacity Summary'!$B$36:$B$135,0),4),IF(INDEX('Capacity Summary'!$H$36:$BG$135,MATCH('Capacity Backing (Hide)'!R$2,'Capacity Summary'!$B$36:$B$135,0),MATCH('Capacity Backing (Hide)'!$A54,'Capacity Summary'!$H$35:$BG$35,0))&lt;&gt;0,INDEX('Capacity Summary'!$H$36:$BG$135,MATCH('Capacity Backing (Hide)'!R$2,'Capacity Summary'!$B$36:$B$135,0),MATCH('Capacity Backing (Hide)'!$A54,'Capacity Summary'!$H$35:$BG$35,0)),0)),INDEX('Capacity Summary'!$C$36:$E$135,MATCH('Capacity Backing (Hide)'!R$2,'Capacity Summary'!$B$36:$B$135,0),2)))/IF(Summary!$B$7="Minutes",1,60)/COUNTA(INDEX(Capacity!$C$10:$Q$109,MATCH('Capacity Backing (Hide)'!R$2,Capacity!$B$10:$B$109,0),1):INDEX(Capacity!$C$10:$Q$109,MATCH('Capacity Backing (Hide)'!R$2,Capacity!$B$10:$B$109,0),15))</f>
        <v>#N/A</v>
      </c>
      <c r="S5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(Hide)'!$A54,'Capacity Summary'!$H$35:$BG$35,0))="x",INDEX('Capacity Summary'!$C$36:$E$135,MATCH('Capacity Backing (Hide)'!S$2,'Capacity Summary'!$B$36:$B$135,0),4),IF(INDEX('Capacity Summary'!$H$36:$BG$135,MATCH('Capacity Backing (Hide)'!S$2,'Capacity Summary'!$B$36:$B$135,0),MATCH('Capacity Backing (Hide)'!$A54,'Capacity Summary'!$H$35:$BG$35,0))&lt;&gt;0,INDEX('Capacity Summary'!$H$36:$BG$135,MATCH('Capacity Backing (Hide)'!S$2,'Capacity Summary'!$B$36:$B$135,0),MATCH('Capacity Backing (Hide)'!$A54,'Capacity Summary'!$H$35:$BG$35,0)),0)),INDEX('Capacity Summary'!$C$36:$E$135,MATCH('Capacity Backing (Hide)'!S$2,'Capacity Summary'!$B$36:$B$135,0),2)))/IF(Summary!$B$7="Minutes",1,60)/COUNTA(INDEX(Capacity!$C$10:$Q$109,MATCH('Capacity Backing (Hide)'!S$2,Capacity!$B$10:$B$109,0),1):INDEX(Capacity!$C$10:$Q$109,MATCH('Capacity Backing (Hide)'!S$2,Capacity!$B$10:$B$109,0),15))</f>
        <v>#N/A</v>
      </c>
      <c r="T5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(Hide)'!$A54,'Capacity Summary'!$H$35:$BG$35,0))="x",INDEX('Capacity Summary'!$C$36:$E$135,MATCH('Capacity Backing (Hide)'!T$2,'Capacity Summary'!$B$36:$B$135,0),4),IF(INDEX('Capacity Summary'!$H$36:$BG$135,MATCH('Capacity Backing (Hide)'!T$2,'Capacity Summary'!$B$36:$B$135,0),MATCH('Capacity Backing (Hide)'!$A54,'Capacity Summary'!$H$35:$BG$35,0))&lt;&gt;0,INDEX('Capacity Summary'!$H$36:$BG$135,MATCH('Capacity Backing (Hide)'!T$2,'Capacity Summary'!$B$36:$B$135,0),MATCH('Capacity Backing (Hide)'!$A54,'Capacity Summary'!$H$35:$BG$35,0)),0)),INDEX('Capacity Summary'!$C$36:$E$135,MATCH('Capacity Backing (Hide)'!T$2,'Capacity Summary'!$B$36:$B$135,0),2)))/IF(Summary!$B$7="Minutes",1,60)/COUNTA(INDEX(Capacity!$C$10:$Q$109,MATCH('Capacity Backing (Hide)'!T$2,Capacity!$B$10:$B$109,0),1):INDEX(Capacity!$C$10:$Q$109,MATCH('Capacity Backing (Hide)'!T$2,Capacity!$B$10:$B$109,0),15))</f>
        <v>#N/A</v>
      </c>
      <c r="U5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(Hide)'!$A54,'Capacity Summary'!$H$35:$BG$35,0))="x",INDEX('Capacity Summary'!$C$36:$E$135,MATCH('Capacity Backing (Hide)'!U$2,'Capacity Summary'!$B$36:$B$135,0),4),IF(INDEX('Capacity Summary'!$H$36:$BG$135,MATCH('Capacity Backing (Hide)'!U$2,'Capacity Summary'!$B$36:$B$135,0),MATCH('Capacity Backing (Hide)'!$A54,'Capacity Summary'!$H$35:$BG$35,0))&lt;&gt;0,INDEX('Capacity Summary'!$H$36:$BG$135,MATCH('Capacity Backing (Hide)'!U$2,'Capacity Summary'!$B$36:$B$135,0),MATCH('Capacity Backing (Hide)'!$A54,'Capacity Summary'!$H$35:$BG$35,0)),0)),INDEX('Capacity Summary'!$C$36:$E$135,MATCH('Capacity Backing (Hide)'!U$2,'Capacity Summary'!$B$36:$B$135,0),2)))/IF(Summary!$B$7="Minutes",1,60)/COUNTA(INDEX(Capacity!$C$10:$Q$109,MATCH('Capacity Backing (Hide)'!U$2,Capacity!$B$10:$B$109,0),1):INDEX(Capacity!$C$10:$Q$109,MATCH('Capacity Backing (Hide)'!U$2,Capacity!$B$10:$B$109,0),15))</f>
        <v>#N/A</v>
      </c>
      <c r="V5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(Hide)'!$A54,'Capacity Summary'!$H$35:$BG$35,0))="x",INDEX('Capacity Summary'!$C$36:$E$135,MATCH('Capacity Backing (Hide)'!V$2,'Capacity Summary'!$B$36:$B$135,0),4),IF(INDEX('Capacity Summary'!$H$36:$BG$135,MATCH('Capacity Backing (Hide)'!V$2,'Capacity Summary'!$B$36:$B$135,0),MATCH('Capacity Backing (Hide)'!$A54,'Capacity Summary'!$H$35:$BG$35,0))&lt;&gt;0,INDEX('Capacity Summary'!$H$36:$BG$135,MATCH('Capacity Backing (Hide)'!V$2,'Capacity Summary'!$B$36:$B$135,0),MATCH('Capacity Backing (Hide)'!$A54,'Capacity Summary'!$H$35:$BG$35,0)),0)),INDEX('Capacity Summary'!$C$36:$E$135,MATCH('Capacity Backing (Hide)'!V$2,'Capacity Summary'!$B$36:$B$135,0),2)))/IF(Summary!$B$7="Minutes",1,60)/COUNTA(INDEX(Capacity!$C$10:$Q$109,MATCH('Capacity Backing (Hide)'!V$2,Capacity!$B$10:$B$109,0),1):INDEX(Capacity!$C$10:$Q$109,MATCH('Capacity Backing (Hide)'!V$2,Capacity!$B$10:$B$109,0),15))</f>
        <v>#N/A</v>
      </c>
      <c r="W5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(Hide)'!$A54,'Capacity Summary'!$H$35:$BG$35,0))="x",INDEX('Capacity Summary'!$C$36:$E$135,MATCH('Capacity Backing (Hide)'!W$2,'Capacity Summary'!$B$36:$B$135,0),4),IF(INDEX('Capacity Summary'!$H$36:$BG$135,MATCH('Capacity Backing (Hide)'!W$2,'Capacity Summary'!$B$36:$B$135,0),MATCH('Capacity Backing (Hide)'!$A54,'Capacity Summary'!$H$35:$BG$35,0))&lt;&gt;0,INDEX('Capacity Summary'!$H$36:$BG$135,MATCH('Capacity Backing (Hide)'!W$2,'Capacity Summary'!$B$36:$B$135,0),MATCH('Capacity Backing (Hide)'!$A54,'Capacity Summary'!$H$35:$BG$35,0)),0)),INDEX('Capacity Summary'!$C$36:$E$135,MATCH('Capacity Backing (Hide)'!W$2,'Capacity Summary'!$B$36:$B$135,0),2)))/IF(Summary!$B$7="Minutes",1,60)/COUNTA(INDEX(Capacity!$C$10:$Q$109,MATCH('Capacity Backing (Hide)'!W$2,Capacity!$B$10:$B$109,0),1):INDEX(Capacity!$C$10:$Q$109,MATCH('Capacity Backing (Hide)'!W$2,Capacity!$B$10:$B$109,0),15))</f>
        <v>#N/A</v>
      </c>
      <c r="X5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(Hide)'!$A54,'Capacity Summary'!$H$35:$BG$35,0))="x",INDEX('Capacity Summary'!$C$36:$E$135,MATCH('Capacity Backing (Hide)'!X$2,'Capacity Summary'!$B$36:$B$135,0),4),IF(INDEX('Capacity Summary'!$H$36:$BG$135,MATCH('Capacity Backing (Hide)'!X$2,'Capacity Summary'!$B$36:$B$135,0),MATCH('Capacity Backing (Hide)'!$A54,'Capacity Summary'!$H$35:$BG$35,0))&lt;&gt;0,INDEX('Capacity Summary'!$H$36:$BG$135,MATCH('Capacity Backing (Hide)'!X$2,'Capacity Summary'!$B$36:$B$135,0),MATCH('Capacity Backing (Hide)'!$A54,'Capacity Summary'!$H$35:$BG$35,0)),0)),INDEX('Capacity Summary'!$C$36:$E$135,MATCH('Capacity Backing (Hide)'!X$2,'Capacity Summary'!$B$36:$B$135,0),2)))/IF(Summary!$B$7="Minutes",1,60)/COUNTA(INDEX(Capacity!$C$10:$Q$109,MATCH('Capacity Backing (Hide)'!X$2,Capacity!$B$10:$B$109,0),1):INDEX(Capacity!$C$10:$Q$109,MATCH('Capacity Backing (Hide)'!X$2,Capacity!$B$10:$B$109,0),15))</f>
        <v>#N/A</v>
      </c>
      <c r="Y5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(Hide)'!$A54,'Capacity Summary'!$H$35:$BG$35,0))="x",INDEX('Capacity Summary'!$C$36:$E$135,MATCH('Capacity Backing (Hide)'!Y$2,'Capacity Summary'!$B$36:$B$135,0),4),IF(INDEX('Capacity Summary'!$H$36:$BG$135,MATCH('Capacity Backing (Hide)'!Y$2,'Capacity Summary'!$B$36:$B$135,0),MATCH('Capacity Backing (Hide)'!$A54,'Capacity Summary'!$H$35:$BG$35,0))&lt;&gt;0,INDEX('Capacity Summary'!$H$36:$BG$135,MATCH('Capacity Backing (Hide)'!Y$2,'Capacity Summary'!$B$36:$B$135,0),MATCH('Capacity Backing (Hide)'!$A54,'Capacity Summary'!$H$35:$BG$35,0)),0)),INDEX('Capacity Summary'!$C$36:$E$135,MATCH('Capacity Backing (Hide)'!Y$2,'Capacity Summary'!$B$36:$B$135,0),2)))/IF(Summary!$B$7="Minutes",1,60)/COUNTA(INDEX(Capacity!$C$10:$Q$109,MATCH('Capacity Backing (Hide)'!Y$2,Capacity!$B$10:$B$109,0),1):INDEX(Capacity!$C$10:$Q$109,MATCH('Capacity Backing (Hide)'!Y$2,Capacity!$B$10:$B$109,0),15))</f>
        <v>#N/A</v>
      </c>
      <c r="Z5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(Hide)'!$A54,'Capacity Summary'!$H$35:$BG$35,0))="x",INDEX('Capacity Summary'!$C$36:$E$135,MATCH('Capacity Backing (Hide)'!Z$2,'Capacity Summary'!$B$36:$B$135,0),4),IF(INDEX('Capacity Summary'!$H$36:$BG$135,MATCH('Capacity Backing (Hide)'!Z$2,'Capacity Summary'!$B$36:$B$135,0),MATCH('Capacity Backing (Hide)'!$A54,'Capacity Summary'!$H$35:$BG$35,0))&lt;&gt;0,INDEX('Capacity Summary'!$H$36:$BG$135,MATCH('Capacity Backing (Hide)'!Z$2,'Capacity Summary'!$B$36:$B$135,0),MATCH('Capacity Backing (Hide)'!$A54,'Capacity Summary'!$H$35:$BG$35,0)),0)),INDEX('Capacity Summary'!$C$36:$E$135,MATCH('Capacity Backing (Hide)'!Z$2,'Capacity Summary'!$B$36:$B$135,0),2)))/IF(Summary!$B$7="Minutes",1,60)/COUNTA(INDEX(Capacity!$C$10:$Q$109,MATCH('Capacity Backing (Hide)'!Z$2,Capacity!$B$10:$B$109,0),1):INDEX(Capacity!$C$10:$Q$109,MATCH('Capacity Backing (Hide)'!Z$2,Capacity!$B$10:$B$109,0),15))</f>
        <v>#N/A</v>
      </c>
      <c r="AA5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(Hide)'!$A54,'Capacity Summary'!$H$35:$BG$35,0))="x",INDEX('Capacity Summary'!$C$36:$E$135,MATCH('Capacity Backing (Hide)'!AA$2,'Capacity Summary'!$B$36:$B$135,0),4),IF(INDEX('Capacity Summary'!$H$36:$BG$135,MATCH('Capacity Backing (Hide)'!AA$2,'Capacity Summary'!$B$36:$B$135,0),MATCH('Capacity Backing (Hide)'!$A54,'Capacity Summary'!$H$35:$BG$35,0))&lt;&gt;0,INDEX('Capacity Summary'!$H$36:$BG$135,MATCH('Capacity Backing (Hide)'!AA$2,'Capacity Summary'!$B$36:$B$135,0),MATCH('Capacity Backing (Hide)'!$A54,'Capacity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(Hide)'!$A54,'Capacity Summary'!$H$35:$BG$35,0))="x",INDEX('Capacity Summary'!$C$36:$E$135,MATCH('Capacity Backing (Hide)'!AB$2,'Capacity Summary'!$B$36:$B$135,0),4),IF(INDEX('Capacity Summary'!$H$36:$BG$135,MATCH('Capacity Backing (Hide)'!AB$2,'Capacity Summary'!$B$36:$B$135,0),MATCH('Capacity Backing (Hide)'!$A54,'Capacity Summary'!$H$35:$BG$35,0))&lt;&gt;0,INDEX('Capacity Summary'!$H$36:$BG$135,MATCH('Capacity Backing (Hide)'!AB$2,'Capacity Summary'!$B$36:$B$135,0),MATCH('Capacity Backing (Hide)'!$A54,'Capacity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(Hide)'!$A54,'Capacity Summary'!$H$35:$BG$35,0))="x",INDEX('Capacity Summary'!$C$36:$E$135,MATCH('Capacity Backing (Hide)'!AC$2,'Capacity Summary'!$B$36:$B$135,0),4),IF(INDEX('Capacity Summary'!$H$36:$BG$135,MATCH('Capacity Backing (Hide)'!AC$2,'Capacity Summary'!$B$36:$B$135,0),MATCH('Capacity Backing (Hide)'!$A54,'Capacity Summary'!$H$35:$BG$35,0))&lt;&gt;0,INDEX('Capacity Summary'!$H$36:$BG$135,MATCH('Capacity Backing (Hide)'!AC$2,'Capacity Summary'!$B$36:$B$135,0),MATCH('Capacity Backing (Hide)'!$A54,'Capacity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(Hide)'!$A54,'Capacity Summary'!$H$35:$BG$35,0))="x",INDEX('Capacity Summary'!$C$36:$E$135,MATCH('Capacity Backing (Hide)'!AD$2,'Capacity Summary'!$B$36:$B$135,0),4),IF(INDEX('Capacity Summary'!$H$36:$BG$135,MATCH('Capacity Backing (Hide)'!AD$2,'Capacity Summary'!$B$36:$B$135,0),MATCH('Capacity Backing (Hide)'!$A54,'Capacity Summary'!$H$35:$BG$35,0))&lt;&gt;0,INDEX('Capacity Summary'!$H$36:$BG$135,MATCH('Capacity Backing (Hide)'!AD$2,'Capacity Summary'!$B$36:$B$135,0),MATCH('Capacity Backing (Hide)'!$A54,'Capacity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(Hide)'!$A54,'Capacity Summary'!$H$35:$BG$35,0))="x",INDEX('Capacity Summary'!$C$36:$E$135,MATCH('Capacity Backing (Hide)'!AE$2,'Capacity Summary'!$B$36:$B$135,0),4),IF(INDEX('Capacity Summary'!$H$36:$BG$135,MATCH('Capacity Backing (Hide)'!AE$2,'Capacity Summary'!$B$36:$B$135,0),MATCH('Capacity Backing (Hide)'!$A54,'Capacity Summary'!$H$35:$BG$35,0))&lt;&gt;0,INDEX('Capacity Summary'!$H$36:$BG$135,MATCH('Capacity Backing (Hide)'!AE$2,'Capacity Summary'!$B$36:$B$135,0),MATCH('Capacity Backing (Hide)'!$A54,'Capacity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(Hide)'!$A54,'Capacity Summary'!$H$35:$BG$35,0))="x",INDEX('Capacity Summary'!$C$36:$E$135,MATCH('Capacity Backing (Hide)'!AF$2,'Capacity Summary'!$B$36:$B$135,0),4),IF(INDEX('Capacity Summary'!$H$36:$BG$135,MATCH('Capacity Backing (Hide)'!AF$2,'Capacity Summary'!$B$36:$B$135,0),MATCH('Capacity Backing (Hide)'!$A54,'Capacity Summary'!$H$35:$BG$35,0))&lt;&gt;0,INDEX('Capacity Summary'!$H$36:$BG$135,MATCH('Capacity Backing (Hide)'!AF$2,'Capacity Summary'!$B$36:$B$135,0),MATCH('Capacity Backing (Hide)'!$A54,'Capacity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(Hide)'!$A54,'Capacity Summary'!$H$35:$BG$35,0))="x",INDEX('Capacity Summary'!$C$36:$E$135,MATCH('Capacity Backing (Hide)'!AG$2,'Capacity Summary'!$B$36:$B$135,0),4),IF(INDEX('Capacity Summary'!$H$36:$BG$135,MATCH('Capacity Backing (Hide)'!AG$2,'Capacity Summary'!$B$36:$B$135,0),MATCH('Capacity Backing (Hide)'!$A54,'Capacity Summary'!$H$35:$BG$35,0))&lt;&gt;0,INDEX('Capacity Summary'!$H$36:$BG$135,MATCH('Capacity Backing (Hide)'!AG$2,'Capacity Summary'!$B$36:$B$135,0),MATCH('Capacity Backing (Hide)'!$A54,'Capacity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(Hide)'!$A54,'Capacity Summary'!$H$35:$BG$35,0))="x",INDEX('Capacity Summary'!$C$36:$E$135,MATCH('Capacity Backing (Hide)'!AH$2,'Capacity Summary'!$B$36:$B$135,0),4),IF(INDEX('Capacity Summary'!$H$36:$BG$135,MATCH('Capacity Backing (Hide)'!AH$2,'Capacity Summary'!$B$36:$B$135,0),MATCH('Capacity Backing (Hide)'!$A54,'Capacity Summary'!$H$35:$BG$35,0))&lt;&gt;0,INDEX('Capacity Summary'!$H$36:$BG$135,MATCH('Capacity Backing (Hide)'!AH$2,'Capacity Summary'!$B$36:$B$135,0),MATCH('Capacity Backing (Hide)'!$A54,'Capacity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(Hide)'!$A54,'Capacity Summary'!$H$35:$BG$35,0))="x",INDEX('Capacity Summary'!$C$36:$E$135,MATCH('Capacity Backing (Hide)'!AI$2,'Capacity Summary'!$B$36:$B$135,0),4),IF(INDEX('Capacity Summary'!$H$36:$BG$135,MATCH('Capacity Backing (Hide)'!AI$2,'Capacity Summary'!$B$36:$B$135,0),MATCH('Capacity Backing (Hide)'!$A54,'Capacity Summary'!$H$35:$BG$35,0))&lt;&gt;0,INDEX('Capacity Summary'!$H$36:$BG$135,MATCH('Capacity Backing (Hide)'!AI$2,'Capacity Summary'!$B$36:$B$135,0),MATCH('Capacity Backing (Hide)'!$A54,'Capacity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(Hide)'!$A54,'Capacity Summary'!$H$35:$BG$35,0))="x",INDEX('Capacity Summary'!$C$36:$E$135,MATCH('Capacity Backing (Hide)'!AJ$2,'Capacity Summary'!$B$36:$B$135,0),4),IF(INDEX('Capacity Summary'!$H$36:$BG$135,MATCH('Capacity Backing (Hide)'!AJ$2,'Capacity Summary'!$B$36:$B$135,0),MATCH('Capacity Backing (Hide)'!$A54,'Capacity Summary'!$H$35:$BG$35,0))&lt;&gt;0,INDEX('Capacity Summary'!$H$36:$BG$135,MATCH('Capacity Backing (Hide)'!AJ$2,'Capacity Summary'!$B$36:$B$135,0),MATCH('Capacity Backing (Hide)'!$A54,'Capacity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(Hide)'!$A54,'Capacity Summary'!$H$35:$BG$35,0))="x",INDEX('Capacity Summary'!$C$36:$E$135,MATCH('Capacity Backing (Hide)'!AK$2,'Capacity Summary'!$B$36:$B$135,0),4),IF(INDEX('Capacity Summary'!$H$36:$BG$135,MATCH('Capacity Backing (Hide)'!AK$2,'Capacity Summary'!$B$36:$B$135,0),MATCH('Capacity Backing (Hide)'!$A54,'Capacity Summary'!$H$35:$BG$35,0))&lt;&gt;0,INDEX('Capacity Summary'!$H$36:$BG$135,MATCH('Capacity Backing (Hide)'!AK$2,'Capacity Summary'!$B$36:$B$135,0),MATCH('Capacity Backing (Hide)'!$A54,'Capacity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(Hide)'!$A54,'Capacity Summary'!$H$35:$BG$35,0))="x",INDEX('Capacity Summary'!$C$36:$E$135,MATCH('Capacity Backing (Hide)'!AL$2,'Capacity Summary'!$B$36:$B$135,0),4),IF(INDEX('Capacity Summary'!$H$36:$BG$135,MATCH('Capacity Backing (Hide)'!AL$2,'Capacity Summary'!$B$36:$B$135,0),MATCH('Capacity Backing (Hide)'!$A54,'Capacity Summary'!$H$35:$BG$35,0))&lt;&gt;0,INDEX('Capacity Summary'!$H$36:$BG$135,MATCH('Capacity Backing (Hide)'!AL$2,'Capacity Summary'!$B$36:$B$135,0),MATCH('Capacity Backing (Hide)'!$A54,'Capacity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(Hide)'!$A54,'Capacity Summary'!$H$35:$BG$35,0))="x",INDEX('Capacity Summary'!$C$36:$E$135,MATCH('Capacity Backing (Hide)'!AM$2,'Capacity Summary'!$B$36:$B$135,0),4),IF(INDEX('Capacity Summary'!$H$36:$BG$135,MATCH('Capacity Backing (Hide)'!AM$2,'Capacity Summary'!$B$36:$B$135,0),MATCH('Capacity Backing (Hide)'!$A54,'Capacity Summary'!$H$35:$BG$35,0))&lt;&gt;0,INDEX('Capacity Summary'!$H$36:$BG$135,MATCH('Capacity Backing (Hide)'!AM$2,'Capacity Summary'!$B$36:$B$135,0),MATCH('Capacity Backing (Hide)'!$A54,'Capacity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(Hide)'!$A54,'Capacity Summary'!$H$35:$BG$35,0))="x",INDEX('Capacity Summary'!$C$36:$E$135,MATCH('Capacity Backing (Hide)'!AN$2,'Capacity Summary'!$B$36:$B$135,0),4),IF(INDEX('Capacity Summary'!$H$36:$BG$135,MATCH('Capacity Backing (Hide)'!AN$2,'Capacity Summary'!$B$36:$B$135,0),MATCH('Capacity Backing (Hide)'!$A54,'Capacity Summary'!$H$35:$BG$35,0))&lt;&gt;0,INDEX('Capacity Summary'!$H$36:$BG$135,MATCH('Capacity Backing (Hide)'!AN$2,'Capacity Summary'!$B$36:$B$135,0),MATCH('Capacity Backing (Hide)'!$A54,'Capacity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(Hide)'!$A54,'Capacity Summary'!$H$35:$BG$35,0))="x",INDEX('Capacity Summary'!$C$36:$E$135,MATCH('Capacity Backing (Hide)'!AO$2,'Capacity Summary'!$B$36:$B$135,0),4),IF(INDEX('Capacity Summary'!$H$36:$BG$135,MATCH('Capacity Backing (Hide)'!AO$2,'Capacity Summary'!$B$36:$B$135,0),MATCH('Capacity Backing (Hide)'!$A54,'Capacity Summary'!$H$35:$BG$35,0))&lt;&gt;0,INDEX('Capacity Summary'!$H$36:$BG$135,MATCH('Capacity Backing (Hide)'!AO$2,'Capacity Summary'!$B$36:$B$135,0),MATCH('Capacity Backing (Hide)'!$A54,'Capacity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(Hide)'!$A54,'Capacity Summary'!$H$35:$BG$35,0))="x",INDEX('Capacity Summary'!$C$36:$E$135,MATCH('Capacity Backing (Hide)'!AP$2,'Capacity Summary'!$B$36:$B$135,0),4),IF(INDEX('Capacity Summary'!$H$36:$BG$135,MATCH('Capacity Backing (Hide)'!AP$2,'Capacity Summary'!$B$36:$B$135,0),MATCH('Capacity Backing (Hide)'!$A54,'Capacity Summary'!$H$35:$BG$35,0))&lt;&gt;0,INDEX('Capacity Summary'!$H$36:$BG$135,MATCH('Capacity Backing (Hide)'!AP$2,'Capacity Summary'!$B$36:$B$135,0),MATCH('Capacity Backing (Hide)'!$A54,'Capacity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(Hide)'!$A54,'Capacity Summary'!$H$35:$BG$35,0))="x",INDEX('Capacity Summary'!$C$36:$E$135,MATCH('Capacity Backing (Hide)'!AQ$2,'Capacity Summary'!$B$36:$B$135,0),4),IF(INDEX('Capacity Summary'!$H$36:$BG$135,MATCH('Capacity Backing (Hide)'!AQ$2,'Capacity Summary'!$B$36:$B$135,0),MATCH('Capacity Backing (Hide)'!$A54,'Capacity Summary'!$H$35:$BG$35,0))&lt;&gt;0,INDEX('Capacity Summary'!$H$36:$BG$135,MATCH('Capacity Backing (Hide)'!AQ$2,'Capacity Summary'!$B$36:$B$135,0),MATCH('Capacity Backing (Hide)'!$A54,'Capacity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(Hide)'!$A54,'Capacity Summary'!$H$35:$BG$35,0))="x",INDEX('Capacity Summary'!$C$36:$E$135,MATCH('Capacity Backing (Hide)'!AR$2,'Capacity Summary'!$B$36:$B$135,0),4),IF(INDEX('Capacity Summary'!$H$36:$BG$135,MATCH('Capacity Backing (Hide)'!AR$2,'Capacity Summary'!$B$36:$B$135,0),MATCH('Capacity Backing (Hide)'!$A54,'Capacity Summary'!$H$35:$BG$35,0))&lt;&gt;0,INDEX('Capacity Summary'!$H$36:$BG$135,MATCH('Capacity Backing (Hide)'!AR$2,'Capacity Summary'!$B$36:$B$135,0),MATCH('Capacity Backing (Hide)'!$A54,'Capacity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(Hide)'!$A54,'Capacity Summary'!$H$35:$BG$35,0))="x",INDEX('Capacity Summary'!$C$36:$E$135,MATCH('Capacity Backing (Hide)'!AS$2,'Capacity Summary'!$B$36:$B$135,0),4),IF(INDEX('Capacity Summary'!$H$36:$BG$135,MATCH('Capacity Backing (Hide)'!AS$2,'Capacity Summary'!$B$36:$B$135,0),MATCH('Capacity Backing (Hide)'!$A54,'Capacity Summary'!$H$35:$BG$35,0))&lt;&gt;0,INDEX('Capacity Summary'!$H$36:$BG$135,MATCH('Capacity Backing (Hide)'!AS$2,'Capacity Summary'!$B$36:$B$135,0),MATCH('Capacity Backing (Hide)'!$A54,'Capacity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(Hide)'!$A54,'Capacity Summary'!$H$35:$BG$35,0))="x",INDEX('Capacity Summary'!$C$36:$E$135,MATCH('Capacity Backing (Hide)'!AT$2,'Capacity Summary'!$B$36:$B$135,0),4),IF(INDEX('Capacity Summary'!$H$36:$BG$135,MATCH('Capacity Backing (Hide)'!AT$2,'Capacity Summary'!$B$36:$B$135,0),MATCH('Capacity Backing (Hide)'!$A54,'Capacity Summary'!$H$35:$BG$35,0))&lt;&gt;0,INDEX('Capacity Summary'!$H$36:$BG$135,MATCH('Capacity Backing (Hide)'!AT$2,'Capacity Summary'!$B$36:$B$135,0),MATCH('Capacity Backing (Hide)'!$A54,'Capacity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(Hide)'!$A54,'Capacity Summary'!$H$35:$BG$35,0))="x",INDEX('Capacity Summary'!$C$36:$E$135,MATCH('Capacity Backing (Hide)'!AU$2,'Capacity Summary'!$B$36:$B$135,0),4),IF(INDEX('Capacity Summary'!$H$36:$BG$135,MATCH('Capacity Backing (Hide)'!AU$2,'Capacity Summary'!$B$36:$B$135,0),MATCH('Capacity Backing (Hide)'!$A54,'Capacity Summary'!$H$35:$BG$35,0))&lt;&gt;0,INDEX('Capacity Summary'!$H$36:$BG$135,MATCH('Capacity Backing (Hide)'!AU$2,'Capacity Summary'!$B$36:$B$135,0),MATCH('Capacity Backing (Hide)'!$A54,'Capacity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(Hide)'!$A54,'Capacity Summary'!$H$35:$BG$35,0))="x",INDEX('Capacity Summary'!$C$36:$E$135,MATCH('Capacity Backing (Hide)'!AV$2,'Capacity Summary'!$B$36:$B$135,0),4),IF(INDEX('Capacity Summary'!$H$36:$BG$135,MATCH('Capacity Backing (Hide)'!AV$2,'Capacity Summary'!$B$36:$B$135,0),MATCH('Capacity Backing (Hide)'!$A54,'Capacity Summary'!$H$35:$BG$35,0))&lt;&gt;0,INDEX('Capacity Summary'!$H$36:$BG$135,MATCH('Capacity Backing (Hide)'!AV$2,'Capacity Summary'!$B$36:$B$135,0),MATCH('Capacity Backing (Hide)'!$A54,'Capacity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(Hide)'!$A54,'Capacity Summary'!$H$35:$BG$35,0))="x",INDEX('Capacity Summary'!$C$36:$E$135,MATCH('Capacity Backing (Hide)'!AW$2,'Capacity Summary'!$B$36:$B$135,0),4),IF(INDEX('Capacity Summary'!$H$36:$BG$135,MATCH('Capacity Backing (Hide)'!AW$2,'Capacity Summary'!$B$36:$B$135,0),MATCH('Capacity Backing (Hide)'!$A54,'Capacity Summary'!$H$35:$BG$35,0))&lt;&gt;0,INDEX('Capacity Summary'!$H$36:$BG$135,MATCH('Capacity Backing (Hide)'!AW$2,'Capacity Summary'!$B$36:$B$135,0),MATCH('Capacity Backing (Hide)'!$A54,'Capacity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(Hide)'!$A54,'Capacity Summary'!$H$35:$BG$35,0))="x",INDEX('Capacity Summary'!$C$36:$E$135,MATCH('Capacity Backing (Hide)'!AX$2,'Capacity Summary'!$B$36:$B$135,0),4),IF(INDEX('Capacity Summary'!$H$36:$BG$135,MATCH('Capacity Backing (Hide)'!AX$2,'Capacity Summary'!$B$36:$B$135,0),MATCH('Capacity Backing (Hide)'!$A54,'Capacity Summary'!$H$35:$BG$35,0))&lt;&gt;0,INDEX('Capacity Summary'!$H$36:$BG$135,MATCH('Capacity Backing (Hide)'!AX$2,'Capacity Summary'!$B$36:$B$135,0),MATCH('Capacity Backing (Hide)'!$A54,'Capacity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(Hide)'!$A54,'Capacity Summary'!$H$35:$BG$35,0))="x",INDEX('Capacity Summary'!$C$36:$E$135,MATCH('Capacity Backing (Hide)'!AY$2,'Capacity Summary'!$B$36:$B$135,0),4),IF(INDEX('Capacity Summary'!$H$36:$BG$135,MATCH('Capacity Backing (Hide)'!AY$2,'Capacity Summary'!$B$36:$B$135,0),MATCH('Capacity Backing (Hide)'!$A54,'Capacity Summary'!$H$35:$BG$35,0))&lt;&gt;0,INDEX('Capacity Summary'!$H$36:$BG$135,MATCH('Capacity Backing (Hide)'!AY$2,'Capacity Summary'!$B$36:$B$135,0),MATCH('Capacity Backing (Hide)'!$A54,'Capacity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(Hide)'!$A54,'Capacity Summary'!$H$35:$BG$35,0))="x",INDEX('Capacity Summary'!$C$36:$E$135,MATCH('Capacity Backing (Hide)'!AZ$2,'Capacity Summary'!$B$36:$B$135,0),4),IF(INDEX('Capacity Summary'!$H$36:$BG$135,MATCH('Capacity Backing (Hide)'!AZ$2,'Capacity Summary'!$B$36:$B$135,0),MATCH('Capacity Backing (Hide)'!$A54,'Capacity Summary'!$H$35:$BG$35,0))&lt;&gt;0,INDEX('Capacity Summary'!$H$36:$BG$135,MATCH('Capacity Backing (Hide)'!AZ$2,'Capacity Summary'!$B$36:$B$135,0),MATCH('Capacity Backing (Hide)'!$A54,'Capacity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(Hide)'!$A54,'Capacity Summary'!$H$35:$BG$35,0))="x",INDEX('Capacity Summary'!$C$36:$E$135,MATCH('Capacity Backing (Hide)'!BA$2,'Capacity Summary'!$B$36:$B$135,0),4),IF(INDEX('Capacity Summary'!$H$36:$BG$135,MATCH('Capacity Backing (Hide)'!BA$2,'Capacity Summary'!$B$36:$B$135,0),MATCH('Capacity Backing (Hide)'!$A54,'Capacity Summary'!$H$35:$BG$35,0))&lt;&gt;0,INDEX('Capacity Summary'!$H$36:$BG$135,MATCH('Capacity Backing (Hide)'!BA$2,'Capacity Summary'!$B$36:$B$135,0),MATCH('Capacity Backing (Hide)'!$A54,'Capacity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(Hide)'!$A54,'Capacity Summary'!$H$35:$BG$35,0))="x",INDEX('Capacity Summary'!$C$36:$E$135,MATCH('Capacity Backing (Hide)'!BB$2,'Capacity Summary'!$B$36:$B$135,0),4),IF(INDEX('Capacity Summary'!$H$36:$BG$135,MATCH('Capacity Backing (Hide)'!BB$2,'Capacity Summary'!$B$36:$B$135,0),MATCH('Capacity Backing (Hide)'!$A54,'Capacity Summary'!$H$35:$BG$35,0))&lt;&gt;0,INDEX('Capacity Summary'!$H$36:$BG$135,MATCH('Capacity Backing (Hide)'!BB$2,'Capacity Summary'!$B$36:$B$135,0),MATCH('Capacity Backing (Hide)'!$A54,'Capacity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(Hide)'!$A54,'Capacity Summary'!$H$35:$BG$35,0))="x",INDEX('Capacity Summary'!$C$36:$E$135,MATCH('Capacity Backing (Hide)'!BC$2,'Capacity Summary'!$B$36:$B$135,0),4),IF(INDEX('Capacity Summary'!$H$36:$BG$135,MATCH('Capacity Backing (Hide)'!BC$2,'Capacity Summary'!$B$36:$B$135,0),MATCH('Capacity Backing (Hide)'!$A54,'Capacity Summary'!$H$35:$BG$35,0))&lt;&gt;0,INDEX('Capacity Summary'!$H$36:$BG$135,MATCH('Capacity Backing (Hide)'!BC$2,'Capacity Summary'!$B$36:$B$135,0),MATCH('Capacity Backing (Hide)'!$A54,'Capacity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(Hide)'!$A54,'Capacity Summary'!$H$35:$BG$35,0))="x",INDEX('Capacity Summary'!$C$36:$E$135,MATCH('Capacity Backing (Hide)'!BD$2,'Capacity Summary'!$B$36:$B$135,0),4),IF(INDEX('Capacity Summary'!$H$36:$BG$135,MATCH('Capacity Backing (Hide)'!BD$2,'Capacity Summary'!$B$36:$B$135,0),MATCH('Capacity Backing (Hide)'!$A54,'Capacity Summary'!$H$35:$BG$35,0))&lt;&gt;0,INDEX('Capacity Summary'!$H$36:$BG$135,MATCH('Capacity Backing (Hide)'!BD$2,'Capacity Summary'!$B$36:$B$135,0),MATCH('Capacity Backing (Hide)'!$A54,'Capacity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(Hide)'!$A54,'Capacity Summary'!$H$35:$BG$35,0))="x",INDEX('Capacity Summary'!$C$36:$E$135,MATCH('Capacity Backing (Hide)'!BE$2,'Capacity Summary'!$B$36:$B$135,0),4),IF(INDEX('Capacity Summary'!$H$36:$BG$135,MATCH('Capacity Backing (Hide)'!BE$2,'Capacity Summary'!$B$36:$B$135,0),MATCH('Capacity Backing (Hide)'!$A54,'Capacity Summary'!$H$35:$BG$35,0))&lt;&gt;0,INDEX('Capacity Summary'!$H$36:$BG$135,MATCH('Capacity Backing (Hide)'!BE$2,'Capacity Summary'!$B$36:$B$135,0),MATCH('Capacity Backing (Hide)'!$A54,'Capacity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(Hide)'!$A54,'Capacity Summary'!$H$35:$BG$35,0))="x",INDEX('Capacity Summary'!$C$36:$E$135,MATCH('Capacity Backing (Hide)'!BF$2,'Capacity Summary'!$B$36:$B$135,0),4),IF(INDEX('Capacity Summary'!$H$36:$BG$135,MATCH('Capacity Backing (Hide)'!BF$2,'Capacity Summary'!$B$36:$B$135,0),MATCH('Capacity Backing (Hide)'!$A54,'Capacity Summary'!$H$35:$BG$35,0))&lt;&gt;0,INDEX('Capacity Summary'!$H$36:$BG$135,MATCH('Capacity Backing (Hide)'!BF$2,'Capacity Summary'!$B$36:$B$135,0),MATCH('Capacity Backing (Hide)'!$A54,'Capacity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(Hide)'!$A54,'Capacity Summary'!$H$35:$BG$35,0))="x",INDEX('Capacity Summary'!$C$36:$E$135,MATCH('Capacity Backing (Hide)'!BG$2,'Capacity Summary'!$B$36:$B$135,0),4),IF(INDEX('Capacity Summary'!$H$36:$BG$135,MATCH('Capacity Backing (Hide)'!BG$2,'Capacity Summary'!$B$36:$B$135,0),MATCH('Capacity Backing (Hide)'!$A54,'Capacity Summary'!$H$35:$BG$35,0))&lt;&gt;0,INDEX('Capacity Summary'!$H$36:$BG$135,MATCH('Capacity Backing (Hide)'!BG$2,'Capacity Summary'!$B$36:$B$135,0),MATCH('Capacity Backing (Hide)'!$A54,'Capacity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(Hide)'!$A54,'Capacity Summary'!$H$35:$BG$35,0))="x",INDEX('Capacity Summary'!$C$36:$E$135,MATCH('Capacity Backing (Hide)'!BH$2,'Capacity Summary'!$B$36:$B$135,0),4),IF(INDEX('Capacity Summary'!$H$36:$BG$135,MATCH('Capacity Backing (Hide)'!BH$2,'Capacity Summary'!$B$36:$B$135,0),MATCH('Capacity Backing (Hide)'!$A54,'Capacity Summary'!$H$35:$BG$35,0))&lt;&gt;0,INDEX('Capacity Summary'!$H$36:$BG$135,MATCH('Capacity Backing (Hide)'!BH$2,'Capacity Summary'!$B$36:$B$135,0),MATCH('Capacity Backing (Hide)'!$A54,'Capacity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(Hide)'!$A54,'Capacity Summary'!$H$35:$BG$35,0))="x",INDEX('Capacity Summary'!$C$36:$E$135,MATCH('Capacity Backing (Hide)'!BI$2,'Capacity Summary'!$B$36:$B$135,0),4),IF(INDEX('Capacity Summary'!$H$36:$BG$135,MATCH('Capacity Backing (Hide)'!BI$2,'Capacity Summary'!$B$36:$B$135,0),MATCH('Capacity Backing (Hide)'!$A54,'Capacity Summary'!$H$35:$BG$35,0))&lt;&gt;0,INDEX('Capacity Summary'!$H$36:$BG$135,MATCH('Capacity Backing (Hide)'!BI$2,'Capacity Summary'!$B$36:$B$135,0),MATCH('Capacity Backing (Hide)'!$A54,'Capacity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(Hide)'!$A54,'Capacity Summary'!$H$35:$BG$35,0))="x",INDEX('Capacity Summary'!$C$36:$E$135,MATCH('Capacity Backing (Hide)'!BJ$2,'Capacity Summary'!$B$36:$B$135,0),4),IF(INDEX('Capacity Summary'!$H$36:$BG$135,MATCH('Capacity Backing (Hide)'!BJ$2,'Capacity Summary'!$B$36:$B$135,0),MATCH('Capacity Backing (Hide)'!$A54,'Capacity Summary'!$H$35:$BG$35,0))&lt;&gt;0,INDEX('Capacity Summary'!$H$36:$BG$135,MATCH('Capacity Backing (Hide)'!BJ$2,'Capacity Summary'!$B$36:$B$135,0),MATCH('Capacity Backing (Hide)'!$A54,'Capacity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(Hide)'!$A54,'Capacity Summary'!$H$35:$BG$35,0))="x",INDEX('Capacity Summary'!$C$36:$E$135,MATCH('Capacity Backing (Hide)'!BK$2,'Capacity Summary'!$B$36:$B$135,0),4),IF(INDEX('Capacity Summary'!$H$36:$BG$135,MATCH('Capacity Backing (Hide)'!BK$2,'Capacity Summary'!$B$36:$B$135,0),MATCH('Capacity Backing (Hide)'!$A54,'Capacity Summary'!$H$35:$BG$35,0))&lt;&gt;0,INDEX('Capacity Summary'!$H$36:$BG$135,MATCH('Capacity Backing (Hide)'!BK$2,'Capacity Summary'!$B$36:$B$135,0),MATCH('Capacity Backing (Hide)'!$A54,'Capacity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(Hide)'!$A54,'Capacity Summary'!$H$35:$BG$35,0))="x",INDEX('Capacity Summary'!$C$36:$E$135,MATCH('Capacity Backing (Hide)'!BL$2,'Capacity Summary'!$B$36:$B$135,0),4),IF(INDEX('Capacity Summary'!$H$36:$BG$135,MATCH('Capacity Backing (Hide)'!BL$2,'Capacity Summary'!$B$36:$B$135,0),MATCH('Capacity Backing (Hide)'!$A54,'Capacity Summary'!$H$35:$BG$35,0))&lt;&gt;0,INDEX('Capacity Summary'!$H$36:$BG$135,MATCH('Capacity Backing (Hide)'!BL$2,'Capacity Summary'!$B$36:$B$135,0),MATCH('Capacity Backing (Hide)'!$A54,'Capacity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(Hide)'!$A54,'Capacity Summary'!$H$35:$BG$35,0))="x",INDEX('Capacity Summary'!$C$36:$E$135,MATCH('Capacity Backing (Hide)'!BM$2,'Capacity Summary'!$B$36:$B$135,0),4),IF(INDEX('Capacity Summary'!$H$36:$BG$135,MATCH('Capacity Backing (Hide)'!BM$2,'Capacity Summary'!$B$36:$B$135,0),MATCH('Capacity Backing (Hide)'!$A54,'Capacity Summary'!$H$35:$BG$35,0))&lt;&gt;0,INDEX('Capacity Summary'!$H$36:$BG$135,MATCH('Capacity Backing (Hide)'!BM$2,'Capacity Summary'!$B$36:$B$135,0),MATCH('Capacity Backing (Hide)'!$A54,'Capacity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(Hide)'!$A54,'Capacity Summary'!$H$35:$BG$35,0))="x",INDEX('Capacity Summary'!$C$36:$E$135,MATCH('Capacity Backing (Hide)'!BN$2,'Capacity Summary'!$B$36:$B$135,0),4),IF(INDEX('Capacity Summary'!$H$36:$BG$135,MATCH('Capacity Backing (Hide)'!BN$2,'Capacity Summary'!$B$36:$B$135,0),MATCH('Capacity Backing (Hide)'!$A54,'Capacity Summary'!$H$35:$BG$35,0))&lt;&gt;0,INDEX('Capacity Summary'!$H$36:$BG$135,MATCH('Capacity Backing (Hide)'!BN$2,'Capacity Summary'!$B$36:$B$135,0),MATCH('Capacity Backing (Hide)'!$A54,'Capacity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(Hide)'!$A54,'Capacity Summary'!$H$35:$BG$35,0))="x",INDEX('Capacity Summary'!$C$36:$E$135,MATCH('Capacity Backing (Hide)'!BO$2,'Capacity Summary'!$B$36:$B$135,0),4),IF(INDEX('Capacity Summary'!$H$36:$BG$135,MATCH('Capacity Backing (Hide)'!BO$2,'Capacity Summary'!$B$36:$B$135,0),MATCH('Capacity Backing (Hide)'!$A54,'Capacity Summary'!$H$35:$BG$35,0))&lt;&gt;0,INDEX('Capacity Summary'!$H$36:$BG$135,MATCH('Capacity Backing (Hide)'!BO$2,'Capacity Summary'!$B$36:$B$135,0),MATCH('Capacity Backing (Hide)'!$A54,'Capacity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(Hide)'!$A54,'Capacity Summary'!$H$35:$BG$35,0))="x",INDEX('Capacity Summary'!$C$36:$E$135,MATCH('Capacity Backing (Hide)'!BP$2,'Capacity Summary'!$B$36:$B$135,0),4),IF(INDEX('Capacity Summary'!$H$36:$BG$135,MATCH('Capacity Backing (Hide)'!BP$2,'Capacity Summary'!$B$36:$B$135,0),MATCH('Capacity Backing (Hide)'!$A54,'Capacity Summary'!$H$35:$BG$35,0))&lt;&gt;0,INDEX('Capacity Summary'!$H$36:$BG$135,MATCH('Capacity Backing (Hide)'!BP$2,'Capacity Summary'!$B$36:$B$135,0),MATCH('Capacity Backing (Hide)'!$A54,'Capacity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(Hide)'!$A54,'Capacity Summary'!$H$35:$BG$35,0))="x",INDEX('Capacity Summary'!$C$36:$E$135,MATCH('Capacity Backing (Hide)'!BQ$2,'Capacity Summary'!$B$36:$B$135,0),4),IF(INDEX('Capacity Summary'!$H$36:$BG$135,MATCH('Capacity Backing (Hide)'!BQ$2,'Capacity Summary'!$B$36:$B$135,0),MATCH('Capacity Backing (Hide)'!$A54,'Capacity Summary'!$H$35:$BG$35,0))&lt;&gt;0,INDEX('Capacity Summary'!$H$36:$BG$135,MATCH('Capacity Backing (Hide)'!BQ$2,'Capacity Summary'!$B$36:$B$135,0),MATCH('Capacity Backing (Hide)'!$A54,'Capacity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(Hide)'!$A54,'Capacity Summary'!$H$35:$BG$35,0))="x",INDEX('Capacity Summary'!$C$36:$E$135,MATCH('Capacity Backing (Hide)'!BR$2,'Capacity Summary'!$B$36:$B$135,0),4),IF(INDEX('Capacity Summary'!$H$36:$BG$135,MATCH('Capacity Backing (Hide)'!BR$2,'Capacity Summary'!$B$36:$B$135,0),MATCH('Capacity Backing (Hide)'!$A54,'Capacity Summary'!$H$35:$BG$35,0))&lt;&gt;0,INDEX('Capacity Summary'!$H$36:$BG$135,MATCH('Capacity Backing (Hide)'!BR$2,'Capacity Summary'!$B$36:$B$135,0),MATCH('Capacity Backing (Hide)'!$A54,'Capacity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(Hide)'!$A54,'Capacity Summary'!$H$35:$BG$35,0))="x",INDEX('Capacity Summary'!$C$36:$E$135,MATCH('Capacity Backing (Hide)'!BS$2,'Capacity Summary'!$B$36:$B$135,0),4),IF(INDEX('Capacity Summary'!$H$36:$BG$135,MATCH('Capacity Backing (Hide)'!BS$2,'Capacity Summary'!$B$36:$B$135,0),MATCH('Capacity Backing (Hide)'!$A54,'Capacity Summary'!$H$35:$BG$35,0))&lt;&gt;0,INDEX('Capacity Summary'!$H$36:$BG$135,MATCH('Capacity Backing (Hide)'!BS$2,'Capacity Summary'!$B$36:$B$135,0),MATCH('Capacity Backing (Hide)'!$A54,'Capacity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(Hide)'!$A54,'Capacity Summary'!$H$35:$BG$35,0))="x",INDEX('Capacity Summary'!$C$36:$E$135,MATCH('Capacity Backing (Hide)'!BT$2,'Capacity Summary'!$B$36:$B$135,0),4),IF(INDEX('Capacity Summary'!$H$36:$BG$135,MATCH('Capacity Backing (Hide)'!BT$2,'Capacity Summary'!$B$36:$B$135,0),MATCH('Capacity Backing (Hide)'!$A54,'Capacity Summary'!$H$35:$BG$35,0))&lt;&gt;0,INDEX('Capacity Summary'!$H$36:$BG$135,MATCH('Capacity Backing (Hide)'!BT$2,'Capacity Summary'!$B$36:$B$135,0),MATCH('Capacity Backing (Hide)'!$A54,'Capacity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(Hide)'!$A54,'Capacity Summary'!$H$35:$BG$35,0))="x",INDEX('Capacity Summary'!$C$36:$E$135,MATCH('Capacity Backing (Hide)'!BU$2,'Capacity Summary'!$B$36:$B$135,0),4),IF(INDEX('Capacity Summary'!$H$36:$BG$135,MATCH('Capacity Backing (Hide)'!BU$2,'Capacity Summary'!$B$36:$B$135,0),MATCH('Capacity Backing (Hide)'!$A54,'Capacity Summary'!$H$35:$BG$35,0))&lt;&gt;0,INDEX('Capacity Summary'!$H$36:$BG$135,MATCH('Capacity Backing (Hide)'!BU$2,'Capacity Summary'!$B$36:$B$135,0),MATCH('Capacity Backing (Hide)'!$A54,'Capacity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(Hide)'!$A54,'Capacity Summary'!$H$35:$BG$35,0))="x",INDEX('Capacity Summary'!$C$36:$E$135,MATCH('Capacity Backing (Hide)'!BV$2,'Capacity Summary'!$B$36:$B$135,0),4),IF(INDEX('Capacity Summary'!$H$36:$BG$135,MATCH('Capacity Backing (Hide)'!BV$2,'Capacity Summary'!$B$36:$B$135,0),MATCH('Capacity Backing (Hide)'!$A54,'Capacity Summary'!$H$35:$BG$35,0))&lt;&gt;0,INDEX('Capacity Summary'!$H$36:$BG$135,MATCH('Capacity Backing (Hide)'!BV$2,'Capacity Summary'!$B$36:$B$135,0),MATCH('Capacity Backing (Hide)'!$A54,'Capacity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(Hide)'!$A54,'Capacity Summary'!$H$35:$BG$35,0))="x",INDEX('Capacity Summary'!$C$36:$E$135,MATCH('Capacity Backing (Hide)'!BW$2,'Capacity Summary'!$B$36:$B$135,0),4),IF(INDEX('Capacity Summary'!$H$36:$BG$135,MATCH('Capacity Backing (Hide)'!BW$2,'Capacity Summary'!$B$36:$B$135,0),MATCH('Capacity Backing (Hide)'!$A54,'Capacity Summary'!$H$35:$BG$35,0))&lt;&gt;0,INDEX('Capacity Summary'!$H$36:$BG$135,MATCH('Capacity Backing (Hide)'!BW$2,'Capacity Summary'!$B$36:$B$135,0),MATCH('Capacity Backing (Hide)'!$A54,'Capacity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(Hide)'!$A54,'Capacity Summary'!$H$35:$BG$35,0))="x",INDEX('Capacity Summary'!$C$36:$E$135,MATCH('Capacity Backing (Hide)'!BX$2,'Capacity Summary'!$B$36:$B$135,0),4),IF(INDEX('Capacity Summary'!$H$36:$BG$135,MATCH('Capacity Backing (Hide)'!BX$2,'Capacity Summary'!$B$36:$B$135,0),MATCH('Capacity Backing (Hide)'!$A54,'Capacity Summary'!$H$35:$BG$35,0))&lt;&gt;0,INDEX('Capacity Summary'!$H$36:$BG$135,MATCH('Capacity Backing (Hide)'!BX$2,'Capacity Summary'!$B$36:$B$135,0),MATCH('Capacity Backing (Hide)'!$A54,'Capacity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(Hide)'!$A54,'Capacity Summary'!$H$35:$BG$35,0))="x",INDEX('Capacity Summary'!$C$36:$E$135,MATCH('Capacity Backing (Hide)'!BY$2,'Capacity Summary'!$B$36:$B$135,0),4),IF(INDEX('Capacity Summary'!$H$36:$BG$135,MATCH('Capacity Backing (Hide)'!BY$2,'Capacity Summary'!$B$36:$B$135,0),MATCH('Capacity Backing (Hide)'!$A54,'Capacity Summary'!$H$35:$BG$35,0))&lt;&gt;0,INDEX('Capacity Summary'!$H$36:$BG$135,MATCH('Capacity Backing (Hide)'!BY$2,'Capacity Summary'!$B$36:$B$135,0),MATCH('Capacity Backing (Hide)'!$A54,'Capacity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(Hide)'!$A54,'Capacity Summary'!$H$35:$BG$35,0))="x",INDEX('Capacity Summary'!$C$36:$E$135,MATCH('Capacity Backing (Hide)'!BZ$2,'Capacity Summary'!$B$36:$B$135,0),4),IF(INDEX('Capacity Summary'!$H$36:$BG$135,MATCH('Capacity Backing (Hide)'!BZ$2,'Capacity Summary'!$B$36:$B$135,0),MATCH('Capacity Backing (Hide)'!$A54,'Capacity Summary'!$H$35:$BG$35,0))&lt;&gt;0,INDEX('Capacity Summary'!$H$36:$BG$135,MATCH('Capacity Backing (Hide)'!BZ$2,'Capacity Summary'!$B$36:$B$135,0),MATCH('Capacity Backing (Hide)'!$A54,'Capacity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(Hide)'!$A54,'Capacity Summary'!$H$35:$BG$35,0))="x",INDEX('Capacity Summary'!$C$36:$E$135,MATCH('Capacity Backing (Hide)'!CA$2,'Capacity Summary'!$B$36:$B$135,0),4),IF(INDEX('Capacity Summary'!$H$36:$BG$135,MATCH('Capacity Backing (Hide)'!CA$2,'Capacity Summary'!$B$36:$B$135,0),MATCH('Capacity Backing (Hide)'!$A54,'Capacity Summary'!$H$35:$BG$35,0))&lt;&gt;0,INDEX('Capacity Summary'!$H$36:$BG$135,MATCH('Capacity Backing (Hide)'!CA$2,'Capacity Summary'!$B$36:$B$135,0),MATCH('Capacity Backing (Hide)'!$A54,'Capacity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(Hide)'!$A54,'Capacity Summary'!$H$35:$BG$35,0))="x",INDEX('Capacity Summary'!$C$36:$E$135,MATCH('Capacity Backing (Hide)'!CB$2,'Capacity Summary'!$B$36:$B$135,0),4),IF(INDEX('Capacity Summary'!$H$36:$BG$135,MATCH('Capacity Backing (Hide)'!CB$2,'Capacity Summary'!$B$36:$B$135,0),MATCH('Capacity Backing (Hide)'!$A54,'Capacity Summary'!$H$35:$BG$35,0))&lt;&gt;0,INDEX('Capacity Summary'!$H$36:$BG$135,MATCH('Capacity Backing (Hide)'!CB$2,'Capacity Summary'!$B$36:$B$135,0),MATCH('Capacity Backing (Hide)'!$A54,'Capacity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(Hide)'!$A54,'Capacity Summary'!$H$35:$BG$35,0))="x",INDEX('Capacity Summary'!$C$36:$E$135,MATCH('Capacity Backing (Hide)'!CC$2,'Capacity Summary'!$B$36:$B$135,0),4),IF(INDEX('Capacity Summary'!$H$36:$BG$135,MATCH('Capacity Backing (Hide)'!CC$2,'Capacity Summary'!$B$36:$B$135,0),MATCH('Capacity Backing (Hide)'!$A54,'Capacity Summary'!$H$35:$BG$35,0))&lt;&gt;0,INDEX('Capacity Summary'!$H$36:$BG$135,MATCH('Capacity Backing (Hide)'!CC$2,'Capacity Summary'!$B$36:$B$135,0),MATCH('Capacity Backing (Hide)'!$A54,'Capacity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(Hide)'!$A54,'Capacity Summary'!$H$35:$BG$35,0))="x",INDEX('Capacity Summary'!$C$36:$E$135,MATCH('Capacity Backing (Hide)'!CD$2,'Capacity Summary'!$B$36:$B$135,0),4),IF(INDEX('Capacity Summary'!$H$36:$BG$135,MATCH('Capacity Backing (Hide)'!CD$2,'Capacity Summary'!$B$36:$B$135,0),MATCH('Capacity Backing (Hide)'!$A54,'Capacity Summary'!$H$35:$BG$35,0))&lt;&gt;0,INDEX('Capacity Summary'!$H$36:$BG$135,MATCH('Capacity Backing (Hide)'!CD$2,'Capacity Summary'!$B$36:$B$135,0),MATCH('Capacity Backing (Hide)'!$A54,'Capacity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(Hide)'!$A54,'Capacity Summary'!$H$35:$BG$35,0))="x",INDEX('Capacity Summary'!$C$36:$E$135,MATCH('Capacity Backing (Hide)'!CE$2,'Capacity Summary'!$B$36:$B$135,0),4),IF(INDEX('Capacity Summary'!$H$36:$BG$135,MATCH('Capacity Backing (Hide)'!CE$2,'Capacity Summary'!$B$36:$B$135,0),MATCH('Capacity Backing (Hide)'!$A54,'Capacity Summary'!$H$35:$BG$35,0))&lt;&gt;0,INDEX('Capacity Summary'!$H$36:$BG$135,MATCH('Capacity Backing (Hide)'!CE$2,'Capacity Summary'!$B$36:$B$135,0),MATCH('Capacity Backing (Hide)'!$A54,'Capacity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(Hide)'!$A54,'Capacity Summary'!$H$35:$BG$35,0))="x",INDEX('Capacity Summary'!$C$36:$E$135,MATCH('Capacity Backing (Hide)'!CF$2,'Capacity Summary'!$B$36:$B$135,0),4),IF(INDEX('Capacity Summary'!$H$36:$BG$135,MATCH('Capacity Backing (Hide)'!CF$2,'Capacity Summary'!$B$36:$B$135,0),MATCH('Capacity Backing (Hide)'!$A54,'Capacity Summary'!$H$35:$BG$35,0))&lt;&gt;0,INDEX('Capacity Summary'!$H$36:$BG$135,MATCH('Capacity Backing (Hide)'!CF$2,'Capacity Summary'!$B$36:$B$135,0),MATCH('Capacity Backing (Hide)'!$A54,'Capacity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(Hide)'!$A54,'Capacity Summary'!$H$35:$BG$35,0))="x",INDEX('Capacity Summary'!$C$36:$E$135,MATCH('Capacity Backing (Hide)'!CG$2,'Capacity Summary'!$B$36:$B$135,0),4),IF(INDEX('Capacity Summary'!$H$36:$BG$135,MATCH('Capacity Backing (Hide)'!CG$2,'Capacity Summary'!$B$36:$B$135,0),MATCH('Capacity Backing (Hide)'!$A54,'Capacity Summary'!$H$35:$BG$35,0))&lt;&gt;0,INDEX('Capacity Summary'!$H$36:$BG$135,MATCH('Capacity Backing (Hide)'!CG$2,'Capacity Summary'!$B$36:$B$135,0),MATCH('Capacity Backing (Hide)'!$A54,'Capacity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(Hide)'!$A54,'Capacity Summary'!$H$35:$BG$35,0))="x",INDEX('Capacity Summary'!$C$36:$E$135,MATCH('Capacity Backing (Hide)'!CH$2,'Capacity Summary'!$B$36:$B$135,0),4),IF(INDEX('Capacity Summary'!$H$36:$BG$135,MATCH('Capacity Backing (Hide)'!CH$2,'Capacity Summary'!$B$36:$B$135,0),MATCH('Capacity Backing (Hide)'!$A54,'Capacity Summary'!$H$35:$BG$35,0))&lt;&gt;0,INDEX('Capacity Summary'!$H$36:$BG$135,MATCH('Capacity Backing (Hide)'!CH$2,'Capacity Summary'!$B$36:$B$135,0),MATCH('Capacity Backing (Hide)'!$A54,'Capacity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(Hide)'!$A54,'Capacity Summary'!$H$35:$BG$35,0))="x",INDEX('Capacity Summary'!$C$36:$E$135,MATCH('Capacity Backing (Hide)'!CI$2,'Capacity Summary'!$B$36:$B$135,0),4),IF(INDEX('Capacity Summary'!$H$36:$BG$135,MATCH('Capacity Backing (Hide)'!CI$2,'Capacity Summary'!$B$36:$B$135,0),MATCH('Capacity Backing (Hide)'!$A54,'Capacity Summary'!$H$35:$BG$35,0))&lt;&gt;0,INDEX('Capacity Summary'!$H$36:$BG$135,MATCH('Capacity Backing (Hide)'!CI$2,'Capacity Summary'!$B$36:$B$135,0),MATCH('Capacity Backing (Hide)'!$A54,'Capacity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(Hide)'!$A54,'Capacity Summary'!$H$35:$BG$35,0))="x",INDEX('Capacity Summary'!$C$36:$E$135,MATCH('Capacity Backing (Hide)'!CJ$2,'Capacity Summary'!$B$36:$B$135,0),4),IF(INDEX('Capacity Summary'!$H$36:$BG$135,MATCH('Capacity Backing (Hide)'!CJ$2,'Capacity Summary'!$B$36:$B$135,0),MATCH('Capacity Backing (Hide)'!$A54,'Capacity Summary'!$H$35:$BG$35,0))&lt;&gt;0,INDEX('Capacity Summary'!$H$36:$BG$135,MATCH('Capacity Backing (Hide)'!CJ$2,'Capacity Summary'!$B$36:$B$135,0),MATCH('Capacity Backing (Hide)'!$A54,'Capacity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(Hide)'!$A54,'Capacity Summary'!$H$35:$BG$35,0))="x",INDEX('Capacity Summary'!$C$36:$E$135,MATCH('Capacity Backing (Hide)'!CK$2,'Capacity Summary'!$B$36:$B$135,0),4),IF(INDEX('Capacity Summary'!$H$36:$BG$135,MATCH('Capacity Backing (Hide)'!CK$2,'Capacity Summary'!$B$36:$B$135,0),MATCH('Capacity Backing (Hide)'!$A54,'Capacity Summary'!$H$35:$BG$35,0))&lt;&gt;0,INDEX('Capacity Summary'!$H$36:$BG$135,MATCH('Capacity Backing (Hide)'!CK$2,'Capacity Summary'!$B$36:$B$135,0),MATCH('Capacity Backing (Hide)'!$A54,'Capacity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(Hide)'!$A54,'Capacity Summary'!$H$35:$BG$35,0))="x",INDEX('Capacity Summary'!$C$36:$E$135,MATCH('Capacity Backing (Hide)'!CL$2,'Capacity Summary'!$B$36:$B$135,0),4),IF(INDEX('Capacity Summary'!$H$36:$BG$135,MATCH('Capacity Backing (Hide)'!CL$2,'Capacity Summary'!$B$36:$B$135,0),MATCH('Capacity Backing (Hide)'!$A54,'Capacity Summary'!$H$35:$BG$35,0))&lt;&gt;0,INDEX('Capacity Summary'!$H$36:$BG$135,MATCH('Capacity Backing (Hide)'!CL$2,'Capacity Summary'!$B$36:$B$135,0),MATCH('Capacity Backing (Hide)'!$A54,'Capacity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(Hide)'!$A54,'Capacity Summary'!$H$35:$BG$35,0))="x",INDEX('Capacity Summary'!$C$36:$E$135,MATCH('Capacity Backing (Hide)'!CM$2,'Capacity Summary'!$B$36:$B$135,0),4),IF(INDEX('Capacity Summary'!$H$36:$BG$135,MATCH('Capacity Backing (Hide)'!CM$2,'Capacity Summary'!$B$36:$B$135,0),MATCH('Capacity Backing (Hide)'!$A54,'Capacity Summary'!$H$35:$BG$35,0))&lt;&gt;0,INDEX('Capacity Summary'!$H$36:$BG$135,MATCH('Capacity Backing (Hide)'!CM$2,'Capacity Summary'!$B$36:$B$135,0),MATCH('Capacity Backing (Hide)'!$A54,'Capacity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(Hide)'!$A54,'Capacity Summary'!$H$35:$BG$35,0))="x",INDEX('Capacity Summary'!$C$36:$E$135,MATCH('Capacity Backing (Hide)'!CN$2,'Capacity Summary'!$B$36:$B$135,0),4),IF(INDEX('Capacity Summary'!$H$36:$BG$135,MATCH('Capacity Backing (Hide)'!CN$2,'Capacity Summary'!$B$36:$B$135,0),MATCH('Capacity Backing (Hide)'!$A54,'Capacity Summary'!$H$35:$BG$35,0))&lt;&gt;0,INDEX('Capacity Summary'!$H$36:$BG$135,MATCH('Capacity Backing (Hide)'!CN$2,'Capacity Summary'!$B$36:$B$135,0),MATCH('Capacity Backing (Hide)'!$A54,'Capacity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(Hide)'!$A54,'Capacity Summary'!$H$35:$BG$35,0))="x",INDEX('Capacity Summary'!$C$36:$E$135,MATCH('Capacity Backing (Hide)'!CO$2,'Capacity Summary'!$B$36:$B$135,0),4),IF(INDEX('Capacity Summary'!$H$36:$BG$135,MATCH('Capacity Backing (Hide)'!CO$2,'Capacity Summary'!$B$36:$B$135,0),MATCH('Capacity Backing (Hide)'!$A54,'Capacity Summary'!$H$35:$BG$35,0))&lt;&gt;0,INDEX('Capacity Summary'!$H$36:$BG$135,MATCH('Capacity Backing (Hide)'!CO$2,'Capacity Summary'!$B$36:$B$135,0),MATCH('Capacity Backing (Hide)'!$A54,'Capacity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(Hide)'!$A54,'Capacity Summary'!$H$35:$BG$35,0))="x",INDEX('Capacity Summary'!$C$36:$E$135,MATCH('Capacity Backing (Hide)'!CP$2,'Capacity Summary'!$B$36:$B$135,0),4),IF(INDEX('Capacity Summary'!$H$36:$BG$135,MATCH('Capacity Backing (Hide)'!CP$2,'Capacity Summary'!$B$36:$B$135,0),MATCH('Capacity Backing (Hide)'!$A54,'Capacity Summary'!$H$35:$BG$35,0))&lt;&gt;0,INDEX('Capacity Summary'!$H$36:$BG$135,MATCH('Capacity Backing (Hide)'!CP$2,'Capacity Summary'!$B$36:$B$135,0),MATCH('Capacity Backing (Hide)'!$A54,'Capacity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(Hide)'!$A54,'Capacity Summary'!$H$35:$BG$35,0))="x",INDEX('Capacity Summary'!$C$36:$E$135,MATCH('Capacity Backing (Hide)'!CQ$2,'Capacity Summary'!$B$36:$B$135,0),4),IF(INDEX('Capacity Summary'!$H$36:$BG$135,MATCH('Capacity Backing (Hide)'!CQ$2,'Capacity Summary'!$B$36:$B$135,0),MATCH('Capacity Backing (Hide)'!$A54,'Capacity Summary'!$H$35:$BG$35,0))&lt;&gt;0,INDEX('Capacity Summary'!$H$36:$BG$135,MATCH('Capacity Backing (Hide)'!CQ$2,'Capacity Summary'!$B$36:$B$135,0),MATCH('Capacity Backing (Hide)'!$A54,'Capacity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(Hide)'!$A54,'Capacity Summary'!$H$35:$BG$35,0))="x",INDEX('Capacity Summary'!$C$36:$E$135,MATCH('Capacity Backing (Hide)'!CR$2,'Capacity Summary'!$B$36:$B$135,0),4),IF(INDEX('Capacity Summary'!$H$36:$BG$135,MATCH('Capacity Backing (Hide)'!CR$2,'Capacity Summary'!$B$36:$B$135,0),MATCH('Capacity Backing (Hide)'!$A54,'Capacity Summary'!$H$35:$BG$35,0))&lt;&gt;0,INDEX('Capacity Summary'!$H$36:$BG$135,MATCH('Capacity Backing (Hide)'!CR$2,'Capacity Summary'!$B$36:$B$135,0),MATCH('Capacity Backing (Hide)'!$A54,'Capacity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(Hide)'!$A54,'Capacity Summary'!$H$35:$BG$35,0))="x",INDEX('Capacity Summary'!$C$36:$E$135,MATCH('Capacity Backing (Hide)'!CS$2,'Capacity Summary'!$B$36:$B$135,0),4),IF(INDEX('Capacity Summary'!$H$36:$BG$135,MATCH('Capacity Backing (Hide)'!CS$2,'Capacity Summary'!$B$36:$B$135,0),MATCH('Capacity Backing (Hide)'!$A54,'Capacity Summary'!$H$35:$BG$35,0))&lt;&gt;0,INDEX('Capacity Summary'!$H$36:$BG$135,MATCH('Capacity Backing (Hide)'!CS$2,'Capacity Summary'!$B$36:$B$135,0),MATCH('Capacity Backing (Hide)'!$A54,'Capacity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(Hide)'!$A54,'Capacity Summary'!$H$35:$BG$35,0))="x",INDEX('Capacity Summary'!$C$36:$E$135,MATCH('Capacity Backing (Hide)'!CT$2,'Capacity Summary'!$B$36:$B$135,0),4),IF(INDEX('Capacity Summary'!$H$36:$BG$135,MATCH('Capacity Backing (Hide)'!CT$2,'Capacity Summary'!$B$36:$B$135,0),MATCH('Capacity Backing (Hide)'!$A54,'Capacity Summary'!$H$35:$BG$35,0))&lt;&gt;0,INDEX('Capacity Summary'!$H$36:$BG$135,MATCH('Capacity Backing (Hide)'!CT$2,'Capacity Summary'!$B$36:$B$135,0),MATCH('Capacity Backing (Hide)'!$A54,'Capacity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(Hide)'!$A54,'Capacity Summary'!$H$35:$BG$35,0))="x",INDEX('Capacity Summary'!$C$36:$E$135,MATCH('Capacity Backing (Hide)'!CU$2,'Capacity Summary'!$B$36:$B$135,0),4),IF(INDEX('Capacity Summary'!$H$36:$BG$135,MATCH('Capacity Backing (Hide)'!CU$2,'Capacity Summary'!$B$36:$B$135,0),MATCH('Capacity Backing (Hide)'!$A54,'Capacity Summary'!$H$35:$BG$35,0))&lt;&gt;0,INDEX('Capacity Summary'!$H$36:$BG$135,MATCH('Capacity Backing (Hide)'!CU$2,'Capacity Summary'!$B$36:$B$135,0),MATCH('Capacity Backing (Hide)'!$A54,'Capacity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(Hide)'!$A54,'Capacity Summary'!$H$35:$BG$35,0))="x",INDEX('Capacity Summary'!$C$36:$E$135,MATCH('Capacity Backing (Hide)'!CV$2,'Capacity Summary'!$B$36:$B$135,0),4),IF(INDEX('Capacity Summary'!$H$36:$BG$135,MATCH('Capacity Backing (Hide)'!CV$2,'Capacity Summary'!$B$36:$B$135,0),MATCH('Capacity Backing (Hide)'!$A54,'Capacity Summary'!$H$35:$BG$35,0))&lt;&gt;0,INDEX('Capacity Summary'!$H$36:$BG$135,MATCH('Capacity Backing (Hide)'!CV$2,'Capacity Summary'!$B$36:$B$135,0),MATCH('Capacity Backing (Hide)'!$A54,'Capacity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(Hide)'!$A54,'Capacity Summary'!$H$35:$BG$35,0))="x",INDEX('Capacity Summary'!$C$36:$E$135,MATCH('Capacity Backing (Hide)'!CW$2,'Capacity Summary'!$B$36:$B$135,0),4),IF(INDEX('Capacity Summary'!$H$36:$BG$135,MATCH('Capacity Backing (Hide)'!CW$2,'Capacity Summary'!$B$36:$B$135,0),MATCH('Capacity Backing (Hide)'!$A54,'Capacity Summary'!$H$35:$BG$35,0))&lt;&gt;0,INDEX('Capacity Summary'!$H$36:$BG$135,MATCH('Capacity Backing (Hide)'!CW$2,'Capacity Summary'!$B$36:$B$135,0),MATCH('Capacity Backing (Hide)'!$A54,'Capacity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(Hide)'!$A55,'Capacity Summary'!$H$35:$BG$35,0))="x",INDEX('Capacity Summary'!$C$36:$E$135,MATCH('Capacity Backing (Hide)'!B$2,'Capacity Summary'!$B$36:$B$135,0),4),IF(INDEX('Capacity Summary'!$H$36:$BG$135,MATCH('Capacity Backing (Hide)'!B$2,'Capacity Summary'!$B$36:$B$135,0),MATCH('Capacity Backing (Hide)'!$A55,'Capacity Summary'!$H$35:$BG$35,0))&lt;&gt;0,INDEX('Capacity Summary'!$H$36:$BG$135,MATCH('Capacity Backing (Hide)'!B$2,'Capacity Summary'!$B$36:$B$135,0),MATCH('Capacity Backing (Hide)'!$A55,'Capacity Summary'!$H$35:$BG$35,0)),0)),INDEX('Capacity Summary'!$C$36:$E$135,MATCH('Capacity Backing (Hide)'!B$2,'Capacity Summary'!$B$36:$B$135,0),2)))/IF(Summary!$B$7="Minutes",1,60)/COUNTA(INDEX(Capacity!$C$10:$Q$109,MATCH('Capacity Backing (Hide)'!B$2,Capacity!$B$10:$B$109,0),1):INDEX(Capacity!$C$10:$Q$109,MATCH('Capacity Backing (Hide)'!B$2,Capacity!$B$10:$B$109,0),15))</f>
        <v>#N/A</v>
      </c>
      <c r="C5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(Hide)'!$A55,'Capacity Summary'!$H$35:$BG$35,0))="x",INDEX('Capacity Summary'!$C$36:$E$135,MATCH('Capacity Backing (Hide)'!C$2,'Capacity Summary'!$B$36:$B$135,0),4),IF(INDEX('Capacity Summary'!$H$36:$BG$135,MATCH('Capacity Backing (Hide)'!C$2,'Capacity Summary'!$B$36:$B$135,0),MATCH('Capacity Backing (Hide)'!$A55,'Capacity Summary'!$H$35:$BG$35,0))&lt;&gt;0,INDEX('Capacity Summary'!$H$36:$BG$135,MATCH('Capacity Backing (Hide)'!C$2,'Capacity Summary'!$B$36:$B$135,0),MATCH('Capacity Backing (Hide)'!$A55,'Capacity Summary'!$H$35:$BG$35,0)),0)),INDEX('Capacity Summary'!$C$36:$E$135,MATCH('Capacity Backing (Hide)'!C$2,'Capacity Summary'!$B$36:$B$135,0),2)))/IF(Summary!$B$7="Minutes",1,60)/COUNTA(INDEX(Capacity!$C$10:$Q$109,MATCH('Capacity Backing (Hide)'!C$2,Capacity!$B$10:$B$109,0),1):INDEX(Capacity!$C$10:$Q$109,MATCH('Capacity Backing (Hide)'!C$2,Capacity!$B$10:$B$109,0),15))</f>
        <v>#N/A</v>
      </c>
      <c r="D5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(Hide)'!$A55,'Capacity Summary'!$H$35:$BG$35,0))="x",INDEX('Capacity Summary'!$C$36:$E$135,MATCH('Capacity Backing (Hide)'!D$2,'Capacity Summary'!$B$36:$B$135,0),4),IF(INDEX('Capacity Summary'!$H$36:$BG$135,MATCH('Capacity Backing (Hide)'!D$2,'Capacity Summary'!$B$36:$B$135,0),MATCH('Capacity Backing (Hide)'!$A55,'Capacity Summary'!$H$35:$BG$35,0))&lt;&gt;0,INDEX('Capacity Summary'!$H$36:$BG$135,MATCH('Capacity Backing (Hide)'!D$2,'Capacity Summary'!$B$36:$B$135,0),MATCH('Capacity Backing (Hide)'!$A55,'Capacity Summary'!$H$35:$BG$35,0)),0)),INDEX('Capacity Summary'!$C$36:$E$135,MATCH('Capacity Backing (Hide)'!D$2,'Capacity Summary'!$B$36:$B$135,0),2)))/IF(Summary!$B$7="Minutes",1,60)/COUNTA(INDEX(Capacity!$C$10:$Q$109,MATCH('Capacity Backing (Hide)'!D$2,Capacity!$B$10:$B$109,0),1):INDEX(Capacity!$C$10:$Q$109,MATCH('Capacity Backing (Hide)'!D$2,Capacity!$B$10:$B$109,0),15))</f>
        <v>#N/A</v>
      </c>
      <c r="E5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(Hide)'!$A55,'Capacity Summary'!$H$35:$BG$35,0))="x",INDEX('Capacity Summary'!$C$36:$E$135,MATCH('Capacity Backing (Hide)'!E$2,'Capacity Summary'!$B$36:$B$135,0),4),IF(INDEX('Capacity Summary'!$H$36:$BG$135,MATCH('Capacity Backing (Hide)'!E$2,'Capacity Summary'!$B$36:$B$135,0),MATCH('Capacity Backing (Hide)'!$A55,'Capacity Summary'!$H$35:$BG$35,0))&lt;&gt;0,INDEX('Capacity Summary'!$H$36:$BG$135,MATCH('Capacity Backing (Hide)'!E$2,'Capacity Summary'!$B$36:$B$135,0),MATCH('Capacity Backing (Hide)'!$A55,'Capacity Summary'!$H$35:$BG$35,0)),0)),INDEX('Capacity Summary'!$C$36:$E$135,MATCH('Capacity Backing (Hide)'!E$2,'Capacity Summary'!$B$36:$B$135,0),2)))/IF(Summary!$B$7="Minutes",1,60)/COUNTA(INDEX(Capacity!$C$10:$Q$109,MATCH('Capacity Backing (Hide)'!E$2,Capacity!$B$10:$B$109,0),1):INDEX(Capacity!$C$10:$Q$109,MATCH('Capacity Backing (Hide)'!E$2,Capacity!$B$10:$B$109,0),15))</f>
        <v>#N/A</v>
      </c>
      <c r="F5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(Hide)'!$A55,'Capacity Summary'!$H$35:$BG$35,0))="x",INDEX('Capacity Summary'!$C$36:$E$135,MATCH('Capacity Backing (Hide)'!F$2,'Capacity Summary'!$B$36:$B$135,0),4),IF(INDEX('Capacity Summary'!$H$36:$BG$135,MATCH('Capacity Backing (Hide)'!F$2,'Capacity Summary'!$B$36:$B$135,0),MATCH('Capacity Backing (Hide)'!$A55,'Capacity Summary'!$H$35:$BG$35,0))&lt;&gt;0,INDEX('Capacity Summary'!$H$36:$BG$135,MATCH('Capacity Backing (Hide)'!F$2,'Capacity Summary'!$B$36:$B$135,0),MATCH('Capacity Backing (Hide)'!$A55,'Capacity Summary'!$H$35:$BG$35,0)),0)),INDEX('Capacity Summary'!$C$36:$E$135,MATCH('Capacity Backing (Hide)'!F$2,'Capacity Summary'!$B$36:$B$135,0),2)))/IF(Summary!$B$7="Minutes",1,60)/COUNTA(INDEX(Capacity!$C$10:$Q$109,MATCH('Capacity Backing (Hide)'!F$2,Capacity!$B$10:$B$109,0),1):INDEX(Capacity!$C$10:$Q$109,MATCH('Capacity Backing (Hide)'!F$2,Capacity!$B$10:$B$109,0),15))</f>
        <v>#N/A</v>
      </c>
      <c r="G5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(Hide)'!$A55,'Capacity Summary'!$H$35:$BG$35,0))="x",INDEX('Capacity Summary'!$C$36:$E$135,MATCH('Capacity Backing (Hide)'!G$2,'Capacity Summary'!$B$36:$B$135,0),4),IF(INDEX('Capacity Summary'!$H$36:$BG$135,MATCH('Capacity Backing (Hide)'!G$2,'Capacity Summary'!$B$36:$B$135,0),MATCH('Capacity Backing (Hide)'!$A55,'Capacity Summary'!$H$35:$BG$35,0))&lt;&gt;0,INDEX('Capacity Summary'!$H$36:$BG$135,MATCH('Capacity Backing (Hide)'!G$2,'Capacity Summary'!$B$36:$B$135,0),MATCH('Capacity Backing (Hide)'!$A55,'Capacity Summary'!$H$35:$BG$35,0)),0)),INDEX('Capacity Summary'!$C$36:$E$135,MATCH('Capacity Backing (Hide)'!G$2,'Capacity Summary'!$B$36:$B$135,0),2)))/IF(Summary!$B$7="Minutes",1,60)/COUNTA(INDEX(Capacity!$C$10:$Q$109,MATCH('Capacity Backing (Hide)'!G$2,Capacity!$B$10:$B$109,0),1):INDEX(Capacity!$C$10:$Q$109,MATCH('Capacity Backing (Hide)'!G$2,Capacity!$B$10:$B$109,0),15))</f>
        <v>#N/A</v>
      </c>
      <c r="H5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(Hide)'!$A55,'Capacity Summary'!$H$35:$BG$35,0))="x",INDEX('Capacity Summary'!$C$36:$E$135,MATCH('Capacity Backing (Hide)'!H$2,'Capacity Summary'!$B$36:$B$135,0),4),IF(INDEX('Capacity Summary'!$H$36:$BG$135,MATCH('Capacity Backing (Hide)'!H$2,'Capacity Summary'!$B$36:$B$135,0),MATCH('Capacity Backing (Hide)'!$A55,'Capacity Summary'!$H$35:$BG$35,0))&lt;&gt;0,INDEX('Capacity Summary'!$H$36:$BG$135,MATCH('Capacity Backing (Hide)'!H$2,'Capacity Summary'!$B$36:$B$135,0),MATCH('Capacity Backing (Hide)'!$A55,'Capacity Summary'!$H$35:$BG$35,0)),0)),INDEX('Capacity Summary'!$C$36:$E$135,MATCH('Capacity Backing (Hide)'!H$2,'Capacity Summary'!$B$36:$B$135,0),2)))/IF(Summary!$B$7="Minutes",1,60)/COUNTA(INDEX(Capacity!$C$10:$Q$109,MATCH('Capacity Backing (Hide)'!H$2,Capacity!$B$10:$B$109,0),1):INDEX(Capacity!$C$10:$Q$109,MATCH('Capacity Backing (Hide)'!H$2,Capacity!$B$10:$B$109,0),15))</f>
        <v>#N/A</v>
      </c>
      <c r="I5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(Hide)'!$A55,'Capacity Summary'!$H$35:$BG$35,0))="x",INDEX('Capacity Summary'!$C$36:$E$135,MATCH('Capacity Backing (Hide)'!I$2,'Capacity Summary'!$B$36:$B$135,0),4),IF(INDEX('Capacity Summary'!$H$36:$BG$135,MATCH('Capacity Backing (Hide)'!I$2,'Capacity Summary'!$B$36:$B$135,0),MATCH('Capacity Backing (Hide)'!$A55,'Capacity Summary'!$H$35:$BG$35,0))&lt;&gt;0,INDEX('Capacity Summary'!$H$36:$BG$135,MATCH('Capacity Backing (Hide)'!I$2,'Capacity Summary'!$B$36:$B$135,0),MATCH('Capacity Backing (Hide)'!$A55,'Capacity Summary'!$H$35:$BG$35,0)),0)),INDEX('Capacity Summary'!$C$36:$E$135,MATCH('Capacity Backing (Hide)'!I$2,'Capacity Summary'!$B$36:$B$135,0),2)))/IF(Summary!$B$7="Minutes",1,60)/COUNTA(INDEX(Capacity!$C$10:$Q$109,MATCH('Capacity Backing (Hide)'!I$2,Capacity!$B$10:$B$109,0),1):INDEX(Capacity!$C$10:$Q$109,MATCH('Capacity Backing (Hide)'!I$2,Capacity!$B$10:$B$109,0),15))</f>
        <v>#N/A</v>
      </c>
      <c r="J5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(Hide)'!$A55,'Capacity Summary'!$H$35:$BG$35,0))="x",INDEX('Capacity Summary'!$C$36:$E$135,MATCH('Capacity Backing (Hide)'!J$2,'Capacity Summary'!$B$36:$B$135,0),4),IF(INDEX('Capacity Summary'!$H$36:$BG$135,MATCH('Capacity Backing (Hide)'!J$2,'Capacity Summary'!$B$36:$B$135,0),MATCH('Capacity Backing (Hide)'!$A55,'Capacity Summary'!$H$35:$BG$35,0))&lt;&gt;0,INDEX('Capacity Summary'!$H$36:$BG$135,MATCH('Capacity Backing (Hide)'!J$2,'Capacity Summary'!$B$36:$B$135,0),MATCH('Capacity Backing (Hide)'!$A55,'Capacity Summary'!$H$35:$BG$35,0)),0)),INDEX('Capacity Summary'!$C$36:$E$135,MATCH('Capacity Backing (Hide)'!J$2,'Capacity Summary'!$B$36:$B$135,0),2)))/IF(Summary!$B$7="Minutes",1,60)/COUNTA(INDEX(Capacity!$C$10:$Q$109,MATCH('Capacity Backing (Hide)'!J$2,Capacity!$B$10:$B$109,0),1):INDEX(Capacity!$C$10:$Q$109,MATCH('Capacity Backing (Hide)'!J$2,Capacity!$B$10:$B$109,0),15))</f>
        <v>#N/A</v>
      </c>
      <c r="K5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(Hide)'!$A55,'Capacity Summary'!$H$35:$BG$35,0))="x",INDEX('Capacity Summary'!$C$36:$E$135,MATCH('Capacity Backing (Hide)'!K$2,'Capacity Summary'!$B$36:$B$135,0),4),IF(INDEX('Capacity Summary'!$H$36:$BG$135,MATCH('Capacity Backing (Hide)'!K$2,'Capacity Summary'!$B$36:$B$135,0),MATCH('Capacity Backing (Hide)'!$A55,'Capacity Summary'!$H$35:$BG$35,0))&lt;&gt;0,INDEX('Capacity Summary'!$H$36:$BG$135,MATCH('Capacity Backing (Hide)'!K$2,'Capacity Summary'!$B$36:$B$135,0),MATCH('Capacity Backing (Hide)'!$A55,'Capacity Summary'!$H$35:$BG$35,0)),0)),INDEX('Capacity Summary'!$C$36:$E$135,MATCH('Capacity Backing (Hide)'!K$2,'Capacity Summary'!$B$36:$B$135,0),2)))/IF(Summary!$B$7="Minutes",1,60)/COUNTA(INDEX(Capacity!$C$10:$Q$109,MATCH('Capacity Backing (Hide)'!K$2,Capacity!$B$10:$B$109,0),1):INDEX(Capacity!$C$10:$Q$109,MATCH('Capacity Backing (Hide)'!K$2,Capacity!$B$10:$B$109,0),15))</f>
        <v>#N/A</v>
      </c>
      <c r="L5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(Hide)'!$A55,'Capacity Summary'!$H$35:$BG$35,0))="x",INDEX('Capacity Summary'!$C$36:$E$135,MATCH('Capacity Backing (Hide)'!L$2,'Capacity Summary'!$B$36:$B$135,0),4),IF(INDEX('Capacity Summary'!$H$36:$BG$135,MATCH('Capacity Backing (Hide)'!L$2,'Capacity Summary'!$B$36:$B$135,0),MATCH('Capacity Backing (Hide)'!$A55,'Capacity Summary'!$H$35:$BG$35,0))&lt;&gt;0,INDEX('Capacity Summary'!$H$36:$BG$135,MATCH('Capacity Backing (Hide)'!L$2,'Capacity Summary'!$B$36:$B$135,0),MATCH('Capacity Backing (Hide)'!$A55,'Capacity Summary'!$H$35:$BG$35,0)),0)),INDEX('Capacity Summary'!$C$36:$E$135,MATCH('Capacity Backing (Hide)'!L$2,'Capacity Summary'!$B$36:$B$135,0),2)))/IF(Summary!$B$7="Minutes",1,60)/COUNTA(INDEX(Capacity!$C$10:$Q$109,MATCH('Capacity Backing (Hide)'!L$2,Capacity!$B$10:$B$109,0),1):INDEX(Capacity!$C$10:$Q$109,MATCH('Capacity Backing (Hide)'!L$2,Capacity!$B$10:$B$109,0),15))</f>
        <v>#N/A</v>
      </c>
      <c r="M5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(Hide)'!$A55,'Capacity Summary'!$H$35:$BG$35,0))="x",INDEX('Capacity Summary'!$C$36:$E$135,MATCH('Capacity Backing (Hide)'!M$2,'Capacity Summary'!$B$36:$B$135,0),4),IF(INDEX('Capacity Summary'!$H$36:$BG$135,MATCH('Capacity Backing (Hide)'!M$2,'Capacity Summary'!$B$36:$B$135,0),MATCH('Capacity Backing (Hide)'!$A55,'Capacity Summary'!$H$35:$BG$35,0))&lt;&gt;0,INDEX('Capacity Summary'!$H$36:$BG$135,MATCH('Capacity Backing (Hide)'!M$2,'Capacity Summary'!$B$36:$B$135,0),MATCH('Capacity Backing (Hide)'!$A55,'Capacity Summary'!$H$35:$BG$35,0)),0)),INDEX('Capacity Summary'!$C$36:$E$135,MATCH('Capacity Backing (Hide)'!M$2,'Capacity Summary'!$B$36:$B$135,0),2)))/IF(Summary!$B$7="Minutes",1,60)/COUNTA(INDEX(Capacity!$C$10:$Q$109,MATCH('Capacity Backing (Hide)'!M$2,Capacity!$B$10:$B$109,0),1):INDEX(Capacity!$C$10:$Q$109,MATCH('Capacity Backing (Hide)'!M$2,Capacity!$B$10:$B$109,0),15))</f>
        <v>#N/A</v>
      </c>
      <c r="N5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(Hide)'!$A55,'Capacity Summary'!$H$35:$BG$35,0))="x",INDEX('Capacity Summary'!$C$36:$E$135,MATCH('Capacity Backing (Hide)'!N$2,'Capacity Summary'!$B$36:$B$135,0),4),IF(INDEX('Capacity Summary'!$H$36:$BG$135,MATCH('Capacity Backing (Hide)'!N$2,'Capacity Summary'!$B$36:$B$135,0),MATCH('Capacity Backing (Hide)'!$A55,'Capacity Summary'!$H$35:$BG$35,0))&lt;&gt;0,INDEX('Capacity Summary'!$H$36:$BG$135,MATCH('Capacity Backing (Hide)'!N$2,'Capacity Summary'!$B$36:$B$135,0),MATCH('Capacity Backing (Hide)'!$A55,'Capacity Summary'!$H$35:$BG$35,0)),0)),INDEX('Capacity Summary'!$C$36:$E$135,MATCH('Capacity Backing (Hide)'!N$2,'Capacity Summary'!$B$36:$B$135,0),2)))/IF(Summary!$B$7="Minutes",1,60)/COUNTA(INDEX(Capacity!$C$10:$Q$109,MATCH('Capacity Backing (Hide)'!N$2,Capacity!$B$10:$B$109,0),1):INDEX(Capacity!$C$10:$Q$109,MATCH('Capacity Backing (Hide)'!N$2,Capacity!$B$10:$B$109,0),15))</f>
        <v>#N/A</v>
      </c>
      <c r="O5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(Hide)'!$A55,'Capacity Summary'!$H$35:$BG$35,0))="x",INDEX('Capacity Summary'!$C$36:$E$135,MATCH('Capacity Backing (Hide)'!O$2,'Capacity Summary'!$B$36:$B$135,0),4),IF(INDEX('Capacity Summary'!$H$36:$BG$135,MATCH('Capacity Backing (Hide)'!O$2,'Capacity Summary'!$B$36:$B$135,0),MATCH('Capacity Backing (Hide)'!$A55,'Capacity Summary'!$H$35:$BG$35,0))&lt;&gt;0,INDEX('Capacity Summary'!$H$36:$BG$135,MATCH('Capacity Backing (Hide)'!O$2,'Capacity Summary'!$B$36:$B$135,0),MATCH('Capacity Backing (Hide)'!$A55,'Capacity Summary'!$H$35:$BG$35,0)),0)),INDEX('Capacity Summary'!$C$36:$E$135,MATCH('Capacity Backing (Hide)'!O$2,'Capacity Summary'!$B$36:$B$135,0),2)))/IF(Summary!$B$7="Minutes",1,60)/COUNTA(INDEX(Capacity!$C$10:$Q$109,MATCH('Capacity Backing (Hide)'!O$2,Capacity!$B$10:$B$109,0),1):INDEX(Capacity!$C$10:$Q$109,MATCH('Capacity Backing (Hide)'!O$2,Capacity!$B$10:$B$109,0),15))</f>
        <v>#N/A</v>
      </c>
      <c r="P5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(Hide)'!$A55,'Capacity Summary'!$H$35:$BG$35,0))="x",INDEX('Capacity Summary'!$C$36:$E$135,MATCH('Capacity Backing (Hide)'!P$2,'Capacity Summary'!$B$36:$B$135,0),4),IF(INDEX('Capacity Summary'!$H$36:$BG$135,MATCH('Capacity Backing (Hide)'!P$2,'Capacity Summary'!$B$36:$B$135,0),MATCH('Capacity Backing (Hide)'!$A55,'Capacity Summary'!$H$35:$BG$35,0))&lt;&gt;0,INDEX('Capacity Summary'!$H$36:$BG$135,MATCH('Capacity Backing (Hide)'!P$2,'Capacity Summary'!$B$36:$B$135,0),MATCH('Capacity Backing (Hide)'!$A55,'Capacity Summary'!$H$35:$BG$35,0)),0)),INDEX('Capacity Summary'!$C$36:$E$135,MATCH('Capacity Backing (Hide)'!P$2,'Capacity Summary'!$B$36:$B$135,0),2)))/IF(Summary!$B$7="Minutes",1,60)/COUNTA(INDEX(Capacity!$C$10:$Q$109,MATCH('Capacity Backing (Hide)'!P$2,Capacity!$B$10:$B$109,0),1):INDEX(Capacity!$C$10:$Q$109,MATCH('Capacity Backing (Hide)'!P$2,Capacity!$B$10:$B$109,0),15))</f>
        <v>#N/A</v>
      </c>
      <c r="Q5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(Hide)'!$A55,'Capacity Summary'!$H$35:$BG$35,0))="x",INDEX('Capacity Summary'!$C$36:$E$135,MATCH('Capacity Backing (Hide)'!Q$2,'Capacity Summary'!$B$36:$B$135,0),4),IF(INDEX('Capacity Summary'!$H$36:$BG$135,MATCH('Capacity Backing (Hide)'!Q$2,'Capacity Summary'!$B$36:$B$135,0),MATCH('Capacity Backing (Hide)'!$A55,'Capacity Summary'!$H$35:$BG$35,0))&lt;&gt;0,INDEX('Capacity Summary'!$H$36:$BG$135,MATCH('Capacity Backing (Hide)'!Q$2,'Capacity Summary'!$B$36:$B$135,0),MATCH('Capacity Backing (Hide)'!$A55,'Capacity Summary'!$H$35:$BG$35,0)),0)),INDEX('Capacity Summary'!$C$36:$E$135,MATCH('Capacity Backing (Hide)'!Q$2,'Capacity Summary'!$B$36:$B$135,0),2)))/IF(Summary!$B$7="Minutes",1,60)/COUNTA(INDEX(Capacity!$C$10:$Q$109,MATCH('Capacity Backing (Hide)'!Q$2,Capacity!$B$10:$B$109,0),1):INDEX(Capacity!$C$10:$Q$109,MATCH('Capacity Backing (Hide)'!Q$2,Capacity!$B$10:$B$109,0),15))</f>
        <v>#N/A</v>
      </c>
      <c r="R5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(Hide)'!$A55,'Capacity Summary'!$H$35:$BG$35,0))="x",INDEX('Capacity Summary'!$C$36:$E$135,MATCH('Capacity Backing (Hide)'!R$2,'Capacity Summary'!$B$36:$B$135,0),4),IF(INDEX('Capacity Summary'!$H$36:$BG$135,MATCH('Capacity Backing (Hide)'!R$2,'Capacity Summary'!$B$36:$B$135,0),MATCH('Capacity Backing (Hide)'!$A55,'Capacity Summary'!$H$35:$BG$35,0))&lt;&gt;0,INDEX('Capacity Summary'!$H$36:$BG$135,MATCH('Capacity Backing (Hide)'!R$2,'Capacity Summary'!$B$36:$B$135,0),MATCH('Capacity Backing (Hide)'!$A55,'Capacity Summary'!$H$35:$BG$35,0)),0)),INDEX('Capacity Summary'!$C$36:$E$135,MATCH('Capacity Backing (Hide)'!R$2,'Capacity Summary'!$B$36:$B$135,0),2)))/IF(Summary!$B$7="Minutes",1,60)/COUNTA(INDEX(Capacity!$C$10:$Q$109,MATCH('Capacity Backing (Hide)'!R$2,Capacity!$B$10:$B$109,0),1):INDEX(Capacity!$C$10:$Q$109,MATCH('Capacity Backing (Hide)'!R$2,Capacity!$B$10:$B$109,0),15))</f>
        <v>#N/A</v>
      </c>
      <c r="S5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(Hide)'!$A55,'Capacity Summary'!$H$35:$BG$35,0))="x",INDEX('Capacity Summary'!$C$36:$E$135,MATCH('Capacity Backing (Hide)'!S$2,'Capacity Summary'!$B$36:$B$135,0),4),IF(INDEX('Capacity Summary'!$H$36:$BG$135,MATCH('Capacity Backing (Hide)'!S$2,'Capacity Summary'!$B$36:$B$135,0),MATCH('Capacity Backing (Hide)'!$A55,'Capacity Summary'!$H$35:$BG$35,0))&lt;&gt;0,INDEX('Capacity Summary'!$H$36:$BG$135,MATCH('Capacity Backing (Hide)'!S$2,'Capacity Summary'!$B$36:$B$135,0),MATCH('Capacity Backing (Hide)'!$A55,'Capacity Summary'!$H$35:$BG$35,0)),0)),INDEX('Capacity Summary'!$C$36:$E$135,MATCH('Capacity Backing (Hide)'!S$2,'Capacity Summary'!$B$36:$B$135,0),2)))/IF(Summary!$B$7="Minutes",1,60)/COUNTA(INDEX(Capacity!$C$10:$Q$109,MATCH('Capacity Backing (Hide)'!S$2,Capacity!$B$10:$B$109,0),1):INDEX(Capacity!$C$10:$Q$109,MATCH('Capacity Backing (Hide)'!S$2,Capacity!$B$10:$B$109,0),15))</f>
        <v>#N/A</v>
      </c>
      <c r="T5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(Hide)'!$A55,'Capacity Summary'!$H$35:$BG$35,0))="x",INDEX('Capacity Summary'!$C$36:$E$135,MATCH('Capacity Backing (Hide)'!T$2,'Capacity Summary'!$B$36:$B$135,0),4),IF(INDEX('Capacity Summary'!$H$36:$BG$135,MATCH('Capacity Backing (Hide)'!T$2,'Capacity Summary'!$B$36:$B$135,0),MATCH('Capacity Backing (Hide)'!$A55,'Capacity Summary'!$H$35:$BG$35,0))&lt;&gt;0,INDEX('Capacity Summary'!$H$36:$BG$135,MATCH('Capacity Backing (Hide)'!T$2,'Capacity Summary'!$B$36:$B$135,0),MATCH('Capacity Backing (Hide)'!$A55,'Capacity Summary'!$H$35:$BG$35,0)),0)),INDEX('Capacity Summary'!$C$36:$E$135,MATCH('Capacity Backing (Hide)'!T$2,'Capacity Summary'!$B$36:$B$135,0),2)))/IF(Summary!$B$7="Minutes",1,60)/COUNTA(INDEX(Capacity!$C$10:$Q$109,MATCH('Capacity Backing (Hide)'!T$2,Capacity!$B$10:$B$109,0),1):INDEX(Capacity!$C$10:$Q$109,MATCH('Capacity Backing (Hide)'!T$2,Capacity!$B$10:$B$109,0),15))</f>
        <v>#N/A</v>
      </c>
      <c r="U5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(Hide)'!$A55,'Capacity Summary'!$H$35:$BG$35,0))="x",INDEX('Capacity Summary'!$C$36:$E$135,MATCH('Capacity Backing (Hide)'!U$2,'Capacity Summary'!$B$36:$B$135,0),4),IF(INDEX('Capacity Summary'!$H$36:$BG$135,MATCH('Capacity Backing (Hide)'!U$2,'Capacity Summary'!$B$36:$B$135,0),MATCH('Capacity Backing (Hide)'!$A55,'Capacity Summary'!$H$35:$BG$35,0))&lt;&gt;0,INDEX('Capacity Summary'!$H$36:$BG$135,MATCH('Capacity Backing (Hide)'!U$2,'Capacity Summary'!$B$36:$B$135,0),MATCH('Capacity Backing (Hide)'!$A55,'Capacity Summary'!$H$35:$BG$35,0)),0)),INDEX('Capacity Summary'!$C$36:$E$135,MATCH('Capacity Backing (Hide)'!U$2,'Capacity Summary'!$B$36:$B$135,0),2)))/IF(Summary!$B$7="Minutes",1,60)/COUNTA(INDEX(Capacity!$C$10:$Q$109,MATCH('Capacity Backing (Hide)'!U$2,Capacity!$B$10:$B$109,0),1):INDEX(Capacity!$C$10:$Q$109,MATCH('Capacity Backing (Hide)'!U$2,Capacity!$B$10:$B$109,0),15))</f>
        <v>#N/A</v>
      </c>
      <c r="V5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(Hide)'!$A55,'Capacity Summary'!$H$35:$BG$35,0))="x",INDEX('Capacity Summary'!$C$36:$E$135,MATCH('Capacity Backing (Hide)'!V$2,'Capacity Summary'!$B$36:$B$135,0),4),IF(INDEX('Capacity Summary'!$H$36:$BG$135,MATCH('Capacity Backing (Hide)'!V$2,'Capacity Summary'!$B$36:$B$135,0),MATCH('Capacity Backing (Hide)'!$A55,'Capacity Summary'!$H$35:$BG$35,0))&lt;&gt;0,INDEX('Capacity Summary'!$H$36:$BG$135,MATCH('Capacity Backing (Hide)'!V$2,'Capacity Summary'!$B$36:$B$135,0),MATCH('Capacity Backing (Hide)'!$A55,'Capacity Summary'!$H$35:$BG$35,0)),0)),INDEX('Capacity Summary'!$C$36:$E$135,MATCH('Capacity Backing (Hide)'!V$2,'Capacity Summary'!$B$36:$B$135,0),2)))/IF(Summary!$B$7="Minutes",1,60)/COUNTA(INDEX(Capacity!$C$10:$Q$109,MATCH('Capacity Backing (Hide)'!V$2,Capacity!$B$10:$B$109,0),1):INDEX(Capacity!$C$10:$Q$109,MATCH('Capacity Backing (Hide)'!V$2,Capacity!$B$10:$B$109,0),15))</f>
        <v>#N/A</v>
      </c>
      <c r="W5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(Hide)'!$A55,'Capacity Summary'!$H$35:$BG$35,0))="x",INDEX('Capacity Summary'!$C$36:$E$135,MATCH('Capacity Backing (Hide)'!W$2,'Capacity Summary'!$B$36:$B$135,0),4),IF(INDEX('Capacity Summary'!$H$36:$BG$135,MATCH('Capacity Backing (Hide)'!W$2,'Capacity Summary'!$B$36:$B$135,0),MATCH('Capacity Backing (Hide)'!$A55,'Capacity Summary'!$H$35:$BG$35,0))&lt;&gt;0,INDEX('Capacity Summary'!$H$36:$BG$135,MATCH('Capacity Backing (Hide)'!W$2,'Capacity Summary'!$B$36:$B$135,0),MATCH('Capacity Backing (Hide)'!$A55,'Capacity Summary'!$H$35:$BG$35,0)),0)),INDEX('Capacity Summary'!$C$36:$E$135,MATCH('Capacity Backing (Hide)'!W$2,'Capacity Summary'!$B$36:$B$135,0),2)))/IF(Summary!$B$7="Minutes",1,60)/COUNTA(INDEX(Capacity!$C$10:$Q$109,MATCH('Capacity Backing (Hide)'!W$2,Capacity!$B$10:$B$109,0),1):INDEX(Capacity!$C$10:$Q$109,MATCH('Capacity Backing (Hide)'!W$2,Capacity!$B$10:$B$109,0),15))</f>
        <v>#N/A</v>
      </c>
      <c r="X5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(Hide)'!$A55,'Capacity Summary'!$H$35:$BG$35,0))="x",INDEX('Capacity Summary'!$C$36:$E$135,MATCH('Capacity Backing (Hide)'!X$2,'Capacity Summary'!$B$36:$B$135,0),4),IF(INDEX('Capacity Summary'!$H$36:$BG$135,MATCH('Capacity Backing (Hide)'!X$2,'Capacity Summary'!$B$36:$B$135,0),MATCH('Capacity Backing (Hide)'!$A55,'Capacity Summary'!$H$35:$BG$35,0))&lt;&gt;0,INDEX('Capacity Summary'!$H$36:$BG$135,MATCH('Capacity Backing (Hide)'!X$2,'Capacity Summary'!$B$36:$B$135,0),MATCH('Capacity Backing (Hide)'!$A55,'Capacity Summary'!$H$35:$BG$35,0)),0)),INDEX('Capacity Summary'!$C$36:$E$135,MATCH('Capacity Backing (Hide)'!X$2,'Capacity Summary'!$B$36:$B$135,0),2)))/IF(Summary!$B$7="Minutes",1,60)/COUNTA(INDEX(Capacity!$C$10:$Q$109,MATCH('Capacity Backing (Hide)'!X$2,Capacity!$B$10:$B$109,0),1):INDEX(Capacity!$C$10:$Q$109,MATCH('Capacity Backing (Hide)'!X$2,Capacity!$B$10:$B$109,0),15))</f>
        <v>#N/A</v>
      </c>
      <c r="Y5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(Hide)'!$A55,'Capacity Summary'!$H$35:$BG$35,0))="x",INDEX('Capacity Summary'!$C$36:$E$135,MATCH('Capacity Backing (Hide)'!Y$2,'Capacity Summary'!$B$36:$B$135,0),4),IF(INDEX('Capacity Summary'!$H$36:$BG$135,MATCH('Capacity Backing (Hide)'!Y$2,'Capacity Summary'!$B$36:$B$135,0),MATCH('Capacity Backing (Hide)'!$A55,'Capacity Summary'!$H$35:$BG$35,0))&lt;&gt;0,INDEX('Capacity Summary'!$H$36:$BG$135,MATCH('Capacity Backing (Hide)'!Y$2,'Capacity Summary'!$B$36:$B$135,0),MATCH('Capacity Backing (Hide)'!$A55,'Capacity Summary'!$H$35:$BG$35,0)),0)),INDEX('Capacity Summary'!$C$36:$E$135,MATCH('Capacity Backing (Hide)'!Y$2,'Capacity Summary'!$B$36:$B$135,0),2)))/IF(Summary!$B$7="Minutes",1,60)/COUNTA(INDEX(Capacity!$C$10:$Q$109,MATCH('Capacity Backing (Hide)'!Y$2,Capacity!$B$10:$B$109,0),1):INDEX(Capacity!$C$10:$Q$109,MATCH('Capacity Backing (Hide)'!Y$2,Capacity!$B$10:$B$109,0),15))</f>
        <v>#N/A</v>
      </c>
      <c r="Z5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(Hide)'!$A55,'Capacity Summary'!$H$35:$BG$35,0))="x",INDEX('Capacity Summary'!$C$36:$E$135,MATCH('Capacity Backing (Hide)'!Z$2,'Capacity Summary'!$B$36:$B$135,0),4),IF(INDEX('Capacity Summary'!$H$36:$BG$135,MATCH('Capacity Backing (Hide)'!Z$2,'Capacity Summary'!$B$36:$B$135,0),MATCH('Capacity Backing (Hide)'!$A55,'Capacity Summary'!$H$35:$BG$35,0))&lt;&gt;0,INDEX('Capacity Summary'!$H$36:$BG$135,MATCH('Capacity Backing (Hide)'!Z$2,'Capacity Summary'!$B$36:$B$135,0),MATCH('Capacity Backing (Hide)'!$A55,'Capacity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(Hide)'!$A55,'Capacity Summary'!$H$35:$BG$35,0))="x",INDEX('Capacity Summary'!$C$36:$E$135,MATCH('Capacity Backing (Hide)'!AA$2,'Capacity Summary'!$B$36:$B$135,0),4),IF(INDEX('Capacity Summary'!$H$36:$BG$135,MATCH('Capacity Backing (Hide)'!AA$2,'Capacity Summary'!$B$36:$B$135,0),MATCH('Capacity Backing (Hide)'!$A55,'Capacity Summary'!$H$35:$BG$35,0))&lt;&gt;0,INDEX('Capacity Summary'!$H$36:$BG$135,MATCH('Capacity Backing (Hide)'!AA$2,'Capacity Summary'!$B$36:$B$135,0),MATCH('Capacity Backing (Hide)'!$A55,'Capacity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(Hide)'!$A55,'Capacity Summary'!$H$35:$BG$35,0))="x",INDEX('Capacity Summary'!$C$36:$E$135,MATCH('Capacity Backing (Hide)'!AB$2,'Capacity Summary'!$B$36:$B$135,0),4),IF(INDEX('Capacity Summary'!$H$36:$BG$135,MATCH('Capacity Backing (Hide)'!AB$2,'Capacity Summary'!$B$36:$B$135,0),MATCH('Capacity Backing (Hide)'!$A55,'Capacity Summary'!$H$35:$BG$35,0))&lt;&gt;0,INDEX('Capacity Summary'!$H$36:$BG$135,MATCH('Capacity Backing (Hide)'!AB$2,'Capacity Summary'!$B$36:$B$135,0),MATCH('Capacity Backing (Hide)'!$A55,'Capacity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(Hide)'!$A55,'Capacity Summary'!$H$35:$BG$35,0))="x",INDEX('Capacity Summary'!$C$36:$E$135,MATCH('Capacity Backing (Hide)'!AC$2,'Capacity Summary'!$B$36:$B$135,0),4),IF(INDEX('Capacity Summary'!$H$36:$BG$135,MATCH('Capacity Backing (Hide)'!AC$2,'Capacity Summary'!$B$36:$B$135,0),MATCH('Capacity Backing (Hide)'!$A55,'Capacity Summary'!$H$35:$BG$35,0))&lt;&gt;0,INDEX('Capacity Summary'!$H$36:$BG$135,MATCH('Capacity Backing (Hide)'!AC$2,'Capacity Summary'!$B$36:$B$135,0),MATCH('Capacity Backing (Hide)'!$A55,'Capacity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(Hide)'!$A55,'Capacity Summary'!$H$35:$BG$35,0))="x",INDEX('Capacity Summary'!$C$36:$E$135,MATCH('Capacity Backing (Hide)'!AD$2,'Capacity Summary'!$B$36:$B$135,0),4),IF(INDEX('Capacity Summary'!$H$36:$BG$135,MATCH('Capacity Backing (Hide)'!AD$2,'Capacity Summary'!$B$36:$B$135,0),MATCH('Capacity Backing (Hide)'!$A55,'Capacity Summary'!$H$35:$BG$35,0))&lt;&gt;0,INDEX('Capacity Summary'!$H$36:$BG$135,MATCH('Capacity Backing (Hide)'!AD$2,'Capacity Summary'!$B$36:$B$135,0),MATCH('Capacity Backing (Hide)'!$A55,'Capacity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(Hide)'!$A55,'Capacity Summary'!$H$35:$BG$35,0))="x",INDEX('Capacity Summary'!$C$36:$E$135,MATCH('Capacity Backing (Hide)'!AE$2,'Capacity Summary'!$B$36:$B$135,0),4),IF(INDEX('Capacity Summary'!$H$36:$BG$135,MATCH('Capacity Backing (Hide)'!AE$2,'Capacity Summary'!$B$36:$B$135,0),MATCH('Capacity Backing (Hide)'!$A55,'Capacity Summary'!$H$35:$BG$35,0))&lt;&gt;0,INDEX('Capacity Summary'!$H$36:$BG$135,MATCH('Capacity Backing (Hide)'!AE$2,'Capacity Summary'!$B$36:$B$135,0),MATCH('Capacity Backing (Hide)'!$A55,'Capacity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(Hide)'!$A55,'Capacity Summary'!$H$35:$BG$35,0))="x",INDEX('Capacity Summary'!$C$36:$E$135,MATCH('Capacity Backing (Hide)'!AF$2,'Capacity Summary'!$B$36:$B$135,0),4),IF(INDEX('Capacity Summary'!$H$36:$BG$135,MATCH('Capacity Backing (Hide)'!AF$2,'Capacity Summary'!$B$36:$B$135,0),MATCH('Capacity Backing (Hide)'!$A55,'Capacity Summary'!$H$35:$BG$35,0))&lt;&gt;0,INDEX('Capacity Summary'!$H$36:$BG$135,MATCH('Capacity Backing (Hide)'!AF$2,'Capacity Summary'!$B$36:$B$135,0),MATCH('Capacity Backing (Hide)'!$A55,'Capacity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(Hide)'!$A55,'Capacity Summary'!$H$35:$BG$35,0))="x",INDEX('Capacity Summary'!$C$36:$E$135,MATCH('Capacity Backing (Hide)'!AG$2,'Capacity Summary'!$B$36:$B$135,0),4),IF(INDEX('Capacity Summary'!$H$36:$BG$135,MATCH('Capacity Backing (Hide)'!AG$2,'Capacity Summary'!$B$36:$B$135,0),MATCH('Capacity Backing (Hide)'!$A55,'Capacity Summary'!$H$35:$BG$35,0))&lt;&gt;0,INDEX('Capacity Summary'!$H$36:$BG$135,MATCH('Capacity Backing (Hide)'!AG$2,'Capacity Summary'!$B$36:$B$135,0),MATCH('Capacity Backing (Hide)'!$A55,'Capacity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(Hide)'!$A55,'Capacity Summary'!$H$35:$BG$35,0))="x",INDEX('Capacity Summary'!$C$36:$E$135,MATCH('Capacity Backing (Hide)'!AH$2,'Capacity Summary'!$B$36:$B$135,0),4),IF(INDEX('Capacity Summary'!$H$36:$BG$135,MATCH('Capacity Backing (Hide)'!AH$2,'Capacity Summary'!$B$36:$B$135,0),MATCH('Capacity Backing (Hide)'!$A55,'Capacity Summary'!$H$35:$BG$35,0))&lt;&gt;0,INDEX('Capacity Summary'!$H$36:$BG$135,MATCH('Capacity Backing (Hide)'!AH$2,'Capacity Summary'!$B$36:$B$135,0),MATCH('Capacity Backing (Hide)'!$A55,'Capacity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(Hide)'!$A55,'Capacity Summary'!$H$35:$BG$35,0))="x",INDEX('Capacity Summary'!$C$36:$E$135,MATCH('Capacity Backing (Hide)'!AI$2,'Capacity Summary'!$B$36:$B$135,0),4),IF(INDEX('Capacity Summary'!$H$36:$BG$135,MATCH('Capacity Backing (Hide)'!AI$2,'Capacity Summary'!$B$36:$B$135,0),MATCH('Capacity Backing (Hide)'!$A55,'Capacity Summary'!$H$35:$BG$35,0))&lt;&gt;0,INDEX('Capacity Summary'!$H$36:$BG$135,MATCH('Capacity Backing (Hide)'!AI$2,'Capacity Summary'!$B$36:$B$135,0),MATCH('Capacity Backing (Hide)'!$A55,'Capacity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(Hide)'!$A55,'Capacity Summary'!$H$35:$BG$35,0))="x",INDEX('Capacity Summary'!$C$36:$E$135,MATCH('Capacity Backing (Hide)'!AJ$2,'Capacity Summary'!$B$36:$B$135,0),4),IF(INDEX('Capacity Summary'!$H$36:$BG$135,MATCH('Capacity Backing (Hide)'!AJ$2,'Capacity Summary'!$B$36:$B$135,0),MATCH('Capacity Backing (Hide)'!$A55,'Capacity Summary'!$H$35:$BG$35,0))&lt;&gt;0,INDEX('Capacity Summary'!$H$36:$BG$135,MATCH('Capacity Backing (Hide)'!AJ$2,'Capacity Summary'!$B$36:$B$135,0),MATCH('Capacity Backing (Hide)'!$A55,'Capacity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(Hide)'!$A55,'Capacity Summary'!$H$35:$BG$35,0))="x",INDEX('Capacity Summary'!$C$36:$E$135,MATCH('Capacity Backing (Hide)'!AK$2,'Capacity Summary'!$B$36:$B$135,0),4),IF(INDEX('Capacity Summary'!$H$36:$BG$135,MATCH('Capacity Backing (Hide)'!AK$2,'Capacity Summary'!$B$36:$B$135,0),MATCH('Capacity Backing (Hide)'!$A55,'Capacity Summary'!$H$35:$BG$35,0))&lt;&gt;0,INDEX('Capacity Summary'!$H$36:$BG$135,MATCH('Capacity Backing (Hide)'!AK$2,'Capacity Summary'!$B$36:$B$135,0),MATCH('Capacity Backing (Hide)'!$A55,'Capacity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(Hide)'!$A55,'Capacity Summary'!$H$35:$BG$35,0))="x",INDEX('Capacity Summary'!$C$36:$E$135,MATCH('Capacity Backing (Hide)'!AL$2,'Capacity Summary'!$B$36:$B$135,0),4),IF(INDEX('Capacity Summary'!$H$36:$BG$135,MATCH('Capacity Backing (Hide)'!AL$2,'Capacity Summary'!$B$36:$B$135,0),MATCH('Capacity Backing (Hide)'!$A55,'Capacity Summary'!$H$35:$BG$35,0))&lt;&gt;0,INDEX('Capacity Summary'!$H$36:$BG$135,MATCH('Capacity Backing (Hide)'!AL$2,'Capacity Summary'!$B$36:$B$135,0),MATCH('Capacity Backing (Hide)'!$A55,'Capacity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(Hide)'!$A55,'Capacity Summary'!$H$35:$BG$35,0))="x",INDEX('Capacity Summary'!$C$36:$E$135,MATCH('Capacity Backing (Hide)'!AM$2,'Capacity Summary'!$B$36:$B$135,0),4),IF(INDEX('Capacity Summary'!$H$36:$BG$135,MATCH('Capacity Backing (Hide)'!AM$2,'Capacity Summary'!$B$36:$B$135,0),MATCH('Capacity Backing (Hide)'!$A55,'Capacity Summary'!$H$35:$BG$35,0))&lt;&gt;0,INDEX('Capacity Summary'!$H$36:$BG$135,MATCH('Capacity Backing (Hide)'!AM$2,'Capacity Summary'!$B$36:$B$135,0),MATCH('Capacity Backing (Hide)'!$A55,'Capacity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(Hide)'!$A55,'Capacity Summary'!$H$35:$BG$35,0))="x",INDEX('Capacity Summary'!$C$36:$E$135,MATCH('Capacity Backing (Hide)'!AN$2,'Capacity Summary'!$B$36:$B$135,0),4),IF(INDEX('Capacity Summary'!$H$36:$BG$135,MATCH('Capacity Backing (Hide)'!AN$2,'Capacity Summary'!$B$36:$B$135,0),MATCH('Capacity Backing (Hide)'!$A55,'Capacity Summary'!$H$35:$BG$35,0))&lt;&gt;0,INDEX('Capacity Summary'!$H$36:$BG$135,MATCH('Capacity Backing (Hide)'!AN$2,'Capacity Summary'!$B$36:$B$135,0),MATCH('Capacity Backing (Hide)'!$A55,'Capacity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(Hide)'!$A55,'Capacity Summary'!$H$35:$BG$35,0))="x",INDEX('Capacity Summary'!$C$36:$E$135,MATCH('Capacity Backing (Hide)'!AO$2,'Capacity Summary'!$B$36:$B$135,0),4),IF(INDEX('Capacity Summary'!$H$36:$BG$135,MATCH('Capacity Backing (Hide)'!AO$2,'Capacity Summary'!$B$36:$B$135,0),MATCH('Capacity Backing (Hide)'!$A55,'Capacity Summary'!$H$35:$BG$35,0))&lt;&gt;0,INDEX('Capacity Summary'!$H$36:$BG$135,MATCH('Capacity Backing (Hide)'!AO$2,'Capacity Summary'!$B$36:$B$135,0),MATCH('Capacity Backing (Hide)'!$A55,'Capacity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(Hide)'!$A55,'Capacity Summary'!$H$35:$BG$35,0))="x",INDEX('Capacity Summary'!$C$36:$E$135,MATCH('Capacity Backing (Hide)'!AP$2,'Capacity Summary'!$B$36:$B$135,0),4),IF(INDEX('Capacity Summary'!$H$36:$BG$135,MATCH('Capacity Backing (Hide)'!AP$2,'Capacity Summary'!$B$36:$B$135,0),MATCH('Capacity Backing (Hide)'!$A55,'Capacity Summary'!$H$35:$BG$35,0))&lt;&gt;0,INDEX('Capacity Summary'!$H$36:$BG$135,MATCH('Capacity Backing (Hide)'!AP$2,'Capacity Summary'!$B$36:$B$135,0),MATCH('Capacity Backing (Hide)'!$A55,'Capacity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(Hide)'!$A55,'Capacity Summary'!$H$35:$BG$35,0))="x",INDEX('Capacity Summary'!$C$36:$E$135,MATCH('Capacity Backing (Hide)'!AQ$2,'Capacity Summary'!$B$36:$B$135,0),4),IF(INDEX('Capacity Summary'!$H$36:$BG$135,MATCH('Capacity Backing (Hide)'!AQ$2,'Capacity Summary'!$B$36:$B$135,0),MATCH('Capacity Backing (Hide)'!$A55,'Capacity Summary'!$H$35:$BG$35,0))&lt;&gt;0,INDEX('Capacity Summary'!$H$36:$BG$135,MATCH('Capacity Backing (Hide)'!AQ$2,'Capacity Summary'!$B$36:$B$135,0),MATCH('Capacity Backing (Hide)'!$A55,'Capacity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(Hide)'!$A55,'Capacity Summary'!$H$35:$BG$35,0))="x",INDEX('Capacity Summary'!$C$36:$E$135,MATCH('Capacity Backing (Hide)'!AR$2,'Capacity Summary'!$B$36:$B$135,0),4),IF(INDEX('Capacity Summary'!$H$36:$BG$135,MATCH('Capacity Backing (Hide)'!AR$2,'Capacity Summary'!$B$36:$B$135,0),MATCH('Capacity Backing (Hide)'!$A55,'Capacity Summary'!$H$35:$BG$35,0))&lt;&gt;0,INDEX('Capacity Summary'!$H$36:$BG$135,MATCH('Capacity Backing (Hide)'!AR$2,'Capacity Summary'!$B$36:$B$135,0),MATCH('Capacity Backing (Hide)'!$A55,'Capacity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(Hide)'!$A55,'Capacity Summary'!$H$35:$BG$35,0))="x",INDEX('Capacity Summary'!$C$36:$E$135,MATCH('Capacity Backing (Hide)'!AS$2,'Capacity Summary'!$B$36:$B$135,0),4),IF(INDEX('Capacity Summary'!$H$36:$BG$135,MATCH('Capacity Backing (Hide)'!AS$2,'Capacity Summary'!$B$36:$B$135,0),MATCH('Capacity Backing (Hide)'!$A55,'Capacity Summary'!$H$35:$BG$35,0))&lt;&gt;0,INDEX('Capacity Summary'!$H$36:$BG$135,MATCH('Capacity Backing (Hide)'!AS$2,'Capacity Summary'!$B$36:$B$135,0),MATCH('Capacity Backing (Hide)'!$A55,'Capacity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(Hide)'!$A55,'Capacity Summary'!$H$35:$BG$35,0))="x",INDEX('Capacity Summary'!$C$36:$E$135,MATCH('Capacity Backing (Hide)'!AT$2,'Capacity Summary'!$B$36:$B$135,0),4),IF(INDEX('Capacity Summary'!$H$36:$BG$135,MATCH('Capacity Backing (Hide)'!AT$2,'Capacity Summary'!$B$36:$B$135,0),MATCH('Capacity Backing (Hide)'!$A55,'Capacity Summary'!$H$35:$BG$35,0))&lt;&gt;0,INDEX('Capacity Summary'!$H$36:$BG$135,MATCH('Capacity Backing (Hide)'!AT$2,'Capacity Summary'!$B$36:$B$135,0),MATCH('Capacity Backing (Hide)'!$A55,'Capacity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(Hide)'!$A55,'Capacity Summary'!$H$35:$BG$35,0))="x",INDEX('Capacity Summary'!$C$36:$E$135,MATCH('Capacity Backing (Hide)'!AU$2,'Capacity Summary'!$B$36:$B$135,0),4),IF(INDEX('Capacity Summary'!$H$36:$BG$135,MATCH('Capacity Backing (Hide)'!AU$2,'Capacity Summary'!$B$36:$B$135,0),MATCH('Capacity Backing (Hide)'!$A55,'Capacity Summary'!$H$35:$BG$35,0))&lt;&gt;0,INDEX('Capacity Summary'!$H$36:$BG$135,MATCH('Capacity Backing (Hide)'!AU$2,'Capacity Summary'!$B$36:$B$135,0),MATCH('Capacity Backing (Hide)'!$A55,'Capacity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(Hide)'!$A55,'Capacity Summary'!$H$35:$BG$35,0))="x",INDEX('Capacity Summary'!$C$36:$E$135,MATCH('Capacity Backing (Hide)'!AV$2,'Capacity Summary'!$B$36:$B$135,0),4),IF(INDEX('Capacity Summary'!$H$36:$BG$135,MATCH('Capacity Backing (Hide)'!AV$2,'Capacity Summary'!$B$36:$B$135,0),MATCH('Capacity Backing (Hide)'!$A55,'Capacity Summary'!$H$35:$BG$35,0))&lt;&gt;0,INDEX('Capacity Summary'!$H$36:$BG$135,MATCH('Capacity Backing (Hide)'!AV$2,'Capacity Summary'!$B$36:$B$135,0),MATCH('Capacity Backing (Hide)'!$A55,'Capacity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(Hide)'!$A55,'Capacity Summary'!$H$35:$BG$35,0))="x",INDEX('Capacity Summary'!$C$36:$E$135,MATCH('Capacity Backing (Hide)'!AW$2,'Capacity Summary'!$B$36:$B$135,0),4),IF(INDEX('Capacity Summary'!$H$36:$BG$135,MATCH('Capacity Backing (Hide)'!AW$2,'Capacity Summary'!$B$36:$B$135,0),MATCH('Capacity Backing (Hide)'!$A55,'Capacity Summary'!$H$35:$BG$35,0))&lt;&gt;0,INDEX('Capacity Summary'!$H$36:$BG$135,MATCH('Capacity Backing (Hide)'!AW$2,'Capacity Summary'!$B$36:$B$135,0),MATCH('Capacity Backing (Hide)'!$A55,'Capacity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(Hide)'!$A55,'Capacity Summary'!$H$35:$BG$35,0))="x",INDEX('Capacity Summary'!$C$36:$E$135,MATCH('Capacity Backing (Hide)'!AX$2,'Capacity Summary'!$B$36:$B$135,0),4),IF(INDEX('Capacity Summary'!$H$36:$BG$135,MATCH('Capacity Backing (Hide)'!AX$2,'Capacity Summary'!$B$36:$B$135,0),MATCH('Capacity Backing (Hide)'!$A55,'Capacity Summary'!$H$35:$BG$35,0))&lt;&gt;0,INDEX('Capacity Summary'!$H$36:$BG$135,MATCH('Capacity Backing (Hide)'!AX$2,'Capacity Summary'!$B$36:$B$135,0),MATCH('Capacity Backing (Hide)'!$A55,'Capacity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(Hide)'!$A55,'Capacity Summary'!$H$35:$BG$35,0))="x",INDEX('Capacity Summary'!$C$36:$E$135,MATCH('Capacity Backing (Hide)'!AY$2,'Capacity Summary'!$B$36:$B$135,0),4),IF(INDEX('Capacity Summary'!$H$36:$BG$135,MATCH('Capacity Backing (Hide)'!AY$2,'Capacity Summary'!$B$36:$B$135,0),MATCH('Capacity Backing (Hide)'!$A55,'Capacity Summary'!$H$35:$BG$35,0))&lt;&gt;0,INDEX('Capacity Summary'!$H$36:$BG$135,MATCH('Capacity Backing (Hide)'!AY$2,'Capacity Summary'!$B$36:$B$135,0),MATCH('Capacity Backing (Hide)'!$A55,'Capacity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(Hide)'!$A55,'Capacity Summary'!$H$35:$BG$35,0))="x",INDEX('Capacity Summary'!$C$36:$E$135,MATCH('Capacity Backing (Hide)'!AZ$2,'Capacity Summary'!$B$36:$B$135,0),4),IF(INDEX('Capacity Summary'!$H$36:$BG$135,MATCH('Capacity Backing (Hide)'!AZ$2,'Capacity Summary'!$B$36:$B$135,0),MATCH('Capacity Backing (Hide)'!$A55,'Capacity Summary'!$H$35:$BG$35,0))&lt;&gt;0,INDEX('Capacity Summary'!$H$36:$BG$135,MATCH('Capacity Backing (Hide)'!AZ$2,'Capacity Summary'!$B$36:$B$135,0),MATCH('Capacity Backing (Hide)'!$A55,'Capacity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(Hide)'!$A55,'Capacity Summary'!$H$35:$BG$35,0))="x",INDEX('Capacity Summary'!$C$36:$E$135,MATCH('Capacity Backing (Hide)'!BA$2,'Capacity Summary'!$B$36:$B$135,0),4),IF(INDEX('Capacity Summary'!$H$36:$BG$135,MATCH('Capacity Backing (Hide)'!BA$2,'Capacity Summary'!$B$36:$B$135,0),MATCH('Capacity Backing (Hide)'!$A55,'Capacity Summary'!$H$35:$BG$35,0))&lt;&gt;0,INDEX('Capacity Summary'!$H$36:$BG$135,MATCH('Capacity Backing (Hide)'!BA$2,'Capacity Summary'!$B$36:$B$135,0),MATCH('Capacity Backing (Hide)'!$A55,'Capacity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(Hide)'!$A55,'Capacity Summary'!$H$35:$BG$35,0))="x",INDEX('Capacity Summary'!$C$36:$E$135,MATCH('Capacity Backing (Hide)'!BB$2,'Capacity Summary'!$B$36:$B$135,0),4),IF(INDEX('Capacity Summary'!$H$36:$BG$135,MATCH('Capacity Backing (Hide)'!BB$2,'Capacity Summary'!$B$36:$B$135,0),MATCH('Capacity Backing (Hide)'!$A55,'Capacity Summary'!$H$35:$BG$35,0))&lt;&gt;0,INDEX('Capacity Summary'!$H$36:$BG$135,MATCH('Capacity Backing (Hide)'!BB$2,'Capacity Summary'!$B$36:$B$135,0),MATCH('Capacity Backing (Hide)'!$A55,'Capacity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(Hide)'!$A55,'Capacity Summary'!$H$35:$BG$35,0))="x",INDEX('Capacity Summary'!$C$36:$E$135,MATCH('Capacity Backing (Hide)'!BC$2,'Capacity Summary'!$B$36:$B$135,0),4),IF(INDEX('Capacity Summary'!$H$36:$BG$135,MATCH('Capacity Backing (Hide)'!BC$2,'Capacity Summary'!$B$36:$B$135,0),MATCH('Capacity Backing (Hide)'!$A55,'Capacity Summary'!$H$35:$BG$35,0))&lt;&gt;0,INDEX('Capacity Summary'!$H$36:$BG$135,MATCH('Capacity Backing (Hide)'!BC$2,'Capacity Summary'!$B$36:$B$135,0),MATCH('Capacity Backing (Hide)'!$A55,'Capacity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(Hide)'!$A55,'Capacity Summary'!$H$35:$BG$35,0))="x",INDEX('Capacity Summary'!$C$36:$E$135,MATCH('Capacity Backing (Hide)'!BD$2,'Capacity Summary'!$B$36:$B$135,0),4),IF(INDEX('Capacity Summary'!$H$36:$BG$135,MATCH('Capacity Backing (Hide)'!BD$2,'Capacity Summary'!$B$36:$B$135,0),MATCH('Capacity Backing (Hide)'!$A55,'Capacity Summary'!$H$35:$BG$35,0))&lt;&gt;0,INDEX('Capacity Summary'!$H$36:$BG$135,MATCH('Capacity Backing (Hide)'!BD$2,'Capacity Summary'!$B$36:$B$135,0),MATCH('Capacity Backing (Hide)'!$A55,'Capacity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(Hide)'!$A55,'Capacity Summary'!$H$35:$BG$35,0))="x",INDEX('Capacity Summary'!$C$36:$E$135,MATCH('Capacity Backing (Hide)'!BE$2,'Capacity Summary'!$B$36:$B$135,0),4),IF(INDEX('Capacity Summary'!$H$36:$BG$135,MATCH('Capacity Backing (Hide)'!BE$2,'Capacity Summary'!$B$36:$B$135,0),MATCH('Capacity Backing (Hide)'!$A55,'Capacity Summary'!$H$35:$BG$35,0))&lt;&gt;0,INDEX('Capacity Summary'!$H$36:$BG$135,MATCH('Capacity Backing (Hide)'!BE$2,'Capacity Summary'!$B$36:$B$135,0),MATCH('Capacity Backing (Hide)'!$A55,'Capacity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(Hide)'!$A55,'Capacity Summary'!$H$35:$BG$35,0))="x",INDEX('Capacity Summary'!$C$36:$E$135,MATCH('Capacity Backing (Hide)'!BF$2,'Capacity Summary'!$B$36:$B$135,0),4),IF(INDEX('Capacity Summary'!$H$36:$BG$135,MATCH('Capacity Backing (Hide)'!BF$2,'Capacity Summary'!$B$36:$B$135,0),MATCH('Capacity Backing (Hide)'!$A55,'Capacity Summary'!$H$35:$BG$35,0))&lt;&gt;0,INDEX('Capacity Summary'!$H$36:$BG$135,MATCH('Capacity Backing (Hide)'!BF$2,'Capacity Summary'!$B$36:$B$135,0),MATCH('Capacity Backing (Hide)'!$A55,'Capacity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(Hide)'!$A55,'Capacity Summary'!$H$35:$BG$35,0))="x",INDEX('Capacity Summary'!$C$36:$E$135,MATCH('Capacity Backing (Hide)'!BG$2,'Capacity Summary'!$B$36:$B$135,0),4),IF(INDEX('Capacity Summary'!$H$36:$BG$135,MATCH('Capacity Backing (Hide)'!BG$2,'Capacity Summary'!$B$36:$B$135,0),MATCH('Capacity Backing (Hide)'!$A55,'Capacity Summary'!$H$35:$BG$35,0))&lt;&gt;0,INDEX('Capacity Summary'!$H$36:$BG$135,MATCH('Capacity Backing (Hide)'!BG$2,'Capacity Summary'!$B$36:$B$135,0),MATCH('Capacity Backing (Hide)'!$A55,'Capacity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(Hide)'!$A55,'Capacity Summary'!$H$35:$BG$35,0))="x",INDEX('Capacity Summary'!$C$36:$E$135,MATCH('Capacity Backing (Hide)'!BH$2,'Capacity Summary'!$B$36:$B$135,0),4),IF(INDEX('Capacity Summary'!$H$36:$BG$135,MATCH('Capacity Backing (Hide)'!BH$2,'Capacity Summary'!$B$36:$B$135,0),MATCH('Capacity Backing (Hide)'!$A55,'Capacity Summary'!$H$35:$BG$35,0))&lt;&gt;0,INDEX('Capacity Summary'!$H$36:$BG$135,MATCH('Capacity Backing (Hide)'!BH$2,'Capacity Summary'!$B$36:$B$135,0),MATCH('Capacity Backing (Hide)'!$A55,'Capacity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(Hide)'!$A55,'Capacity Summary'!$H$35:$BG$35,0))="x",INDEX('Capacity Summary'!$C$36:$E$135,MATCH('Capacity Backing (Hide)'!BI$2,'Capacity Summary'!$B$36:$B$135,0),4),IF(INDEX('Capacity Summary'!$H$36:$BG$135,MATCH('Capacity Backing (Hide)'!BI$2,'Capacity Summary'!$B$36:$B$135,0),MATCH('Capacity Backing (Hide)'!$A55,'Capacity Summary'!$H$35:$BG$35,0))&lt;&gt;0,INDEX('Capacity Summary'!$H$36:$BG$135,MATCH('Capacity Backing (Hide)'!BI$2,'Capacity Summary'!$B$36:$B$135,0),MATCH('Capacity Backing (Hide)'!$A55,'Capacity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(Hide)'!$A55,'Capacity Summary'!$H$35:$BG$35,0))="x",INDEX('Capacity Summary'!$C$36:$E$135,MATCH('Capacity Backing (Hide)'!BJ$2,'Capacity Summary'!$B$36:$B$135,0),4),IF(INDEX('Capacity Summary'!$H$36:$BG$135,MATCH('Capacity Backing (Hide)'!BJ$2,'Capacity Summary'!$B$36:$B$135,0),MATCH('Capacity Backing (Hide)'!$A55,'Capacity Summary'!$H$35:$BG$35,0))&lt;&gt;0,INDEX('Capacity Summary'!$H$36:$BG$135,MATCH('Capacity Backing (Hide)'!BJ$2,'Capacity Summary'!$B$36:$B$135,0),MATCH('Capacity Backing (Hide)'!$A55,'Capacity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(Hide)'!$A55,'Capacity Summary'!$H$35:$BG$35,0))="x",INDEX('Capacity Summary'!$C$36:$E$135,MATCH('Capacity Backing (Hide)'!BK$2,'Capacity Summary'!$B$36:$B$135,0),4),IF(INDEX('Capacity Summary'!$H$36:$BG$135,MATCH('Capacity Backing (Hide)'!BK$2,'Capacity Summary'!$B$36:$B$135,0),MATCH('Capacity Backing (Hide)'!$A55,'Capacity Summary'!$H$35:$BG$35,0))&lt;&gt;0,INDEX('Capacity Summary'!$H$36:$BG$135,MATCH('Capacity Backing (Hide)'!BK$2,'Capacity Summary'!$B$36:$B$135,0),MATCH('Capacity Backing (Hide)'!$A55,'Capacity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(Hide)'!$A55,'Capacity Summary'!$H$35:$BG$35,0))="x",INDEX('Capacity Summary'!$C$36:$E$135,MATCH('Capacity Backing (Hide)'!BL$2,'Capacity Summary'!$B$36:$B$135,0),4),IF(INDEX('Capacity Summary'!$H$36:$BG$135,MATCH('Capacity Backing (Hide)'!BL$2,'Capacity Summary'!$B$36:$B$135,0),MATCH('Capacity Backing (Hide)'!$A55,'Capacity Summary'!$H$35:$BG$35,0))&lt;&gt;0,INDEX('Capacity Summary'!$H$36:$BG$135,MATCH('Capacity Backing (Hide)'!BL$2,'Capacity Summary'!$B$36:$B$135,0),MATCH('Capacity Backing (Hide)'!$A55,'Capacity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(Hide)'!$A55,'Capacity Summary'!$H$35:$BG$35,0))="x",INDEX('Capacity Summary'!$C$36:$E$135,MATCH('Capacity Backing (Hide)'!BM$2,'Capacity Summary'!$B$36:$B$135,0),4),IF(INDEX('Capacity Summary'!$H$36:$BG$135,MATCH('Capacity Backing (Hide)'!BM$2,'Capacity Summary'!$B$36:$B$135,0),MATCH('Capacity Backing (Hide)'!$A55,'Capacity Summary'!$H$35:$BG$35,0))&lt;&gt;0,INDEX('Capacity Summary'!$H$36:$BG$135,MATCH('Capacity Backing (Hide)'!BM$2,'Capacity Summary'!$B$36:$B$135,0),MATCH('Capacity Backing (Hide)'!$A55,'Capacity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(Hide)'!$A55,'Capacity Summary'!$H$35:$BG$35,0))="x",INDEX('Capacity Summary'!$C$36:$E$135,MATCH('Capacity Backing (Hide)'!BN$2,'Capacity Summary'!$B$36:$B$135,0),4),IF(INDEX('Capacity Summary'!$H$36:$BG$135,MATCH('Capacity Backing (Hide)'!BN$2,'Capacity Summary'!$B$36:$B$135,0),MATCH('Capacity Backing (Hide)'!$A55,'Capacity Summary'!$H$35:$BG$35,0))&lt;&gt;0,INDEX('Capacity Summary'!$H$36:$BG$135,MATCH('Capacity Backing (Hide)'!BN$2,'Capacity Summary'!$B$36:$B$135,0),MATCH('Capacity Backing (Hide)'!$A55,'Capacity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(Hide)'!$A55,'Capacity Summary'!$H$35:$BG$35,0))="x",INDEX('Capacity Summary'!$C$36:$E$135,MATCH('Capacity Backing (Hide)'!BO$2,'Capacity Summary'!$B$36:$B$135,0),4),IF(INDEX('Capacity Summary'!$H$36:$BG$135,MATCH('Capacity Backing (Hide)'!BO$2,'Capacity Summary'!$B$36:$B$135,0),MATCH('Capacity Backing (Hide)'!$A55,'Capacity Summary'!$H$35:$BG$35,0))&lt;&gt;0,INDEX('Capacity Summary'!$H$36:$BG$135,MATCH('Capacity Backing (Hide)'!BO$2,'Capacity Summary'!$B$36:$B$135,0),MATCH('Capacity Backing (Hide)'!$A55,'Capacity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(Hide)'!$A55,'Capacity Summary'!$H$35:$BG$35,0))="x",INDEX('Capacity Summary'!$C$36:$E$135,MATCH('Capacity Backing (Hide)'!BP$2,'Capacity Summary'!$B$36:$B$135,0),4),IF(INDEX('Capacity Summary'!$H$36:$BG$135,MATCH('Capacity Backing (Hide)'!BP$2,'Capacity Summary'!$B$36:$B$135,0),MATCH('Capacity Backing (Hide)'!$A55,'Capacity Summary'!$H$35:$BG$35,0))&lt;&gt;0,INDEX('Capacity Summary'!$H$36:$BG$135,MATCH('Capacity Backing (Hide)'!BP$2,'Capacity Summary'!$B$36:$B$135,0),MATCH('Capacity Backing (Hide)'!$A55,'Capacity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(Hide)'!$A55,'Capacity Summary'!$H$35:$BG$35,0))="x",INDEX('Capacity Summary'!$C$36:$E$135,MATCH('Capacity Backing (Hide)'!BQ$2,'Capacity Summary'!$B$36:$B$135,0),4),IF(INDEX('Capacity Summary'!$H$36:$BG$135,MATCH('Capacity Backing (Hide)'!BQ$2,'Capacity Summary'!$B$36:$B$135,0),MATCH('Capacity Backing (Hide)'!$A55,'Capacity Summary'!$H$35:$BG$35,0))&lt;&gt;0,INDEX('Capacity Summary'!$H$36:$BG$135,MATCH('Capacity Backing (Hide)'!BQ$2,'Capacity Summary'!$B$36:$B$135,0),MATCH('Capacity Backing (Hide)'!$A55,'Capacity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(Hide)'!$A55,'Capacity Summary'!$H$35:$BG$35,0))="x",INDEX('Capacity Summary'!$C$36:$E$135,MATCH('Capacity Backing (Hide)'!BR$2,'Capacity Summary'!$B$36:$B$135,0),4),IF(INDEX('Capacity Summary'!$H$36:$BG$135,MATCH('Capacity Backing (Hide)'!BR$2,'Capacity Summary'!$B$36:$B$135,0),MATCH('Capacity Backing (Hide)'!$A55,'Capacity Summary'!$H$35:$BG$35,0))&lt;&gt;0,INDEX('Capacity Summary'!$H$36:$BG$135,MATCH('Capacity Backing (Hide)'!BR$2,'Capacity Summary'!$B$36:$B$135,0),MATCH('Capacity Backing (Hide)'!$A55,'Capacity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(Hide)'!$A55,'Capacity Summary'!$H$35:$BG$35,0))="x",INDEX('Capacity Summary'!$C$36:$E$135,MATCH('Capacity Backing (Hide)'!BS$2,'Capacity Summary'!$B$36:$B$135,0),4),IF(INDEX('Capacity Summary'!$H$36:$BG$135,MATCH('Capacity Backing (Hide)'!BS$2,'Capacity Summary'!$B$36:$B$135,0),MATCH('Capacity Backing (Hide)'!$A55,'Capacity Summary'!$H$35:$BG$35,0))&lt;&gt;0,INDEX('Capacity Summary'!$H$36:$BG$135,MATCH('Capacity Backing (Hide)'!BS$2,'Capacity Summary'!$B$36:$B$135,0),MATCH('Capacity Backing (Hide)'!$A55,'Capacity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(Hide)'!$A55,'Capacity Summary'!$H$35:$BG$35,0))="x",INDEX('Capacity Summary'!$C$36:$E$135,MATCH('Capacity Backing (Hide)'!BT$2,'Capacity Summary'!$B$36:$B$135,0),4),IF(INDEX('Capacity Summary'!$H$36:$BG$135,MATCH('Capacity Backing (Hide)'!BT$2,'Capacity Summary'!$B$36:$B$135,0),MATCH('Capacity Backing (Hide)'!$A55,'Capacity Summary'!$H$35:$BG$35,0))&lt;&gt;0,INDEX('Capacity Summary'!$H$36:$BG$135,MATCH('Capacity Backing (Hide)'!BT$2,'Capacity Summary'!$B$36:$B$135,0),MATCH('Capacity Backing (Hide)'!$A55,'Capacity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(Hide)'!$A55,'Capacity Summary'!$H$35:$BG$35,0))="x",INDEX('Capacity Summary'!$C$36:$E$135,MATCH('Capacity Backing (Hide)'!BU$2,'Capacity Summary'!$B$36:$B$135,0),4),IF(INDEX('Capacity Summary'!$H$36:$BG$135,MATCH('Capacity Backing (Hide)'!BU$2,'Capacity Summary'!$B$36:$B$135,0),MATCH('Capacity Backing (Hide)'!$A55,'Capacity Summary'!$H$35:$BG$35,0))&lt;&gt;0,INDEX('Capacity Summary'!$H$36:$BG$135,MATCH('Capacity Backing (Hide)'!BU$2,'Capacity Summary'!$B$36:$B$135,0),MATCH('Capacity Backing (Hide)'!$A55,'Capacity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(Hide)'!$A55,'Capacity Summary'!$H$35:$BG$35,0))="x",INDEX('Capacity Summary'!$C$36:$E$135,MATCH('Capacity Backing (Hide)'!BV$2,'Capacity Summary'!$B$36:$B$135,0),4),IF(INDEX('Capacity Summary'!$H$36:$BG$135,MATCH('Capacity Backing (Hide)'!BV$2,'Capacity Summary'!$B$36:$B$135,0),MATCH('Capacity Backing (Hide)'!$A55,'Capacity Summary'!$H$35:$BG$35,0))&lt;&gt;0,INDEX('Capacity Summary'!$H$36:$BG$135,MATCH('Capacity Backing (Hide)'!BV$2,'Capacity Summary'!$B$36:$B$135,0),MATCH('Capacity Backing (Hide)'!$A55,'Capacity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(Hide)'!$A55,'Capacity Summary'!$H$35:$BG$35,0))="x",INDEX('Capacity Summary'!$C$36:$E$135,MATCH('Capacity Backing (Hide)'!BW$2,'Capacity Summary'!$B$36:$B$135,0),4),IF(INDEX('Capacity Summary'!$H$36:$BG$135,MATCH('Capacity Backing (Hide)'!BW$2,'Capacity Summary'!$B$36:$B$135,0),MATCH('Capacity Backing (Hide)'!$A55,'Capacity Summary'!$H$35:$BG$35,0))&lt;&gt;0,INDEX('Capacity Summary'!$H$36:$BG$135,MATCH('Capacity Backing (Hide)'!BW$2,'Capacity Summary'!$B$36:$B$135,0),MATCH('Capacity Backing (Hide)'!$A55,'Capacity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(Hide)'!$A55,'Capacity Summary'!$H$35:$BG$35,0))="x",INDEX('Capacity Summary'!$C$36:$E$135,MATCH('Capacity Backing (Hide)'!BX$2,'Capacity Summary'!$B$36:$B$135,0),4),IF(INDEX('Capacity Summary'!$H$36:$BG$135,MATCH('Capacity Backing (Hide)'!BX$2,'Capacity Summary'!$B$36:$B$135,0),MATCH('Capacity Backing (Hide)'!$A55,'Capacity Summary'!$H$35:$BG$35,0))&lt;&gt;0,INDEX('Capacity Summary'!$H$36:$BG$135,MATCH('Capacity Backing (Hide)'!BX$2,'Capacity Summary'!$B$36:$B$135,0),MATCH('Capacity Backing (Hide)'!$A55,'Capacity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(Hide)'!$A55,'Capacity Summary'!$H$35:$BG$35,0))="x",INDEX('Capacity Summary'!$C$36:$E$135,MATCH('Capacity Backing (Hide)'!BY$2,'Capacity Summary'!$B$36:$B$135,0),4),IF(INDEX('Capacity Summary'!$H$36:$BG$135,MATCH('Capacity Backing (Hide)'!BY$2,'Capacity Summary'!$B$36:$B$135,0),MATCH('Capacity Backing (Hide)'!$A55,'Capacity Summary'!$H$35:$BG$35,0))&lt;&gt;0,INDEX('Capacity Summary'!$H$36:$BG$135,MATCH('Capacity Backing (Hide)'!BY$2,'Capacity Summary'!$B$36:$B$135,0),MATCH('Capacity Backing (Hide)'!$A55,'Capacity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(Hide)'!$A55,'Capacity Summary'!$H$35:$BG$35,0))="x",INDEX('Capacity Summary'!$C$36:$E$135,MATCH('Capacity Backing (Hide)'!BZ$2,'Capacity Summary'!$B$36:$B$135,0),4),IF(INDEX('Capacity Summary'!$H$36:$BG$135,MATCH('Capacity Backing (Hide)'!BZ$2,'Capacity Summary'!$B$36:$B$135,0),MATCH('Capacity Backing (Hide)'!$A55,'Capacity Summary'!$H$35:$BG$35,0))&lt;&gt;0,INDEX('Capacity Summary'!$H$36:$BG$135,MATCH('Capacity Backing (Hide)'!BZ$2,'Capacity Summary'!$B$36:$B$135,0),MATCH('Capacity Backing (Hide)'!$A55,'Capacity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(Hide)'!$A55,'Capacity Summary'!$H$35:$BG$35,0))="x",INDEX('Capacity Summary'!$C$36:$E$135,MATCH('Capacity Backing (Hide)'!CA$2,'Capacity Summary'!$B$36:$B$135,0),4),IF(INDEX('Capacity Summary'!$H$36:$BG$135,MATCH('Capacity Backing (Hide)'!CA$2,'Capacity Summary'!$B$36:$B$135,0),MATCH('Capacity Backing (Hide)'!$A55,'Capacity Summary'!$H$35:$BG$35,0))&lt;&gt;0,INDEX('Capacity Summary'!$H$36:$BG$135,MATCH('Capacity Backing (Hide)'!CA$2,'Capacity Summary'!$B$36:$B$135,0),MATCH('Capacity Backing (Hide)'!$A55,'Capacity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(Hide)'!$A55,'Capacity Summary'!$H$35:$BG$35,0))="x",INDEX('Capacity Summary'!$C$36:$E$135,MATCH('Capacity Backing (Hide)'!CB$2,'Capacity Summary'!$B$36:$B$135,0),4),IF(INDEX('Capacity Summary'!$H$36:$BG$135,MATCH('Capacity Backing (Hide)'!CB$2,'Capacity Summary'!$B$36:$B$135,0),MATCH('Capacity Backing (Hide)'!$A55,'Capacity Summary'!$H$35:$BG$35,0))&lt;&gt;0,INDEX('Capacity Summary'!$H$36:$BG$135,MATCH('Capacity Backing (Hide)'!CB$2,'Capacity Summary'!$B$36:$B$135,0),MATCH('Capacity Backing (Hide)'!$A55,'Capacity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(Hide)'!$A55,'Capacity Summary'!$H$35:$BG$35,0))="x",INDEX('Capacity Summary'!$C$36:$E$135,MATCH('Capacity Backing (Hide)'!CC$2,'Capacity Summary'!$B$36:$B$135,0),4),IF(INDEX('Capacity Summary'!$H$36:$BG$135,MATCH('Capacity Backing (Hide)'!CC$2,'Capacity Summary'!$B$36:$B$135,0),MATCH('Capacity Backing (Hide)'!$A55,'Capacity Summary'!$H$35:$BG$35,0))&lt;&gt;0,INDEX('Capacity Summary'!$H$36:$BG$135,MATCH('Capacity Backing (Hide)'!CC$2,'Capacity Summary'!$B$36:$B$135,0),MATCH('Capacity Backing (Hide)'!$A55,'Capacity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(Hide)'!$A55,'Capacity Summary'!$H$35:$BG$35,0))="x",INDEX('Capacity Summary'!$C$36:$E$135,MATCH('Capacity Backing (Hide)'!CD$2,'Capacity Summary'!$B$36:$B$135,0),4),IF(INDEX('Capacity Summary'!$H$36:$BG$135,MATCH('Capacity Backing (Hide)'!CD$2,'Capacity Summary'!$B$36:$B$135,0),MATCH('Capacity Backing (Hide)'!$A55,'Capacity Summary'!$H$35:$BG$35,0))&lt;&gt;0,INDEX('Capacity Summary'!$H$36:$BG$135,MATCH('Capacity Backing (Hide)'!CD$2,'Capacity Summary'!$B$36:$B$135,0),MATCH('Capacity Backing (Hide)'!$A55,'Capacity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(Hide)'!$A55,'Capacity Summary'!$H$35:$BG$35,0))="x",INDEX('Capacity Summary'!$C$36:$E$135,MATCH('Capacity Backing (Hide)'!CE$2,'Capacity Summary'!$B$36:$B$135,0),4),IF(INDEX('Capacity Summary'!$H$36:$BG$135,MATCH('Capacity Backing (Hide)'!CE$2,'Capacity Summary'!$B$36:$B$135,0),MATCH('Capacity Backing (Hide)'!$A55,'Capacity Summary'!$H$35:$BG$35,0))&lt;&gt;0,INDEX('Capacity Summary'!$H$36:$BG$135,MATCH('Capacity Backing (Hide)'!CE$2,'Capacity Summary'!$B$36:$B$135,0),MATCH('Capacity Backing (Hide)'!$A55,'Capacity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(Hide)'!$A55,'Capacity Summary'!$H$35:$BG$35,0))="x",INDEX('Capacity Summary'!$C$36:$E$135,MATCH('Capacity Backing (Hide)'!CF$2,'Capacity Summary'!$B$36:$B$135,0),4),IF(INDEX('Capacity Summary'!$H$36:$BG$135,MATCH('Capacity Backing (Hide)'!CF$2,'Capacity Summary'!$B$36:$B$135,0),MATCH('Capacity Backing (Hide)'!$A55,'Capacity Summary'!$H$35:$BG$35,0))&lt;&gt;0,INDEX('Capacity Summary'!$H$36:$BG$135,MATCH('Capacity Backing (Hide)'!CF$2,'Capacity Summary'!$B$36:$B$135,0),MATCH('Capacity Backing (Hide)'!$A55,'Capacity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(Hide)'!$A55,'Capacity Summary'!$H$35:$BG$35,0))="x",INDEX('Capacity Summary'!$C$36:$E$135,MATCH('Capacity Backing (Hide)'!CG$2,'Capacity Summary'!$B$36:$B$135,0),4),IF(INDEX('Capacity Summary'!$H$36:$BG$135,MATCH('Capacity Backing (Hide)'!CG$2,'Capacity Summary'!$B$36:$B$135,0),MATCH('Capacity Backing (Hide)'!$A55,'Capacity Summary'!$H$35:$BG$35,0))&lt;&gt;0,INDEX('Capacity Summary'!$H$36:$BG$135,MATCH('Capacity Backing (Hide)'!CG$2,'Capacity Summary'!$B$36:$B$135,0),MATCH('Capacity Backing (Hide)'!$A55,'Capacity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(Hide)'!$A55,'Capacity Summary'!$H$35:$BG$35,0))="x",INDEX('Capacity Summary'!$C$36:$E$135,MATCH('Capacity Backing (Hide)'!CH$2,'Capacity Summary'!$B$36:$B$135,0),4),IF(INDEX('Capacity Summary'!$H$36:$BG$135,MATCH('Capacity Backing (Hide)'!CH$2,'Capacity Summary'!$B$36:$B$135,0),MATCH('Capacity Backing (Hide)'!$A55,'Capacity Summary'!$H$35:$BG$35,0))&lt;&gt;0,INDEX('Capacity Summary'!$H$36:$BG$135,MATCH('Capacity Backing (Hide)'!CH$2,'Capacity Summary'!$B$36:$B$135,0),MATCH('Capacity Backing (Hide)'!$A55,'Capacity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(Hide)'!$A55,'Capacity Summary'!$H$35:$BG$35,0))="x",INDEX('Capacity Summary'!$C$36:$E$135,MATCH('Capacity Backing (Hide)'!CI$2,'Capacity Summary'!$B$36:$B$135,0),4),IF(INDEX('Capacity Summary'!$H$36:$BG$135,MATCH('Capacity Backing (Hide)'!CI$2,'Capacity Summary'!$B$36:$B$135,0),MATCH('Capacity Backing (Hide)'!$A55,'Capacity Summary'!$H$35:$BG$35,0))&lt;&gt;0,INDEX('Capacity Summary'!$H$36:$BG$135,MATCH('Capacity Backing (Hide)'!CI$2,'Capacity Summary'!$B$36:$B$135,0),MATCH('Capacity Backing (Hide)'!$A55,'Capacity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(Hide)'!$A55,'Capacity Summary'!$H$35:$BG$35,0))="x",INDEX('Capacity Summary'!$C$36:$E$135,MATCH('Capacity Backing (Hide)'!CJ$2,'Capacity Summary'!$B$36:$B$135,0),4),IF(INDEX('Capacity Summary'!$H$36:$BG$135,MATCH('Capacity Backing (Hide)'!CJ$2,'Capacity Summary'!$B$36:$B$135,0),MATCH('Capacity Backing (Hide)'!$A55,'Capacity Summary'!$H$35:$BG$35,0))&lt;&gt;0,INDEX('Capacity Summary'!$H$36:$BG$135,MATCH('Capacity Backing (Hide)'!CJ$2,'Capacity Summary'!$B$36:$B$135,0),MATCH('Capacity Backing (Hide)'!$A55,'Capacity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(Hide)'!$A55,'Capacity Summary'!$H$35:$BG$35,0))="x",INDEX('Capacity Summary'!$C$36:$E$135,MATCH('Capacity Backing (Hide)'!CK$2,'Capacity Summary'!$B$36:$B$135,0),4),IF(INDEX('Capacity Summary'!$H$36:$BG$135,MATCH('Capacity Backing (Hide)'!CK$2,'Capacity Summary'!$B$36:$B$135,0),MATCH('Capacity Backing (Hide)'!$A55,'Capacity Summary'!$H$35:$BG$35,0))&lt;&gt;0,INDEX('Capacity Summary'!$H$36:$BG$135,MATCH('Capacity Backing (Hide)'!CK$2,'Capacity Summary'!$B$36:$B$135,0),MATCH('Capacity Backing (Hide)'!$A55,'Capacity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(Hide)'!$A55,'Capacity Summary'!$H$35:$BG$35,0))="x",INDEX('Capacity Summary'!$C$36:$E$135,MATCH('Capacity Backing (Hide)'!CL$2,'Capacity Summary'!$B$36:$B$135,0),4),IF(INDEX('Capacity Summary'!$H$36:$BG$135,MATCH('Capacity Backing (Hide)'!CL$2,'Capacity Summary'!$B$36:$B$135,0),MATCH('Capacity Backing (Hide)'!$A55,'Capacity Summary'!$H$35:$BG$35,0))&lt;&gt;0,INDEX('Capacity Summary'!$H$36:$BG$135,MATCH('Capacity Backing (Hide)'!CL$2,'Capacity Summary'!$B$36:$B$135,0),MATCH('Capacity Backing (Hide)'!$A55,'Capacity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(Hide)'!$A55,'Capacity Summary'!$H$35:$BG$35,0))="x",INDEX('Capacity Summary'!$C$36:$E$135,MATCH('Capacity Backing (Hide)'!CM$2,'Capacity Summary'!$B$36:$B$135,0),4),IF(INDEX('Capacity Summary'!$H$36:$BG$135,MATCH('Capacity Backing (Hide)'!CM$2,'Capacity Summary'!$B$36:$B$135,0),MATCH('Capacity Backing (Hide)'!$A55,'Capacity Summary'!$H$35:$BG$35,0))&lt;&gt;0,INDEX('Capacity Summary'!$H$36:$BG$135,MATCH('Capacity Backing (Hide)'!CM$2,'Capacity Summary'!$B$36:$B$135,0),MATCH('Capacity Backing (Hide)'!$A55,'Capacity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(Hide)'!$A55,'Capacity Summary'!$H$35:$BG$35,0))="x",INDEX('Capacity Summary'!$C$36:$E$135,MATCH('Capacity Backing (Hide)'!CN$2,'Capacity Summary'!$B$36:$B$135,0),4),IF(INDEX('Capacity Summary'!$H$36:$BG$135,MATCH('Capacity Backing (Hide)'!CN$2,'Capacity Summary'!$B$36:$B$135,0),MATCH('Capacity Backing (Hide)'!$A55,'Capacity Summary'!$H$35:$BG$35,0))&lt;&gt;0,INDEX('Capacity Summary'!$H$36:$BG$135,MATCH('Capacity Backing (Hide)'!CN$2,'Capacity Summary'!$B$36:$B$135,0),MATCH('Capacity Backing (Hide)'!$A55,'Capacity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(Hide)'!$A55,'Capacity Summary'!$H$35:$BG$35,0))="x",INDEX('Capacity Summary'!$C$36:$E$135,MATCH('Capacity Backing (Hide)'!CO$2,'Capacity Summary'!$B$36:$B$135,0),4),IF(INDEX('Capacity Summary'!$H$36:$BG$135,MATCH('Capacity Backing (Hide)'!CO$2,'Capacity Summary'!$B$36:$B$135,0),MATCH('Capacity Backing (Hide)'!$A55,'Capacity Summary'!$H$35:$BG$35,0))&lt;&gt;0,INDEX('Capacity Summary'!$H$36:$BG$135,MATCH('Capacity Backing (Hide)'!CO$2,'Capacity Summary'!$B$36:$B$135,0),MATCH('Capacity Backing (Hide)'!$A55,'Capacity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(Hide)'!$A55,'Capacity Summary'!$H$35:$BG$35,0))="x",INDEX('Capacity Summary'!$C$36:$E$135,MATCH('Capacity Backing (Hide)'!CP$2,'Capacity Summary'!$B$36:$B$135,0),4),IF(INDEX('Capacity Summary'!$H$36:$BG$135,MATCH('Capacity Backing (Hide)'!CP$2,'Capacity Summary'!$B$36:$B$135,0),MATCH('Capacity Backing (Hide)'!$A55,'Capacity Summary'!$H$35:$BG$35,0))&lt;&gt;0,INDEX('Capacity Summary'!$H$36:$BG$135,MATCH('Capacity Backing (Hide)'!CP$2,'Capacity Summary'!$B$36:$B$135,0),MATCH('Capacity Backing (Hide)'!$A55,'Capacity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(Hide)'!$A55,'Capacity Summary'!$H$35:$BG$35,0))="x",INDEX('Capacity Summary'!$C$36:$E$135,MATCH('Capacity Backing (Hide)'!CQ$2,'Capacity Summary'!$B$36:$B$135,0),4),IF(INDEX('Capacity Summary'!$H$36:$BG$135,MATCH('Capacity Backing (Hide)'!CQ$2,'Capacity Summary'!$B$36:$B$135,0),MATCH('Capacity Backing (Hide)'!$A55,'Capacity Summary'!$H$35:$BG$35,0))&lt;&gt;0,INDEX('Capacity Summary'!$H$36:$BG$135,MATCH('Capacity Backing (Hide)'!CQ$2,'Capacity Summary'!$B$36:$B$135,0),MATCH('Capacity Backing (Hide)'!$A55,'Capacity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(Hide)'!$A55,'Capacity Summary'!$H$35:$BG$35,0))="x",INDEX('Capacity Summary'!$C$36:$E$135,MATCH('Capacity Backing (Hide)'!CR$2,'Capacity Summary'!$B$36:$B$135,0),4),IF(INDEX('Capacity Summary'!$H$36:$BG$135,MATCH('Capacity Backing (Hide)'!CR$2,'Capacity Summary'!$B$36:$B$135,0),MATCH('Capacity Backing (Hide)'!$A55,'Capacity Summary'!$H$35:$BG$35,0))&lt;&gt;0,INDEX('Capacity Summary'!$H$36:$BG$135,MATCH('Capacity Backing (Hide)'!CR$2,'Capacity Summary'!$B$36:$B$135,0),MATCH('Capacity Backing (Hide)'!$A55,'Capacity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(Hide)'!$A55,'Capacity Summary'!$H$35:$BG$35,0))="x",INDEX('Capacity Summary'!$C$36:$E$135,MATCH('Capacity Backing (Hide)'!CS$2,'Capacity Summary'!$B$36:$B$135,0),4),IF(INDEX('Capacity Summary'!$H$36:$BG$135,MATCH('Capacity Backing (Hide)'!CS$2,'Capacity Summary'!$B$36:$B$135,0),MATCH('Capacity Backing (Hide)'!$A55,'Capacity Summary'!$H$35:$BG$35,0))&lt;&gt;0,INDEX('Capacity Summary'!$H$36:$BG$135,MATCH('Capacity Backing (Hide)'!CS$2,'Capacity Summary'!$B$36:$B$135,0),MATCH('Capacity Backing (Hide)'!$A55,'Capacity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(Hide)'!$A55,'Capacity Summary'!$H$35:$BG$35,0))="x",INDEX('Capacity Summary'!$C$36:$E$135,MATCH('Capacity Backing (Hide)'!CT$2,'Capacity Summary'!$B$36:$B$135,0),4),IF(INDEX('Capacity Summary'!$H$36:$BG$135,MATCH('Capacity Backing (Hide)'!CT$2,'Capacity Summary'!$B$36:$B$135,0),MATCH('Capacity Backing (Hide)'!$A55,'Capacity Summary'!$H$35:$BG$35,0))&lt;&gt;0,INDEX('Capacity Summary'!$H$36:$BG$135,MATCH('Capacity Backing (Hide)'!CT$2,'Capacity Summary'!$B$36:$B$135,0),MATCH('Capacity Backing (Hide)'!$A55,'Capacity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(Hide)'!$A55,'Capacity Summary'!$H$35:$BG$35,0))="x",INDEX('Capacity Summary'!$C$36:$E$135,MATCH('Capacity Backing (Hide)'!CU$2,'Capacity Summary'!$B$36:$B$135,0),4),IF(INDEX('Capacity Summary'!$H$36:$BG$135,MATCH('Capacity Backing (Hide)'!CU$2,'Capacity Summary'!$B$36:$B$135,0),MATCH('Capacity Backing (Hide)'!$A55,'Capacity Summary'!$H$35:$BG$35,0))&lt;&gt;0,INDEX('Capacity Summary'!$H$36:$BG$135,MATCH('Capacity Backing (Hide)'!CU$2,'Capacity Summary'!$B$36:$B$135,0),MATCH('Capacity Backing (Hide)'!$A55,'Capacity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(Hide)'!$A55,'Capacity Summary'!$H$35:$BG$35,0))="x",INDEX('Capacity Summary'!$C$36:$E$135,MATCH('Capacity Backing (Hide)'!CV$2,'Capacity Summary'!$B$36:$B$135,0),4),IF(INDEX('Capacity Summary'!$H$36:$BG$135,MATCH('Capacity Backing (Hide)'!CV$2,'Capacity Summary'!$B$36:$B$135,0),MATCH('Capacity Backing (Hide)'!$A55,'Capacity Summary'!$H$35:$BG$35,0))&lt;&gt;0,INDEX('Capacity Summary'!$H$36:$BG$135,MATCH('Capacity Backing (Hide)'!CV$2,'Capacity Summary'!$B$36:$B$135,0),MATCH('Capacity Backing (Hide)'!$A55,'Capacity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(Hide)'!$A55,'Capacity Summary'!$H$35:$BG$35,0))="x",INDEX('Capacity Summary'!$C$36:$E$135,MATCH('Capacity Backing (Hide)'!CW$2,'Capacity Summary'!$B$36:$B$135,0),4),IF(INDEX('Capacity Summary'!$H$36:$BG$135,MATCH('Capacity Backing (Hide)'!CW$2,'Capacity Summary'!$B$36:$B$135,0),MATCH('Capacity Backing (Hide)'!$A55,'Capacity Summary'!$H$35:$BG$35,0))&lt;&gt;0,INDEX('Capacity Summary'!$H$36:$BG$135,MATCH('Capacity Backing (Hide)'!CW$2,'Capacity Summary'!$B$36:$B$135,0),MATCH('Capacity Backing (Hide)'!$A55,'Capacity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(Hide)'!$A56,'Capacity Summary'!$H$35:$BG$35,0))="x",INDEX('Capacity Summary'!$C$36:$E$135,MATCH('Capacity Backing (Hide)'!B$2,'Capacity Summary'!$B$36:$B$135,0),4),IF(INDEX('Capacity Summary'!$H$36:$BG$135,MATCH('Capacity Backing (Hide)'!B$2,'Capacity Summary'!$B$36:$B$135,0),MATCH('Capacity Backing (Hide)'!$A56,'Capacity Summary'!$H$35:$BG$35,0))&lt;&gt;0,INDEX('Capacity Summary'!$H$36:$BG$135,MATCH('Capacity Backing (Hide)'!B$2,'Capacity Summary'!$B$36:$B$135,0),MATCH('Capacity Backing (Hide)'!$A56,'Capacity Summary'!$H$35:$BG$35,0)),0)),INDEX('Capacity Summary'!$C$36:$E$135,MATCH('Capacity Backing (Hide)'!B$2,'Capacity Summary'!$B$36:$B$135,0),2)))/IF(Summary!$B$7="Minutes",1,60)/COUNTA(INDEX(Capacity!$C$10:$Q$109,MATCH('Capacity Backing (Hide)'!B$2,Capacity!$B$10:$B$109,0),1):INDEX(Capacity!$C$10:$Q$109,MATCH('Capacity Backing (Hide)'!B$2,Capacity!$B$10:$B$109,0),15))</f>
        <v>#N/A</v>
      </c>
      <c r="C5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(Hide)'!$A56,'Capacity Summary'!$H$35:$BG$35,0))="x",INDEX('Capacity Summary'!$C$36:$E$135,MATCH('Capacity Backing (Hide)'!C$2,'Capacity Summary'!$B$36:$B$135,0),4),IF(INDEX('Capacity Summary'!$H$36:$BG$135,MATCH('Capacity Backing (Hide)'!C$2,'Capacity Summary'!$B$36:$B$135,0),MATCH('Capacity Backing (Hide)'!$A56,'Capacity Summary'!$H$35:$BG$35,0))&lt;&gt;0,INDEX('Capacity Summary'!$H$36:$BG$135,MATCH('Capacity Backing (Hide)'!C$2,'Capacity Summary'!$B$36:$B$135,0),MATCH('Capacity Backing (Hide)'!$A56,'Capacity Summary'!$H$35:$BG$35,0)),0)),INDEX('Capacity Summary'!$C$36:$E$135,MATCH('Capacity Backing (Hide)'!C$2,'Capacity Summary'!$B$36:$B$135,0),2)))/IF(Summary!$B$7="Minutes",1,60)/COUNTA(INDEX(Capacity!$C$10:$Q$109,MATCH('Capacity Backing (Hide)'!C$2,Capacity!$B$10:$B$109,0),1):INDEX(Capacity!$C$10:$Q$109,MATCH('Capacity Backing (Hide)'!C$2,Capacity!$B$10:$B$109,0),15))</f>
        <v>#N/A</v>
      </c>
      <c r="D5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(Hide)'!$A56,'Capacity Summary'!$H$35:$BG$35,0))="x",INDEX('Capacity Summary'!$C$36:$E$135,MATCH('Capacity Backing (Hide)'!D$2,'Capacity Summary'!$B$36:$B$135,0),4),IF(INDEX('Capacity Summary'!$H$36:$BG$135,MATCH('Capacity Backing (Hide)'!D$2,'Capacity Summary'!$B$36:$B$135,0),MATCH('Capacity Backing (Hide)'!$A56,'Capacity Summary'!$H$35:$BG$35,0))&lt;&gt;0,INDEX('Capacity Summary'!$H$36:$BG$135,MATCH('Capacity Backing (Hide)'!D$2,'Capacity Summary'!$B$36:$B$135,0),MATCH('Capacity Backing (Hide)'!$A56,'Capacity Summary'!$H$35:$BG$35,0)),0)),INDEX('Capacity Summary'!$C$36:$E$135,MATCH('Capacity Backing (Hide)'!D$2,'Capacity Summary'!$B$36:$B$135,0),2)))/IF(Summary!$B$7="Minutes",1,60)/COUNTA(INDEX(Capacity!$C$10:$Q$109,MATCH('Capacity Backing (Hide)'!D$2,Capacity!$B$10:$B$109,0),1):INDEX(Capacity!$C$10:$Q$109,MATCH('Capacity Backing (Hide)'!D$2,Capacity!$B$10:$B$109,0),15))</f>
        <v>#N/A</v>
      </c>
      <c r="E5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(Hide)'!$A56,'Capacity Summary'!$H$35:$BG$35,0))="x",INDEX('Capacity Summary'!$C$36:$E$135,MATCH('Capacity Backing (Hide)'!E$2,'Capacity Summary'!$B$36:$B$135,0),4),IF(INDEX('Capacity Summary'!$H$36:$BG$135,MATCH('Capacity Backing (Hide)'!E$2,'Capacity Summary'!$B$36:$B$135,0),MATCH('Capacity Backing (Hide)'!$A56,'Capacity Summary'!$H$35:$BG$35,0))&lt;&gt;0,INDEX('Capacity Summary'!$H$36:$BG$135,MATCH('Capacity Backing (Hide)'!E$2,'Capacity Summary'!$B$36:$B$135,0),MATCH('Capacity Backing (Hide)'!$A56,'Capacity Summary'!$H$35:$BG$35,0)),0)),INDEX('Capacity Summary'!$C$36:$E$135,MATCH('Capacity Backing (Hide)'!E$2,'Capacity Summary'!$B$36:$B$135,0),2)))/IF(Summary!$B$7="Minutes",1,60)/COUNTA(INDEX(Capacity!$C$10:$Q$109,MATCH('Capacity Backing (Hide)'!E$2,Capacity!$B$10:$B$109,0),1):INDEX(Capacity!$C$10:$Q$109,MATCH('Capacity Backing (Hide)'!E$2,Capacity!$B$10:$B$109,0),15))</f>
        <v>#N/A</v>
      </c>
      <c r="F5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(Hide)'!$A56,'Capacity Summary'!$H$35:$BG$35,0))="x",INDEX('Capacity Summary'!$C$36:$E$135,MATCH('Capacity Backing (Hide)'!F$2,'Capacity Summary'!$B$36:$B$135,0),4),IF(INDEX('Capacity Summary'!$H$36:$BG$135,MATCH('Capacity Backing (Hide)'!F$2,'Capacity Summary'!$B$36:$B$135,0),MATCH('Capacity Backing (Hide)'!$A56,'Capacity Summary'!$H$35:$BG$35,0))&lt;&gt;0,INDEX('Capacity Summary'!$H$36:$BG$135,MATCH('Capacity Backing (Hide)'!F$2,'Capacity Summary'!$B$36:$B$135,0),MATCH('Capacity Backing (Hide)'!$A56,'Capacity Summary'!$H$35:$BG$35,0)),0)),INDEX('Capacity Summary'!$C$36:$E$135,MATCH('Capacity Backing (Hide)'!F$2,'Capacity Summary'!$B$36:$B$135,0),2)))/IF(Summary!$B$7="Minutes",1,60)/COUNTA(INDEX(Capacity!$C$10:$Q$109,MATCH('Capacity Backing (Hide)'!F$2,Capacity!$B$10:$B$109,0),1):INDEX(Capacity!$C$10:$Q$109,MATCH('Capacity Backing (Hide)'!F$2,Capacity!$B$10:$B$109,0),15))</f>
        <v>#N/A</v>
      </c>
      <c r="G5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(Hide)'!$A56,'Capacity Summary'!$H$35:$BG$35,0))="x",INDEX('Capacity Summary'!$C$36:$E$135,MATCH('Capacity Backing (Hide)'!G$2,'Capacity Summary'!$B$36:$B$135,0),4),IF(INDEX('Capacity Summary'!$H$36:$BG$135,MATCH('Capacity Backing (Hide)'!G$2,'Capacity Summary'!$B$36:$B$135,0),MATCH('Capacity Backing (Hide)'!$A56,'Capacity Summary'!$H$35:$BG$35,0))&lt;&gt;0,INDEX('Capacity Summary'!$H$36:$BG$135,MATCH('Capacity Backing (Hide)'!G$2,'Capacity Summary'!$B$36:$B$135,0),MATCH('Capacity Backing (Hide)'!$A56,'Capacity Summary'!$H$35:$BG$35,0)),0)),INDEX('Capacity Summary'!$C$36:$E$135,MATCH('Capacity Backing (Hide)'!G$2,'Capacity Summary'!$B$36:$B$135,0),2)))/IF(Summary!$B$7="Minutes",1,60)/COUNTA(INDEX(Capacity!$C$10:$Q$109,MATCH('Capacity Backing (Hide)'!G$2,Capacity!$B$10:$B$109,0),1):INDEX(Capacity!$C$10:$Q$109,MATCH('Capacity Backing (Hide)'!G$2,Capacity!$B$10:$B$109,0),15))</f>
        <v>#N/A</v>
      </c>
      <c r="H5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(Hide)'!$A56,'Capacity Summary'!$H$35:$BG$35,0))="x",INDEX('Capacity Summary'!$C$36:$E$135,MATCH('Capacity Backing (Hide)'!H$2,'Capacity Summary'!$B$36:$B$135,0),4),IF(INDEX('Capacity Summary'!$H$36:$BG$135,MATCH('Capacity Backing (Hide)'!H$2,'Capacity Summary'!$B$36:$B$135,0),MATCH('Capacity Backing (Hide)'!$A56,'Capacity Summary'!$H$35:$BG$35,0))&lt;&gt;0,INDEX('Capacity Summary'!$H$36:$BG$135,MATCH('Capacity Backing (Hide)'!H$2,'Capacity Summary'!$B$36:$B$135,0),MATCH('Capacity Backing (Hide)'!$A56,'Capacity Summary'!$H$35:$BG$35,0)),0)),INDEX('Capacity Summary'!$C$36:$E$135,MATCH('Capacity Backing (Hide)'!H$2,'Capacity Summary'!$B$36:$B$135,0),2)))/IF(Summary!$B$7="Minutes",1,60)/COUNTA(INDEX(Capacity!$C$10:$Q$109,MATCH('Capacity Backing (Hide)'!H$2,Capacity!$B$10:$B$109,0),1):INDEX(Capacity!$C$10:$Q$109,MATCH('Capacity Backing (Hide)'!H$2,Capacity!$B$10:$B$109,0),15))</f>
        <v>#N/A</v>
      </c>
      <c r="I5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(Hide)'!$A56,'Capacity Summary'!$H$35:$BG$35,0))="x",INDEX('Capacity Summary'!$C$36:$E$135,MATCH('Capacity Backing (Hide)'!I$2,'Capacity Summary'!$B$36:$B$135,0),4),IF(INDEX('Capacity Summary'!$H$36:$BG$135,MATCH('Capacity Backing (Hide)'!I$2,'Capacity Summary'!$B$36:$B$135,0),MATCH('Capacity Backing (Hide)'!$A56,'Capacity Summary'!$H$35:$BG$35,0))&lt;&gt;0,INDEX('Capacity Summary'!$H$36:$BG$135,MATCH('Capacity Backing (Hide)'!I$2,'Capacity Summary'!$B$36:$B$135,0),MATCH('Capacity Backing (Hide)'!$A56,'Capacity Summary'!$H$35:$BG$35,0)),0)),INDEX('Capacity Summary'!$C$36:$E$135,MATCH('Capacity Backing (Hide)'!I$2,'Capacity Summary'!$B$36:$B$135,0),2)))/IF(Summary!$B$7="Minutes",1,60)/COUNTA(INDEX(Capacity!$C$10:$Q$109,MATCH('Capacity Backing (Hide)'!I$2,Capacity!$B$10:$B$109,0),1):INDEX(Capacity!$C$10:$Q$109,MATCH('Capacity Backing (Hide)'!I$2,Capacity!$B$10:$B$109,0),15))</f>
        <v>#N/A</v>
      </c>
      <c r="J5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(Hide)'!$A56,'Capacity Summary'!$H$35:$BG$35,0))="x",INDEX('Capacity Summary'!$C$36:$E$135,MATCH('Capacity Backing (Hide)'!J$2,'Capacity Summary'!$B$36:$B$135,0),4),IF(INDEX('Capacity Summary'!$H$36:$BG$135,MATCH('Capacity Backing (Hide)'!J$2,'Capacity Summary'!$B$36:$B$135,0),MATCH('Capacity Backing (Hide)'!$A56,'Capacity Summary'!$H$35:$BG$35,0))&lt;&gt;0,INDEX('Capacity Summary'!$H$36:$BG$135,MATCH('Capacity Backing (Hide)'!J$2,'Capacity Summary'!$B$36:$B$135,0),MATCH('Capacity Backing (Hide)'!$A56,'Capacity Summary'!$H$35:$BG$35,0)),0)),INDEX('Capacity Summary'!$C$36:$E$135,MATCH('Capacity Backing (Hide)'!J$2,'Capacity Summary'!$B$36:$B$135,0),2)))/IF(Summary!$B$7="Minutes",1,60)/COUNTA(INDEX(Capacity!$C$10:$Q$109,MATCH('Capacity Backing (Hide)'!J$2,Capacity!$B$10:$B$109,0),1):INDEX(Capacity!$C$10:$Q$109,MATCH('Capacity Backing (Hide)'!J$2,Capacity!$B$10:$B$109,0),15))</f>
        <v>#N/A</v>
      </c>
      <c r="K5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(Hide)'!$A56,'Capacity Summary'!$H$35:$BG$35,0))="x",INDEX('Capacity Summary'!$C$36:$E$135,MATCH('Capacity Backing (Hide)'!K$2,'Capacity Summary'!$B$36:$B$135,0),4),IF(INDEX('Capacity Summary'!$H$36:$BG$135,MATCH('Capacity Backing (Hide)'!K$2,'Capacity Summary'!$B$36:$B$135,0),MATCH('Capacity Backing (Hide)'!$A56,'Capacity Summary'!$H$35:$BG$35,0))&lt;&gt;0,INDEX('Capacity Summary'!$H$36:$BG$135,MATCH('Capacity Backing (Hide)'!K$2,'Capacity Summary'!$B$36:$B$135,0),MATCH('Capacity Backing (Hide)'!$A56,'Capacity Summary'!$H$35:$BG$35,0)),0)),INDEX('Capacity Summary'!$C$36:$E$135,MATCH('Capacity Backing (Hide)'!K$2,'Capacity Summary'!$B$36:$B$135,0),2)))/IF(Summary!$B$7="Minutes",1,60)/COUNTA(INDEX(Capacity!$C$10:$Q$109,MATCH('Capacity Backing (Hide)'!K$2,Capacity!$B$10:$B$109,0),1):INDEX(Capacity!$C$10:$Q$109,MATCH('Capacity Backing (Hide)'!K$2,Capacity!$B$10:$B$109,0),15))</f>
        <v>#N/A</v>
      </c>
      <c r="L5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(Hide)'!$A56,'Capacity Summary'!$H$35:$BG$35,0))="x",INDEX('Capacity Summary'!$C$36:$E$135,MATCH('Capacity Backing (Hide)'!L$2,'Capacity Summary'!$B$36:$B$135,0),4),IF(INDEX('Capacity Summary'!$H$36:$BG$135,MATCH('Capacity Backing (Hide)'!L$2,'Capacity Summary'!$B$36:$B$135,0),MATCH('Capacity Backing (Hide)'!$A56,'Capacity Summary'!$H$35:$BG$35,0))&lt;&gt;0,INDEX('Capacity Summary'!$H$36:$BG$135,MATCH('Capacity Backing (Hide)'!L$2,'Capacity Summary'!$B$36:$B$135,0),MATCH('Capacity Backing (Hide)'!$A56,'Capacity Summary'!$H$35:$BG$35,0)),0)),INDEX('Capacity Summary'!$C$36:$E$135,MATCH('Capacity Backing (Hide)'!L$2,'Capacity Summary'!$B$36:$B$135,0),2)))/IF(Summary!$B$7="Minutes",1,60)/COUNTA(INDEX(Capacity!$C$10:$Q$109,MATCH('Capacity Backing (Hide)'!L$2,Capacity!$B$10:$B$109,0),1):INDEX(Capacity!$C$10:$Q$109,MATCH('Capacity Backing (Hide)'!L$2,Capacity!$B$10:$B$109,0),15))</f>
        <v>#N/A</v>
      </c>
      <c r="M5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(Hide)'!$A56,'Capacity Summary'!$H$35:$BG$35,0))="x",INDEX('Capacity Summary'!$C$36:$E$135,MATCH('Capacity Backing (Hide)'!M$2,'Capacity Summary'!$B$36:$B$135,0),4),IF(INDEX('Capacity Summary'!$H$36:$BG$135,MATCH('Capacity Backing (Hide)'!M$2,'Capacity Summary'!$B$36:$B$135,0),MATCH('Capacity Backing (Hide)'!$A56,'Capacity Summary'!$H$35:$BG$35,0))&lt;&gt;0,INDEX('Capacity Summary'!$H$36:$BG$135,MATCH('Capacity Backing (Hide)'!M$2,'Capacity Summary'!$B$36:$B$135,0),MATCH('Capacity Backing (Hide)'!$A56,'Capacity Summary'!$H$35:$BG$35,0)),0)),INDEX('Capacity Summary'!$C$36:$E$135,MATCH('Capacity Backing (Hide)'!M$2,'Capacity Summary'!$B$36:$B$135,0),2)))/IF(Summary!$B$7="Minutes",1,60)/COUNTA(INDEX(Capacity!$C$10:$Q$109,MATCH('Capacity Backing (Hide)'!M$2,Capacity!$B$10:$B$109,0),1):INDEX(Capacity!$C$10:$Q$109,MATCH('Capacity Backing (Hide)'!M$2,Capacity!$B$10:$B$109,0),15))</f>
        <v>#N/A</v>
      </c>
      <c r="N5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(Hide)'!$A56,'Capacity Summary'!$H$35:$BG$35,0))="x",INDEX('Capacity Summary'!$C$36:$E$135,MATCH('Capacity Backing (Hide)'!N$2,'Capacity Summary'!$B$36:$B$135,0),4),IF(INDEX('Capacity Summary'!$H$36:$BG$135,MATCH('Capacity Backing (Hide)'!N$2,'Capacity Summary'!$B$36:$B$135,0),MATCH('Capacity Backing (Hide)'!$A56,'Capacity Summary'!$H$35:$BG$35,0))&lt;&gt;0,INDEX('Capacity Summary'!$H$36:$BG$135,MATCH('Capacity Backing (Hide)'!N$2,'Capacity Summary'!$B$36:$B$135,0),MATCH('Capacity Backing (Hide)'!$A56,'Capacity Summary'!$H$35:$BG$35,0)),0)),INDEX('Capacity Summary'!$C$36:$E$135,MATCH('Capacity Backing (Hide)'!N$2,'Capacity Summary'!$B$36:$B$135,0),2)))/IF(Summary!$B$7="Minutes",1,60)/COUNTA(INDEX(Capacity!$C$10:$Q$109,MATCH('Capacity Backing (Hide)'!N$2,Capacity!$B$10:$B$109,0),1):INDEX(Capacity!$C$10:$Q$109,MATCH('Capacity Backing (Hide)'!N$2,Capacity!$B$10:$B$109,0),15))</f>
        <v>#N/A</v>
      </c>
      <c r="O5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(Hide)'!$A56,'Capacity Summary'!$H$35:$BG$35,0))="x",INDEX('Capacity Summary'!$C$36:$E$135,MATCH('Capacity Backing (Hide)'!O$2,'Capacity Summary'!$B$36:$B$135,0),4),IF(INDEX('Capacity Summary'!$H$36:$BG$135,MATCH('Capacity Backing (Hide)'!O$2,'Capacity Summary'!$B$36:$B$135,0),MATCH('Capacity Backing (Hide)'!$A56,'Capacity Summary'!$H$35:$BG$35,0))&lt;&gt;0,INDEX('Capacity Summary'!$H$36:$BG$135,MATCH('Capacity Backing (Hide)'!O$2,'Capacity Summary'!$B$36:$B$135,0),MATCH('Capacity Backing (Hide)'!$A56,'Capacity Summary'!$H$35:$BG$35,0)),0)),INDEX('Capacity Summary'!$C$36:$E$135,MATCH('Capacity Backing (Hide)'!O$2,'Capacity Summary'!$B$36:$B$135,0),2)))/IF(Summary!$B$7="Minutes",1,60)/COUNTA(INDEX(Capacity!$C$10:$Q$109,MATCH('Capacity Backing (Hide)'!O$2,Capacity!$B$10:$B$109,0),1):INDEX(Capacity!$C$10:$Q$109,MATCH('Capacity Backing (Hide)'!O$2,Capacity!$B$10:$B$109,0),15))</f>
        <v>#N/A</v>
      </c>
      <c r="P5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(Hide)'!$A56,'Capacity Summary'!$H$35:$BG$35,0))="x",INDEX('Capacity Summary'!$C$36:$E$135,MATCH('Capacity Backing (Hide)'!P$2,'Capacity Summary'!$B$36:$B$135,0),4),IF(INDEX('Capacity Summary'!$H$36:$BG$135,MATCH('Capacity Backing (Hide)'!P$2,'Capacity Summary'!$B$36:$B$135,0),MATCH('Capacity Backing (Hide)'!$A56,'Capacity Summary'!$H$35:$BG$35,0))&lt;&gt;0,INDEX('Capacity Summary'!$H$36:$BG$135,MATCH('Capacity Backing (Hide)'!P$2,'Capacity Summary'!$B$36:$B$135,0),MATCH('Capacity Backing (Hide)'!$A56,'Capacity Summary'!$H$35:$BG$35,0)),0)),INDEX('Capacity Summary'!$C$36:$E$135,MATCH('Capacity Backing (Hide)'!P$2,'Capacity Summary'!$B$36:$B$135,0),2)))/IF(Summary!$B$7="Minutes",1,60)/COUNTA(INDEX(Capacity!$C$10:$Q$109,MATCH('Capacity Backing (Hide)'!P$2,Capacity!$B$10:$B$109,0),1):INDEX(Capacity!$C$10:$Q$109,MATCH('Capacity Backing (Hide)'!P$2,Capacity!$B$10:$B$109,0),15))</f>
        <v>#N/A</v>
      </c>
      <c r="Q5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(Hide)'!$A56,'Capacity Summary'!$H$35:$BG$35,0))="x",INDEX('Capacity Summary'!$C$36:$E$135,MATCH('Capacity Backing (Hide)'!Q$2,'Capacity Summary'!$B$36:$B$135,0),4),IF(INDEX('Capacity Summary'!$H$36:$BG$135,MATCH('Capacity Backing (Hide)'!Q$2,'Capacity Summary'!$B$36:$B$135,0),MATCH('Capacity Backing (Hide)'!$A56,'Capacity Summary'!$H$35:$BG$35,0))&lt;&gt;0,INDEX('Capacity Summary'!$H$36:$BG$135,MATCH('Capacity Backing (Hide)'!Q$2,'Capacity Summary'!$B$36:$B$135,0),MATCH('Capacity Backing (Hide)'!$A56,'Capacity Summary'!$H$35:$BG$35,0)),0)),INDEX('Capacity Summary'!$C$36:$E$135,MATCH('Capacity Backing (Hide)'!Q$2,'Capacity Summary'!$B$36:$B$135,0),2)))/IF(Summary!$B$7="Minutes",1,60)/COUNTA(INDEX(Capacity!$C$10:$Q$109,MATCH('Capacity Backing (Hide)'!Q$2,Capacity!$B$10:$B$109,0),1):INDEX(Capacity!$C$10:$Q$109,MATCH('Capacity Backing (Hide)'!Q$2,Capacity!$B$10:$B$109,0),15))</f>
        <v>#N/A</v>
      </c>
      <c r="R5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(Hide)'!$A56,'Capacity Summary'!$H$35:$BG$35,0))="x",INDEX('Capacity Summary'!$C$36:$E$135,MATCH('Capacity Backing (Hide)'!R$2,'Capacity Summary'!$B$36:$B$135,0),4),IF(INDEX('Capacity Summary'!$H$36:$BG$135,MATCH('Capacity Backing (Hide)'!R$2,'Capacity Summary'!$B$36:$B$135,0),MATCH('Capacity Backing (Hide)'!$A56,'Capacity Summary'!$H$35:$BG$35,0))&lt;&gt;0,INDEX('Capacity Summary'!$H$36:$BG$135,MATCH('Capacity Backing (Hide)'!R$2,'Capacity Summary'!$B$36:$B$135,0),MATCH('Capacity Backing (Hide)'!$A56,'Capacity Summary'!$H$35:$BG$35,0)),0)),INDEX('Capacity Summary'!$C$36:$E$135,MATCH('Capacity Backing (Hide)'!R$2,'Capacity Summary'!$B$36:$B$135,0),2)))/IF(Summary!$B$7="Minutes",1,60)/COUNTA(INDEX(Capacity!$C$10:$Q$109,MATCH('Capacity Backing (Hide)'!R$2,Capacity!$B$10:$B$109,0),1):INDEX(Capacity!$C$10:$Q$109,MATCH('Capacity Backing (Hide)'!R$2,Capacity!$B$10:$B$109,0),15))</f>
        <v>#N/A</v>
      </c>
      <c r="S5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(Hide)'!$A56,'Capacity Summary'!$H$35:$BG$35,0))="x",INDEX('Capacity Summary'!$C$36:$E$135,MATCH('Capacity Backing (Hide)'!S$2,'Capacity Summary'!$B$36:$B$135,0),4),IF(INDEX('Capacity Summary'!$H$36:$BG$135,MATCH('Capacity Backing (Hide)'!S$2,'Capacity Summary'!$B$36:$B$135,0),MATCH('Capacity Backing (Hide)'!$A56,'Capacity Summary'!$H$35:$BG$35,0))&lt;&gt;0,INDEX('Capacity Summary'!$H$36:$BG$135,MATCH('Capacity Backing (Hide)'!S$2,'Capacity Summary'!$B$36:$B$135,0),MATCH('Capacity Backing (Hide)'!$A56,'Capacity Summary'!$H$35:$BG$35,0)),0)),INDEX('Capacity Summary'!$C$36:$E$135,MATCH('Capacity Backing (Hide)'!S$2,'Capacity Summary'!$B$36:$B$135,0),2)))/IF(Summary!$B$7="Minutes",1,60)/COUNTA(INDEX(Capacity!$C$10:$Q$109,MATCH('Capacity Backing (Hide)'!S$2,Capacity!$B$10:$B$109,0),1):INDEX(Capacity!$C$10:$Q$109,MATCH('Capacity Backing (Hide)'!S$2,Capacity!$B$10:$B$109,0),15))</f>
        <v>#N/A</v>
      </c>
      <c r="T5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(Hide)'!$A56,'Capacity Summary'!$H$35:$BG$35,0))="x",INDEX('Capacity Summary'!$C$36:$E$135,MATCH('Capacity Backing (Hide)'!T$2,'Capacity Summary'!$B$36:$B$135,0),4),IF(INDEX('Capacity Summary'!$H$36:$BG$135,MATCH('Capacity Backing (Hide)'!T$2,'Capacity Summary'!$B$36:$B$135,0),MATCH('Capacity Backing (Hide)'!$A56,'Capacity Summary'!$H$35:$BG$35,0))&lt;&gt;0,INDEX('Capacity Summary'!$H$36:$BG$135,MATCH('Capacity Backing (Hide)'!T$2,'Capacity Summary'!$B$36:$B$135,0),MATCH('Capacity Backing (Hide)'!$A56,'Capacity Summary'!$H$35:$BG$35,0)),0)),INDEX('Capacity Summary'!$C$36:$E$135,MATCH('Capacity Backing (Hide)'!T$2,'Capacity Summary'!$B$36:$B$135,0),2)))/IF(Summary!$B$7="Minutes",1,60)/COUNTA(INDEX(Capacity!$C$10:$Q$109,MATCH('Capacity Backing (Hide)'!T$2,Capacity!$B$10:$B$109,0),1):INDEX(Capacity!$C$10:$Q$109,MATCH('Capacity Backing (Hide)'!T$2,Capacity!$B$10:$B$109,0),15))</f>
        <v>#N/A</v>
      </c>
      <c r="U5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(Hide)'!$A56,'Capacity Summary'!$H$35:$BG$35,0))="x",INDEX('Capacity Summary'!$C$36:$E$135,MATCH('Capacity Backing (Hide)'!U$2,'Capacity Summary'!$B$36:$B$135,0),4),IF(INDEX('Capacity Summary'!$H$36:$BG$135,MATCH('Capacity Backing (Hide)'!U$2,'Capacity Summary'!$B$36:$B$135,0),MATCH('Capacity Backing (Hide)'!$A56,'Capacity Summary'!$H$35:$BG$35,0))&lt;&gt;0,INDEX('Capacity Summary'!$H$36:$BG$135,MATCH('Capacity Backing (Hide)'!U$2,'Capacity Summary'!$B$36:$B$135,0),MATCH('Capacity Backing (Hide)'!$A56,'Capacity Summary'!$H$35:$BG$35,0)),0)),INDEX('Capacity Summary'!$C$36:$E$135,MATCH('Capacity Backing (Hide)'!U$2,'Capacity Summary'!$B$36:$B$135,0),2)))/IF(Summary!$B$7="Minutes",1,60)/COUNTA(INDEX(Capacity!$C$10:$Q$109,MATCH('Capacity Backing (Hide)'!U$2,Capacity!$B$10:$B$109,0),1):INDEX(Capacity!$C$10:$Q$109,MATCH('Capacity Backing (Hide)'!U$2,Capacity!$B$10:$B$109,0),15))</f>
        <v>#N/A</v>
      </c>
      <c r="V5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(Hide)'!$A56,'Capacity Summary'!$H$35:$BG$35,0))="x",INDEX('Capacity Summary'!$C$36:$E$135,MATCH('Capacity Backing (Hide)'!V$2,'Capacity Summary'!$B$36:$B$135,0),4),IF(INDEX('Capacity Summary'!$H$36:$BG$135,MATCH('Capacity Backing (Hide)'!V$2,'Capacity Summary'!$B$36:$B$135,0),MATCH('Capacity Backing (Hide)'!$A56,'Capacity Summary'!$H$35:$BG$35,0))&lt;&gt;0,INDEX('Capacity Summary'!$H$36:$BG$135,MATCH('Capacity Backing (Hide)'!V$2,'Capacity Summary'!$B$36:$B$135,0),MATCH('Capacity Backing (Hide)'!$A56,'Capacity Summary'!$H$35:$BG$35,0)),0)),INDEX('Capacity Summary'!$C$36:$E$135,MATCH('Capacity Backing (Hide)'!V$2,'Capacity Summary'!$B$36:$B$135,0),2)))/IF(Summary!$B$7="Minutes",1,60)/COUNTA(INDEX(Capacity!$C$10:$Q$109,MATCH('Capacity Backing (Hide)'!V$2,Capacity!$B$10:$B$109,0),1):INDEX(Capacity!$C$10:$Q$109,MATCH('Capacity Backing (Hide)'!V$2,Capacity!$B$10:$B$109,0),15))</f>
        <v>#N/A</v>
      </c>
      <c r="W5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(Hide)'!$A56,'Capacity Summary'!$H$35:$BG$35,0))="x",INDEX('Capacity Summary'!$C$36:$E$135,MATCH('Capacity Backing (Hide)'!W$2,'Capacity Summary'!$B$36:$B$135,0),4),IF(INDEX('Capacity Summary'!$H$36:$BG$135,MATCH('Capacity Backing (Hide)'!W$2,'Capacity Summary'!$B$36:$B$135,0),MATCH('Capacity Backing (Hide)'!$A56,'Capacity Summary'!$H$35:$BG$35,0))&lt;&gt;0,INDEX('Capacity Summary'!$H$36:$BG$135,MATCH('Capacity Backing (Hide)'!W$2,'Capacity Summary'!$B$36:$B$135,0),MATCH('Capacity Backing (Hide)'!$A56,'Capacity Summary'!$H$35:$BG$35,0)),0)),INDEX('Capacity Summary'!$C$36:$E$135,MATCH('Capacity Backing (Hide)'!W$2,'Capacity Summary'!$B$36:$B$135,0),2)))/IF(Summary!$B$7="Minutes",1,60)/COUNTA(INDEX(Capacity!$C$10:$Q$109,MATCH('Capacity Backing (Hide)'!W$2,Capacity!$B$10:$B$109,0),1):INDEX(Capacity!$C$10:$Q$109,MATCH('Capacity Backing (Hide)'!W$2,Capacity!$B$10:$B$109,0),15))</f>
        <v>#N/A</v>
      </c>
      <c r="X5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(Hide)'!$A56,'Capacity Summary'!$H$35:$BG$35,0))="x",INDEX('Capacity Summary'!$C$36:$E$135,MATCH('Capacity Backing (Hide)'!X$2,'Capacity Summary'!$B$36:$B$135,0),4),IF(INDEX('Capacity Summary'!$H$36:$BG$135,MATCH('Capacity Backing (Hide)'!X$2,'Capacity Summary'!$B$36:$B$135,0),MATCH('Capacity Backing (Hide)'!$A56,'Capacity Summary'!$H$35:$BG$35,0))&lt;&gt;0,INDEX('Capacity Summary'!$H$36:$BG$135,MATCH('Capacity Backing (Hide)'!X$2,'Capacity Summary'!$B$36:$B$135,0),MATCH('Capacity Backing (Hide)'!$A56,'Capacity Summary'!$H$35:$BG$35,0)),0)),INDEX('Capacity Summary'!$C$36:$E$135,MATCH('Capacity Backing (Hide)'!X$2,'Capacity Summary'!$B$36:$B$135,0),2)))/IF(Summary!$B$7="Minutes",1,60)/COUNTA(INDEX(Capacity!$C$10:$Q$109,MATCH('Capacity Backing (Hide)'!X$2,Capacity!$B$10:$B$109,0),1):INDEX(Capacity!$C$10:$Q$109,MATCH('Capacity Backing (Hide)'!X$2,Capacity!$B$10:$B$109,0),15))</f>
        <v>#N/A</v>
      </c>
      <c r="Y5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(Hide)'!$A56,'Capacity Summary'!$H$35:$BG$35,0))="x",INDEX('Capacity Summary'!$C$36:$E$135,MATCH('Capacity Backing (Hide)'!Y$2,'Capacity Summary'!$B$36:$B$135,0),4),IF(INDEX('Capacity Summary'!$H$36:$BG$135,MATCH('Capacity Backing (Hide)'!Y$2,'Capacity Summary'!$B$36:$B$135,0),MATCH('Capacity Backing (Hide)'!$A56,'Capacity Summary'!$H$35:$BG$35,0))&lt;&gt;0,INDEX('Capacity Summary'!$H$36:$BG$135,MATCH('Capacity Backing (Hide)'!Y$2,'Capacity Summary'!$B$36:$B$135,0),MATCH('Capacity Backing (Hide)'!$A56,'Capacity Summary'!$H$35:$BG$35,0)),0)),INDEX('Capacity Summary'!$C$36:$E$135,MATCH('Capacity Backing (Hide)'!Y$2,'Capacity Summary'!$B$36:$B$135,0),2)))/IF(Summary!$B$7="Minutes",1,60)/COUNTA(INDEX(Capacity!$C$10:$Q$109,MATCH('Capacity Backing (Hide)'!Y$2,Capacity!$B$10:$B$109,0),1):INDEX(Capacity!$C$10:$Q$109,MATCH('Capacity Backing (Hide)'!Y$2,Capacity!$B$10:$B$109,0),15))</f>
        <v>#N/A</v>
      </c>
      <c r="Z5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(Hide)'!$A56,'Capacity Summary'!$H$35:$BG$35,0))="x",INDEX('Capacity Summary'!$C$36:$E$135,MATCH('Capacity Backing (Hide)'!Z$2,'Capacity Summary'!$B$36:$B$135,0),4),IF(INDEX('Capacity Summary'!$H$36:$BG$135,MATCH('Capacity Backing (Hide)'!Z$2,'Capacity Summary'!$B$36:$B$135,0),MATCH('Capacity Backing (Hide)'!$A56,'Capacity Summary'!$H$35:$BG$35,0))&lt;&gt;0,INDEX('Capacity Summary'!$H$36:$BG$135,MATCH('Capacity Backing (Hide)'!Z$2,'Capacity Summary'!$B$36:$B$135,0),MATCH('Capacity Backing (Hide)'!$A56,'Capacity Summary'!$H$35:$BG$35,0)),0)),INDEX('Capacity Summary'!$C$36:$E$135,MATCH('Capacity Backing (Hide)'!Z$2,'Capacity Summary'!$B$36:$B$135,0),2)))/IF(Summary!$B$7="Minutes",1,60)/COUNTA(INDEX(Capacity!$C$10:$Q$109,MATCH('Capacity Backing (Hide)'!Z$2,Capacity!$B$10:$B$109,0),1):INDEX(Capacity!$C$10:$Q$109,MATCH('Capacity Backing (Hide)'!Z$2,Capacity!$B$10:$B$109,0),15))</f>
        <v>#N/A</v>
      </c>
      <c r="AA5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(Hide)'!$A56,'Capacity Summary'!$H$35:$BG$35,0))="x",INDEX('Capacity Summary'!$C$36:$E$135,MATCH('Capacity Backing (Hide)'!AA$2,'Capacity Summary'!$B$36:$B$135,0),4),IF(INDEX('Capacity Summary'!$H$36:$BG$135,MATCH('Capacity Backing (Hide)'!AA$2,'Capacity Summary'!$B$36:$B$135,0),MATCH('Capacity Backing (Hide)'!$A56,'Capacity Summary'!$H$35:$BG$35,0))&lt;&gt;0,INDEX('Capacity Summary'!$H$36:$BG$135,MATCH('Capacity Backing (Hide)'!AA$2,'Capacity Summary'!$B$36:$B$135,0),MATCH('Capacity Backing (Hide)'!$A56,'Capacity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(Hide)'!$A56,'Capacity Summary'!$H$35:$BG$35,0))="x",INDEX('Capacity Summary'!$C$36:$E$135,MATCH('Capacity Backing (Hide)'!AB$2,'Capacity Summary'!$B$36:$B$135,0),4),IF(INDEX('Capacity Summary'!$H$36:$BG$135,MATCH('Capacity Backing (Hide)'!AB$2,'Capacity Summary'!$B$36:$B$135,0),MATCH('Capacity Backing (Hide)'!$A56,'Capacity Summary'!$H$35:$BG$35,0))&lt;&gt;0,INDEX('Capacity Summary'!$H$36:$BG$135,MATCH('Capacity Backing (Hide)'!AB$2,'Capacity Summary'!$B$36:$B$135,0),MATCH('Capacity Backing (Hide)'!$A56,'Capacity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(Hide)'!$A56,'Capacity Summary'!$H$35:$BG$35,0))="x",INDEX('Capacity Summary'!$C$36:$E$135,MATCH('Capacity Backing (Hide)'!AC$2,'Capacity Summary'!$B$36:$B$135,0),4),IF(INDEX('Capacity Summary'!$H$36:$BG$135,MATCH('Capacity Backing (Hide)'!AC$2,'Capacity Summary'!$B$36:$B$135,0),MATCH('Capacity Backing (Hide)'!$A56,'Capacity Summary'!$H$35:$BG$35,0))&lt;&gt;0,INDEX('Capacity Summary'!$H$36:$BG$135,MATCH('Capacity Backing (Hide)'!AC$2,'Capacity Summary'!$B$36:$B$135,0),MATCH('Capacity Backing (Hide)'!$A56,'Capacity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(Hide)'!$A56,'Capacity Summary'!$H$35:$BG$35,0))="x",INDEX('Capacity Summary'!$C$36:$E$135,MATCH('Capacity Backing (Hide)'!AD$2,'Capacity Summary'!$B$36:$B$135,0),4),IF(INDEX('Capacity Summary'!$H$36:$BG$135,MATCH('Capacity Backing (Hide)'!AD$2,'Capacity Summary'!$B$36:$B$135,0),MATCH('Capacity Backing (Hide)'!$A56,'Capacity Summary'!$H$35:$BG$35,0))&lt;&gt;0,INDEX('Capacity Summary'!$H$36:$BG$135,MATCH('Capacity Backing (Hide)'!AD$2,'Capacity Summary'!$B$36:$B$135,0),MATCH('Capacity Backing (Hide)'!$A56,'Capacity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(Hide)'!$A56,'Capacity Summary'!$H$35:$BG$35,0))="x",INDEX('Capacity Summary'!$C$36:$E$135,MATCH('Capacity Backing (Hide)'!AE$2,'Capacity Summary'!$B$36:$B$135,0),4),IF(INDEX('Capacity Summary'!$H$36:$BG$135,MATCH('Capacity Backing (Hide)'!AE$2,'Capacity Summary'!$B$36:$B$135,0),MATCH('Capacity Backing (Hide)'!$A56,'Capacity Summary'!$H$35:$BG$35,0))&lt;&gt;0,INDEX('Capacity Summary'!$H$36:$BG$135,MATCH('Capacity Backing (Hide)'!AE$2,'Capacity Summary'!$B$36:$B$135,0),MATCH('Capacity Backing (Hide)'!$A56,'Capacity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(Hide)'!$A56,'Capacity Summary'!$H$35:$BG$35,0))="x",INDEX('Capacity Summary'!$C$36:$E$135,MATCH('Capacity Backing (Hide)'!AF$2,'Capacity Summary'!$B$36:$B$135,0),4),IF(INDEX('Capacity Summary'!$H$36:$BG$135,MATCH('Capacity Backing (Hide)'!AF$2,'Capacity Summary'!$B$36:$B$135,0),MATCH('Capacity Backing (Hide)'!$A56,'Capacity Summary'!$H$35:$BG$35,0))&lt;&gt;0,INDEX('Capacity Summary'!$H$36:$BG$135,MATCH('Capacity Backing (Hide)'!AF$2,'Capacity Summary'!$B$36:$B$135,0),MATCH('Capacity Backing (Hide)'!$A56,'Capacity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(Hide)'!$A56,'Capacity Summary'!$H$35:$BG$35,0))="x",INDEX('Capacity Summary'!$C$36:$E$135,MATCH('Capacity Backing (Hide)'!AG$2,'Capacity Summary'!$B$36:$B$135,0),4),IF(INDEX('Capacity Summary'!$H$36:$BG$135,MATCH('Capacity Backing (Hide)'!AG$2,'Capacity Summary'!$B$36:$B$135,0),MATCH('Capacity Backing (Hide)'!$A56,'Capacity Summary'!$H$35:$BG$35,0))&lt;&gt;0,INDEX('Capacity Summary'!$H$36:$BG$135,MATCH('Capacity Backing (Hide)'!AG$2,'Capacity Summary'!$B$36:$B$135,0),MATCH('Capacity Backing (Hide)'!$A56,'Capacity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(Hide)'!$A56,'Capacity Summary'!$H$35:$BG$35,0))="x",INDEX('Capacity Summary'!$C$36:$E$135,MATCH('Capacity Backing (Hide)'!AH$2,'Capacity Summary'!$B$36:$B$135,0),4),IF(INDEX('Capacity Summary'!$H$36:$BG$135,MATCH('Capacity Backing (Hide)'!AH$2,'Capacity Summary'!$B$36:$B$135,0),MATCH('Capacity Backing (Hide)'!$A56,'Capacity Summary'!$H$35:$BG$35,0))&lt;&gt;0,INDEX('Capacity Summary'!$H$36:$BG$135,MATCH('Capacity Backing (Hide)'!AH$2,'Capacity Summary'!$B$36:$B$135,0),MATCH('Capacity Backing (Hide)'!$A56,'Capacity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(Hide)'!$A56,'Capacity Summary'!$H$35:$BG$35,0))="x",INDEX('Capacity Summary'!$C$36:$E$135,MATCH('Capacity Backing (Hide)'!AI$2,'Capacity Summary'!$B$36:$B$135,0),4),IF(INDEX('Capacity Summary'!$H$36:$BG$135,MATCH('Capacity Backing (Hide)'!AI$2,'Capacity Summary'!$B$36:$B$135,0),MATCH('Capacity Backing (Hide)'!$A56,'Capacity Summary'!$H$35:$BG$35,0))&lt;&gt;0,INDEX('Capacity Summary'!$H$36:$BG$135,MATCH('Capacity Backing (Hide)'!AI$2,'Capacity Summary'!$B$36:$B$135,0),MATCH('Capacity Backing (Hide)'!$A56,'Capacity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(Hide)'!$A56,'Capacity Summary'!$H$35:$BG$35,0))="x",INDEX('Capacity Summary'!$C$36:$E$135,MATCH('Capacity Backing (Hide)'!AJ$2,'Capacity Summary'!$B$36:$B$135,0),4),IF(INDEX('Capacity Summary'!$H$36:$BG$135,MATCH('Capacity Backing (Hide)'!AJ$2,'Capacity Summary'!$B$36:$B$135,0),MATCH('Capacity Backing (Hide)'!$A56,'Capacity Summary'!$H$35:$BG$35,0))&lt;&gt;0,INDEX('Capacity Summary'!$H$36:$BG$135,MATCH('Capacity Backing (Hide)'!AJ$2,'Capacity Summary'!$B$36:$B$135,0),MATCH('Capacity Backing (Hide)'!$A56,'Capacity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(Hide)'!$A56,'Capacity Summary'!$H$35:$BG$35,0))="x",INDEX('Capacity Summary'!$C$36:$E$135,MATCH('Capacity Backing (Hide)'!AK$2,'Capacity Summary'!$B$36:$B$135,0),4),IF(INDEX('Capacity Summary'!$H$36:$BG$135,MATCH('Capacity Backing (Hide)'!AK$2,'Capacity Summary'!$B$36:$B$135,0),MATCH('Capacity Backing (Hide)'!$A56,'Capacity Summary'!$H$35:$BG$35,0))&lt;&gt;0,INDEX('Capacity Summary'!$H$36:$BG$135,MATCH('Capacity Backing (Hide)'!AK$2,'Capacity Summary'!$B$36:$B$135,0),MATCH('Capacity Backing (Hide)'!$A56,'Capacity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(Hide)'!$A56,'Capacity Summary'!$H$35:$BG$35,0))="x",INDEX('Capacity Summary'!$C$36:$E$135,MATCH('Capacity Backing (Hide)'!AL$2,'Capacity Summary'!$B$36:$B$135,0),4),IF(INDEX('Capacity Summary'!$H$36:$BG$135,MATCH('Capacity Backing (Hide)'!AL$2,'Capacity Summary'!$B$36:$B$135,0),MATCH('Capacity Backing (Hide)'!$A56,'Capacity Summary'!$H$35:$BG$35,0))&lt;&gt;0,INDEX('Capacity Summary'!$H$36:$BG$135,MATCH('Capacity Backing (Hide)'!AL$2,'Capacity Summary'!$B$36:$B$135,0),MATCH('Capacity Backing (Hide)'!$A56,'Capacity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(Hide)'!$A56,'Capacity Summary'!$H$35:$BG$35,0))="x",INDEX('Capacity Summary'!$C$36:$E$135,MATCH('Capacity Backing (Hide)'!AM$2,'Capacity Summary'!$B$36:$B$135,0),4),IF(INDEX('Capacity Summary'!$H$36:$BG$135,MATCH('Capacity Backing (Hide)'!AM$2,'Capacity Summary'!$B$36:$B$135,0),MATCH('Capacity Backing (Hide)'!$A56,'Capacity Summary'!$H$35:$BG$35,0))&lt;&gt;0,INDEX('Capacity Summary'!$H$36:$BG$135,MATCH('Capacity Backing (Hide)'!AM$2,'Capacity Summary'!$B$36:$B$135,0),MATCH('Capacity Backing (Hide)'!$A56,'Capacity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(Hide)'!$A56,'Capacity Summary'!$H$35:$BG$35,0))="x",INDEX('Capacity Summary'!$C$36:$E$135,MATCH('Capacity Backing (Hide)'!AN$2,'Capacity Summary'!$B$36:$B$135,0),4),IF(INDEX('Capacity Summary'!$H$36:$BG$135,MATCH('Capacity Backing (Hide)'!AN$2,'Capacity Summary'!$B$36:$B$135,0),MATCH('Capacity Backing (Hide)'!$A56,'Capacity Summary'!$H$35:$BG$35,0))&lt;&gt;0,INDEX('Capacity Summary'!$H$36:$BG$135,MATCH('Capacity Backing (Hide)'!AN$2,'Capacity Summary'!$B$36:$B$135,0),MATCH('Capacity Backing (Hide)'!$A56,'Capacity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(Hide)'!$A56,'Capacity Summary'!$H$35:$BG$35,0))="x",INDEX('Capacity Summary'!$C$36:$E$135,MATCH('Capacity Backing (Hide)'!AO$2,'Capacity Summary'!$B$36:$B$135,0),4),IF(INDEX('Capacity Summary'!$H$36:$BG$135,MATCH('Capacity Backing (Hide)'!AO$2,'Capacity Summary'!$B$36:$B$135,0),MATCH('Capacity Backing (Hide)'!$A56,'Capacity Summary'!$H$35:$BG$35,0))&lt;&gt;0,INDEX('Capacity Summary'!$H$36:$BG$135,MATCH('Capacity Backing (Hide)'!AO$2,'Capacity Summary'!$B$36:$B$135,0),MATCH('Capacity Backing (Hide)'!$A56,'Capacity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(Hide)'!$A56,'Capacity Summary'!$H$35:$BG$35,0))="x",INDEX('Capacity Summary'!$C$36:$E$135,MATCH('Capacity Backing (Hide)'!AP$2,'Capacity Summary'!$B$36:$B$135,0),4),IF(INDEX('Capacity Summary'!$H$36:$BG$135,MATCH('Capacity Backing (Hide)'!AP$2,'Capacity Summary'!$B$36:$B$135,0),MATCH('Capacity Backing (Hide)'!$A56,'Capacity Summary'!$H$35:$BG$35,0))&lt;&gt;0,INDEX('Capacity Summary'!$H$36:$BG$135,MATCH('Capacity Backing (Hide)'!AP$2,'Capacity Summary'!$B$36:$B$135,0),MATCH('Capacity Backing (Hide)'!$A56,'Capacity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(Hide)'!$A56,'Capacity Summary'!$H$35:$BG$35,0))="x",INDEX('Capacity Summary'!$C$36:$E$135,MATCH('Capacity Backing (Hide)'!AQ$2,'Capacity Summary'!$B$36:$B$135,0),4),IF(INDEX('Capacity Summary'!$H$36:$BG$135,MATCH('Capacity Backing (Hide)'!AQ$2,'Capacity Summary'!$B$36:$B$135,0),MATCH('Capacity Backing (Hide)'!$A56,'Capacity Summary'!$H$35:$BG$35,0))&lt;&gt;0,INDEX('Capacity Summary'!$H$36:$BG$135,MATCH('Capacity Backing (Hide)'!AQ$2,'Capacity Summary'!$B$36:$B$135,0),MATCH('Capacity Backing (Hide)'!$A56,'Capacity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(Hide)'!$A56,'Capacity Summary'!$H$35:$BG$35,0))="x",INDEX('Capacity Summary'!$C$36:$E$135,MATCH('Capacity Backing (Hide)'!AR$2,'Capacity Summary'!$B$36:$B$135,0),4),IF(INDEX('Capacity Summary'!$H$36:$BG$135,MATCH('Capacity Backing (Hide)'!AR$2,'Capacity Summary'!$B$36:$B$135,0),MATCH('Capacity Backing (Hide)'!$A56,'Capacity Summary'!$H$35:$BG$35,0))&lt;&gt;0,INDEX('Capacity Summary'!$H$36:$BG$135,MATCH('Capacity Backing (Hide)'!AR$2,'Capacity Summary'!$B$36:$B$135,0),MATCH('Capacity Backing (Hide)'!$A56,'Capacity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(Hide)'!$A56,'Capacity Summary'!$H$35:$BG$35,0))="x",INDEX('Capacity Summary'!$C$36:$E$135,MATCH('Capacity Backing (Hide)'!AS$2,'Capacity Summary'!$B$36:$B$135,0),4),IF(INDEX('Capacity Summary'!$H$36:$BG$135,MATCH('Capacity Backing (Hide)'!AS$2,'Capacity Summary'!$B$36:$B$135,0),MATCH('Capacity Backing (Hide)'!$A56,'Capacity Summary'!$H$35:$BG$35,0))&lt;&gt;0,INDEX('Capacity Summary'!$H$36:$BG$135,MATCH('Capacity Backing (Hide)'!AS$2,'Capacity Summary'!$B$36:$B$135,0),MATCH('Capacity Backing (Hide)'!$A56,'Capacity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(Hide)'!$A56,'Capacity Summary'!$H$35:$BG$35,0))="x",INDEX('Capacity Summary'!$C$36:$E$135,MATCH('Capacity Backing (Hide)'!AT$2,'Capacity Summary'!$B$36:$B$135,0),4),IF(INDEX('Capacity Summary'!$H$36:$BG$135,MATCH('Capacity Backing (Hide)'!AT$2,'Capacity Summary'!$B$36:$B$135,0),MATCH('Capacity Backing (Hide)'!$A56,'Capacity Summary'!$H$35:$BG$35,0))&lt;&gt;0,INDEX('Capacity Summary'!$H$36:$BG$135,MATCH('Capacity Backing (Hide)'!AT$2,'Capacity Summary'!$B$36:$B$135,0),MATCH('Capacity Backing (Hide)'!$A56,'Capacity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(Hide)'!$A56,'Capacity Summary'!$H$35:$BG$35,0))="x",INDEX('Capacity Summary'!$C$36:$E$135,MATCH('Capacity Backing (Hide)'!AU$2,'Capacity Summary'!$B$36:$B$135,0),4),IF(INDEX('Capacity Summary'!$H$36:$BG$135,MATCH('Capacity Backing (Hide)'!AU$2,'Capacity Summary'!$B$36:$B$135,0),MATCH('Capacity Backing (Hide)'!$A56,'Capacity Summary'!$H$35:$BG$35,0))&lt;&gt;0,INDEX('Capacity Summary'!$H$36:$BG$135,MATCH('Capacity Backing (Hide)'!AU$2,'Capacity Summary'!$B$36:$B$135,0),MATCH('Capacity Backing (Hide)'!$A56,'Capacity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(Hide)'!$A56,'Capacity Summary'!$H$35:$BG$35,0))="x",INDEX('Capacity Summary'!$C$36:$E$135,MATCH('Capacity Backing (Hide)'!AV$2,'Capacity Summary'!$B$36:$B$135,0),4),IF(INDEX('Capacity Summary'!$H$36:$BG$135,MATCH('Capacity Backing (Hide)'!AV$2,'Capacity Summary'!$B$36:$B$135,0),MATCH('Capacity Backing (Hide)'!$A56,'Capacity Summary'!$H$35:$BG$35,0))&lt;&gt;0,INDEX('Capacity Summary'!$H$36:$BG$135,MATCH('Capacity Backing (Hide)'!AV$2,'Capacity Summary'!$B$36:$B$135,0),MATCH('Capacity Backing (Hide)'!$A56,'Capacity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(Hide)'!$A56,'Capacity Summary'!$H$35:$BG$35,0))="x",INDEX('Capacity Summary'!$C$36:$E$135,MATCH('Capacity Backing (Hide)'!AW$2,'Capacity Summary'!$B$36:$B$135,0),4),IF(INDEX('Capacity Summary'!$H$36:$BG$135,MATCH('Capacity Backing (Hide)'!AW$2,'Capacity Summary'!$B$36:$B$135,0),MATCH('Capacity Backing (Hide)'!$A56,'Capacity Summary'!$H$35:$BG$35,0))&lt;&gt;0,INDEX('Capacity Summary'!$H$36:$BG$135,MATCH('Capacity Backing (Hide)'!AW$2,'Capacity Summary'!$B$36:$B$135,0),MATCH('Capacity Backing (Hide)'!$A56,'Capacity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(Hide)'!$A56,'Capacity Summary'!$H$35:$BG$35,0))="x",INDEX('Capacity Summary'!$C$36:$E$135,MATCH('Capacity Backing (Hide)'!AX$2,'Capacity Summary'!$B$36:$B$135,0),4),IF(INDEX('Capacity Summary'!$H$36:$BG$135,MATCH('Capacity Backing (Hide)'!AX$2,'Capacity Summary'!$B$36:$B$135,0),MATCH('Capacity Backing (Hide)'!$A56,'Capacity Summary'!$H$35:$BG$35,0))&lt;&gt;0,INDEX('Capacity Summary'!$H$36:$BG$135,MATCH('Capacity Backing (Hide)'!AX$2,'Capacity Summary'!$B$36:$B$135,0),MATCH('Capacity Backing (Hide)'!$A56,'Capacity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(Hide)'!$A56,'Capacity Summary'!$H$35:$BG$35,0))="x",INDEX('Capacity Summary'!$C$36:$E$135,MATCH('Capacity Backing (Hide)'!AY$2,'Capacity Summary'!$B$36:$B$135,0),4),IF(INDEX('Capacity Summary'!$H$36:$BG$135,MATCH('Capacity Backing (Hide)'!AY$2,'Capacity Summary'!$B$36:$B$135,0),MATCH('Capacity Backing (Hide)'!$A56,'Capacity Summary'!$H$35:$BG$35,0))&lt;&gt;0,INDEX('Capacity Summary'!$H$36:$BG$135,MATCH('Capacity Backing (Hide)'!AY$2,'Capacity Summary'!$B$36:$B$135,0),MATCH('Capacity Backing (Hide)'!$A56,'Capacity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(Hide)'!$A56,'Capacity Summary'!$H$35:$BG$35,0))="x",INDEX('Capacity Summary'!$C$36:$E$135,MATCH('Capacity Backing (Hide)'!AZ$2,'Capacity Summary'!$B$36:$B$135,0),4),IF(INDEX('Capacity Summary'!$H$36:$BG$135,MATCH('Capacity Backing (Hide)'!AZ$2,'Capacity Summary'!$B$36:$B$135,0),MATCH('Capacity Backing (Hide)'!$A56,'Capacity Summary'!$H$35:$BG$35,0))&lt;&gt;0,INDEX('Capacity Summary'!$H$36:$BG$135,MATCH('Capacity Backing (Hide)'!AZ$2,'Capacity Summary'!$B$36:$B$135,0),MATCH('Capacity Backing (Hide)'!$A56,'Capacity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(Hide)'!$A56,'Capacity Summary'!$H$35:$BG$35,0))="x",INDEX('Capacity Summary'!$C$36:$E$135,MATCH('Capacity Backing (Hide)'!BA$2,'Capacity Summary'!$B$36:$B$135,0),4),IF(INDEX('Capacity Summary'!$H$36:$BG$135,MATCH('Capacity Backing (Hide)'!BA$2,'Capacity Summary'!$B$36:$B$135,0),MATCH('Capacity Backing (Hide)'!$A56,'Capacity Summary'!$H$35:$BG$35,0))&lt;&gt;0,INDEX('Capacity Summary'!$H$36:$BG$135,MATCH('Capacity Backing (Hide)'!BA$2,'Capacity Summary'!$B$36:$B$135,0),MATCH('Capacity Backing (Hide)'!$A56,'Capacity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(Hide)'!$A56,'Capacity Summary'!$H$35:$BG$35,0))="x",INDEX('Capacity Summary'!$C$36:$E$135,MATCH('Capacity Backing (Hide)'!BB$2,'Capacity Summary'!$B$36:$B$135,0),4),IF(INDEX('Capacity Summary'!$H$36:$BG$135,MATCH('Capacity Backing (Hide)'!BB$2,'Capacity Summary'!$B$36:$B$135,0),MATCH('Capacity Backing (Hide)'!$A56,'Capacity Summary'!$H$35:$BG$35,0))&lt;&gt;0,INDEX('Capacity Summary'!$H$36:$BG$135,MATCH('Capacity Backing (Hide)'!BB$2,'Capacity Summary'!$B$36:$B$135,0),MATCH('Capacity Backing (Hide)'!$A56,'Capacity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(Hide)'!$A56,'Capacity Summary'!$H$35:$BG$35,0))="x",INDEX('Capacity Summary'!$C$36:$E$135,MATCH('Capacity Backing (Hide)'!BC$2,'Capacity Summary'!$B$36:$B$135,0),4),IF(INDEX('Capacity Summary'!$H$36:$BG$135,MATCH('Capacity Backing (Hide)'!BC$2,'Capacity Summary'!$B$36:$B$135,0),MATCH('Capacity Backing (Hide)'!$A56,'Capacity Summary'!$H$35:$BG$35,0))&lt;&gt;0,INDEX('Capacity Summary'!$H$36:$BG$135,MATCH('Capacity Backing (Hide)'!BC$2,'Capacity Summary'!$B$36:$B$135,0),MATCH('Capacity Backing (Hide)'!$A56,'Capacity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(Hide)'!$A56,'Capacity Summary'!$H$35:$BG$35,0))="x",INDEX('Capacity Summary'!$C$36:$E$135,MATCH('Capacity Backing (Hide)'!BD$2,'Capacity Summary'!$B$36:$B$135,0),4),IF(INDEX('Capacity Summary'!$H$36:$BG$135,MATCH('Capacity Backing (Hide)'!BD$2,'Capacity Summary'!$B$36:$B$135,0),MATCH('Capacity Backing (Hide)'!$A56,'Capacity Summary'!$H$35:$BG$35,0))&lt;&gt;0,INDEX('Capacity Summary'!$H$36:$BG$135,MATCH('Capacity Backing (Hide)'!BD$2,'Capacity Summary'!$B$36:$B$135,0),MATCH('Capacity Backing (Hide)'!$A56,'Capacity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(Hide)'!$A56,'Capacity Summary'!$H$35:$BG$35,0))="x",INDEX('Capacity Summary'!$C$36:$E$135,MATCH('Capacity Backing (Hide)'!BE$2,'Capacity Summary'!$B$36:$B$135,0),4),IF(INDEX('Capacity Summary'!$H$36:$BG$135,MATCH('Capacity Backing (Hide)'!BE$2,'Capacity Summary'!$B$36:$B$135,0),MATCH('Capacity Backing (Hide)'!$A56,'Capacity Summary'!$H$35:$BG$35,0))&lt;&gt;0,INDEX('Capacity Summary'!$H$36:$BG$135,MATCH('Capacity Backing (Hide)'!BE$2,'Capacity Summary'!$B$36:$B$135,0),MATCH('Capacity Backing (Hide)'!$A56,'Capacity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(Hide)'!$A56,'Capacity Summary'!$H$35:$BG$35,0))="x",INDEX('Capacity Summary'!$C$36:$E$135,MATCH('Capacity Backing (Hide)'!BF$2,'Capacity Summary'!$B$36:$B$135,0),4),IF(INDEX('Capacity Summary'!$H$36:$BG$135,MATCH('Capacity Backing (Hide)'!BF$2,'Capacity Summary'!$B$36:$B$135,0),MATCH('Capacity Backing (Hide)'!$A56,'Capacity Summary'!$H$35:$BG$35,0))&lt;&gt;0,INDEX('Capacity Summary'!$H$36:$BG$135,MATCH('Capacity Backing (Hide)'!BF$2,'Capacity Summary'!$B$36:$B$135,0),MATCH('Capacity Backing (Hide)'!$A56,'Capacity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(Hide)'!$A56,'Capacity Summary'!$H$35:$BG$35,0))="x",INDEX('Capacity Summary'!$C$36:$E$135,MATCH('Capacity Backing (Hide)'!BG$2,'Capacity Summary'!$B$36:$B$135,0),4),IF(INDEX('Capacity Summary'!$H$36:$BG$135,MATCH('Capacity Backing (Hide)'!BG$2,'Capacity Summary'!$B$36:$B$135,0),MATCH('Capacity Backing (Hide)'!$A56,'Capacity Summary'!$H$35:$BG$35,0))&lt;&gt;0,INDEX('Capacity Summary'!$H$36:$BG$135,MATCH('Capacity Backing (Hide)'!BG$2,'Capacity Summary'!$B$36:$B$135,0),MATCH('Capacity Backing (Hide)'!$A56,'Capacity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(Hide)'!$A56,'Capacity Summary'!$H$35:$BG$35,0))="x",INDEX('Capacity Summary'!$C$36:$E$135,MATCH('Capacity Backing (Hide)'!BH$2,'Capacity Summary'!$B$36:$B$135,0),4),IF(INDEX('Capacity Summary'!$H$36:$BG$135,MATCH('Capacity Backing (Hide)'!BH$2,'Capacity Summary'!$B$36:$B$135,0),MATCH('Capacity Backing (Hide)'!$A56,'Capacity Summary'!$H$35:$BG$35,0))&lt;&gt;0,INDEX('Capacity Summary'!$H$36:$BG$135,MATCH('Capacity Backing (Hide)'!BH$2,'Capacity Summary'!$B$36:$B$135,0),MATCH('Capacity Backing (Hide)'!$A56,'Capacity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(Hide)'!$A56,'Capacity Summary'!$H$35:$BG$35,0))="x",INDEX('Capacity Summary'!$C$36:$E$135,MATCH('Capacity Backing (Hide)'!BI$2,'Capacity Summary'!$B$36:$B$135,0),4),IF(INDEX('Capacity Summary'!$H$36:$BG$135,MATCH('Capacity Backing (Hide)'!BI$2,'Capacity Summary'!$B$36:$B$135,0),MATCH('Capacity Backing (Hide)'!$A56,'Capacity Summary'!$H$35:$BG$35,0))&lt;&gt;0,INDEX('Capacity Summary'!$H$36:$BG$135,MATCH('Capacity Backing (Hide)'!BI$2,'Capacity Summary'!$B$36:$B$135,0),MATCH('Capacity Backing (Hide)'!$A56,'Capacity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(Hide)'!$A56,'Capacity Summary'!$H$35:$BG$35,0))="x",INDEX('Capacity Summary'!$C$36:$E$135,MATCH('Capacity Backing (Hide)'!BJ$2,'Capacity Summary'!$B$36:$B$135,0),4),IF(INDEX('Capacity Summary'!$H$36:$BG$135,MATCH('Capacity Backing (Hide)'!BJ$2,'Capacity Summary'!$B$36:$B$135,0),MATCH('Capacity Backing (Hide)'!$A56,'Capacity Summary'!$H$35:$BG$35,0))&lt;&gt;0,INDEX('Capacity Summary'!$H$36:$BG$135,MATCH('Capacity Backing (Hide)'!BJ$2,'Capacity Summary'!$B$36:$B$135,0),MATCH('Capacity Backing (Hide)'!$A56,'Capacity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(Hide)'!$A56,'Capacity Summary'!$H$35:$BG$35,0))="x",INDEX('Capacity Summary'!$C$36:$E$135,MATCH('Capacity Backing (Hide)'!BK$2,'Capacity Summary'!$B$36:$B$135,0),4),IF(INDEX('Capacity Summary'!$H$36:$BG$135,MATCH('Capacity Backing (Hide)'!BK$2,'Capacity Summary'!$B$36:$B$135,0),MATCH('Capacity Backing (Hide)'!$A56,'Capacity Summary'!$H$35:$BG$35,0))&lt;&gt;0,INDEX('Capacity Summary'!$H$36:$BG$135,MATCH('Capacity Backing (Hide)'!BK$2,'Capacity Summary'!$B$36:$B$135,0),MATCH('Capacity Backing (Hide)'!$A56,'Capacity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(Hide)'!$A56,'Capacity Summary'!$H$35:$BG$35,0))="x",INDEX('Capacity Summary'!$C$36:$E$135,MATCH('Capacity Backing (Hide)'!BL$2,'Capacity Summary'!$B$36:$B$135,0),4),IF(INDEX('Capacity Summary'!$H$36:$BG$135,MATCH('Capacity Backing (Hide)'!BL$2,'Capacity Summary'!$B$36:$B$135,0),MATCH('Capacity Backing (Hide)'!$A56,'Capacity Summary'!$H$35:$BG$35,0))&lt;&gt;0,INDEX('Capacity Summary'!$H$36:$BG$135,MATCH('Capacity Backing (Hide)'!BL$2,'Capacity Summary'!$B$36:$B$135,0),MATCH('Capacity Backing (Hide)'!$A56,'Capacity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(Hide)'!$A56,'Capacity Summary'!$H$35:$BG$35,0))="x",INDEX('Capacity Summary'!$C$36:$E$135,MATCH('Capacity Backing (Hide)'!BM$2,'Capacity Summary'!$B$36:$B$135,0),4),IF(INDEX('Capacity Summary'!$H$36:$BG$135,MATCH('Capacity Backing (Hide)'!BM$2,'Capacity Summary'!$B$36:$B$135,0),MATCH('Capacity Backing (Hide)'!$A56,'Capacity Summary'!$H$35:$BG$35,0))&lt;&gt;0,INDEX('Capacity Summary'!$H$36:$BG$135,MATCH('Capacity Backing (Hide)'!BM$2,'Capacity Summary'!$B$36:$B$135,0),MATCH('Capacity Backing (Hide)'!$A56,'Capacity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(Hide)'!$A56,'Capacity Summary'!$H$35:$BG$35,0))="x",INDEX('Capacity Summary'!$C$36:$E$135,MATCH('Capacity Backing (Hide)'!BN$2,'Capacity Summary'!$B$36:$B$135,0),4),IF(INDEX('Capacity Summary'!$H$36:$BG$135,MATCH('Capacity Backing (Hide)'!BN$2,'Capacity Summary'!$B$36:$B$135,0),MATCH('Capacity Backing (Hide)'!$A56,'Capacity Summary'!$H$35:$BG$35,0))&lt;&gt;0,INDEX('Capacity Summary'!$H$36:$BG$135,MATCH('Capacity Backing (Hide)'!BN$2,'Capacity Summary'!$B$36:$B$135,0),MATCH('Capacity Backing (Hide)'!$A56,'Capacity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(Hide)'!$A56,'Capacity Summary'!$H$35:$BG$35,0))="x",INDEX('Capacity Summary'!$C$36:$E$135,MATCH('Capacity Backing (Hide)'!BO$2,'Capacity Summary'!$B$36:$B$135,0),4),IF(INDEX('Capacity Summary'!$H$36:$BG$135,MATCH('Capacity Backing (Hide)'!BO$2,'Capacity Summary'!$B$36:$B$135,0),MATCH('Capacity Backing (Hide)'!$A56,'Capacity Summary'!$H$35:$BG$35,0))&lt;&gt;0,INDEX('Capacity Summary'!$H$36:$BG$135,MATCH('Capacity Backing (Hide)'!BO$2,'Capacity Summary'!$B$36:$B$135,0),MATCH('Capacity Backing (Hide)'!$A56,'Capacity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(Hide)'!$A56,'Capacity Summary'!$H$35:$BG$35,0))="x",INDEX('Capacity Summary'!$C$36:$E$135,MATCH('Capacity Backing (Hide)'!BP$2,'Capacity Summary'!$B$36:$B$135,0),4),IF(INDEX('Capacity Summary'!$H$36:$BG$135,MATCH('Capacity Backing (Hide)'!BP$2,'Capacity Summary'!$B$36:$B$135,0),MATCH('Capacity Backing (Hide)'!$A56,'Capacity Summary'!$H$35:$BG$35,0))&lt;&gt;0,INDEX('Capacity Summary'!$H$36:$BG$135,MATCH('Capacity Backing (Hide)'!BP$2,'Capacity Summary'!$B$36:$B$135,0),MATCH('Capacity Backing (Hide)'!$A56,'Capacity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(Hide)'!$A56,'Capacity Summary'!$H$35:$BG$35,0))="x",INDEX('Capacity Summary'!$C$36:$E$135,MATCH('Capacity Backing (Hide)'!BQ$2,'Capacity Summary'!$B$36:$B$135,0),4),IF(INDEX('Capacity Summary'!$H$36:$BG$135,MATCH('Capacity Backing (Hide)'!BQ$2,'Capacity Summary'!$B$36:$B$135,0),MATCH('Capacity Backing (Hide)'!$A56,'Capacity Summary'!$H$35:$BG$35,0))&lt;&gt;0,INDEX('Capacity Summary'!$H$36:$BG$135,MATCH('Capacity Backing (Hide)'!BQ$2,'Capacity Summary'!$B$36:$B$135,0),MATCH('Capacity Backing (Hide)'!$A56,'Capacity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(Hide)'!$A56,'Capacity Summary'!$H$35:$BG$35,0))="x",INDEX('Capacity Summary'!$C$36:$E$135,MATCH('Capacity Backing (Hide)'!BR$2,'Capacity Summary'!$B$36:$B$135,0),4),IF(INDEX('Capacity Summary'!$H$36:$BG$135,MATCH('Capacity Backing (Hide)'!BR$2,'Capacity Summary'!$B$36:$B$135,0),MATCH('Capacity Backing (Hide)'!$A56,'Capacity Summary'!$H$35:$BG$35,0))&lt;&gt;0,INDEX('Capacity Summary'!$H$36:$BG$135,MATCH('Capacity Backing (Hide)'!BR$2,'Capacity Summary'!$B$36:$B$135,0),MATCH('Capacity Backing (Hide)'!$A56,'Capacity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(Hide)'!$A56,'Capacity Summary'!$H$35:$BG$35,0))="x",INDEX('Capacity Summary'!$C$36:$E$135,MATCH('Capacity Backing (Hide)'!BS$2,'Capacity Summary'!$B$36:$B$135,0),4),IF(INDEX('Capacity Summary'!$H$36:$BG$135,MATCH('Capacity Backing (Hide)'!BS$2,'Capacity Summary'!$B$36:$B$135,0),MATCH('Capacity Backing (Hide)'!$A56,'Capacity Summary'!$H$35:$BG$35,0))&lt;&gt;0,INDEX('Capacity Summary'!$H$36:$BG$135,MATCH('Capacity Backing (Hide)'!BS$2,'Capacity Summary'!$B$36:$B$135,0),MATCH('Capacity Backing (Hide)'!$A56,'Capacity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(Hide)'!$A56,'Capacity Summary'!$H$35:$BG$35,0))="x",INDEX('Capacity Summary'!$C$36:$E$135,MATCH('Capacity Backing (Hide)'!BT$2,'Capacity Summary'!$B$36:$B$135,0),4),IF(INDEX('Capacity Summary'!$H$36:$BG$135,MATCH('Capacity Backing (Hide)'!BT$2,'Capacity Summary'!$B$36:$B$135,0),MATCH('Capacity Backing (Hide)'!$A56,'Capacity Summary'!$H$35:$BG$35,0))&lt;&gt;0,INDEX('Capacity Summary'!$H$36:$BG$135,MATCH('Capacity Backing (Hide)'!BT$2,'Capacity Summary'!$B$36:$B$135,0),MATCH('Capacity Backing (Hide)'!$A56,'Capacity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(Hide)'!$A56,'Capacity Summary'!$H$35:$BG$35,0))="x",INDEX('Capacity Summary'!$C$36:$E$135,MATCH('Capacity Backing (Hide)'!BU$2,'Capacity Summary'!$B$36:$B$135,0),4),IF(INDEX('Capacity Summary'!$H$36:$BG$135,MATCH('Capacity Backing (Hide)'!BU$2,'Capacity Summary'!$B$36:$B$135,0),MATCH('Capacity Backing (Hide)'!$A56,'Capacity Summary'!$H$35:$BG$35,0))&lt;&gt;0,INDEX('Capacity Summary'!$H$36:$BG$135,MATCH('Capacity Backing (Hide)'!BU$2,'Capacity Summary'!$B$36:$B$135,0),MATCH('Capacity Backing (Hide)'!$A56,'Capacity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(Hide)'!$A56,'Capacity Summary'!$H$35:$BG$35,0))="x",INDEX('Capacity Summary'!$C$36:$E$135,MATCH('Capacity Backing (Hide)'!BV$2,'Capacity Summary'!$B$36:$B$135,0),4),IF(INDEX('Capacity Summary'!$H$36:$BG$135,MATCH('Capacity Backing (Hide)'!BV$2,'Capacity Summary'!$B$36:$B$135,0),MATCH('Capacity Backing (Hide)'!$A56,'Capacity Summary'!$H$35:$BG$35,0))&lt;&gt;0,INDEX('Capacity Summary'!$H$36:$BG$135,MATCH('Capacity Backing (Hide)'!BV$2,'Capacity Summary'!$B$36:$B$135,0),MATCH('Capacity Backing (Hide)'!$A56,'Capacity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(Hide)'!$A56,'Capacity Summary'!$H$35:$BG$35,0))="x",INDEX('Capacity Summary'!$C$36:$E$135,MATCH('Capacity Backing (Hide)'!BW$2,'Capacity Summary'!$B$36:$B$135,0),4),IF(INDEX('Capacity Summary'!$H$36:$BG$135,MATCH('Capacity Backing (Hide)'!BW$2,'Capacity Summary'!$B$36:$B$135,0),MATCH('Capacity Backing (Hide)'!$A56,'Capacity Summary'!$H$35:$BG$35,0))&lt;&gt;0,INDEX('Capacity Summary'!$H$36:$BG$135,MATCH('Capacity Backing (Hide)'!BW$2,'Capacity Summary'!$B$36:$B$135,0),MATCH('Capacity Backing (Hide)'!$A56,'Capacity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(Hide)'!$A56,'Capacity Summary'!$H$35:$BG$35,0))="x",INDEX('Capacity Summary'!$C$36:$E$135,MATCH('Capacity Backing (Hide)'!BX$2,'Capacity Summary'!$B$36:$B$135,0),4),IF(INDEX('Capacity Summary'!$H$36:$BG$135,MATCH('Capacity Backing (Hide)'!BX$2,'Capacity Summary'!$B$36:$B$135,0),MATCH('Capacity Backing (Hide)'!$A56,'Capacity Summary'!$H$35:$BG$35,0))&lt;&gt;0,INDEX('Capacity Summary'!$H$36:$BG$135,MATCH('Capacity Backing (Hide)'!BX$2,'Capacity Summary'!$B$36:$B$135,0),MATCH('Capacity Backing (Hide)'!$A56,'Capacity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(Hide)'!$A56,'Capacity Summary'!$H$35:$BG$35,0))="x",INDEX('Capacity Summary'!$C$36:$E$135,MATCH('Capacity Backing (Hide)'!BY$2,'Capacity Summary'!$B$36:$B$135,0),4),IF(INDEX('Capacity Summary'!$H$36:$BG$135,MATCH('Capacity Backing (Hide)'!BY$2,'Capacity Summary'!$B$36:$B$135,0),MATCH('Capacity Backing (Hide)'!$A56,'Capacity Summary'!$H$35:$BG$35,0))&lt;&gt;0,INDEX('Capacity Summary'!$H$36:$BG$135,MATCH('Capacity Backing (Hide)'!BY$2,'Capacity Summary'!$B$36:$B$135,0),MATCH('Capacity Backing (Hide)'!$A56,'Capacity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(Hide)'!$A56,'Capacity Summary'!$H$35:$BG$35,0))="x",INDEX('Capacity Summary'!$C$36:$E$135,MATCH('Capacity Backing (Hide)'!BZ$2,'Capacity Summary'!$B$36:$B$135,0),4),IF(INDEX('Capacity Summary'!$H$36:$BG$135,MATCH('Capacity Backing (Hide)'!BZ$2,'Capacity Summary'!$B$36:$B$135,0),MATCH('Capacity Backing (Hide)'!$A56,'Capacity Summary'!$H$35:$BG$35,0))&lt;&gt;0,INDEX('Capacity Summary'!$H$36:$BG$135,MATCH('Capacity Backing (Hide)'!BZ$2,'Capacity Summary'!$B$36:$B$135,0),MATCH('Capacity Backing (Hide)'!$A56,'Capacity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(Hide)'!$A56,'Capacity Summary'!$H$35:$BG$35,0))="x",INDEX('Capacity Summary'!$C$36:$E$135,MATCH('Capacity Backing (Hide)'!CA$2,'Capacity Summary'!$B$36:$B$135,0),4),IF(INDEX('Capacity Summary'!$H$36:$BG$135,MATCH('Capacity Backing (Hide)'!CA$2,'Capacity Summary'!$B$36:$B$135,0),MATCH('Capacity Backing (Hide)'!$A56,'Capacity Summary'!$H$35:$BG$35,0))&lt;&gt;0,INDEX('Capacity Summary'!$H$36:$BG$135,MATCH('Capacity Backing (Hide)'!CA$2,'Capacity Summary'!$B$36:$B$135,0),MATCH('Capacity Backing (Hide)'!$A56,'Capacity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(Hide)'!$A56,'Capacity Summary'!$H$35:$BG$35,0))="x",INDEX('Capacity Summary'!$C$36:$E$135,MATCH('Capacity Backing (Hide)'!CB$2,'Capacity Summary'!$B$36:$B$135,0),4),IF(INDEX('Capacity Summary'!$H$36:$BG$135,MATCH('Capacity Backing (Hide)'!CB$2,'Capacity Summary'!$B$36:$B$135,0),MATCH('Capacity Backing (Hide)'!$A56,'Capacity Summary'!$H$35:$BG$35,0))&lt;&gt;0,INDEX('Capacity Summary'!$H$36:$BG$135,MATCH('Capacity Backing (Hide)'!CB$2,'Capacity Summary'!$B$36:$B$135,0),MATCH('Capacity Backing (Hide)'!$A56,'Capacity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(Hide)'!$A56,'Capacity Summary'!$H$35:$BG$35,0))="x",INDEX('Capacity Summary'!$C$36:$E$135,MATCH('Capacity Backing (Hide)'!CC$2,'Capacity Summary'!$B$36:$B$135,0),4),IF(INDEX('Capacity Summary'!$H$36:$BG$135,MATCH('Capacity Backing (Hide)'!CC$2,'Capacity Summary'!$B$36:$B$135,0),MATCH('Capacity Backing (Hide)'!$A56,'Capacity Summary'!$H$35:$BG$35,0))&lt;&gt;0,INDEX('Capacity Summary'!$H$36:$BG$135,MATCH('Capacity Backing (Hide)'!CC$2,'Capacity Summary'!$B$36:$B$135,0),MATCH('Capacity Backing (Hide)'!$A56,'Capacity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(Hide)'!$A56,'Capacity Summary'!$H$35:$BG$35,0))="x",INDEX('Capacity Summary'!$C$36:$E$135,MATCH('Capacity Backing (Hide)'!CD$2,'Capacity Summary'!$B$36:$B$135,0),4),IF(INDEX('Capacity Summary'!$H$36:$BG$135,MATCH('Capacity Backing (Hide)'!CD$2,'Capacity Summary'!$B$36:$B$135,0),MATCH('Capacity Backing (Hide)'!$A56,'Capacity Summary'!$H$35:$BG$35,0))&lt;&gt;0,INDEX('Capacity Summary'!$H$36:$BG$135,MATCH('Capacity Backing (Hide)'!CD$2,'Capacity Summary'!$B$36:$B$135,0),MATCH('Capacity Backing (Hide)'!$A56,'Capacity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(Hide)'!$A56,'Capacity Summary'!$H$35:$BG$35,0))="x",INDEX('Capacity Summary'!$C$36:$E$135,MATCH('Capacity Backing (Hide)'!CE$2,'Capacity Summary'!$B$36:$B$135,0),4),IF(INDEX('Capacity Summary'!$H$36:$BG$135,MATCH('Capacity Backing (Hide)'!CE$2,'Capacity Summary'!$B$36:$B$135,0),MATCH('Capacity Backing (Hide)'!$A56,'Capacity Summary'!$H$35:$BG$35,0))&lt;&gt;0,INDEX('Capacity Summary'!$H$36:$BG$135,MATCH('Capacity Backing (Hide)'!CE$2,'Capacity Summary'!$B$36:$B$135,0),MATCH('Capacity Backing (Hide)'!$A56,'Capacity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(Hide)'!$A56,'Capacity Summary'!$H$35:$BG$35,0))="x",INDEX('Capacity Summary'!$C$36:$E$135,MATCH('Capacity Backing (Hide)'!CF$2,'Capacity Summary'!$B$36:$B$135,0),4),IF(INDEX('Capacity Summary'!$H$36:$BG$135,MATCH('Capacity Backing (Hide)'!CF$2,'Capacity Summary'!$B$36:$B$135,0),MATCH('Capacity Backing (Hide)'!$A56,'Capacity Summary'!$H$35:$BG$35,0))&lt;&gt;0,INDEX('Capacity Summary'!$H$36:$BG$135,MATCH('Capacity Backing (Hide)'!CF$2,'Capacity Summary'!$B$36:$B$135,0),MATCH('Capacity Backing (Hide)'!$A56,'Capacity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(Hide)'!$A56,'Capacity Summary'!$H$35:$BG$35,0))="x",INDEX('Capacity Summary'!$C$36:$E$135,MATCH('Capacity Backing (Hide)'!CG$2,'Capacity Summary'!$B$36:$B$135,0),4),IF(INDEX('Capacity Summary'!$H$36:$BG$135,MATCH('Capacity Backing (Hide)'!CG$2,'Capacity Summary'!$B$36:$B$135,0),MATCH('Capacity Backing (Hide)'!$A56,'Capacity Summary'!$H$35:$BG$35,0))&lt;&gt;0,INDEX('Capacity Summary'!$H$36:$BG$135,MATCH('Capacity Backing (Hide)'!CG$2,'Capacity Summary'!$B$36:$B$135,0),MATCH('Capacity Backing (Hide)'!$A56,'Capacity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(Hide)'!$A56,'Capacity Summary'!$H$35:$BG$35,0))="x",INDEX('Capacity Summary'!$C$36:$E$135,MATCH('Capacity Backing (Hide)'!CH$2,'Capacity Summary'!$B$36:$B$135,0),4),IF(INDEX('Capacity Summary'!$H$36:$BG$135,MATCH('Capacity Backing (Hide)'!CH$2,'Capacity Summary'!$B$36:$B$135,0),MATCH('Capacity Backing (Hide)'!$A56,'Capacity Summary'!$H$35:$BG$35,0))&lt;&gt;0,INDEX('Capacity Summary'!$H$36:$BG$135,MATCH('Capacity Backing (Hide)'!CH$2,'Capacity Summary'!$B$36:$B$135,0),MATCH('Capacity Backing (Hide)'!$A56,'Capacity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(Hide)'!$A56,'Capacity Summary'!$H$35:$BG$35,0))="x",INDEX('Capacity Summary'!$C$36:$E$135,MATCH('Capacity Backing (Hide)'!CI$2,'Capacity Summary'!$B$36:$B$135,0),4),IF(INDEX('Capacity Summary'!$H$36:$BG$135,MATCH('Capacity Backing (Hide)'!CI$2,'Capacity Summary'!$B$36:$B$135,0),MATCH('Capacity Backing (Hide)'!$A56,'Capacity Summary'!$H$35:$BG$35,0))&lt;&gt;0,INDEX('Capacity Summary'!$H$36:$BG$135,MATCH('Capacity Backing (Hide)'!CI$2,'Capacity Summary'!$B$36:$B$135,0),MATCH('Capacity Backing (Hide)'!$A56,'Capacity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(Hide)'!$A56,'Capacity Summary'!$H$35:$BG$35,0))="x",INDEX('Capacity Summary'!$C$36:$E$135,MATCH('Capacity Backing (Hide)'!CJ$2,'Capacity Summary'!$B$36:$B$135,0),4),IF(INDEX('Capacity Summary'!$H$36:$BG$135,MATCH('Capacity Backing (Hide)'!CJ$2,'Capacity Summary'!$B$36:$B$135,0),MATCH('Capacity Backing (Hide)'!$A56,'Capacity Summary'!$H$35:$BG$35,0))&lt;&gt;0,INDEX('Capacity Summary'!$H$36:$BG$135,MATCH('Capacity Backing (Hide)'!CJ$2,'Capacity Summary'!$B$36:$B$135,0),MATCH('Capacity Backing (Hide)'!$A56,'Capacity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(Hide)'!$A56,'Capacity Summary'!$H$35:$BG$35,0))="x",INDEX('Capacity Summary'!$C$36:$E$135,MATCH('Capacity Backing (Hide)'!CK$2,'Capacity Summary'!$B$36:$B$135,0),4),IF(INDEX('Capacity Summary'!$H$36:$BG$135,MATCH('Capacity Backing (Hide)'!CK$2,'Capacity Summary'!$B$36:$B$135,0),MATCH('Capacity Backing (Hide)'!$A56,'Capacity Summary'!$H$35:$BG$35,0))&lt;&gt;0,INDEX('Capacity Summary'!$H$36:$BG$135,MATCH('Capacity Backing (Hide)'!CK$2,'Capacity Summary'!$B$36:$B$135,0),MATCH('Capacity Backing (Hide)'!$A56,'Capacity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(Hide)'!$A56,'Capacity Summary'!$H$35:$BG$35,0))="x",INDEX('Capacity Summary'!$C$36:$E$135,MATCH('Capacity Backing (Hide)'!CL$2,'Capacity Summary'!$B$36:$B$135,0),4),IF(INDEX('Capacity Summary'!$H$36:$BG$135,MATCH('Capacity Backing (Hide)'!CL$2,'Capacity Summary'!$B$36:$B$135,0),MATCH('Capacity Backing (Hide)'!$A56,'Capacity Summary'!$H$35:$BG$35,0))&lt;&gt;0,INDEX('Capacity Summary'!$H$36:$BG$135,MATCH('Capacity Backing (Hide)'!CL$2,'Capacity Summary'!$B$36:$B$135,0),MATCH('Capacity Backing (Hide)'!$A56,'Capacity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(Hide)'!$A56,'Capacity Summary'!$H$35:$BG$35,0))="x",INDEX('Capacity Summary'!$C$36:$E$135,MATCH('Capacity Backing (Hide)'!CM$2,'Capacity Summary'!$B$36:$B$135,0),4),IF(INDEX('Capacity Summary'!$H$36:$BG$135,MATCH('Capacity Backing (Hide)'!CM$2,'Capacity Summary'!$B$36:$B$135,0),MATCH('Capacity Backing (Hide)'!$A56,'Capacity Summary'!$H$35:$BG$35,0))&lt;&gt;0,INDEX('Capacity Summary'!$H$36:$BG$135,MATCH('Capacity Backing (Hide)'!CM$2,'Capacity Summary'!$B$36:$B$135,0),MATCH('Capacity Backing (Hide)'!$A56,'Capacity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(Hide)'!$A56,'Capacity Summary'!$H$35:$BG$35,0))="x",INDEX('Capacity Summary'!$C$36:$E$135,MATCH('Capacity Backing (Hide)'!CN$2,'Capacity Summary'!$B$36:$B$135,0),4),IF(INDEX('Capacity Summary'!$H$36:$BG$135,MATCH('Capacity Backing (Hide)'!CN$2,'Capacity Summary'!$B$36:$B$135,0),MATCH('Capacity Backing (Hide)'!$A56,'Capacity Summary'!$H$35:$BG$35,0))&lt;&gt;0,INDEX('Capacity Summary'!$H$36:$BG$135,MATCH('Capacity Backing (Hide)'!CN$2,'Capacity Summary'!$B$36:$B$135,0),MATCH('Capacity Backing (Hide)'!$A56,'Capacity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(Hide)'!$A56,'Capacity Summary'!$H$35:$BG$35,0))="x",INDEX('Capacity Summary'!$C$36:$E$135,MATCH('Capacity Backing (Hide)'!CO$2,'Capacity Summary'!$B$36:$B$135,0),4),IF(INDEX('Capacity Summary'!$H$36:$BG$135,MATCH('Capacity Backing (Hide)'!CO$2,'Capacity Summary'!$B$36:$B$135,0),MATCH('Capacity Backing (Hide)'!$A56,'Capacity Summary'!$H$35:$BG$35,0))&lt;&gt;0,INDEX('Capacity Summary'!$H$36:$BG$135,MATCH('Capacity Backing (Hide)'!CO$2,'Capacity Summary'!$B$36:$B$135,0),MATCH('Capacity Backing (Hide)'!$A56,'Capacity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(Hide)'!$A56,'Capacity Summary'!$H$35:$BG$35,0))="x",INDEX('Capacity Summary'!$C$36:$E$135,MATCH('Capacity Backing (Hide)'!CP$2,'Capacity Summary'!$B$36:$B$135,0),4),IF(INDEX('Capacity Summary'!$H$36:$BG$135,MATCH('Capacity Backing (Hide)'!CP$2,'Capacity Summary'!$B$36:$B$135,0),MATCH('Capacity Backing (Hide)'!$A56,'Capacity Summary'!$H$35:$BG$35,0))&lt;&gt;0,INDEX('Capacity Summary'!$H$36:$BG$135,MATCH('Capacity Backing (Hide)'!CP$2,'Capacity Summary'!$B$36:$B$135,0),MATCH('Capacity Backing (Hide)'!$A56,'Capacity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(Hide)'!$A56,'Capacity Summary'!$H$35:$BG$35,0))="x",INDEX('Capacity Summary'!$C$36:$E$135,MATCH('Capacity Backing (Hide)'!CQ$2,'Capacity Summary'!$B$36:$B$135,0),4),IF(INDEX('Capacity Summary'!$H$36:$BG$135,MATCH('Capacity Backing (Hide)'!CQ$2,'Capacity Summary'!$B$36:$B$135,0),MATCH('Capacity Backing (Hide)'!$A56,'Capacity Summary'!$H$35:$BG$35,0))&lt;&gt;0,INDEX('Capacity Summary'!$H$36:$BG$135,MATCH('Capacity Backing (Hide)'!CQ$2,'Capacity Summary'!$B$36:$B$135,0),MATCH('Capacity Backing (Hide)'!$A56,'Capacity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(Hide)'!$A56,'Capacity Summary'!$H$35:$BG$35,0))="x",INDEX('Capacity Summary'!$C$36:$E$135,MATCH('Capacity Backing (Hide)'!CR$2,'Capacity Summary'!$B$36:$B$135,0),4),IF(INDEX('Capacity Summary'!$H$36:$BG$135,MATCH('Capacity Backing (Hide)'!CR$2,'Capacity Summary'!$B$36:$B$135,0),MATCH('Capacity Backing (Hide)'!$A56,'Capacity Summary'!$H$35:$BG$35,0))&lt;&gt;0,INDEX('Capacity Summary'!$H$36:$BG$135,MATCH('Capacity Backing (Hide)'!CR$2,'Capacity Summary'!$B$36:$B$135,0),MATCH('Capacity Backing (Hide)'!$A56,'Capacity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(Hide)'!$A56,'Capacity Summary'!$H$35:$BG$35,0))="x",INDEX('Capacity Summary'!$C$36:$E$135,MATCH('Capacity Backing (Hide)'!CS$2,'Capacity Summary'!$B$36:$B$135,0),4),IF(INDEX('Capacity Summary'!$H$36:$BG$135,MATCH('Capacity Backing (Hide)'!CS$2,'Capacity Summary'!$B$36:$B$135,0),MATCH('Capacity Backing (Hide)'!$A56,'Capacity Summary'!$H$35:$BG$35,0))&lt;&gt;0,INDEX('Capacity Summary'!$H$36:$BG$135,MATCH('Capacity Backing (Hide)'!CS$2,'Capacity Summary'!$B$36:$B$135,0),MATCH('Capacity Backing (Hide)'!$A56,'Capacity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(Hide)'!$A56,'Capacity Summary'!$H$35:$BG$35,0))="x",INDEX('Capacity Summary'!$C$36:$E$135,MATCH('Capacity Backing (Hide)'!CT$2,'Capacity Summary'!$B$36:$B$135,0),4),IF(INDEX('Capacity Summary'!$H$36:$BG$135,MATCH('Capacity Backing (Hide)'!CT$2,'Capacity Summary'!$B$36:$B$135,0),MATCH('Capacity Backing (Hide)'!$A56,'Capacity Summary'!$H$35:$BG$35,0))&lt;&gt;0,INDEX('Capacity Summary'!$H$36:$BG$135,MATCH('Capacity Backing (Hide)'!CT$2,'Capacity Summary'!$B$36:$B$135,0),MATCH('Capacity Backing (Hide)'!$A56,'Capacity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(Hide)'!$A56,'Capacity Summary'!$H$35:$BG$35,0))="x",INDEX('Capacity Summary'!$C$36:$E$135,MATCH('Capacity Backing (Hide)'!CU$2,'Capacity Summary'!$B$36:$B$135,0),4),IF(INDEX('Capacity Summary'!$H$36:$BG$135,MATCH('Capacity Backing (Hide)'!CU$2,'Capacity Summary'!$B$36:$B$135,0),MATCH('Capacity Backing (Hide)'!$A56,'Capacity Summary'!$H$35:$BG$35,0))&lt;&gt;0,INDEX('Capacity Summary'!$H$36:$BG$135,MATCH('Capacity Backing (Hide)'!CU$2,'Capacity Summary'!$B$36:$B$135,0),MATCH('Capacity Backing (Hide)'!$A56,'Capacity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(Hide)'!$A56,'Capacity Summary'!$H$35:$BG$35,0))="x",INDEX('Capacity Summary'!$C$36:$E$135,MATCH('Capacity Backing (Hide)'!CV$2,'Capacity Summary'!$B$36:$B$135,0),4),IF(INDEX('Capacity Summary'!$H$36:$BG$135,MATCH('Capacity Backing (Hide)'!CV$2,'Capacity Summary'!$B$36:$B$135,0),MATCH('Capacity Backing (Hide)'!$A56,'Capacity Summary'!$H$35:$BG$35,0))&lt;&gt;0,INDEX('Capacity Summary'!$H$36:$BG$135,MATCH('Capacity Backing (Hide)'!CV$2,'Capacity Summary'!$B$36:$B$135,0),MATCH('Capacity Backing (Hide)'!$A56,'Capacity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(Hide)'!$A56,'Capacity Summary'!$H$35:$BG$35,0))="x",INDEX('Capacity Summary'!$C$36:$E$135,MATCH('Capacity Backing (Hide)'!CW$2,'Capacity Summary'!$B$36:$B$135,0),4),IF(INDEX('Capacity Summary'!$H$36:$BG$135,MATCH('Capacity Backing (Hide)'!CW$2,'Capacity Summary'!$B$36:$B$135,0),MATCH('Capacity Backing (Hide)'!$A56,'Capacity Summary'!$H$35:$BG$35,0))&lt;&gt;0,INDEX('Capacity Summary'!$H$36:$BG$135,MATCH('Capacity Backing (Hide)'!CW$2,'Capacity Summary'!$B$36:$B$135,0),MATCH('Capacity Backing (Hide)'!$A56,'Capacity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208</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Caseload 1</v>
      </c>
      <c r="B59" cm="1">
        <f t="array" ref="B59">INDEX(Capacity!$C$10:$Q$109,COLUMN(A2),MATCH('Capacity Backing (Hide)'!$A59,Capacity!$C$9:$Q$9,0))</f>
        <v>0</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Caseload 2</v>
      </c>
      <c r="B60" cm="1">
        <f t="array" ref="B60">INDEX(Capacity!$C$10:$Q$109,COLUMN(A3),MATCH('Capacity Backing (Hide)'!$A60,Capacity!$C$9:$Q$9,0))</f>
        <v>0</v>
      </c>
      <c r="C60" cm="1">
        <f t="array" ref="C60">INDEX(Capacity!$C$10:$Q$109,COLUMN(B3),MATCH('Capacity Backing (Hide)'!$A60,Capacity!$C$9:$Q$9,0))</f>
        <v>0</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Caseload 3</v>
      </c>
      <c r="B61" cm="1">
        <f t="array" ref="B61">INDEX(Capacity!$C$10:$Q$109,COLUMN(A4),MATCH('Capacity Backing (Hide)'!$A61,Capacity!$C$9:$Q$9,0))</f>
        <v>0</v>
      </c>
      <c r="C61" cm="1">
        <f t="array" ref="C61">INDEX(Capacity!$C$10:$Q$109,COLUMN(B4),MATCH('Capacity Backing (Hide)'!$A61,Capacity!$C$9:$Q$9,0))</f>
        <v>0</v>
      </c>
      <c r="D61" cm="1">
        <f t="array" ref="D61">INDEX(Capacity!$C$10:$Q$109,COLUMN(C4),MATCH('Capacity Backing (Hide)'!$A61,Capacity!$C$9:$Q$9,0))</f>
        <v>0</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Caseload 4</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Caseload 5</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Caseload 1</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Caseload 2</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Caseload 3</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Caseload 4</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Caseload 5</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Caseload 1</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35">
      <c r="A95" s="2" t="str" cm="1">
        <f t="array" ref="A95">INDEX('Data Validation (Hide)'!$B$2:$B$16,ROW(A2),1)</f>
        <v>Caseload 2</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35">
      <c r="A96" s="2" t="str" cm="1">
        <f t="array" ref="A96">INDEX('Data Validation (Hide)'!$B$2:$B$16,ROW(A3),1)</f>
        <v>Caseload 3</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35">
      <c r="A97" s="2" t="str" cm="1">
        <f t="array" ref="A97">INDEX('Data Validation (Hide)'!$B$2:$B$16,ROW(A4),1)</f>
        <v>Caseload 4</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Caseload 5</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Caseload 1</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35">
      <c r="A113" s="2" t="str" cm="1">
        <f t="array" ref="A113">INDEX('Data Validation (Hide)'!$B$2:$B$16,ROW(A2),1)</f>
        <v>Caseload 2</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35">
      <c r="A114" s="2" t="str" cm="1">
        <f t="array" ref="A114">INDEX('Data Validation (Hide)'!$B$2:$B$16,ROW(A3),1)</f>
        <v>Caseload 3</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35">
      <c r="A115" s="2" t="str" cm="1">
        <f t="array" ref="A115">INDEX('Data Validation (Hide)'!$B$2:$B$16,ROW(A4),1)</f>
        <v>Caseload 4</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Caseload 5</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(Hide)'!$A135,'Capacity Summary'!$H$138:$BG$138,0))="x",INDEX('Capacity Summary'!$C$139:$E$238,MATCH('Capacity Backing (Hide)'!B$132,'Capacity Summary'!$B$139:$B$238,0),4),IF(INDEX('Capacity Summary'!$H$139:$BG$238,MATCH('Capacity Backing (Hide)'!B$132,'Capacity Summary'!$B$139:$B$238,0),MATCH('Capacity Backing (Hide)'!$A135,'Capacity Summary'!$H$138:$BG$138,0))&lt;&gt;0,INDEX('Capacity Summary'!$H$139:$BG$238,MATCH('Capacity Backing (Hide)'!B$132,'Capacity Summary'!$B$139:$B$238,0),MATCH('Capacity Backing (Hide)'!$A135,'Capacity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(Hide)'!$A135,'Capacity Summary'!$H$138:$BG$138,0))="x",INDEX('Capacity Summary'!$C$139:$E$238,MATCH('Capacity Backing (Hide)'!C$132,'Capacity Summary'!$B$139:$B$238,0),4),IF(INDEX('Capacity Summary'!$H$139:$BG$238,MATCH('Capacity Backing (Hide)'!C$132,'Capacity Summary'!$B$139:$B$238,0),MATCH('Capacity Backing (Hide)'!$A135,'Capacity Summary'!$H$138:$BG$138,0))&lt;&gt;0,INDEX('Capacity Summary'!$H$139:$BG$238,MATCH('Capacity Backing (Hide)'!C$132,'Capacity Summary'!$B$139:$B$238,0),MATCH('Capacity Backing (Hide)'!$A135,'Capacity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(Hide)'!$A135,'Capacity Summary'!$H$138:$BG$138,0))="x",INDEX('Capacity Summary'!$C$139:$E$238,MATCH('Capacity Backing (Hide)'!D$132,'Capacity Summary'!$B$139:$B$238,0),4),IF(INDEX('Capacity Summary'!$H$139:$BG$238,MATCH('Capacity Backing (Hide)'!D$132,'Capacity Summary'!$B$139:$B$238,0),MATCH('Capacity Backing (Hide)'!$A135,'Capacity Summary'!$H$138:$BG$138,0))&lt;&gt;0,INDEX('Capacity Summary'!$H$139:$BG$238,MATCH('Capacity Backing (Hide)'!D$132,'Capacity Summary'!$B$139:$B$238,0),MATCH('Capacity Backing (Hide)'!$A135,'Capacity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(Hide)'!$A135,'Capacity Summary'!$H$138:$BG$138,0))="x",INDEX('Capacity Summary'!$C$139:$E$238,MATCH('Capacity Backing (Hide)'!E$132,'Capacity Summary'!$B$139:$B$238,0),4),IF(INDEX('Capacity Summary'!$H$139:$BG$238,MATCH('Capacity Backing (Hide)'!E$132,'Capacity Summary'!$B$139:$B$238,0),MATCH('Capacity Backing (Hide)'!$A135,'Capacity Summary'!$H$138:$BG$138,0))&lt;&gt;0,INDEX('Capacity Summary'!$H$139:$BG$238,MATCH('Capacity Backing (Hide)'!E$132,'Capacity Summary'!$B$139:$B$238,0),MATCH('Capacity Backing (Hide)'!$A135,'Capacity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(Hide)'!$A135,'Capacity Summary'!$H$138:$BG$138,0))="x",INDEX('Capacity Summary'!$C$139:$E$238,MATCH('Capacity Backing (Hide)'!F$132,'Capacity Summary'!$B$139:$B$238,0),4),IF(INDEX('Capacity Summary'!$H$139:$BG$238,MATCH('Capacity Backing (Hide)'!F$132,'Capacity Summary'!$B$139:$B$238,0),MATCH('Capacity Backing (Hide)'!$A135,'Capacity Summary'!$H$138:$BG$138,0))&lt;&gt;0,INDEX('Capacity Summary'!$H$139:$BG$238,MATCH('Capacity Backing (Hide)'!F$132,'Capacity Summary'!$B$139:$B$238,0),MATCH('Capacity Backing (Hide)'!$A135,'Capacity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(Hide)'!$A135,'Capacity Summary'!$H$138:$BG$138,0))="x",INDEX('Capacity Summary'!$C$139:$E$238,MATCH('Capacity Backing (Hide)'!G$132,'Capacity Summary'!$B$139:$B$238,0),4),IF(INDEX('Capacity Summary'!$H$139:$BG$238,MATCH('Capacity Backing (Hide)'!G$132,'Capacity Summary'!$B$139:$B$238,0),MATCH('Capacity Backing (Hide)'!$A135,'Capacity Summary'!$H$138:$BG$138,0))&lt;&gt;0,INDEX('Capacity Summary'!$H$139:$BG$238,MATCH('Capacity Backing (Hide)'!G$132,'Capacity Summary'!$B$139:$B$238,0),MATCH('Capacity Backing (Hide)'!$A135,'Capacity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(Hide)'!$A135,'Capacity Summary'!$H$138:$BG$138,0))="x",INDEX('Capacity Summary'!$C$139:$E$238,MATCH('Capacity Backing (Hide)'!H$132,'Capacity Summary'!$B$139:$B$238,0),4),IF(INDEX('Capacity Summary'!$H$139:$BG$238,MATCH('Capacity Backing (Hide)'!H$132,'Capacity Summary'!$B$139:$B$238,0),MATCH('Capacity Backing (Hide)'!$A135,'Capacity Summary'!$H$138:$BG$138,0))&lt;&gt;0,INDEX('Capacity Summary'!$H$139:$BG$238,MATCH('Capacity Backing (Hide)'!H$132,'Capacity Summary'!$B$139:$B$238,0),MATCH('Capacity Backing (Hide)'!$A135,'Capacity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(Hide)'!$A135,'Capacity Summary'!$H$138:$BG$138,0))="x",INDEX('Capacity Summary'!$C$139:$E$238,MATCH('Capacity Backing (Hide)'!I$132,'Capacity Summary'!$B$139:$B$238,0),4),IF(INDEX('Capacity Summary'!$H$139:$BG$238,MATCH('Capacity Backing (Hide)'!I$132,'Capacity Summary'!$B$139:$B$238,0),MATCH('Capacity Backing (Hide)'!$A135,'Capacity Summary'!$H$138:$BG$138,0))&lt;&gt;0,INDEX('Capacity Summary'!$H$139:$BG$238,MATCH('Capacity Backing (Hide)'!I$132,'Capacity Summary'!$B$139:$B$238,0),MATCH('Capacity Backing (Hide)'!$A135,'Capacity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(Hide)'!$A135,'Capacity Summary'!$H$138:$BG$138,0))="x",INDEX('Capacity Summary'!$C$139:$E$238,MATCH('Capacity Backing (Hide)'!J$132,'Capacity Summary'!$B$139:$B$238,0),4),IF(INDEX('Capacity Summary'!$H$139:$BG$238,MATCH('Capacity Backing (Hide)'!J$132,'Capacity Summary'!$B$139:$B$238,0),MATCH('Capacity Backing (Hide)'!$A135,'Capacity Summary'!$H$138:$BG$138,0))&lt;&gt;0,INDEX('Capacity Summary'!$H$139:$BG$238,MATCH('Capacity Backing (Hide)'!J$132,'Capacity Summary'!$B$139:$B$238,0),MATCH('Capacity Backing (Hide)'!$A135,'Capacity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(Hide)'!$A135,'Capacity Summary'!$H$138:$BG$138,0))="x",INDEX('Capacity Summary'!$C$139:$E$238,MATCH('Capacity Backing (Hide)'!K$132,'Capacity Summary'!$B$139:$B$238,0),4),IF(INDEX('Capacity Summary'!$H$139:$BG$238,MATCH('Capacity Backing (Hide)'!K$132,'Capacity Summary'!$B$139:$B$238,0),MATCH('Capacity Backing (Hide)'!$A135,'Capacity Summary'!$H$138:$BG$138,0))&lt;&gt;0,INDEX('Capacity Summary'!$H$139:$BG$238,MATCH('Capacity Backing (Hide)'!K$132,'Capacity Summary'!$B$139:$B$238,0),MATCH('Capacity Backing (Hide)'!$A135,'Capacity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(Hide)'!$A135,'Capacity Summary'!$H$138:$BG$138,0))="x",INDEX('Capacity Summary'!$C$139:$E$238,MATCH('Capacity Backing (Hide)'!L$132,'Capacity Summary'!$B$139:$B$238,0),4),IF(INDEX('Capacity Summary'!$H$139:$BG$238,MATCH('Capacity Backing (Hide)'!L$132,'Capacity Summary'!$B$139:$B$238,0),MATCH('Capacity Backing (Hide)'!$A135,'Capacity Summary'!$H$138:$BG$138,0))&lt;&gt;0,INDEX('Capacity Summary'!$H$139:$BG$238,MATCH('Capacity Backing (Hide)'!L$132,'Capacity Summary'!$B$139:$B$238,0),MATCH('Capacity Backing (Hide)'!$A135,'Capacity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(Hide)'!$A135,'Capacity Summary'!$H$138:$BG$138,0))="x",INDEX('Capacity Summary'!$C$139:$E$238,MATCH('Capacity Backing (Hide)'!M$132,'Capacity Summary'!$B$139:$B$238,0),4),IF(INDEX('Capacity Summary'!$H$139:$BG$238,MATCH('Capacity Backing (Hide)'!M$132,'Capacity Summary'!$B$139:$B$238,0),MATCH('Capacity Backing (Hide)'!$A135,'Capacity Summary'!$H$138:$BG$138,0))&lt;&gt;0,INDEX('Capacity Summary'!$H$139:$BG$238,MATCH('Capacity Backing (Hide)'!M$132,'Capacity Summary'!$B$139:$B$238,0),MATCH('Capacity Backing (Hide)'!$A135,'Capacity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(Hide)'!$A135,'Capacity Summary'!$H$138:$BG$138,0))="x",INDEX('Capacity Summary'!$C$139:$E$238,MATCH('Capacity Backing (Hide)'!N$132,'Capacity Summary'!$B$139:$B$238,0),4),IF(INDEX('Capacity Summary'!$H$139:$BG$238,MATCH('Capacity Backing (Hide)'!N$132,'Capacity Summary'!$B$139:$B$238,0),MATCH('Capacity Backing (Hide)'!$A135,'Capacity Summary'!$H$138:$BG$138,0))&lt;&gt;0,INDEX('Capacity Summary'!$H$139:$BG$238,MATCH('Capacity Backing (Hide)'!N$132,'Capacity Summary'!$B$139:$B$238,0),MATCH('Capacity Backing (Hide)'!$A135,'Capacity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(Hide)'!$A135,'Capacity Summary'!$H$138:$BG$138,0))="x",INDEX('Capacity Summary'!$C$139:$E$238,MATCH('Capacity Backing (Hide)'!O$132,'Capacity Summary'!$B$139:$B$238,0),4),IF(INDEX('Capacity Summary'!$H$139:$BG$238,MATCH('Capacity Backing (Hide)'!O$132,'Capacity Summary'!$B$139:$B$238,0),MATCH('Capacity Backing (Hide)'!$A135,'Capacity Summary'!$H$138:$BG$138,0))&lt;&gt;0,INDEX('Capacity Summary'!$H$139:$BG$238,MATCH('Capacity Backing (Hide)'!O$132,'Capacity Summary'!$B$139:$B$238,0),MATCH('Capacity Backing (Hide)'!$A135,'Capacity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(Hide)'!$A135,'Capacity Summary'!$H$138:$BG$138,0))="x",INDEX('Capacity Summary'!$C$139:$E$238,MATCH('Capacity Backing (Hide)'!P$132,'Capacity Summary'!$B$139:$B$238,0),4),IF(INDEX('Capacity Summary'!$H$139:$BG$238,MATCH('Capacity Backing (Hide)'!P$132,'Capacity Summary'!$B$139:$B$238,0),MATCH('Capacity Backing (Hide)'!$A135,'Capacity Summary'!$H$138:$BG$138,0))&lt;&gt;0,INDEX('Capacity Summary'!$H$139:$BG$238,MATCH('Capacity Backing (Hide)'!P$132,'Capacity Summary'!$B$139:$B$238,0),MATCH('Capacity Backing (Hide)'!$A135,'Capacity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(Hide)'!$A135,'Capacity Summary'!$H$138:$BG$138,0))="x",INDEX('Capacity Summary'!$C$139:$E$238,MATCH('Capacity Backing (Hide)'!Q$132,'Capacity Summary'!$B$139:$B$238,0),4),IF(INDEX('Capacity Summary'!$H$139:$BG$238,MATCH('Capacity Backing (Hide)'!Q$132,'Capacity Summary'!$B$139:$B$238,0),MATCH('Capacity Backing (Hide)'!$A135,'Capacity Summary'!$H$138:$BG$138,0))&lt;&gt;0,INDEX('Capacity Summary'!$H$139:$BG$238,MATCH('Capacity Backing (Hide)'!Q$132,'Capacity Summary'!$B$139:$B$238,0),MATCH('Capacity Backing (Hide)'!$A135,'Capacity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(Hide)'!$A135,'Capacity Summary'!$H$138:$BG$138,0))="x",INDEX('Capacity Summary'!$C$139:$E$238,MATCH('Capacity Backing (Hide)'!R$132,'Capacity Summary'!$B$139:$B$238,0),4),IF(INDEX('Capacity Summary'!$H$139:$BG$238,MATCH('Capacity Backing (Hide)'!R$132,'Capacity Summary'!$B$139:$B$238,0),MATCH('Capacity Backing (Hide)'!$A135,'Capacity Summary'!$H$138:$BG$138,0))&lt;&gt;0,INDEX('Capacity Summary'!$H$139:$BG$238,MATCH('Capacity Backing (Hide)'!R$132,'Capacity Summary'!$B$139:$B$238,0),MATCH('Capacity Backing (Hide)'!$A135,'Capacity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(Hide)'!$A135,'Capacity Summary'!$H$138:$BG$138,0))="x",INDEX('Capacity Summary'!$C$139:$E$238,MATCH('Capacity Backing (Hide)'!S$132,'Capacity Summary'!$B$139:$B$238,0),4),IF(INDEX('Capacity Summary'!$H$139:$BG$238,MATCH('Capacity Backing (Hide)'!S$132,'Capacity Summary'!$B$139:$B$238,0),MATCH('Capacity Backing (Hide)'!$A135,'Capacity Summary'!$H$138:$BG$138,0))&lt;&gt;0,INDEX('Capacity Summary'!$H$139:$BG$238,MATCH('Capacity Backing (Hide)'!S$132,'Capacity Summary'!$B$139:$B$238,0),MATCH('Capacity Backing (Hide)'!$A135,'Capacity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(Hide)'!$A135,'Capacity Summary'!$H$138:$BG$138,0))="x",INDEX('Capacity Summary'!$C$139:$E$238,MATCH('Capacity Backing (Hide)'!T$132,'Capacity Summary'!$B$139:$B$238,0),4),IF(INDEX('Capacity Summary'!$H$139:$BG$238,MATCH('Capacity Backing (Hide)'!T$132,'Capacity Summary'!$B$139:$B$238,0),MATCH('Capacity Backing (Hide)'!$A135,'Capacity Summary'!$H$138:$BG$138,0))&lt;&gt;0,INDEX('Capacity Summary'!$H$139:$BG$238,MATCH('Capacity Backing (Hide)'!T$132,'Capacity Summary'!$B$139:$B$238,0),MATCH('Capacity Backing (Hide)'!$A135,'Capacity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(Hide)'!$A135,'Capacity Summary'!$H$138:$BG$138,0))="x",INDEX('Capacity Summary'!$C$139:$E$238,MATCH('Capacity Backing (Hide)'!U$132,'Capacity Summary'!$B$139:$B$238,0),4),IF(INDEX('Capacity Summary'!$H$139:$BG$238,MATCH('Capacity Backing (Hide)'!U$132,'Capacity Summary'!$B$139:$B$238,0),MATCH('Capacity Backing (Hide)'!$A135,'Capacity Summary'!$H$138:$BG$138,0))&lt;&gt;0,INDEX('Capacity Summary'!$H$139:$BG$238,MATCH('Capacity Backing (Hide)'!U$132,'Capacity Summary'!$B$139:$B$238,0),MATCH('Capacity Backing (Hide)'!$A135,'Capacity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(Hide)'!$A135,'Capacity Summary'!$H$138:$BG$138,0))="x",INDEX('Capacity Summary'!$C$139:$E$238,MATCH('Capacity Backing (Hide)'!V$132,'Capacity Summary'!$B$139:$B$238,0),4),IF(INDEX('Capacity Summary'!$H$139:$BG$238,MATCH('Capacity Backing (Hide)'!V$132,'Capacity Summary'!$B$139:$B$238,0),MATCH('Capacity Backing (Hide)'!$A135,'Capacity Summary'!$H$138:$BG$138,0))&lt;&gt;0,INDEX('Capacity Summary'!$H$139:$BG$238,MATCH('Capacity Backing (Hide)'!V$132,'Capacity Summary'!$B$139:$B$238,0),MATCH('Capacity Backing (Hide)'!$A135,'Capacity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(Hide)'!$A135,'Capacity Summary'!$H$138:$BG$138,0))="x",INDEX('Capacity Summary'!$C$139:$E$238,MATCH('Capacity Backing (Hide)'!W$132,'Capacity Summary'!$B$139:$B$238,0),4),IF(INDEX('Capacity Summary'!$H$139:$BG$238,MATCH('Capacity Backing (Hide)'!W$132,'Capacity Summary'!$B$139:$B$238,0),MATCH('Capacity Backing (Hide)'!$A135,'Capacity Summary'!$H$138:$BG$138,0))&lt;&gt;0,INDEX('Capacity Summary'!$H$139:$BG$238,MATCH('Capacity Backing (Hide)'!W$132,'Capacity Summary'!$B$139:$B$238,0),MATCH('Capacity Backing (Hide)'!$A135,'Capacity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(Hide)'!$A135,'Capacity Summary'!$H$138:$BG$138,0))="x",INDEX('Capacity Summary'!$C$139:$E$238,MATCH('Capacity Backing (Hide)'!X$132,'Capacity Summary'!$B$139:$B$238,0),4),IF(INDEX('Capacity Summary'!$H$139:$BG$238,MATCH('Capacity Backing (Hide)'!X$132,'Capacity Summary'!$B$139:$B$238,0),MATCH('Capacity Backing (Hide)'!$A135,'Capacity Summary'!$H$138:$BG$138,0))&lt;&gt;0,INDEX('Capacity Summary'!$H$139:$BG$238,MATCH('Capacity Backing (Hide)'!X$132,'Capacity Summary'!$B$139:$B$238,0),MATCH('Capacity Backing (Hide)'!$A135,'Capacity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(Hide)'!$A135,'Capacity Summary'!$H$138:$BG$138,0))="x",INDEX('Capacity Summary'!$C$139:$E$238,MATCH('Capacity Backing (Hide)'!Y$132,'Capacity Summary'!$B$139:$B$238,0),4),IF(INDEX('Capacity Summary'!$H$139:$BG$238,MATCH('Capacity Backing (Hide)'!Y$132,'Capacity Summary'!$B$139:$B$238,0),MATCH('Capacity Backing (Hide)'!$A135,'Capacity Summary'!$H$138:$BG$138,0))&lt;&gt;0,INDEX('Capacity Summary'!$H$139:$BG$238,MATCH('Capacity Backing (Hide)'!Y$132,'Capacity Summary'!$B$139:$B$238,0),MATCH('Capacity Backing (Hide)'!$A135,'Capacity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(Hide)'!$A135,'Capacity Summary'!$H$138:$BG$138,0))="x",INDEX('Capacity Summary'!$C$139:$E$238,MATCH('Capacity Backing (Hide)'!Z$132,'Capacity Summary'!$B$139:$B$238,0),4),IF(INDEX('Capacity Summary'!$H$139:$BG$238,MATCH('Capacity Backing (Hide)'!Z$132,'Capacity Summary'!$B$139:$B$238,0),MATCH('Capacity Backing (Hide)'!$A135,'Capacity Summary'!$H$138:$BG$138,0))&lt;&gt;0,INDEX('Capacity Summary'!$H$139:$BG$238,MATCH('Capacity Backing (Hide)'!Z$132,'Capacity Summary'!$B$139:$B$238,0),MATCH('Capacity Backing (Hide)'!$A135,'Capacity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(Hide)'!$A135,'Capacity Summary'!$H$138:$BG$138,0))="x",INDEX('Capacity Summary'!$C$139:$E$238,MATCH('Capacity Backing (Hide)'!AA$132,'Capacity Summary'!$B$139:$B$238,0),4),IF(INDEX('Capacity Summary'!$H$139:$BG$238,MATCH('Capacity Backing (Hide)'!AA$132,'Capacity Summary'!$B$139:$B$238,0),MATCH('Capacity Backing (Hide)'!$A135,'Capacity Summary'!$H$138:$BG$138,0))&lt;&gt;0,INDEX('Capacity Summary'!$H$139:$BG$238,MATCH('Capacity Backing (Hide)'!AA$132,'Capacity Summary'!$B$139:$B$238,0),MATCH('Capacity Backing (Hide)'!$A135,'Capacity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(Hide)'!$A135,'Capacity Summary'!$H$138:$BG$138,0))="x",INDEX('Capacity Summary'!$C$139:$E$238,MATCH('Capacity Backing (Hide)'!AB$132,'Capacity Summary'!$B$139:$B$238,0),4),IF(INDEX('Capacity Summary'!$H$139:$BG$238,MATCH('Capacity Backing (Hide)'!AB$132,'Capacity Summary'!$B$139:$B$238,0),MATCH('Capacity Backing (Hide)'!$A135,'Capacity Summary'!$H$138:$BG$138,0))&lt;&gt;0,INDEX('Capacity Summary'!$H$139:$BG$238,MATCH('Capacity Backing (Hide)'!AB$132,'Capacity Summary'!$B$139:$B$238,0),MATCH('Capacity Backing (Hide)'!$A135,'Capacity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(Hide)'!$A135,'Capacity Summary'!$H$138:$BG$138,0))="x",INDEX('Capacity Summary'!$C$139:$E$238,MATCH('Capacity Backing (Hide)'!AC$132,'Capacity Summary'!$B$139:$B$238,0),4),IF(INDEX('Capacity Summary'!$H$139:$BG$238,MATCH('Capacity Backing (Hide)'!AC$132,'Capacity Summary'!$B$139:$B$238,0),MATCH('Capacity Backing (Hide)'!$A135,'Capacity Summary'!$H$138:$BG$138,0))&lt;&gt;0,INDEX('Capacity Summary'!$H$139:$BG$238,MATCH('Capacity Backing (Hide)'!AC$132,'Capacity Summary'!$B$139:$B$238,0),MATCH('Capacity Backing (Hide)'!$A135,'Capacity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(Hide)'!$A135,'Capacity Summary'!$H$138:$BG$138,0))="x",INDEX('Capacity Summary'!$C$139:$E$238,MATCH('Capacity Backing (Hide)'!AD$132,'Capacity Summary'!$B$139:$B$238,0),4),IF(INDEX('Capacity Summary'!$H$139:$BG$238,MATCH('Capacity Backing (Hide)'!AD$132,'Capacity Summary'!$B$139:$B$238,0),MATCH('Capacity Backing (Hide)'!$A135,'Capacity Summary'!$H$138:$BG$138,0))&lt;&gt;0,INDEX('Capacity Summary'!$H$139:$BG$238,MATCH('Capacity Backing (Hide)'!AD$132,'Capacity Summary'!$B$139:$B$238,0),MATCH('Capacity Backing (Hide)'!$A135,'Capacity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(Hide)'!$A135,'Capacity Summary'!$H$138:$BG$138,0))="x",INDEX('Capacity Summary'!$C$139:$E$238,MATCH('Capacity Backing (Hide)'!AE$132,'Capacity Summary'!$B$139:$B$238,0),4),IF(INDEX('Capacity Summary'!$H$139:$BG$238,MATCH('Capacity Backing (Hide)'!AE$132,'Capacity Summary'!$B$139:$B$238,0),MATCH('Capacity Backing (Hide)'!$A135,'Capacity Summary'!$H$138:$BG$138,0))&lt;&gt;0,INDEX('Capacity Summary'!$H$139:$BG$238,MATCH('Capacity Backing (Hide)'!AE$132,'Capacity Summary'!$B$139:$B$238,0),MATCH('Capacity Backing (Hide)'!$A135,'Capacity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(Hide)'!$A135,'Capacity Summary'!$H$138:$BG$138,0))="x",INDEX('Capacity Summary'!$C$139:$E$238,MATCH('Capacity Backing (Hide)'!AF$132,'Capacity Summary'!$B$139:$B$238,0),4),IF(INDEX('Capacity Summary'!$H$139:$BG$238,MATCH('Capacity Backing (Hide)'!AF$132,'Capacity Summary'!$B$139:$B$238,0),MATCH('Capacity Backing (Hide)'!$A135,'Capacity Summary'!$H$138:$BG$138,0))&lt;&gt;0,INDEX('Capacity Summary'!$H$139:$BG$238,MATCH('Capacity Backing (Hide)'!AF$132,'Capacity Summary'!$B$139:$B$238,0),MATCH('Capacity Backing (Hide)'!$A135,'Capacity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(Hide)'!$A135,'Capacity Summary'!$H$138:$BG$138,0))="x",INDEX('Capacity Summary'!$C$139:$E$238,MATCH('Capacity Backing (Hide)'!AG$132,'Capacity Summary'!$B$139:$B$238,0),4),IF(INDEX('Capacity Summary'!$H$139:$BG$238,MATCH('Capacity Backing (Hide)'!AG$132,'Capacity Summary'!$B$139:$B$238,0),MATCH('Capacity Backing (Hide)'!$A135,'Capacity Summary'!$H$138:$BG$138,0))&lt;&gt;0,INDEX('Capacity Summary'!$H$139:$BG$238,MATCH('Capacity Backing (Hide)'!AG$132,'Capacity Summary'!$B$139:$B$238,0),MATCH('Capacity Backing (Hide)'!$A135,'Capacity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(Hide)'!$A135,'Capacity Summary'!$H$138:$BG$138,0))="x",INDEX('Capacity Summary'!$C$139:$E$238,MATCH('Capacity Backing (Hide)'!AH$132,'Capacity Summary'!$B$139:$B$238,0),4),IF(INDEX('Capacity Summary'!$H$139:$BG$238,MATCH('Capacity Backing (Hide)'!AH$132,'Capacity Summary'!$B$139:$B$238,0),MATCH('Capacity Backing (Hide)'!$A135,'Capacity Summary'!$H$138:$BG$138,0))&lt;&gt;0,INDEX('Capacity Summary'!$H$139:$BG$238,MATCH('Capacity Backing (Hide)'!AH$132,'Capacity Summary'!$B$139:$B$238,0),MATCH('Capacity Backing (Hide)'!$A135,'Capacity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(Hide)'!$A135,'Capacity Summary'!$H$138:$BG$138,0))="x",INDEX('Capacity Summary'!$C$139:$E$238,MATCH('Capacity Backing (Hide)'!AI$132,'Capacity Summary'!$B$139:$B$238,0),4),IF(INDEX('Capacity Summary'!$H$139:$BG$238,MATCH('Capacity Backing (Hide)'!AI$132,'Capacity Summary'!$B$139:$B$238,0),MATCH('Capacity Backing (Hide)'!$A135,'Capacity Summary'!$H$138:$BG$138,0))&lt;&gt;0,INDEX('Capacity Summary'!$H$139:$BG$238,MATCH('Capacity Backing (Hide)'!AI$132,'Capacity Summary'!$B$139:$B$238,0),MATCH('Capacity Backing (Hide)'!$A135,'Capacity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(Hide)'!$A135,'Capacity Summary'!$H$138:$BG$138,0))="x",INDEX('Capacity Summary'!$C$139:$E$238,MATCH('Capacity Backing (Hide)'!AJ$132,'Capacity Summary'!$B$139:$B$238,0),4),IF(INDEX('Capacity Summary'!$H$139:$BG$238,MATCH('Capacity Backing (Hide)'!AJ$132,'Capacity Summary'!$B$139:$B$238,0),MATCH('Capacity Backing (Hide)'!$A135,'Capacity Summary'!$H$138:$BG$138,0))&lt;&gt;0,INDEX('Capacity Summary'!$H$139:$BG$238,MATCH('Capacity Backing (Hide)'!AJ$132,'Capacity Summary'!$B$139:$B$238,0),MATCH('Capacity Backing (Hide)'!$A135,'Capacity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(Hide)'!$A135,'Capacity Summary'!$H$138:$BG$138,0))="x",INDEX('Capacity Summary'!$C$139:$E$238,MATCH('Capacity Backing (Hide)'!AK$132,'Capacity Summary'!$B$139:$B$238,0),4),IF(INDEX('Capacity Summary'!$H$139:$BG$238,MATCH('Capacity Backing (Hide)'!AK$132,'Capacity Summary'!$B$139:$B$238,0),MATCH('Capacity Backing (Hide)'!$A135,'Capacity Summary'!$H$138:$BG$138,0))&lt;&gt;0,INDEX('Capacity Summary'!$H$139:$BG$238,MATCH('Capacity Backing (Hide)'!AK$132,'Capacity Summary'!$B$139:$B$238,0),MATCH('Capacity Backing (Hide)'!$A135,'Capacity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(Hide)'!$A135,'Capacity Summary'!$H$138:$BG$138,0))="x",INDEX('Capacity Summary'!$C$139:$E$238,MATCH('Capacity Backing (Hide)'!AL$132,'Capacity Summary'!$B$139:$B$238,0),4),IF(INDEX('Capacity Summary'!$H$139:$BG$238,MATCH('Capacity Backing (Hide)'!AL$132,'Capacity Summary'!$B$139:$B$238,0),MATCH('Capacity Backing (Hide)'!$A135,'Capacity Summary'!$H$138:$BG$138,0))&lt;&gt;0,INDEX('Capacity Summary'!$H$139:$BG$238,MATCH('Capacity Backing (Hide)'!AL$132,'Capacity Summary'!$B$139:$B$238,0),MATCH('Capacity Backing (Hide)'!$A135,'Capacity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(Hide)'!$A135,'Capacity Summary'!$H$138:$BG$138,0))="x",INDEX('Capacity Summary'!$C$139:$E$238,MATCH('Capacity Backing (Hide)'!AM$132,'Capacity Summary'!$B$139:$B$238,0),4),IF(INDEX('Capacity Summary'!$H$139:$BG$238,MATCH('Capacity Backing (Hide)'!AM$132,'Capacity Summary'!$B$139:$B$238,0),MATCH('Capacity Backing (Hide)'!$A135,'Capacity Summary'!$H$138:$BG$138,0))&lt;&gt;0,INDEX('Capacity Summary'!$H$139:$BG$238,MATCH('Capacity Backing (Hide)'!AM$132,'Capacity Summary'!$B$139:$B$238,0),MATCH('Capacity Backing (Hide)'!$A135,'Capacity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(Hide)'!$A135,'Capacity Summary'!$H$138:$BG$138,0))="x",INDEX('Capacity Summary'!$C$139:$E$238,MATCH('Capacity Backing (Hide)'!AN$132,'Capacity Summary'!$B$139:$B$238,0),4),IF(INDEX('Capacity Summary'!$H$139:$BG$238,MATCH('Capacity Backing (Hide)'!AN$132,'Capacity Summary'!$B$139:$B$238,0),MATCH('Capacity Backing (Hide)'!$A135,'Capacity Summary'!$H$138:$BG$138,0))&lt;&gt;0,INDEX('Capacity Summary'!$H$139:$BG$238,MATCH('Capacity Backing (Hide)'!AN$132,'Capacity Summary'!$B$139:$B$238,0),MATCH('Capacity Backing (Hide)'!$A135,'Capacity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(Hide)'!$A135,'Capacity Summary'!$H$138:$BG$138,0))="x",INDEX('Capacity Summary'!$C$139:$E$238,MATCH('Capacity Backing (Hide)'!AO$132,'Capacity Summary'!$B$139:$B$238,0),4),IF(INDEX('Capacity Summary'!$H$139:$BG$238,MATCH('Capacity Backing (Hide)'!AO$132,'Capacity Summary'!$B$139:$B$238,0),MATCH('Capacity Backing (Hide)'!$A135,'Capacity Summary'!$H$138:$BG$138,0))&lt;&gt;0,INDEX('Capacity Summary'!$H$139:$BG$238,MATCH('Capacity Backing (Hide)'!AO$132,'Capacity Summary'!$B$139:$B$238,0),MATCH('Capacity Backing (Hide)'!$A135,'Capacity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(Hide)'!$A135,'Capacity Summary'!$H$138:$BG$138,0))="x",INDEX('Capacity Summary'!$C$139:$E$238,MATCH('Capacity Backing (Hide)'!AP$132,'Capacity Summary'!$B$139:$B$238,0),4),IF(INDEX('Capacity Summary'!$H$139:$BG$238,MATCH('Capacity Backing (Hide)'!AP$132,'Capacity Summary'!$B$139:$B$238,0),MATCH('Capacity Backing (Hide)'!$A135,'Capacity Summary'!$H$138:$BG$138,0))&lt;&gt;0,INDEX('Capacity Summary'!$H$139:$BG$238,MATCH('Capacity Backing (Hide)'!AP$132,'Capacity Summary'!$B$139:$B$238,0),MATCH('Capacity Backing (Hide)'!$A135,'Capacity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(Hide)'!$A135,'Capacity Summary'!$H$138:$BG$138,0))="x",INDEX('Capacity Summary'!$C$139:$E$238,MATCH('Capacity Backing (Hide)'!AQ$132,'Capacity Summary'!$B$139:$B$238,0),4),IF(INDEX('Capacity Summary'!$H$139:$BG$238,MATCH('Capacity Backing (Hide)'!AQ$132,'Capacity Summary'!$B$139:$B$238,0),MATCH('Capacity Backing (Hide)'!$A135,'Capacity Summary'!$H$138:$BG$138,0))&lt;&gt;0,INDEX('Capacity Summary'!$H$139:$BG$238,MATCH('Capacity Backing (Hide)'!AQ$132,'Capacity Summary'!$B$139:$B$238,0),MATCH('Capacity Backing (Hide)'!$A135,'Capacity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(Hide)'!$A135,'Capacity Summary'!$H$138:$BG$138,0))="x",INDEX('Capacity Summary'!$C$139:$E$238,MATCH('Capacity Backing (Hide)'!AR$132,'Capacity Summary'!$B$139:$B$238,0),4),IF(INDEX('Capacity Summary'!$H$139:$BG$238,MATCH('Capacity Backing (Hide)'!AR$132,'Capacity Summary'!$B$139:$B$238,0),MATCH('Capacity Backing (Hide)'!$A135,'Capacity Summary'!$H$138:$BG$138,0))&lt;&gt;0,INDEX('Capacity Summary'!$H$139:$BG$238,MATCH('Capacity Backing (Hide)'!AR$132,'Capacity Summary'!$B$139:$B$238,0),MATCH('Capacity Backing (Hide)'!$A135,'Capacity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(Hide)'!$A135,'Capacity Summary'!$H$138:$BG$138,0))="x",INDEX('Capacity Summary'!$C$139:$E$238,MATCH('Capacity Backing (Hide)'!AS$132,'Capacity Summary'!$B$139:$B$238,0),4),IF(INDEX('Capacity Summary'!$H$139:$BG$238,MATCH('Capacity Backing (Hide)'!AS$132,'Capacity Summary'!$B$139:$B$238,0),MATCH('Capacity Backing (Hide)'!$A135,'Capacity Summary'!$H$138:$BG$138,0))&lt;&gt;0,INDEX('Capacity Summary'!$H$139:$BG$238,MATCH('Capacity Backing (Hide)'!AS$132,'Capacity Summary'!$B$139:$B$238,0),MATCH('Capacity Backing (Hide)'!$A135,'Capacity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(Hide)'!$A135,'Capacity Summary'!$H$138:$BG$138,0))="x",INDEX('Capacity Summary'!$C$139:$E$238,MATCH('Capacity Backing (Hide)'!AT$132,'Capacity Summary'!$B$139:$B$238,0),4),IF(INDEX('Capacity Summary'!$H$139:$BG$238,MATCH('Capacity Backing (Hide)'!AT$132,'Capacity Summary'!$B$139:$B$238,0),MATCH('Capacity Backing (Hide)'!$A135,'Capacity Summary'!$H$138:$BG$138,0))&lt;&gt;0,INDEX('Capacity Summary'!$H$139:$BG$238,MATCH('Capacity Backing (Hide)'!AT$132,'Capacity Summary'!$B$139:$B$238,0),MATCH('Capacity Backing (Hide)'!$A135,'Capacity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(Hide)'!$A135,'Capacity Summary'!$H$138:$BG$138,0))="x",INDEX('Capacity Summary'!$C$139:$E$238,MATCH('Capacity Backing (Hide)'!AU$132,'Capacity Summary'!$B$139:$B$238,0),4),IF(INDEX('Capacity Summary'!$H$139:$BG$238,MATCH('Capacity Backing (Hide)'!AU$132,'Capacity Summary'!$B$139:$B$238,0),MATCH('Capacity Backing (Hide)'!$A135,'Capacity Summary'!$H$138:$BG$138,0))&lt;&gt;0,INDEX('Capacity Summary'!$H$139:$BG$238,MATCH('Capacity Backing (Hide)'!AU$132,'Capacity Summary'!$B$139:$B$238,0),MATCH('Capacity Backing (Hide)'!$A135,'Capacity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(Hide)'!$A135,'Capacity Summary'!$H$138:$BG$138,0))="x",INDEX('Capacity Summary'!$C$139:$E$238,MATCH('Capacity Backing (Hide)'!AV$132,'Capacity Summary'!$B$139:$B$238,0),4),IF(INDEX('Capacity Summary'!$H$139:$BG$238,MATCH('Capacity Backing (Hide)'!AV$132,'Capacity Summary'!$B$139:$B$238,0),MATCH('Capacity Backing (Hide)'!$A135,'Capacity Summary'!$H$138:$BG$138,0))&lt;&gt;0,INDEX('Capacity Summary'!$H$139:$BG$238,MATCH('Capacity Backing (Hide)'!AV$132,'Capacity Summary'!$B$139:$B$238,0),MATCH('Capacity Backing (Hide)'!$A135,'Capacity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(Hide)'!$A135,'Capacity Summary'!$H$138:$BG$138,0))="x",INDEX('Capacity Summary'!$C$139:$E$238,MATCH('Capacity Backing (Hide)'!AW$132,'Capacity Summary'!$B$139:$B$238,0),4),IF(INDEX('Capacity Summary'!$H$139:$BG$238,MATCH('Capacity Backing (Hide)'!AW$132,'Capacity Summary'!$B$139:$B$238,0),MATCH('Capacity Backing (Hide)'!$A135,'Capacity Summary'!$H$138:$BG$138,0))&lt;&gt;0,INDEX('Capacity Summary'!$H$139:$BG$238,MATCH('Capacity Backing (Hide)'!AW$132,'Capacity Summary'!$B$139:$B$238,0),MATCH('Capacity Backing (Hide)'!$A135,'Capacity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(Hide)'!$A135,'Capacity Summary'!$H$138:$BG$138,0))="x",INDEX('Capacity Summary'!$C$139:$E$238,MATCH('Capacity Backing (Hide)'!AX$132,'Capacity Summary'!$B$139:$B$238,0),4),IF(INDEX('Capacity Summary'!$H$139:$BG$238,MATCH('Capacity Backing (Hide)'!AX$132,'Capacity Summary'!$B$139:$B$238,0),MATCH('Capacity Backing (Hide)'!$A135,'Capacity Summary'!$H$138:$BG$138,0))&lt;&gt;0,INDEX('Capacity Summary'!$H$139:$BG$238,MATCH('Capacity Backing (Hide)'!AX$132,'Capacity Summary'!$B$139:$B$238,0),MATCH('Capacity Backing (Hide)'!$A135,'Capacity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(Hide)'!$A135,'Capacity Summary'!$H$138:$BG$138,0))="x",INDEX('Capacity Summary'!$C$139:$E$238,MATCH('Capacity Backing (Hide)'!AY$132,'Capacity Summary'!$B$139:$B$238,0),4),IF(INDEX('Capacity Summary'!$H$139:$BG$238,MATCH('Capacity Backing (Hide)'!AY$132,'Capacity Summary'!$B$139:$B$238,0),MATCH('Capacity Backing (Hide)'!$A135,'Capacity Summary'!$H$138:$BG$138,0))&lt;&gt;0,INDEX('Capacity Summary'!$H$139:$BG$238,MATCH('Capacity Backing (Hide)'!AY$132,'Capacity Summary'!$B$139:$B$238,0),MATCH('Capacity Backing (Hide)'!$A135,'Capacity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(Hide)'!$A135,'Capacity Summary'!$H$138:$BG$138,0))="x",INDEX('Capacity Summary'!$C$139:$E$238,MATCH('Capacity Backing (Hide)'!AZ$132,'Capacity Summary'!$B$139:$B$238,0),4),IF(INDEX('Capacity Summary'!$H$139:$BG$238,MATCH('Capacity Backing (Hide)'!AZ$132,'Capacity Summary'!$B$139:$B$238,0),MATCH('Capacity Backing (Hide)'!$A135,'Capacity Summary'!$H$138:$BG$138,0))&lt;&gt;0,INDEX('Capacity Summary'!$H$139:$BG$238,MATCH('Capacity Backing (Hide)'!AZ$132,'Capacity Summary'!$B$139:$B$238,0),MATCH('Capacity Backing (Hide)'!$A135,'Capacity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(Hide)'!$A135,'Capacity Summary'!$H$138:$BG$138,0))="x",INDEX('Capacity Summary'!$C$139:$E$238,MATCH('Capacity Backing (Hide)'!BA$132,'Capacity Summary'!$B$139:$B$238,0),4),IF(INDEX('Capacity Summary'!$H$139:$BG$238,MATCH('Capacity Backing (Hide)'!BA$132,'Capacity Summary'!$B$139:$B$238,0),MATCH('Capacity Backing (Hide)'!$A135,'Capacity Summary'!$H$138:$BG$138,0))&lt;&gt;0,INDEX('Capacity Summary'!$H$139:$BG$238,MATCH('Capacity Backing (Hide)'!BA$132,'Capacity Summary'!$B$139:$B$238,0),MATCH('Capacity Backing (Hide)'!$A135,'Capacity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(Hide)'!$A135,'Capacity Summary'!$H$138:$BG$138,0))="x",INDEX('Capacity Summary'!$C$139:$E$238,MATCH('Capacity Backing (Hide)'!BB$132,'Capacity Summary'!$B$139:$B$238,0),4),IF(INDEX('Capacity Summary'!$H$139:$BG$238,MATCH('Capacity Backing (Hide)'!BB$132,'Capacity Summary'!$B$139:$B$238,0),MATCH('Capacity Backing (Hide)'!$A135,'Capacity Summary'!$H$138:$BG$138,0))&lt;&gt;0,INDEX('Capacity Summary'!$H$139:$BG$238,MATCH('Capacity Backing (Hide)'!BB$132,'Capacity Summary'!$B$139:$B$238,0),MATCH('Capacity Backing (Hide)'!$A135,'Capacity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(Hide)'!$A135,'Capacity Summary'!$H$138:$BG$138,0))="x",INDEX('Capacity Summary'!$C$139:$E$238,MATCH('Capacity Backing (Hide)'!BC$132,'Capacity Summary'!$B$139:$B$238,0),4),IF(INDEX('Capacity Summary'!$H$139:$BG$238,MATCH('Capacity Backing (Hide)'!BC$132,'Capacity Summary'!$B$139:$B$238,0),MATCH('Capacity Backing (Hide)'!$A135,'Capacity Summary'!$H$138:$BG$138,0))&lt;&gt;0,INDEX('Capacity Summary'!$H$139:$BG$238,MATCH('Capacity Backing (Hide)'!BC$132,'Capacity Summary'!$B$139:$B$238,0),MATCH('Capacity Backing (Hide)'!$A135,'Capacity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(Hide)'!$A135,'Capacity Summary'!$H$138:$BG$138,0))="x",INDEX('Capacity Summary'!$C$139:$E$238,MATCH('Capacity Backing (Hide)'!BD$132,'Capacity Summary'!$B$139:$B$238,0),4),IF(INDEX('Capacity Summary'!$H$139:$BG$238,MATCH('Capacity Backing (Hide)'!BD$132,'Capacity Summary'!$B$139:$B$238,0),MATCH('Capacity Backing (Hide)'!$A135,'Capacity Summary'!$H$138:$BG$138,0))&lt;&gt;0,INDEX('Capacity Summary'!$H$139:$BG$238,MATCH('Capacity Backing (Hide)'!BD$132,'Capacity Summary'!$B$139:$B$238,0),MATCH('Capacity Backing (Hide)'!$A135,'Capacity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(Hide)'!$A135,'Capacity Summary'!$H$138:$BG$138,0))="x",INDEX('Capacity Summary'!$C$139:$E$238,MATCH('Capacity Backing (Hide)'!BE$132,'Capacity Summary'!$B$139:$B$238,0),4),IF(INDEX('Capacity Summary'!$H$139:$BG$238,MATCH('Capacity Backing (Hide)'!BE$132,'Capacity Summary'!$B$139:$B$238,0),MATCH('Capacity Backing (Hide)'!$A135,'Capacity Summary'!$H$138:$BG$138,0))&lt;&gt;0,INDEX('Capacity Summary'!$H$139:$BG$238,MATCH('Capacity Backing (Hide)'!BE$132,'Capacity Summary'!$B$139:$B$238,0),MATCH('Capacity Backing (Hide)'!$A135,'Capacity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(Hide)'!$A135,'Capacity Summary'!$H$138:$BG$138,0))="x",INDEX('Capacity Summary'!$C$139:$E$238,MATCH('Capacity Backing (Hide)'!BF$132,'Capacity Summary'!$B$139:$B$238,0),4),IF(INDEX('Capacity Summary'!$H$139:$BG$238,MATCH('Capacity Backing (Hide)'!BF$132,'Capacity Summary'!$B$139:$B$238,0),MATCH('Capacity Backing (Hide)'!$A135,'Capacity Summary'!$H$138:$BG$138,0))&lt;&gt;0,INDEX('Capacity Summary'!$H$139:$BG$238,MATCH('Capacity Backing (Hide)'!BF$132,'Capacity Summary'!$B$139:$B$238,0),MATCH('Capacity Backing (Hide)'!$A135,'Capacity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(Hide)'!$A135,'Capacity Summary'!$H$138:$BG$138,0))="x",INDEX('Capacity Summary'!$C$139:$E$238,MATCH('Capacity Backing (Hide)'!BG$132,'Capacity Summary'!$B$139:$B$238,0),4),IF(INDEX('Capacity Summary'!$H$139:$BG$238,MATCH('Capacity Backing (Hide)'!BG$132,'Capacity Summary'!$B$139:$B$238,0),MATCH('Capacity Backing (Hide)'!$A135,'Capacity Summary'!$H$138:$BG$138,0))&lt;&gt;0,INDEX('Capacity Summary'!$H$139:$BG$238,MATCH('Capacity Backing (Hide)'!BG$132,'Capacity Summary'!$B$139:$B$238,0),MATCH('Capacity Backing (Hide)'!$A135,'Capacity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(Hide)'!$A135,'Capacity Summary'!$H$138:$BG$138,0))="x",INDEX('Capacity Summary'!$C$139:$E$238,MATCH('Capacity Backing (Hide)'!BH$132,'Capacity Summary'!$B$139:$B$238,0),4),IF(INDEX('Capacity Summary'!$H$139:$BG$238,MATCH('Capacity Backing (Hide)'!BH$132,'Capacity Summary'!$B$139:$B$238,0),MATCH('Capacity Backing (Hide)'!$A135,'Capacity Summary'!$H$138:$BG$138,0))&lt;&gt;0,INDEX('Capacity Summary'!$H$139:$BG$238,MATCH('Capacity Backing (Hide)'!BH$132,'Capacity Summary'!$B$139:$B$238,0),MATCH('Capacity Backing (Hide)'!$A135,'Capacity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(Hide)'!$A135,'Capacity Summary'!$H$138:$BG$138,0))="x",INDEX('Capacity Summary'!$C$139:$E$238,MATCH('Capacity Backing (Hide)'!BI$132,'Capacity Summary'!$B$139:$B$238,0),4),IF(INDEX('Capacity Summary'!$H$139:$BG$238,MATCH('Capacity Backing (Hide)'!BI$132,'Capacity Summary'!$B$139:$B$238,0),MATCH('Capacity Backing (Hide)'!$A135,'Capacity Summary'!$H$138:$BG$138,0))&lt;&gt;0,INDEX('Capacity Summary'!$H$139:$BG$238,MATCH('Capacity Backing (Hide)'!BI$132,'Capacity Summary'!$B$139:$B$238,0),MATCH('Capacity Backing (Hide)'!$A135,'Capacity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(Hide)'!$A135,'Capacity Summary'!$H$138:$BG$138,0))="x",INDEX('Capacity Summary'!$C$139:$E$238,MATCH('Capacity Backing (Hide)'!BJ$132,'Capacity Summary'!$B$139:$B$238,0),4),IF(INDEX('Capacity Summary'!$H$139:$BG$238,MATCH('Capacity Backing (Hide)'!BJ$132,'Capacity Summary'!$B$139:$B$238,0),MATCH('Capacity Backing (Hide)'!$A135,'Capacity Summary'!$H$138:$BG$138,0))&lt;&gt;0,INDEX('Capacity Summary'!$H$139:$BG$238,MATCH('Capacity Backing (Hide)'!BJ$132,'Capacity Summary'!$B$139:$B$238,0),MATCH('Capacity Backing (Hide)'!$A135,'Capacity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(Hide)'!$A135,'Capacity Summary'!$H$138:$BG$138,0))="x",INDEX('Capacity Summary'!$C$139:$E$238,MATCH('Capacity Backing (Hide)'!BK$132,'Capacity Summary'!$B$139:$B$238,0),4),IF(INDEX('Capacity Summary'!$H$139:$BG$238,MATCH('Capacity Backing (Hide)'!BK$132,'Capacity Summary'!$B$139:$B$238,0),MATCH('Capacity Backing (Hide)'!$A135,'Capacity Summary'!$H$138:$BG$138,0))&lt;&gt;0,INDEX('Capacity Summary'!$H$139:$BG$238,MATCH('Capacity Backing (Hide)'!BK$132,'Capacity Summary'!$B$139:$B$238,0),MATCH('Capacity Backing (Hide)'!$A135,'Capacity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(Hide)'!$A135,'Capacity Summary'!$H$138:$BG$138,0))="x",INDEX('Capacity Summary'!$C$139:$E$238,MATCH('Capacity Backing (Hide)'!BL$132,'Capacity Summary'!$B$139:$B$238,0),4),IF(INDEX('Capacity Summary'!$H$139:$BG$238,MATCH('Capacity Backing (Hide)'!BL$132,'Capacity Summary'!$B$139:$B$238,0),MATCH('Capacity Backing (Hide)'!$A135,'Capacity Summary'!$H$138:$BG$138,0))&lt;&gt;0,INDEX('Capacity Summary'!$H$139:$BG$238,MATCH('Capacity Backing (Hide)'!BL$132,'Capacity Summary'!$B$139:$B$238,0),MATCH('Capacity Backing (Hide)'!$A135,'Capacity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(Hide)'!$A135,'Capacity Summary'!$H$138:$BG$138,0))="x",INDEX('Capacity Summary'!$C$139:$E$238,MATCH('Capacity Backing (Hide)'!BM$132,'Capacity Summary'!$B$139:$B$238,0),4),IF(INDEX('Capacity Summary'!$H$139:$BG$238,MATCH('Capacity Backing (Hide)'!BM$132,'Capacity Summary'!$B$139:$B$238,0),MATCH('Capacity Backing (Hide)'!$A135,'Capacity Summary'!$H$138:$BG$138,0))&lt;&gt;0,INDEX('Capacity Summary'!$H$139:$BG$238,MATCH('Capacity Backing (Hide)'!BM$132,'Capacity Summary'!$B$139:$B$238,0),MATCH('Capacity Backing (Hide)'!$A135,'Capacity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(Hide)'!$A135,'Capacity Summary'!$H$138:$BG$138,0))="x",INDEX('Capacity Summary'!$C$139:$E$238,MATCH('Capacity Backing (Hide)'!BN$132,'Capacity Summary'!$B$139:$B$238,0),4),IF(INDEX('Capacity Summary'!$H$139:$BG$238,MATCH('Capacity Backing (Hide)'!BN$132,'Capacity Summary'!$B$139:$B$238,0),MATCH('Capacity Backing (Hide)'!$A135,'Capacity Summary'!$H$138:$BG$138,0))&lt;&gt;0,INDEX('Capacity Summary'!$H$139:$BG$238,MATCH('Capacity Backing (Hide)'!BN$132,'Capacity Summary'!$B$139:$B$238,0),MATCH('Capacity Backing (Hide)'!$A135,'Capacity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(Hide)'!$A135,'Capacity Summary'!$H$138:$BG$138,0))="x",INDEX('Capacity Summary'!$C$139:$E$238,MATCH('Capacity Backing (Hide)'!BO$132,'Capacity Summary'!$B$139:$B$238,0),4),IF(INDEX('Capacity Summary'!$H$139:$BG$238,MATCH('Capacity Backing (Hide)'!BO$132,'Capacity Summary'!$B$139:$B$238,0),MATCH('Capacity Backing (Hide)'!$A135,'Capacity Summary'!$H$138:$BG$138,0))&lt;&gt;0,INDEX('Capacity Summary'!$H$139:$BG$238,MATCH('Capacity Backing (Hide)'!BO$132,'Capacity Summary'!$B$139:$B$238,0),MATCH('Capacity Backing (Hide)'!$A135,'Capacity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(Hide)'!$A135,'Capacity Summary'!$H$138:$BG$138,0))="x",INDEX('Capacity Summary'!$C$139:$E$238,MATCH('Capacity Backing (Hide)'!BP$132,'Capacity Summary'!$B$139:$B$238,0),4),IF(INDEX('Capacity Summary'!$H$139:$BG$238,MATCH('Capacity Backing (Hide)'!BP$132,'Capacity Summary'!$B$139:$B$238,0),MATCH('Capacity Backing (Hide)'!$A135,'Capacity Summary'!$H$138:$BG$138,0))&lt;&gt;0,INDEX('Capacity Summary'!$H$139:$BG$238,MATCH('Capacity Backing (Hide)'!BP$132,'Capacity Summary'!$B$139:$B$238,0),MATCH('Capacity Backing (Hide)'!$A135,'Capacity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(Hide)'!$A135,'Capacity Summary'!$H$138:$BG$138,0))="x",INDEX('Capacity Summary'!$C$139:$E$238,MATCH('Capacity Backing (Hide)'!BQ$132,'Capacity Summary'!$B$139:$B$238,0),4),IF(INDEX('Capacity Summary'!$H$139:$BG$238,MATCH('Capacity Backing (Hide)'!BQ$132,'Capacity Summary'!$B$139:$B$238,0),MATCH('Capacity Backing (Hide)'!$A135,'Capacity Summary'!$H$138:$BG$138,0))&lt;&gt;0,INDEX('Capacity Summary'!$H$139:$BG$238,MATCH('Capacity Backing (Hide)'!BQ$132,'Capacity Summary'!$B$139:$B$238,0),MATCH('Capacity Backing (Hide)'!$A135,'Capacity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(Hide)'!$A135,'Capacity Summary'!$H$138:$BG$138,0))="x",INDEX('Capacity Summary'!$C$139:$E$238,MATCH('Capacity Backing (Hide)'!BR$132,'Capacity Summary'!$B$139:$B$238,0),4),IF(INDEX('Capacity Summary'!$H$139:$BG$238,MATCH('Capacity Backing (Hide)'!BR$132,'Capacity Summary'!$B$139:$B$238,0),MATCH('Capacity Backing (Hide)'!$A135,'Capacity Summary'!$H$138:$BG$138,0))&lt;&gt;0,INDEX('Capacity Summary'!$H$139:$BG$238,MATCH('Capacity Backing (Hide)'!BR$132,'Capacity Summary'!$B$139:$B$238,0),MATCH('Capacity Backing (Hide)'!$A135,'Capacity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(Hide)'!$A135,'Capacity Summary'!$H$138:$BG$138,0))="x",INDEX('Capacity Summary'!$C$139:$E$238,MATCH('Capacity Backing (Hide)'!BS$132,'Capacity Summary'!$B$139:$B$238,0),4),IF(INDEX('Capacity Summary'!$H$139:$BG$238,MATCH('Capacity Backing (Hide)'!BS$132,'Capacity Summary'!$B$139:$B$238,0),MATCH('Capacity Backing (Hide)'!$A135,'Capacity Summary'!$H$138:$BG$138,0))&lt;&gt;0,INDEX('Capacity Summary'!$H$139:$BG$238,MATCH('Capacity Backing (Hide)'!BS$132,'Capacity Summary'!$B$139:$B$238,0),MATCH('Capacity Backing (Hide)'!$A135,'Capacity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(Hide)'!$A135,'Capacity Summary'!$H$138:$BG$138,0))="x",INDEX('Capacity Summary'!$C$139:$E$238,MATCH('Capacity Backing (Hide)'!BT$132,'Capacity Summary'!$B$139:$B$238,0),4),IF(INDEX('Capacity Summary'!$H$139:$BG$238,MATCH('Capacity Backing (Hide)'!BT$132,'Capacity Summary'!$B$139:$B$238,0),MATCH('Capacity Backing (Hide)'!$A135,'Capacity Summary'!$H$138:$BG$138,0))&lt;&gt;0,INDEX('Capacity Summary'!$H$139:$BG$238,MATCH('Capacity Backing (Hide)'!BT$132,'Capacity Summary'!$B$139:$B$238,0),MATCH('Capacity Backing (Hide)'!$A135,'Capacity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(Hide)'!$A135,'Capacity Summary'!$H$138:$BG$138,0))="x",INDEX('Capacity Summary'!$C$139:$E$238,MATCH('Capacity Backing (Hide)'!BU$132,'Capacity Summary'!$B$139:$B$238,0),4),IF(INDEX('Capacity Summary'!$H$139:$BG$238,MATCH('Capacity Backing (Hide)'!BU$132,'Capacity Summary'!$B$139:$B$238,0),MATCH('Capacity Backing (Hide)'!$A135,'Capacity Summary'!$H$138:$BG$138,0))&lt;&gt;0,INDEX('Capacity Summary'!$H$139:$BG$238,MATCH('Capacity Backing (Hide)'!BU$132,'Capacity Summary'!$B$139:$B$238,0),MATCH('Capacity Backing (Hide)'!$A135,'Capacity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(Hide)'!$A135,'Capacity Summary'!$H$138:$BG$138,0))="x",INDEX('Capacity Summary'!$C$139:$E$238,MATCH('Capacity Backing (Hide)'!BV$132,'Capacity Summary'!$B$139:$B$238,0),4),IF(INDEX('Capacity Summary'!$H$139:$BG$238,MATCH('Capacity Backing (Hide)'!BV$132,'Capacity Summary'!$B$139:$B$238,0),MATCH('Capacity Backing (Hide)'!$A135,'Capacity Summary'!$H$138:$BG$138,0))&lt;&gt;0,INDEX('Capacity Summary'!$H$139:$BG$238,MATCH('Capacity Backing (Hide)'!BV$132,'Capacity Summary'!$B$139:$B$238,0),MATCH('Capacity Backing (Hide)'!$A135,'Capacity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(Hide)'!$A135,'Capacity Summary'!$H$138:$BG$138,0))="x",INDEX('Capacity Summary'!$C$139:$E$238,MATCH('Capacity Backing (Hide)'!BW$132,'Capacity Summary'!$B$139:$B$238,0),4),IF(INDEX('Capacity Summary'!$H$139:$BG$238,MATCH('Capacity Backing (Hide)'!BW$132,'Capacity Summary'!$B$139:$B$238,0),MATCH('Capacity Backing (Hide)'!$A135,'Capacity Summary'!$H$138:$BG$138,0))&lt;&gt;0,INDEX('Capacity Summary'!$H$139:$BG$238,MATCH('Capacity Backing (Hide)'!BW$132,'Capacity Summary'!$B$139:$B$238,0),MATCH('Capacity Backing (Hide)'!$A135,'Capacity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(Hide)'!$A135,'Capacity Summary'!$H$138:$BG$138,0))="x",INDEX('Capacity Summary'!$C$139:$E$238,MATCH('Capacity Backing (Hide)'!BX$132,'Capacity Summary'!$B$139:$B$238,0),4),IF(INDEX('Capacity Summary'!$H$139:$BG$238,MATCH('Capacity Backing (Hide)'!BX$132,'Capacity Summary'!$B$139:$B$238,0),MATCH('Capacity Backing (Hide)'!$A135,'Capacity Summary'!$H$138:$BG$138,0))&lt;&gt;0,INDEX('Capacity Summary'!$H$139:$BG$238,MATCH('Capacity Backing (Hide)'!BX$132,'Capacity Summary'!$B$139:$B$238,0),MATCH('Capacity Backing (Hide)'!$A135,'Capacity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(Hide)'!$A135,'Capacity Summary'!$H$138:$BG$138,0))="x",INDEX('Capacity Summary'!$C$139:$E$238,MATCH('Capacity Backing (Hide)'!BY$132,'Capacity Summary'!$B$139:$B$238,0),4),IF(INDEX('Capacity Summary'!$H$139:$BG$238,MATCH('Capacity Backing (Hide)'!BY$132,'Capacity Summary'!$B$139:$B$238,0),MATCH('Capacity Backing (Hide)'!$A135,'Capacity Summary'!$H$138:$BG$138,0))&lt;&gt;0,INDEX('Capacity Summary'!$H$139:$BG$238,MATCH('Capacity Backing (Hide)'!BY$132,'Capacity Summary'!$B$139:$B$238,0),MATCH('Capacity Backing (Hide)'!$A135,'Capacity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(Hide)'!$A135,'Capacity Summary'!$H$138:$BG$138,0))="x",INDEX('Capacity Summary'!$C$139:$E$238,MATCH('Capacity Backing (Hide)'!BZ$132,'Capacity Summary'!$B$139:$B$238,0),4),IF(INDEX('Capacity Summary'!$H$139:$BG$238,MATCH('Capacity Backing (Hide)'!BZ$132,'Capacity Summary'!$B$139:$B$238,0),MATCH('Capacity Backing (Hide)'!$A135,'Capacity Summary'!$H$138:$BG$138,0))&lt;&gt;0,INDEX('Capacity Summary'!$H$139:$BG$238,MATCH('Capacity Backing (Hide)'!BZ$132,'Capacity Summary'!$B$139:$B$238,0),MATCH('Capacity Backing (Hide)'!$A135,'Capacity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(Hide)'!$A135,'Capacity Summary'!$H$138:$BG$138,0))="x",INDEX('Capacity Summary'!$C$139:$E$238,MATCH('Capacity Backing (Hide)'!CA$132,'Capacity Summary'!$B$139:$B$238,0),4),IF(INDEX('Capacity Summary'!$H$139:$BG$238,MATCH('Capacity Backing (Hide)'!CA$132,'Capacity Summary'!$B$139:$B$238,0),MATCH('Capacity Backing (Hide)'!$A135,'Capacity Summary'!$H$138:$BG$138,0))&lt;&gt;0,INDEX('Capacity Summary'!$H$139:$BG$238,MATCH('Capacity Backing (Hide)'!CA$132,'Capacity Summary'!$B$139:$B$238,0),MATCH('Capacity Backing (Hide)'!$A135,'Capacity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(Hide)'!$A135,'Capacity Summary'!$H$138:$BG$138,0))="x",INDEX('Capacity Summary'!$C$139:$E$238,MATCH('Capacity Backing (Hide)'!CB$132,'Capacity Summary'!$B$139:$B$238,0),4),IF(INDEX('Capacity Summary'!$H$139:$BG$238,MATCH('Capacity Backing (Hide)'!CB$132,'Capacity Summary'!$B$139:$B$238,0),MATCH('Capacity Backing (Hide)'!$A135,'Capacity Summary'!$H$138:$BG$138,0))&lt;&gt;0,INDEX('Capacity Summary'!$H$139:$BG$238,MATCH('Capacity Backing (Hide)'!CB$132,'Capacity Summary'!$B$139:$B$238,0),MATCH('Capacity Backing (Hide)'!$A135,'Capacity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(Hide)'!$A135,'Capacity Summary'!$H$138:$BG$138,0))="x",INDEX('Capacity Summary'!$C$139:$E$238,MATCH('Capacity Backing (Hide)'!CC$132,'Capacity Summary'!$B$139:$B$238,0),4),IF(INDEX('Capacity Summary'!$H$139:$BG$238,MATCH('Capacity Backing (Hide)'!CC$132,'Capacity Summary'!$B$139:$B$238,0),MATCH('Capacity Backing (Hide)'!$A135,'Capacity Summary'!$H$138:$BG$138,0))&lt;&gt;0,INDEX('Capacity Summary'!$H$139:$BG$238,MATCH('Capacity Backing (Hide)'!CC$132,'Capacity Summary'!$B$139:$B$238,0),MATCH('Capacity Backing (Hide)'!$A135,'Capacity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(Hide)'!$A135,'Capacity Summary'!$H$138:$BG$138,0))="x",INDEX('Capacity Summary'!$C$139:$E$238,MATCH('Capacity Backing (Hide)'!CD$132,'Capacity Summary'!$B$139:$B$238,0),4),IF(INDEX('Capacity Summary'!$H$139:$BG$238,MATCH('Capacity Backing (Hide)'!CD$132,'Capacity Summary'!$B$139:$B$238,0),MATCH('Capacity Backing (Hide)'!$A135,'Capacity Summary'!$H$138:$BG$138,0))&lt;&gt;0,INDEX('Capacity Summary'!$H$139:$BG$238,MATCH('Capacity Backing (Hide)'!CD$132,'Capacity Summary'!$B$139:$B$238,0),MATCH('Capacity Backing (Hide)'!$A135,'Capacity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(Hide)'!$A135,'Capacity Summary'!$H$138:$BG$138,0))="x",INDEX('Capacity Summary'!$C$139:$E$238,MATCH('Capacity Backing (Hide)'!CE$132,'Capacity Summary'!$B$139:$B$238,0),4),IF(INDEX('Capacity Summary'!$H$139:$BG$238,MATCH('Capacity Backing (Hide)'!CE$132,'Capacity Summary'!$B$139:$B$238,0),MATCH('Capacity Backing (Hide)'!$A135,'Capacity Summary'!$H$138:$BG$138,0))&lt;&gt;0,INDEX('Capacity Summary'!$H$139:$BG$238,MATCH('Capacity Backing (Hide)'!CE$132,'Capacity Summary'!$B$139:$B$238,0),MATCH('Capacity Backing (Hide)'!$A135,'Capacity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(Hide)'!$A135,'Capacity Summary'!$H$138:$BG$138,0))="x",INDEX('Capacity Summary'!$C$139:$E$238,MATCH('Capacity Backing (Hide)'!CF$132,'Capacity Summary'!$B$139:$B$238,0),4),IF(INDEX('Capacity Summary'!$H$139:$BG$238,MATCH('Capacity Backing (Hide)'!CF$132,'Capacity Summary'!$B$139:$B$238,0),MATCH('Capacity Backing (Hide)'!$A135,'Capacity Summary'!$H$138:$BG$138,0))&lt;&gt;0,INDEX('Capacity Summary'!$H$139:$BG$238,MATCH('Capacity Backing (Hide)'!CF$132,'Capacity Summary'!$B$139:$B$238,0),MATCH('Capacity Backing (Hide)'!$A135,'Capacity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(Hide)'!$A135,'Capacity Summary'!$H$138:$BG$138,0))="x",INDEX('Capacity Summary'!$C$139:$E$238,MATCH('Capacity Backing (Hide)'!CG$132,'Capacity Summary'!$B$139:$B$238,0),4),IF(INDEX('Capacity Summary'!$H$139:$BG$238,MATCH('Capacity Backing (Hide)'!CG$132,'Capacity Summary'!$B$139:$B$238,0),MATCH('Capacity Backing (Hide)'!$A135,'Capacity Summary'!$H$138:$BG$138,0))&lt;&gt;0,INDEX('Capacity Summary'!$H$139:$BG$238,MATCH('Capacity Backing (Hide)'!CG$132,'Capacity Summary'!$B$139:$B$238,0),MATCH('Capacity Backing (Hide)'!$A135,'Capacity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(Hide)'!$A135,'Capacity Summary'!$H$138:$BG$138,0))="x",INDEX('Capacity Summary'!$C$139:$E$238,MATCH('Capacity Backing (Hide)'!CH$132,'Capacity Summary'!$B$139:$B$238,0),4),IF(INDEX('Capacity Summary'!$H$139:$BG$238,MATCH('Capacity Backing (Hide)'!CH$132,'Capacity Summary'!$B$139:$B$238,0),MATCH('Capacity Backing (Hide)'!$A135,'Capacity Summary'!$H$138:$BG$138,0))&lt;&gt;0,INDEX('Capacity Summary'!$H$139:$BG$238,MATCH('Capacity Backing (Hide)'!CH$132,'Capacity Summary'!$B$139:$B$238,0),MATCH('Capacity Backing (Hide)'!$A135,'Capacity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(Hide)'!$A135,'Capacity Summary'!$H$138:$BG$138,0))="x",INDEX('Capacity Summary'!$C$139:$E$238,MATCH('Capacity Backing (Hide)'!CI$132,'Capacity Summary'!$B$139:$B$238,0),4),IF(INDEX('Capacity Summary'!$H$139:$BG$238,MATCH('Capacity Backing (Hide)'!CI$132,'Capacity Summary'!$B$139:$B$238,0),MATCH('Capacity Backing (Hide)'!$A135,'Capacity Summary'!$H$138:$BG$138,0))&lt;&gt;0,INDEX('Capacity Summary'!$H$139:$BG$238,MATCH('Capacity Backing (Hide)'!CI$132,'Capacity Summary'!$B$139:$B$238,0),MATCH('Capacity Backing (Hide)'!$A135,'Capacity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(Hide)'!$A135,'Capacity Summary'!$H$138:$BG$138,0))="x",INDEX('Capacity Summary'!$C$139:$E$238,MATCH('Capacity Backing (Hide)'!CJ$132,'Capacity Summary'!$B$139:$B$238,0),4),IF(INDEX('Capacity Summary'!$H$139:$BG$238,MATCH('Capacity Backing (Hide)'!CJ$132,'Capacity Summary'!$B$139:$B$238,0),MATCH('Capacity Backing (Hide)'!$A135,'Capacity Summary'!$H$138:$BG$138,0))&lt;&gt;0,INDEX('Capacity Summary'!$H$139:$BG$238,MATCH('Capacity Backing (Hide)'!CJ$132,'Capacity Summary'!$B$139:$B$238,0),MATCH('Capacity Backing (Hide)'!$A135,'Capacity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(Hide)'!$A135,'Capacity Summary'!$H$138:$BG$138,0))="x",INDEX('Capacity Summary'!$C$139:$E$238,MATCH('Capacity Backing (Hide)'!CK$132,'Capacity Summary'!$B$139:$B$238,0),4),IF(INDEX('Capacity Summary'!$H$139:$BG$238,MATCH('Capacity Backing (Hide)'!CK$132,'Capacity Summary'!$B$139:$B$238,0),MATCH('Capacity Backing (Hide)'!$A135,'Capacity Summary'!$H$138:$BG$138,0))&lt;&gt;0,INDEX('Capacity Summary'!$H$139:$BG$238,MATCH('Capacity Backing (Hide)'!CK$132,'Capacity Summary'!$B$139:$B$238,0),MATCH('Capacity Backing (Hide)'!$A135,'Capacity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(Hide)'!$A135,'Capacity Summary'!$H$138:$BG$138,0))="x",INDEX('Capacity Summary'!$C$139:$E$238,MATCH('Capacity Backing (Hide)'!CL$132,'Capacity Summary'!$B$139:$B$238,0),4),IF(INDEX('Capacity Summary'!$H$139:$BG$238,MATCH('Capacity Backing (Hide)'!CL$132,'Capacity Summary'!$B$139:$B$238,0),MATCH('Capacity Backing (Hide)'!$A135,'Capacity Summary'!$H$138:$BG$138,0))&lt;&gt;0,INDEX('Capacity Summary'!$H$139:$BG$238,MATCH('Capacity Backing (Hide)'!CL$132,'Capacity Summary'!$B$139:$B$238,0),MATCH('Capacity Backing (Hide)'!$A135,'Capacity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(Hide)'!$A135,'Capacity Summary'!$H$138:$BG$138,0))="x",INDEX('Capacity Summary'!$C$139:$E$238,MATCH('Capacity Backing (Hide)'!CM$132,'Capacity Summary'!$B$139:$B$238,0),4),IF(INDEX('Capacity Summary'!$H$139:$BG$238,MATCH('Capacity Backing (Hide)'!CM$132,'Capacity Summary'!$B$139:$B$238,0),MATCH('Capacity Backing (Hide)'!$A135,'Capacity Summary'!$H$138:$BG$138,0))&lt;&gt;0,INDEX('Capacity Summary'!$H$139:$BG$238,MATCH('Capacity Backing (Hide)'!CM$132,'Capacity Summary'!$B$139:$B$238,0),MATCH('Capacity Backing (Hide)'!$A135,'Capacity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(Hide)'!$A135,'Capacity Summary'!$H$138:$BG$138,0))="x",INDEX('Capacity Summary'!$C$139:$E$238,MATCH('Capacity Backing (Hide)'!CN$132,'Capacity Summary'!$B$139:$B$238,0),4),IF(INDEX('Capacity Summary'!$H$139:$BG$238,MATCH('Capacity Backing (Hide)'!CN$132,'Capacity Summary'!$B$139:$B$238,0),MATCH('Capacity Backing (Hide)'!$A135,'Capacity Summary'!$H$138:$BG$138,0))&lt;&gt;0,INDEX('Capacity Summary'!$H$139:$BG$238,MATCH('Capacity Backing (Hide)'!CN$132,'Capacity Summary'!$B$139:$B$238,0),MATCH('Capacity Backing (Hide)'!$A135,'Capacity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(Hide)'!$A135,'Capacity Summary'!$H$138:$BG$138,0))="x",INDEX('Capacity Summary'!$C$139:$E$238,MATCH('Capacity Backing (Hide)'!CO$132,'Capacity Summary'!$B$139:$B$238,0),4),IF(INDEX('Capacity Summary'!$H$139:$BG$238,MATCH('Capacity Backing (Hide)'!CO$132,'Capacity Summary'!$B$139:$B$238,0),MATCH('Capacity Backing (Hide)'!$A135,'Capacity Summary'!$H$138:$BG$138,0))&lt;&gt;0,INDEX('Capacity Summary'!$H$139:$BG$238,MATCH('Capacity Backing (Hide)'!CO$132,'Capacity Summary'!$B$139:$B$238,0),MATCH('Capacity Backing (Hide)'!$A135,'Capacity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(Hide)'!$A135,'Capacity Summary'!$H$138:$BG$138,0))="x",INDEX('Capacity Summary'!$C$139:$E$238,MATCH('Capacity Backing (Hide)'!CP$132,'Capacity Summary'!$B$139:$B$238,0),4),IF(INDEX('Capacity Summary'!$H$139:$BG$238,MATCH('Capacity Backing (Hide)'!CP$132,'Capacity Summary'!$B$139:$B$238,0),MATCH('Capacity Backing (Hide)'!$A135,'Capacity Summary'!$H$138:$BG$138,0))&lt;&gt;0,INDEX('Capacity Summary'!$H$139:$BG$238,MATCH('Capacity Backing (Hide)'!CP$132,'Capacity Summary'!$B$139:$B$238,0),MATCH('Capacity Backing (Hide)'!$A135,'Capacity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(Hide)'!$A135,'Capacity Summary'!$H$138:$BG$138,0))="x",INDEX('Capacity Summary'!$C$139:$E$238,MATCH('Capacity Backing (Hide)'!CQ$132,'Capacity Summary'!$B$139:$B$238,0),4),IF(INDEX('Capacity Summary'!$H$139:$BG$238,MATCH('Capacity Backing (Hide)'!CQ$132,'Capacity Summary'!$B$139:$B$238,0),MATCH('Capacity Backing (Hide)'!$A135,'Capacity Summary'!$H$138:$BG$138,0))&lt;&gt;0,INDEX('Capacity Summary'!$H$139:$BG$238,MATCH('Capacity Backing (Hide)'!CQ$132,'Capacity Summary'!$B$139:$B$238,0),MATCH('Capacity Backing (Hide)'!$A135,'Capacity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(Hide)'!$A135,'Capacity Summary'!$H$138:$BG$138,0))="x",INDEX('Capacity Summary'!$C$139:$E$238,MATCH('Capacity Backing (Hide)'!CR$132,'Capacity Summary'!$B$139:$B$238,0),4),IF(INDEX('Capacity Summary'!$H$139:$BG$238,MATCH('Capacity Backing (Hide)'!CR$132,'Capacity Summary'!$B$139:$B$238,0),MATCH('Capacity Backing (Hide)'!$A135,'Capacity Summary'!$H$138:$BG$138,0))&lt;&gt;0,INDEX('Capacity Summary'!$H$139:$BG$238,MATCH('Capacity Backing (Hide)'!CR$132,'Capacity Summary'!$B$139:$B$238,0),MATCH('Capacity Backing (Hide)'!$A135,'Capacity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(Hide)'!$A135,'Capacity Summary'!$H$138:$BG$138,0))="x",INDEX('Capacity Summary'!$C$139:$E$238,MATCH('Capacity Backing (Hide)'!CS$132,'Capacity Summary'!$B$139:$B$238,0),4),IF(INDEX('Capacity Summary'!$H$139:$BG$238,MATCH('Capacity Backing (Hide)'!CS$132,'Capacity Summary'!$B$139:$B$238,0),MATCH('Capacity Backing (Hide)'!$A135,'Capacity Summary'!$H$138:$BG$138,0))&lt;&gt;0,INDEX('Capacity Summary'!$H$139:$BG$238,MATCH('Capacity Backing (Hide)'!CS$132,'Capacity Summary'!$B$139:$B$238,0),MATCH('Capacity Backing (Hide)'!$A135,'Capacity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(Hide)'!$A135,'Capacity Summary'!$H$138:$BG$138,0))="x",INDEX('Capacity Summary'!$C$139:$E$238,MATCH('Capacity Backing (Hide)'!CT$132,'Capacity Summary'!$B$139:$B$238,0),4),IF(INDEX('Capacity Summary'!$H$139:$BG$238,MATCH('Capacity Backing (Hide)'!CT$132,'Capacity Summary'!$B$139:$B$238,0),MATCH('Capacity Backing (Hide)'!$A135,'Capacity Summary'!$H$138:$BG$138,0))&lt;&gt;0,INDEX('Capacity Summary'!$H$139:$BG$238,MATCH('Capacity Backing (Hide)'!CT$132,'Capacity Summary'!$B$139:$B$238,0),MATCH('Capacity Backing (Hide)'!$A135,'Capacity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(Hide)'!$A135,'Capacity Summary'!$H$138:$BG$138,0))="x",INDEX('Capacity Summary'!$C$139:$E$238,MATCH('Capacity Backing (Hide)'!CU$132,'Capacity Summary'!$B$139:$B$238,0),4),IF(INDEX('Capacity Summary'!$H$139:$BG$238,MATCH('Capacity Backing (Hide)'!CU$132,'Capacity Summary'!$B$139:$B$238,0),MATCH('Capacity Backing (Hide)'!$A135,'Capacity Summary'!$H$138:$BG$138,0))&lt;&gt;0,INDEX('Capacity Summary'!$H$139:$BG$238,MATCH('Capacity Backing (Hide)'!CU$132,'Capacity Summary'!$B$139:$B$238,0),MATCH('Capacity Backing (Hide)'!$A135,'Capacity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(Hide)'!$A135,'Capacity Summary'!$H$138:$BG$138,0))="x",INDEX('Capacity Summary'!$C$139:$E$238,MATCH('Capacity Backing (Hide)'!CV$132,'Capacity Summary'!$B$139:$B$238,0),4),IF(INDEX('Capacity Summary'!$H$139:$BG$238,MATCH('Capacity Backing (Hide)'!CV$132,'Capacity Summary'!$B$139:$B$238,0),MATCH('Capacity Backing (Hide)'!$A135,'Capacity Summary'!$H$138:$BG$138,0))&lt;&gt;0,INDEX('Capacity Summary'!$H$139:$BG$238,MATCH('Capacity Backing (Hide)'!CV$132,'Capacity Summary'!$B$139:$B$238,0),MATCH('Capacity Backing (Hide)'!$A135,'Capacity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(Hide)'!$A135,'Capacity Summary'!$H$138:$BG$138,0))="x",INDEX('Capacity Summary'!$C$139:$E$238,MATCH('Capacity Backing (Hide)'!CW$132,'Capacity Summary'!$B$139:$B$238,0),4),IF(INDEX('Capacity Summary'!$H$139:$BG$238,MATCH('Capacity Backing (Hide)'!CW$132,'Capacity Summary'!$B$139:$B$238,0),MATCH('Capacity Backing (Hide)'!$A135,'Capacity Summary'!$H$138:$BG$138,0))&lt;&gt;0,INDEX('Capacity Summary'!$H$139:$BG$238,MATCH('Capacity Backing (Hide)'!CW$132,'Capacity Summary'!$B$139:$B$238,0),MATCH('Capacity Backing (Hide)'!$A135,'Capacity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(Hide)'!$A136,'Capacity Summary'!$H$138:$BG$138,0))="x",INDEX('Capacity Summary'!$C$139:$E$238,MATCH('Capacity Backing (Hide)'!B$132,'Capacity Summary'!$B$139:$B$238,0),4),IF(INDEX('Capacity Summary'!$H$139:$BG$238,MATCH('Capacity Backing (Hide)'!B$132,'Capacity Summary'!$B$139:$B$238,0),MATCH('Capacity Backing (Hide)'!$A136,'Capacity Summary'!$H$138:$BG$138,0))&lt;&gt;0,INDEX('Capacity Summary'!$H$139:$BG$238,MATCH('Capacity Backing (Hide)'!B$132,'Capacity Summary'!$B$139:$B$238,0),MATCH('Capacity Backing (Hide)'!$A136,'Capacity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(Hide)'!$A136,'Capacity Summary'!$H$138:$BG$138,0))="x",INDEX('Capacity Summary'!$C$139:$E$238,MATCH('Capacity Backing (Hide)'!C$132,'Capacity Summary'!$B$139:$B$238,0),4),IF(INDEX('Capacity Summary'!$H$139:$BG$238,MATCH('Capacity Backing (Hide)'!C$132,'Capacity Summary'!$B$139:$B$238,0),MATCH('Capacity Backing (Hide)'!$A136,'Capacity Summary'!$H$138:$BG$138,0))&lt;&gt;0,INDEX('Capacity Summary'!$H$139:$BG$238,MATCH('Capacity Backing (Hide)'!C$132,'Capacity Summary'!$B$139:$B$238,0),MATCH('Capacity Backing (Hide)'!$A136,'Capacity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(Hide)'!$A136,'Capacity Summary'!$H$138:$BG$138,0))="x",INDEX('Capacity Summary'!$C$139:$E$238,MATCH('Capacity Backing (Hide)'!D$132,'Capacity Summary'!$B$139:$B$238,0),4),IF(INDEX('Capacity Summary'!$H$139:$BG$238,MATCH('Capacity Backing (Hide)'!D$132,'Capacity Summary'!$B$139:$B$238,0),MATCH('Capacity Backing (Hide)'!$A136,'Capacity Summary'!$H$138:$BG$138,0))&lt;&gt;0,INDEX('Capacity Summary'!$H$139:$BG$238,MATCH('Capacity Backing (Hide)'!D$132,'Capacity Summary'!$B$139:$B$238,0),MATCH('Capacity Backing (Hide)'!$A136,'Capacity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(Hide)'!$A136,'Capacity Summary'!$H$138:$BG$138,0))="x",INDEX('Capacity Summary'!$C$139:$E$238,MATCH('Capacity Backing (Hide)'!E$132,'Capacity Summary'!$B$139:$B$238,0),4),IF(INDEX('Capacity Summary'!$H$139:$BG$238,MATCH('Capacity Backing (Hide)'!E$132,'Capacity Summary'!$B$139:$B$238,0),MATCH('Capacity Backing (Hide)'!$A136,'Capacity Summary'!$H$138:$BG$138,0))&lt;&gt;0,INDEX('Capacity Summary'!$H$139:$BG$238,MATCH('Capacity Backing (Hide)'!E$132,'Capacity Summary'!$B$139:$B$238,0),MATCH('Capacity Backing (Hide)'!$A136,'Capacity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(Hide)'!$A136,'Capacity Summary'!$H$138:$BG$138,0))="x",INDEX('Capacity Summary'!$C$139:$E$238,MATCH('Capacity Backing (Hide)'!F$132,'Capacity Summary'!$B$139:$B$238,0),4),IF(INDEX('Capacity Summary'!$H$139:$BG$238,MATCH('Capacity Backing (Hide)'!F$132,'Capacity Summary'!$B$139:$B$238,0),MATCH('Capacity Backing (Hide)'!$A136,'Capacity Summary'!$H$138:$BG$138,0))&lt;&gt;0,INDEX('Capacity Summary'!$H$139:$BG$238,MATCH('Capacity Backing (Hide)'!F$132,'Capacity Summary'!$B$139:$B$238,0),MATCH('Capacity Backing (Hide)'!$A136,'Capacity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(Hide)'!$A136,'Capacity Summary'!$H$138:$BG$138,0))="x",INDEX('Capacity Summary'!$C$139:$E$238,MATCH('Capacity Backing (Hide)'!G$132,'Capacity Summary'!$B$139:$B$238,0),4),IF(INDEX('Capacity Summary'!$H$139:$BG$238,MATCH('Capacity Backing (Hide)'!G$132,'Capacity Summary'!$B$139:$B$238,0),MATCH('Capacity Backing (Hide)'!$A136,'Capacity Summary'!$H$138:$BG$138,0))&lt;&gt;0,INDEX('Capacity Summary'!$H$139:$BG$238,MATCH('Capacity Backing (Hide)'!G$132,'Capacity Summary'!$B$139:$B$238,0),MATCH('Capacity Backing (Hide)'!$A136,'Capacity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(Hide)'!$A136,'Capacity Summary'!$H$138:$BG$138,0))="x",INDEX('Capacity Summary'!$C$139:$E$238,MATCH('Capacity Backing (Hide)'!H$132,'Capacity Summary'!$B$139:$B$238,0),4),IF(INDEX('Capacity Summary'!$H$139:$BG$238,MATCH('Capacity Backing (Hide)'!H$132,'Capacity Summary'!$B$139:$B$238,0),MATCH('Capacity Backing (Hide)'!$A136,'Capacity Summary'!$H$138:$BG$138,0))&lt;&gt;0,INDEX('Capacity Summary'!$H$139:$BG$238,MATCH('Capacity Backing (Hide)'!H$132,'Capacity Summary'!$B$139:$B$238,0),MATCH('Capacity Backing (Hide)'!$A136,'Capacity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(Hide)'!$A136,'Capacity Summary'!$H$138:$BG$138,0))="x",INDEX('Capacity Summary'!$C$139:$E$238,MATCH('Capacity Backing (Hide)'!I$132,'Capacity Summary'!$B$139:$B$238,0),4),IF(INDEX('Capacity Summary'!$H$139:$BG$238,MATCH('Capacity Backing (Hide)'!I$132,'Capacity Summary'!$B$139:$B$238,0),MATCH('Capacity Backing (Hide)'!$A136,'Capacity Summary'!$H$138:$BG$138,0))&lt;&gt;0,INDEX('Capacity Summary'!$H$139:$BG$238,MATCH('Capacity Backing (Hide)'!I$132,'Capacity Summary'!$B$139:$B$238,0),MATCH('Capacity Backing (Hide)'!$A136,'Capacity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(Hide)'!$A136,'Capacity Summary'!$H$138:$BG$138,0))="x",INDEX('Capacity Summary'!$C$139:$E$238,MATCH('Capacity Backing (Hide)'!J$132,'Capacity Summary'!$B$139:$B$238,0),4),IF(INDEX('Capacity Summary'!$H$139:$BG$238,MATCH('Capacity Backing (Hide)'!J$132,'Capacity Summary'!$B$139:$B$238,0),MATCH('Capacity Backing (Hide)'!$A136,'Capacity Summary'!$H$138:$BG$138,0))&lt;&gt;0,INDEX('Capacity Summary'!$H$139:$BG$238,MATCH('Capacity Backing (Hide)'!J$132,'Capacity Summary'!$B$139:$B$238,0),MATCH('Capacity Backing (Hide)'!$A136,'Capacity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(Hide)'!$A136,'Capacity Summary'!$H$138:$BG$138,0))="x",INDEX('Capacity Summary'!$C$139:$E$238,MATCH('Capacity Backing (Hide)'!K$132,'Capacity Summary'!$B$139:$B$238,0),4),IF(INDEX('Capacity Summary'!$H$139:$BG$238,MATCH('Capacity Backing (Hide)'!K$132,'Capacity Summary'!$B$139:$B$238,0),MATCH('Capacity Backing (Hide)'!$A136,'Capacity Summary'!$H$138:$BG$138,0))&lt;&gt;0,INDEX('Capacity Summary'!$H$139:$BG$238,MATCH('Capacity Backing (Hide)'!K$132,'Capacity Summary'!$B$139:$B$238,0),MATCH('Capacity Backing (Hide)'!$A136,'Capacity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(Hide)'!$A136,'Capacity Summary'!$H$138:$BG$138,0))="x",INDEX('Capacity Summary'!$C$139:$E$238,MATCH('Capacity Backing (Hide)'!L$132,'Capacity Summary'!$B$139:$B$238,0),4),IF(INDEX('Capacity Summary'!$H$139:$BG$238,MATCH('Capacity Backing (Hide)'!L$132,'Capacity Summary'!$B$139:$B$238,0),MATCH('Capacity Backing (Hide)'!$A136,'Capacity Summary'!$H$138:$BG$138,0))&lt;&gt;0,INDEX('Capacity Summary'!$H$139:$BG$238,MATCH('Capacity Backing (Hide)'!L$132,'Capacity Summary'!$B$139:$B$238,0),MATCH('Capacity Backing (Hide)'!$A136,'Capacity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(Hide)'!$A136,'Capacity Summary'!$H$138:$BG$138,0))="x",INDEX('Capacity Summary'!$C$139:$E$238,MATCH('Capacity Backing (Hide)'!M$132,'Capacity Summary'!$B$139:$B$238,0),4),IF(INDEX('Capacity Summary'!$H$139:$BG$238,MATCH('Capacity Backing (Hide)'!M$132,'Capacity Summary'!$B$139:$B$238,0),MATCH('Capacity Backing (Hide)'!$A136,'Capacity Summary'!$H$138:$BG$138,0))&lt;&gt;0,INDEX('Capacity Summary'!$H$139:$BG$238,MATCH('Capacity Backing (Hide)'!M$132,'Capacity Summary'!$B$139:$B$238,0),MATCH('Capacity Backing (Hide)'!$A136,'Capacity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(Hide)'!$A136,'Capacity Summary'!$H$138:$BG$138,0))="x",INDEX('Capacity Summary'!$C$139:$E$238,MATCH('Capacity Backing (Hide)'!N$132,'Capacity Summary'!$B$139:$B$238,0),4),IF(INDEX('Capacity Summary'!$H$139:$BG$238,MATCH('Capacity Backing (Hide)'!N$132,'Capacity Summary'!$B$139:$B$238,0),MATCH('Capacity Backing (Hide)'!$A136,'Capacity Summary'!$H$138:$BG$138,0))&lt;&gt;0,INDEX('Capacity Summary'!$H$139:$BG$238,MATCH('Capacity Backing (Hide)'!N$132,'Capacity Summary'!$B$139:$B$238,0),MATCH('Capacity Backing (Hide)'!$A136,'Capacity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(Hide)'!$A136,'Capacity Summary'!$H$138:$BG$138,0))="x",INDEX('Capacity Summary'!$C$139:$E$238,MATCH('Capacity Backing (Hide)'!O$132,'Capacity Summary'!$B$139:$B$238,0),4),IF(INDEX('Capacity Summary'!$H$139:$BG$238,MATCH('Capacity Backing (Hide)'!O$132,'Capacity Summary'!$B$139:$B$238,0),MATCH('Capacity Backing (Hide)'!$A136,'Capacity Summary'!$H$138:$BG$138,0))&lt;&gt;0,INDEX('Capacity Summary'!$H$139:$BG$238,MATCH('Capacity Backing (Hide)'!O$132,'Capacity Summary'!$B$139:$B$238,0),MATCH('Capacity Backing (Hide)'!$A136,'Capacity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(Hide)'!$A136,'Capacity Summary'!$H$138:$BG$138,0))="x",INDEX('Capacity Summary'!$C$139:$E$238,MATCH('Capacity Backing (Hide)'!P$132,'Capacity Summary'!$B$139:$B$238,0),4),IF(INDEX('Capacity Summary'!$H$139:$BG$238,MATCH('Capacity Backing (Hide)'!P$132,'Capacity Summary'!$B$139:$B$238,0),MATCH('Capacity Backing (Hide)'!$A136,'Capacity Summary'!$H$138:$BG$138,0))&lt;&gt;0,INDEX('Capacity Summary'!$H$139:$BG$238,MATCH('Capacity Backing (Hide)'!P$132,'Capacity Summary'!$B$139:$B$238,0),MATCH('Capacity Backing (Hide)'!$A136,'Capacity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(Hide)'!$A136,'Capacity Summary'!$H$138:$BG$138,0))="x",INDEX('Capacity Summary'!$C$139:$E$238,MATCH('Capacity Backing (Hide)'!Q$132,'Capacity Summary'!$B$139:$B$238,0),4),IF(INDEX('Capacity Summary'!$H$139:$BG$238,MATCH('Capacity Backing (Hide)'!Q$132,'Capacity Summary'!$B$139:$B$238,0),MATCH('Capacity Backing (Hide)'!$A136,'Capacity Summary'!$H$138:$BG$138,0))&lt;&gt;0,INDEX('Capacity Summary'!$H$139:$BG$238,MATCH('Capacity Backing (Hide)'!Q$132,'Capacity Summary'!$B$139:$B$238,0),MATCH('Capacity Backing (Hide)'!$A136,'Capacity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(Hide)'!$A136,'Capacity Summary'!$H$138:$BG$138,0))="x",INDEX('Capacity Summary'!$C$139:$E$238,MATCH('Capacity Backing (Hide)'!R$132,'Capacity Summary'!$B$139:$B$238,0),4),IF(INDEX('Capacity Summary'!$H$139:$BG$238,MATCH('Capacity Backing (Hide)'!R$132,'Capacity Summary'!$B$139:$B$238,0),MATCH('Capacity Backing (Hide)'!$A136,'Capacity Summary'!$H$138:$BG$138,0))&lt;&gt;0,INDEX('Capacity Summary'!$H$139:$BG$238,MATCH('Capacity Backing (Hide)'!R$132,'Capacity Summary'!$B$139:$B$238,0),MATCH('Capacity Backing (Hide)'!$A136,'Capacity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(Hide)'!$A136,'Capacity Summary'!$H$138:$BG$138,0))="x",INDEX('Capacity Summary'!$C$139:$E$238,MATCH('Capacity Backing (Hide)'!S$132,'Capacity Summary'!$B$139:$B$238,0),4),IF(INDEX('Capacity Summary'!$H$139:$BG$238,MATCH('Capacity Backing (Hide)'!S$132,'Capacity Summary'!$B$139:$B$238,0),MATCH('Capacity Backing (Hide)'!$A136,'Capacity Summary'!$H$138:$BG$138,0))&lt;&gt;0,INDEX('Capacity Summary'!$H$139:$BG$238,MATCH('Capacity Backing (Hide)'!S$132,'Capacity Summary'!$B$139:$B$238,0),MATCH('Capacity Backing (Hide)'!$A136,'Capacity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(Hide)'!$A136,'Capacity Summary'!$H$138:$BG$138,0))="x",INDEX('Capacity Summary'!$C$139:$E$238,MATCH('Capacity Backing (Hide)'!T$132,'Capacity Summary'!$B$139:$B$238,0),4),IF(INDEX('Capacity Summary'!$H$139:$BG$238,MATCH('Capacity Backing (Hide)'!T$132,'Capacity Summary'!$B$139:$B$238,0),MATCH('Capacity Backing (Hide)'!$A136,'Capacity Summary'!$H$138:$BG$138,0))&lt;&gt;0,INDEX('Capacity Summary'!$H$139:$BG$238,MATCH('Capacity Backing (Hide)'!T$132,'Capacity Summary'!$B$139:$B$238,0),MATCH('Capacity Backing (Hide)'!$A136,'Capacity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(Hide)'!$A136,'Capacity Summary'!$H$138:$BG$138,0))="x",INDEX('Capacity Summary'!$C$139:$E$238,MATCH('Capacity Backing (Hide)'!U$132,'Capacity Summary'!$B$139:$B$238,0),4),IF(INDEX('Capacity Summary'!$H$139:$BG$238,MATCH('Capacity Backing (Hide)'!U$132,'Capacity Summary'!$B$139:$B$238,0),MATCH('Capacity Backing (Hide)'!$A136,'Capacity Summary'!$H$138:$BG$138,0))&lt;&gt;0,INDEX('Capacity Summary'!$H$139:$BG$238,MATCH('Capacity Backing (Hide)'!U$132,'Capacity Summary'!$B$139:$B$238,0),MATCH('Capacity Backing (Hide)'!$A136,'Capacity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(Hide)'!$A136,'Capacity Summary'!$H$138:$BG$138,0))="x",INDEX('Capacity Summary'!$C$139:$E$238,MATCH('Capacity Backing (Hide)'!V$132,'Capacity Summary'!$B$139:$B$238,0),4),IF(INDEX('Capacity Summary'!$H$139:$BG$238,MATCH('Capacity Backing (Hide)'!V$132,'Capacity Summary'!$B$139:$B$238,0),MATCH('Capacity Backing (Hide)'!$A136,'Capacity Summary'!$H$138:$BG$138,0))&lt;&gt;0,INDEX('Capacity Summary'!$H$139:$BG$238,MATCH('Capacity Backing (Hide)'!V$132,'Capacity Summary'!$B$139:$B$238,0),MATCH('Capacity Backing (Hide)'!$A136,'Capacity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(Hide)'!$A136,'Capacity Summary'!$H$138:$BG$138,0))="x",INDEX('Capacity Summary'!$C$139:$E$238,MATCH('Capacity Backing (Hide)'!W$132,'Capacity Summary'!$B$139:$B$238,0),4),IF(INDEX('Capacity Summary'!$H$139:$BG$238,MATCH('Capacity Backing (Hide)'!W$132,'Capacity Summary'!$B$139:$B$238,0),MATCH('Capacity Backing (Hide)'!$A136,'Capacity Summary'!$H$138:$BG$138,0))&lt;&gt;0,INDEX('Capacity Summary'!$H$139:$BG$238,MATCH('Capacity Backing (Hide)'!W$132,'Capacity Summary'!$B$139:$B$238,0),MATCH('Capacity Backing (Hide)'!$A136,'Capacity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(Hide)'!$A136,'Capacity Summary'!$H$138:$BG$138,0))="x",INDEX('Capacity Summary'!$C$139:$E$238,MATCH('Capacity Backing (Hide)'!X$132,'Capacity Summary'!$B$139:$B$238,0),4),IF(INDEX('Capacity Summary'!$H$139:$BG$238,MATCH('Capacity Backing (Hide)'!X$132,'Capacity Summary'!$B$139:$B$238,0),MATCH('Capacity Backing (Hide)'!$A136,'Capacity Summary'!$H$138:$BG$138,0))&lt;&gt;0,INDEX('Capacity Summary'!$H$139:$BG$238,MATCH('Capacity Backing (Hide)'!X$132,'Capacity Summary'!$B$139:$B$238,0),MATCH('Capacity Backing (Hide)'!$A136,'Capacity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(Hide)'!$A136,'Capacity Summary'!$H$138:$BG$138,0))="x",INDEX('Capacity Summary'!$C$139:$E$238,MATCH('Capacity Backing (Hide)'!Y$132,'Capacity Summary'!$B$139:$B$238,0),4),IF(INDEX('Capacity Summary'!$H$139:$BG$238,MATCH('Capacity Backing (Hide)'!Y$132,'Capacity Summary'!$B$139:$B$238,0),MATCH('Capacity Backing (Hide)'!$A136,'Capacity Summary'!$H$138:$BG$138,0))&lt;&gt;0,INDEX('Capacity Summary'!$H$139:$BG$238,MATCH('Capacity Backing (Hide)'!Y$132,'Capacity Summary'!$B$139:$B$238,0),MATCH('Capacity Backing (Hide)'!$A136,'Capacity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(Hide)'!$A136,'Capacity Summary'!$H$138:$BG$138,0))="x",INDEX('Capacity Summary'!$C$139:$E$238,MATCH('Capacity Backing (Hide)'!Z$132,'Capacity Summary'!$B$139:$B$238,0),4),IF(INDEX('Capacity Summary'!$H$139:$BG$238,MATCH('Capacity Backing (Hide)'!Z$132,'Capacity Summary'!$B$139:$B$238,0),MATCH('Capacity Backing (Hide)'!$A136,'Capacity Summary'!$H$138:$BG$138,0))&lt;&gt;0,INDEX('Capacity Summary'!$H$139:$BG$238,MATCH('Capacity Backing (Hide)'!Z$132,'Capacity Summary'!$B$139:$B$238,0),MATCH('Capacity Backing (Hide)'!$A136,'Capacity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(Hide)'!$A136,'Capacity Summary'!$H$138:$BG$138,0))="x",INDEX('Capacity Summary'!$C$139:$E$238,MATCH('Capacity Backing (Hide)'!AA$132,'Capacity Summary'!$B$139:$B$238,0),4),IF(INDEX('Capacity Summary'!$H$139:$BG$238,MATCH('Capacity Backing (Hide)'!AA$132,'Capacity Summary'!$B$139:$B$238,0),MATCH('Capacity Backing (Hide)'!$A136,'Capacity Summary'!$H$138:$BG$138,0))&lt;&gt;0,INDEX('Capacity Summary'!$H$139:$BG$238,MATCH('Capacity Backing (Hide)'!AA$132,'Capacity Summary'!$B$139:$B$238,0),MATCH('Capacity Backing (Hide)'!$A136,'Capacity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(Hide)'!$A136,'Capacity Summary'!$H$138:$BG$138,0))="x",INDEX('Capacity Summary'!$C$139:$E$238,MATCH('Capacity Backing (Hide)'!AB$132,'Capacity Summary'!$B$139:$B$238,0),4),IF(INDEX('Capacity Summary'!$H$139:$BG$238,MATCH('Capacity Backing (Hide)'!AB$132,'Capacity Summary'!$B$139:$B$238,0),MATCH('Capacity Backing (Hide)'!$A136,'Capacity Summary'!$H$138:$BG$138,0))&lt;&gt;0,INDEX('Capacity Summary'!$H$139:$BG$238,MATCH('Capacity Backing (Hide)'!AB$132,'Capacity Summary'!$B$139:$B$238,0),MATCH('Capacity Backing (Hide)'!$A136,'Capacity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(Hide)'!$A136,'Capacity Summary'!$H$138:$BG$138,0))="x",INDEX('Capacity Summary'!$C$139:$E$238,MATCH('Capacity Backing (Hide)'!AC$132,'Capacity Summary'!$B$139:$B$238,0),4),IF(INDEX('Capacity Summary'!$H$139:$BG$238,MATCH('Capacity Backing (Hide)'!AC$132,'Capacity Summary'!$B$139:$B$238,0),MATCH('Capacity Backing (Hide)'!$A136,'Capacity Summary'!$H$138:$BG$138,0))&lt;&gt;0,INDEX('Capacity Summary'!$H$139:$BG$238,MATCH('Capacity Backing (Hide)'!AC$132,'Capacity Summary'!$B$139:$B$238,0),MATCH('Capacity Backing (Hide)'!$A136,'Capacity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(Hide)'!$A136,'Capacity Summary'!$H$138:$BG$138,0))="x",INDEX('Capacity Summary'!$C$139:$E$238,MATCH('Capacity Backing (Hide)'!AD$132,'Capacity Summary'!$B$139:$B$238,0),4),IF(INDEX('Capacity Summary'!$H$139:$BG$238,MATCH('Capacity Backing (Hide)'!AD$132,'Capacity Summary'!$B$139:$B$238,0),MATCH('Capacity Backing (Hide)'!$A136,'Capacity Summary'!$H$138:$BG$138,0))&lt;&gt;0,INDEX('Capacity Summary'!$H$139:$BG$238,MATCH('Capacity Backing (Hide)'!AD$132,'Capacity Summary'!$B$139:$B$238,0),MATCH('Capacity Backing (Hide)'!$A136,'Capacity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(Hide)'!$A136,'Capacity Summary'!$H$138:$BG$138,0))="x",INDEX('Capacity Summary'!$C$139:$E$238,MATCH('Capacity Backing (Hide)'!AE$132,'Capacity Summary'!$B$139:$B$238,0),4),IF(INDEX('Capacity Summary'!$H$139:$BG$238,MATCH('Capacity Backing (Hide)'!AE$132,'Capacity Summary'!$B$139:$B$238,0),MATCH('Capacity Backing (Hide)'!$A136,'Capacity Summary'!$H$138:$BG$138,0))&lt;&gt;0,INDEX('Capacity Summary'!$H$139:$BG$238,MATCH('Capacity Backing (Hide)'!AE$132,'Capacity Summary'!$B$139:$B$238,0),MATCH('Capacity Backing (Hide)'!$A136,'Capacity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(Hide)'!$A136,'Capacity Summary'!$H$138:$BG$138,0))="x",INDEX('Capacity Summary'!$C$139:$E$238,MATCH('Capacity Backing (Hide)'!AF$132,'Capacity Summary'!$B$139:$B$238,0),4),IF(INDEX('Capacity Summary'!$H$139:$BG$238,MATCH('Capacity Backing (Hide)'!AF$132,'Capacity Summary'!$B$139:$B$238,0),MATCH('Capacity Backing (Hide)'!$A136,'Capacity Summary'!$H$138:$BG$138,0))&lt;&gt;0,INDEX('Capacity Summary'!$H$139:$BG$238,MATCH('Capacity Backing (Hide)'!AF$132,'Capacity Summary'!$B$139:$B$238,0),MATCH('Capacity Backing (Hide)'!$A136,'Capacity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(Hide)'!$A136,'Capacity Summary'!$H$138:$BG$138,0))="x",INDEX('Capacity Summary'!$C$139:$E$238,MATCH('Capacity Backing (Hide)'!AG$132,'Capacity Summary'!$B$139:$B$238,0),4),IF(INDEX('Capacity Summary'!$H$139:$BG$238,MATCH('Capacity Backing (Hide)'!AG$132,'Capacity Summary'!$B$139:$B$238,0),MATCH('Capacity Backing (Hide)'!$A136,'Capacity Summary'!$H$138:$BG$138,0))&lt;&gt;0,INDEX('Capacity Summary'!$H$139:$BG$238,MATCH('Capacity Backing (Hide)'!AG$132,'Capacity Summary'!$B$139:$B$238,0),MATCH('Capacity Backing (Hide)'!$A136,'Capacity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(Hide)'!$A136,'Capacity Summary'!$H$138:$BG$138,0))="x",INDEX('Capacity Summary'!$C$139:$E$238,MATCH('Capacity Backing (Hide)'!AH$132,'Capacity Summary'!$B$139:$B$238,0),4),IF(INDEX('Capacity Summary'!$H$139:$BG$238,MATCH('Capacity Backing (Hide)'!AH$132,'Capacity Summary'!$B$139:$B$238,0),MATCH('Capacity Backing (Hide)'!$A136,'Capacity Summary'!$H$138:$BG$138,0))&lt;&gt;0,INDEX('Capacity Summary'!$H$139:$BG$238,MATCH('Capacity Backing (Hide)'!AH$132,'Capacity Summary'!$B$139:$B$238,0),MATCH('Capacity Backing (Hide)'!$A136,'Capacity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(Hide)'!$A136,'Capacity Summary'!$H$138:$BG$138,0))="x",INDEX('Capacity Summary'!$C$139:$E$238,MATCH('Capacity Backing (Hide)'!AI$132,'Capacity Summary'!$B$139:$B$238,0),4),IF(INDEX('Capacity Summary'!$H$139:$BG$238,MATCH('Capacity Backing (Hide)'!AI$132,'Capacity Summary'!$B$139:$B$238,0),MATCH('Capacity Backing (Hide)'!$A136,'Capacity Summary'!$H$138:$BG$138,0))&lt;&gt;0,INDEX('Capacity Summary'!$H$139:$BG$238,MATCH('Capacity Backing (Hide)'!AI$132,'Capacity Summary'!$B$139:$B$238,0),MATCH('Capacity Backing (Hide)'!$A136,'Capacity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(Hide)'!$A136,'Capacity Summary'!$H$138:$BG$138,0))="x",INDEX('Capacity Summary'!$C$139:$E$238,MATCH('Capacity Backing (Hide)'!AJ$132,'Capacity Summary'!$B$139:$B$238,0),4),IF(INDEX('Capacity Summary'!$H$139:$BG$238,MATCH('Capacity Backing (Hide)'!AJ$132,'Capacity Summary'!$B$139:$B$238,0),MATCH('Capacity Backing (Hide)'!$A136,'Capacity Summary'!$H$138:$BG$138,0))&lt;&gt;0,INDEX('Capacity Summary'!$H$139:$BG$238,MATCH('Capacity Backing (Hide)'!AJ$132,'Capacity Summary'!$B$139:$B$238,0),MATCH('Capacity Backing (Hide)'!$A136,'Capacity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(Hide)'!$A136,'Capacity Summary'!$H$138:$BG$138,0))="x",INDEX('Capacity Summary'!$C$139:$E$238,MATCH('Capacity Backing (Hide)'!AK$132,'Capacity Summary'!$B$139:$B$238,0),4),IF(INDEX('Capacity Summary'!$H$139:$BG$238,MATCH('Capacity Backing (Hide)'!AK$132,'Capacity Summary'!$B$139:$B$238,0),MATCH('Capacity Backing (Hide)'!$A136,'Capacity Summary'!$H$138:$BG$138,0))&lt;&gt;0,INDEX('Capacity Summary'!$H$139:$BG$238,MATCH('Capacity Backing (Hide)'!AK$132,'Capacity Summary'!$B$139:$B$238,0),MATCH('Capacity Backing (Hide)'!$A136,'Capacity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(Hide)'!$A136,'Capacity Summary'!$H$138:$BG$138,0))="x",INDEX('Capacity Summary'!$C$139:$E$238,MATCH('Capacity Backing (Hide)'!AL$132,'Capacity Summary'!$B$139:$B$238,0),4),IF(INDEX('Capacity Summary'!$H$139:$BG$238,MATCH('Capacity Backing (Hide)'!AL$132,'Capacity Summary'!$B$139:$B$238,0),MATCH('Capacity Backing (Hide)'!$A136,'Capacity Summary'!$H$138:$BG$138,0))&lt;&gt;0,INDEX('Capacity Summary'!$H$139:$BG$238,MATCH('Capacity Backing (Hide)'!AL$132,'Capacity Summary'!$B$139:$B$238,0),MATCH('Capacity Backing (Hide)'!$A136,'Capacity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(Hide)'!$A136,'Capacity Summary'!$H$138:$BG$138,0))="x",INDEX('Capacity Summary'!$C$139:$E$238,MATCH('Capacity Backing (Hide)'!AM$132,'Capacity Summary'!$B$139:$B$238,0),4),IF(INDEX('Capacity Summary'!$H$139:$BG$238,MATCH('Capacity Backing (Hide)'!AM$132,'Capacity Summary'!$B$139:$B$238,0),MATCH('Capacity Backing (Hide)'!$A136,'Capacity Summary'!$H$138:$BG$138,0))&lt;&gt;0,INDEX('Capacity Summary'!$H$139:$BG$238,MATCH('Capacity Backing (Hide)'!AM$132,'Capacity Summary'!$B$139:$B$238,0),MATCH('Capacity Backing (Hide)'!$A136,'Capacity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(Hide)'!$A136,'Capacity Summary'!$H$138:$BG$138,0))="x",INDEX('Capacity Summary'!$C$139:$E$238,MATCH('Capacity Backing (Hide)'!AN$132,'Capacity Summary'!$B$139:$B$238,0),4),IF(INDEX('Capacity Summary'!$H$139:$BG$238,MATCH('Capacity Backing (Hide)'!AN$132,'Capacity Summary'!$B$139:$B$238,0),MATCH('Capacity Backing (Hide)'!$A136,'Capacity Summary'!$H$138:$BG$138,0))&lt;&gt;0,INDEX('Capacity Summary'!$H$139:$BG$238,MATCH('Capacity Backing (Hide)'!AN$132,'Capacity Summary'!$B$139:$B$238,0),MATCH('Capacity Backing (Hide)'!$A136,'Capacity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(Hide)'!$A136,'Capacity Summary'!$H$138:$BG$138,0))="x",INDEX('Capacity Summary'!$C$139:$E$238,MATCH('Capacity Backing (Hide)'!AO$132,'Capacity Summary'!$B$139:$B$238,0),4),IF(INDEX('Capacity Summary'!$H$139:$BG$238,MATCH('Capacity Backing (Hide)'!AO$132,'Capacity Summary'!$B$139:$B$238,0),MATCH('Capacity Backing (Hide)'!$A136,'Capacity Summary'!$H$138:$BG$138,0))&lt;&gt;0,INDEX('Capacity Summary'!$H$139:$BG$238,MATCH('Capacity Backing (Hide)'!AO$132,'Capacity Summary'!$B$139:$B$238,0),MATCH('Capacity Backing (Hide)'!$A136,'Capacity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(Hide)'!$A136,'Capacity Summary'!$H$138:$BG$138,0))="x",INDEX('Capacity Summary'!$C$139:$E$238,MATCH('Capacity Backing (Hide)'!AP$132,'Capacity Summary'!$B$139:$B$238,0),4),IF(INDEX('Capacity Summary'!$H$139:$BG$238,MATCH('Capacity Backing (Hide)'!AP$132,'Capacity Summary'!$B$139:$B$238,0),MATCH('Capacity Backing (Hide)'!$A136,'Capacity Summary'!$H$138:$BG$138,0))&lt;&gt;0,INDEX('Capacity Summary'!$H$139:$BG$238,MATCH('Capacity Backing (Hide)'!AP$132,'Capacity Summary'!$B$139:$B$238,0),MATCH('Capacity Backing (Hide)'!$A136,'Capacity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(Hide)'!$A136,'Capacity Summary'!$H$138:$BG$138,0))="x",INDEX('Capacity Summary'!$C$139:$E$238,MATCH('Capacity Backing (Hide)'!AQ$132,'Capacity Summary'!$B$139:$B$238,0),4),IF(INDEX('Capacity Summary'!$H$139:$BG$238,MATCH('Capacity Backing (Hide)'!AQ$132,'Capacity Summary'!$B$139:$B$238,0),MATCH('Capacity Backing (Hide)'!$A136,'Capacity Summary'!$H$138:$BG$138,0))&lt;&gt;0,INDEX('Capacity Summary'!$H$139:$BG$238,MATCH('Capacity Backing (Hide)'!AQ$132,'Capacity Summary'!$B$139:$B$238,0),MATCH('Capacity Backing (Hide)'!$A136,'Capacity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(Hide)'!$A136,'Capacity Summary'!$H$138:$BG$138,0))="x",INDEX('Capacity Summary'!$C$139:$E$238,MATCH('Capacity Backing (Hide)'!AR$132,'Capacity Summary'!$B$139:$B$238,0),4),IF(INDEX('Capacity Summary'!$H$139:$BG$238,MATCH('Capacity Backing (Hide)'!AR$132,'Capacity Summary'!$B$139:$B$238,0),MATCH('Capacity Backing (Hide)'!$A136,'Capacity Summary'!$H$138:$BG$138,0))&lt;&gt;0,INDEX('Capacity Summary'!$H$139:$BG$238,MATCH('Capacity Backing (Hide)'!AR$132,'Capacity Summary'!$B$139:$B$238,0),MATCH('Capacity Backing (Hide)'!$A136,'Capacity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(Hide)'!$A136,'Capacity Summary'!$H$138:$BG$138,0))="x",INDEX('Capacity Summary'!$C$139:$E$238,MATCH('Capacity Backing (Hide)'!AS$132,'Capacity Summary'!$B$139:$B$238,0),4),IF(INDEX('Capacity Summary'!$H$139:$BG$238,MATCH('Capacity Backing (Hide)'!AS$132,'Capacity Summary'!$B$139:$B$238,0),MATCH('Capacity Backing (Hide)'!$A136,'Capacity Summary'!$H$138:$BG$138,0))&lt;&gt;0,INDEX('Capacity Summary'!$H$139:$BG$238,MATCH('Capacity Backing (Hide)'!AS$132,'Capacity Summary'!$B$139:$B$238,0),MATCH('Capacity Backing (Hide)'!$A136,'Capacity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(Hide)'!$A136,'Capacity Summary'!$H$138:$BG$138,0))="x",INDEX('Capacity Summary'!$C$139:$E$238,MATCH('Capacity Backing (Hide)'!AT$132,'Capacity Summary'!$B$139:$B$238,0),4),IF(INDEX('Capacity Summary'!$H$139:$BG$238,MATCH('Capacity Backing (Hide)'!AT$132,'Capacity Summary'!$B$139:$B$238,0),MATCH('Capacity Backing (Hide)'!$A136,'Capacity Summary'!$H$138:$BG$138,0))&lt;&gt;0,INDEX('Capacity Summary'!$H$139:$BG$238,MATCH('Capacity Backing (Hide)'!AT$132,'Capacity Summary'!$B$139:$B$238,0),MATCH('Capacity Backing (Hide)'!$A136,'Capacity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(Hide)'!$A136,'Capacity Summary'!$H$138:$BG$138,0))="x",INDEX('Capacity Summary'!$C$139:$E$238,MATCH('Capacity Backing (Hide)'!AU$132,'Capacity Summary'!$B$139:$B$238,0),4),IF(INDEX('Capacity Summary'!$H$139:$BG$238,MATCH('Capacity Backing (Hide)'!AU$132,'Capacity Summary'!$B$139:$B$238,0),MATCH('Capacity Backing (Hide)'!$A136,'Capacity Summary'!$H$138:$BG$138,0))&lt;&gt;0,INDEX('Capacity Summary'!$H$139:$BG$238,MATCH('Capacity Backing (Hide)'!AU$132,'Capacity Summary'!$B$139:$B$238,0),MATCH('Capacity Backing (Hide)'!$A136,'Capacity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(Hide)'!$A136,'Capacity Summary'!$H$138:$BG$138,0))="x",INDEX('Capacity Summary'!$C$139:$E$238,MATCH('Capacity Backing (Hide)'!AV$132,'Capacity Summary'!$B$139:$B$238,0),4),IF(INDEX('Capacity Summary'!$H$139:$BG$238,MATCH('Capacity Backing (Hide)'!AV$132,'Capacity Summary'!$B$139:$B$238,0),MATCH('Capacity Backing (Hide)'!$A136,'Capacity Summary'!$H$138:$BG$138,0))&lt;&gt;0,INDEX('Capacity Summary'!$H$139:$BG$238,MATCH('Capacity Backing (Hide)'!AV$132,'Capacity Summary'!$B$139:$B$238,0),MATCH('Capacity Backing (Hide)'!$A136,'Capacity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(Hide)'!$A136,'Capacity Summary'!$H$138:$BG$138,0))="x",INDEX('Capacity Summary'!$C$139:$E$238,MATCH('Capacity Backing (Hide)'!AW$132,'Capacity Summary'!$B$139:$B$238,0),4),IF(INDEX('Capacity Summary'!$H$139:$BG$238,MATCH('Capacity Backing (Hide)'!AW$132,'Capacity Summary'!$B$139:$B$238,0),MATCH('Capacity Backing (Hide)'!$A136,'Capacity Summary'!$H$138:$BG$138,0))&lt;&gt;0,INDEX('Capacity Summary'!$H$139:$BG$238,MATCH('Capacity Backing (Hide)'!AW$132,'Capacity Summary'!$B$139:$B$238,0),MATCH('Capacity Backing (Hide)'!$A136,'Capacity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(Hide)'!$A136,'Capacity Summary'!$H$138:$BG$138,0))="x",INDEX('Capacity Summary'!$C$139:$E$238,MATCH('Capacity Backing (Hide)'!AX$132,'Capacity Summary'!$B$139:$B$238,0),4),IF(INDEX('Capacity Summary'!$H$139:$BG$238,MATCH('Capacity Backing (Hide)'!AX$132,'Capacity Summary'!$B$139:$B$238,0),MATCH('Capacity Backing (Hide)'!$A136,'Capacity Summary'!$H$138:$BG$138,0))&lt;&gt;0,INDEX('Capacity Summary'!$H$139:$BG$238,MATCH('Capacity Backing (Hide)'!AX$132,'Capacity Summary'!$B$139:$B$238,0),MATCH('Capacity Backing (Hide)'!$A136,'Capacity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(Hide)'!$A136,'Capacity Summary'!$H$138:$BG$138,0))="x",INDEX('Capacity Summary'!$C$139:$E$238,MATCH('Capacity Backing (Hide)'!AY$132,'Capacity Summary'!$B$139:$B$238,0),4),IF(INDEX('Capacity Summary'!$H$139:$BG$238,MATCH('Capacity Backing (Hide)'!AY$132,'Capacity Summary'!$B$139:$B$238,0),MATCH('Capacity Backing (Hide)'!$A136,'Capacity Summary'!$H$138:$BG$138,0))&lt;&gt;0,INDEX('Capacity Summary'!$H$139:$BG$238,MATCH('Capacity Backing (Hide)'!AY$132,'Capacity Summary'!$B$139:$B$238,0),MATCH('Capacity Backing (Hide)'!$A136,'Capacity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(Hide)'!$A136,'Capacity Summary'!$H$138:$BG$138,0))="x",INDEX('Capacity Summary'!$C$139:$E$238,MATCH('Capacity Backing (Hide)'!AZ$132,'Capacity Summary'!$B$139:$B$238,0),4),IF(INDEX('Capacity Summary'!$H$139:$BG$238,MATCH('Capacity Backing (Hide)'!AZ$132,'Capacity Summary'!$B$139:$B$238,0),MATCH('Capacity Backing (Hide)'!$A136,'Capacity Summary'!$H$138:$BG$138,0))&lt;&gt;0,INDEX('Capacity Summary'!$H$139:$BG$238,MATCH('Capacity Backing (Hide)'!AZ$132,'Capacity Summary'!$B$139:$B$238,0),MATCH('Capacity Backing (Hide)'!$A136,'Capacity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(Hide)'!$A136,'Capacity Summary'!$H$138:$BG$138,0))="x",INDEX('Capacity Summary'!$C$139:$E$238,MATCH('Capacity Backing (Hide)'!BA$132,'Capacity Summary'!$B$139:$B$238,0),4),IF(INDEX('Capacity Summary'!$H$139:$BG$238,MATCH('Capacity Backing (Hide)'!BA$132,'Capacity Summary'!$B$139:$B$238,0),MATCH('Capacity Backing (Hide)'!$A136,'Capacity Summary'!$H$138:$BG$138,0))&lt;&gt;0,INDEX('Capacity Summary'!$H$139:$BG$238,MATCH('Capacity Backing (Hide)'!BA$132,'Capacity Summary'!$B$139:$B$238,0),MATCH('Capacity Backing (Hide)'!$A136,'Capacity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(Hide)'!$A136,'Capacity Summary'!$H$138:$BG$138,0))="x",INDEX('Capacity Summary'!$C$139:$E$238,MATCH('Capacity Backing (Hide)'!BB$132,'Capacity Summary'!$B$139:$B$238,0),4),IF(INDEX('Capacity Summary'!$H$139:$BG$238,MATCH('Capacity Backing (Hide)'!BB$132,'Capacity Summary'!$B$139:$B$238,0),MATCH('Capacity Backing (Hide)'!$A136,'Capacity Summary'!$H$138:$BG$138,0))&lt;&gt;0,INDEX('Capacity Summary'!$H$139:$BG$238,MATCH('Capacity Backing (Hide)'!BB$132,'Capacity Summary'!$B$139:$B$238,0),MATCH('Capacity Backing (Hide)'!$A136,'Capacity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(Hide)'!$A136,'Capacity Summary'!$H$138:$BG$138,0))="x",INDEX('Capacity Summary'!$C$139:$E$238,MATCH('Capacity Backing (Hide)'!BC$132,'Capacity Summary'!$B$139:$B$238,0),4),IF(INDEX('Capacity Summary'!$H$139:$BG$238,MATCH('Capacity Backing (Hide)'!BC$132,'Capacity Summary'!$B$139:$B$238,0),MATCH('Capacity Backing (Hide)'!$A136,'Capacity Summary'!$H$138:$BG$138,0))&lt;&gt;0,INDEX('Capacity Summary'!$H$139:$BG$238,MATCH('Capacity Backing (Hide)'!BC$132,'Capacity Summary'!$B$139:$B$238,0),MATCH('Capacity Backing (Hide)'!$A136,'Capacity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(Hide)'!$A136,'Capacity Summary'!$H$138:$BG$138,0))="x",INDEX('Capacity Summary'!$C$139:$E$238,MATCH('Capacity Backing (Hide)'!BD$132,'Capacity Summary'!$B$139:$B$238,0),4),IF(INDEX('Capacity Summary'!$H$139:$BG$238,MATCH('Capacity Backing (Hide)'!BD$132,'Capacity Summary'!$B$139:$B$238,0),MATCH('Capacity Backing (Hide)'!$A136,'Capacity Summary'!$H$138:$BG$138,0))&lt;&gt;0,INDEX('Capacity Summary'!$H$139:$BG$238,MATCH('Capacity Backing (Hide)'!BD$132,'Capacity Summary'!$B$139:$B$238,0),MATCH('Capacity Backing (Hide)'!$A136,'Capacity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(Hide)'!$A136,'Capacity Summary'!$H$138:$BG$138,0))="x",INDEX('Capacity Summary'!$C$139:$E$238,MATCH('Capacity Backing (Hide)'!BE$132,'Capacity Summary'!$B$139:$B$238,0),4),IF(INDEX('Capacity Summary'!$H$139:$BG$238,MATCH('Capacity Backing (Hide)'!BE$132,'Capacity Summary'!$B$139:$B$238,0),MATCH('Capacity Backing (Hide)'!$A136,'Capacity Summary'!$H$138:$BG$138,0))&lt;&gt;0,INDEX('Capacity Summary'!$H$139:$BG$238,MATCH('Capacity Backing (Hide)'!BE$132,'Capacity Summary'!$B$139:$B$238,0),MATCH('Capacity Backing (Hide)'!$A136,'Capacity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(Hide)'!$A136,'Capacity Summary'!$H$138:$BG$138,0))="x",INDEX('Capacity Summary'!$C$139:$E$238,MATCH('Capacity Backing (Hide)'!BF$132,'Capacity Summary'!$B$139:$B$238,0),4),IF(INDEX('Capacity Summary'!$H$139:$BG$238,MATCH('Capacity Backing (Hide)'!BF$132,'Capacity Summary'!$B$139:$B$238,0),MATCH('Capacity Backing (Hide)'!$A136,'Capacity Summary'!$H$138:$BG$138,0))&lt;&gt;0,INDEX('Capacity Summary'!$H$139:$BG$238,MATCH('Capacity Backing (Hide)'!BF$132,'Capacity Summary'!$B$139:$B$238,0),MATCH('Capacity Backing (Hide)'!$A136,'Capacity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(Hide)'!$A136,'Capacity Summary'!$H$138:$BG$138,0))="x",INDEX('Capacity Summary'!$C$139:$E$238,MATCH('Capacity Backing (Hide)'!BG$132,'Capacity Summary'!$B$139:$B$238,0),4),IF(INDEX('Capacity Summary'!$H$139:$BG$238,MATCH('Capacity Backing (Hide)'!BG$132,'Capacity Summary'!$B$139:$B$238,0),MATCH('Capacity Backing (Hide)'!$A136,'Capacity Summary'!$H$138:$BG$138,0))&lt;&gt;0,INDEX('Capacity Summary'!$H$139:$BG$238,MATCH('Capacity Backing (Hide)'!BG$132,'Capacity Summary'!$B$139:$B$238,0),MATCH('Capacity Backing (Hide)'!$A136,'Capacity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(Hide)'!$A136,'Capacity Summary'!$H$138:$BG$138,0))="x",INDEX('Capacity Summary'!$C$139:$E$238,MATCH('Capacity Backing (Hide)'!BH$132,'Capacity Summary'!$B$139:$B$238,0),4),IF(INDEX('Capacity Summary'!$H$139:$BG$238,MATCH('Capacity Backing (Hide)'!BH$132,'Capacity Summary'!$B$139:$B$238,0),MATCH('Capacity Backing (Hide)'!$A136,'Capacity Summary'!$H$138:$BG$138,0))&lt;&gt;0,INDEX('Capacity Summary'!$H$139:$BG$238,MATCH('Capacity Backing (Hide)'!BH$132,'Capacity Summary'!$B$139:$B$238,0),MATCH('Capacity Backing (Hide)'!$A136,'Capacity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(Hide)'!$A136,'Capacity Summary'!$H$138:$BG$138,0))="x",INDEX('Capacity Summary'!$C$139:$E$238,MATCH('Capacity Backing (Hide)'!BI$132,'Capacity Summary'!$B$139:$B$238,0),4),IF(INDEX('Capacity Summary'!$H$139:$BG$238,MATCH('Capacity Backing (Hide)'!BI$132,'Capacity Summary'!$B$139:$B$238,0),MATCH('Capacity Backing (Hide)'!$A136,'Capacity Summary'!$H$138:$BG$138,0))&lt;&gt;0,INDEX('Capacity Summary'!$H$139:$BG$238,MATCH('Capacity Backing (Hide)'!BI$132,'Capacity Summary'!$B$139:$B$238,0),MATCH('Capacity Backing (Hide)'!$A136,'Capacity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(Hide)'!$A136,'Capacity Summary'!$H$138:$BG$138,0))="x",INDEX('Capacity Summary'!$C$139:$E$238,MATCH('Capacity Backing (Hide)'!BJ$132,'Capacity Summary'!$B$139:$B$238,0),4),IF(INDEX('Capacity Summary'!$H$139:$BG$238,MATCH('Capacity Backing (Hide)'!BJ$132,'Capacity Summary'!$B$139:$B$238,0),MATCH('Capacity Backing (Hide)'!$A136,'Capacity Summary'!$H$138:$BG$138,0))&lt;&gt;0,INDEX('Capacity Summary'!$H$139:$BG$238,MATCH('Capacity Backing (Hide)'!BJ$132,'Capacity Summary'!$B$139:$B$238,0),MATCH('Capacity Backing (Hide)'!$A136,'Capacity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(Hide)'!$A136,'Capacity Summary'!$H$138:$BG$138,0))="x",INDEX('Capacity Summary'!$C$139:$E$238,MATCH('Capacity Backing (Hide)'!BK$132,'Capacity Summary'!$B$139:$B$238,0),4),IF(INDEX('Capacity Summary'!$H$139:$BG$238,MATCH('Capacity Backing (Hide)'!BK$132,'Capacity Summary'!$B$139:$B$238,0),MATCH('Capacity Backing (Hide)'!$A136,'Capacity Summary'!$H$138:$BG$138,0))&lt;&gt;0,INDEX('Capacity Summary'!$H$139:$BG$238,MATCH('Capacity Backing (Hide)'!BK$132,'Capacity Summary'!$B$139:$B$238,0),MATCH('Capacity Backing (Hide)'!$A136,'Capacity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(Hide)'!$A136,'Capacity Summary'!$H$138:$BG$138,0))="x",INDEX('Capacity Summary'!$C$139:$E$238,MATCH('Capacity Backing (Hide)'!BL$132,'Capacity Summary'!$B$139:$B$238,0),4),IF(INDEX('Capacity Summary'!$H$139:$BG$238,MATCH('Capacity Backing (Hide)'!BL$132,'Capacity Summary'!$B$139:$B$238,0),MATCH('Capacity Backing (Hide)'!$A136,'Capacity Summary'!$H$138:$BG$138,0))&lt;&gt;0,INDEX('Capacity Summary'!$H$139:$BG$238,MATCH('Capacity Backing (Hide)'!BL$132,'Capacity Summary'!$B$139:$B$238,0),MATCH('Capacity Backing (Hide)'!$A136,'Capacity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(Hide)'!$A136,'Capacity Summary'!$H$138:$BG$138,0))="x",INDEX('Capacity Summary'!$C$139:$E$238,MATCH('Capacity Backing (Hide)'!BM$132,'Capacity Summary'!$B$139:$B$238,0),4),IF(INDEX('Capacity Summary'!$H$139:$BG$238,MATCH('Capacity Backing (Hide)'!BM$132,'Capacity Summary'!$B$139:$B$238,0),MATCH('Capacity Backing (Hide)'!$A136,'Capacity Summary'!$H$138:$BG$138,0))&lt;&gt;0,INDEX('Capacity Summary'!$H$139:$BG$238,MATCH('Capacity Backing (Hide)'!BM$132,'Capacity Summary'!$B$139:$B$238,0),MATCH('Capacity Backing (Hide)'!$A136,'Capacity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(Hide)'!$A136,'Capacity Summary'!$H$138:$BG$138,0))="x",INDEX('Capacity Summary'!$C$139:$E$238,MATCH('Capacity Backing (Hide)'!BN$132,'Capacity Summary'!$B$139:$B$238,0),4),IF(INDEX('Capacity Summary'!$H$139:$BG$238,MATCH('Capacity Backing (Hide)'!BN$132,'Capacity Summary'!$B$139:$B$238,0),MATCH('Capacity Backing (Hide)'!$A136,'Capacity Summary'!$H$138:$BG$138,0))&lt;&gt;0,INDEX('Capacity Summary'!$H$139:$BG$238,MATCH('Capacity Backing (Hide)'!BN$132,'Capacity Summary'!$B$139:$B$238,0),MATCH('Capacity Backing (Hide)'!$A136,'Capacity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(Hide)'!$A136,'Capacity Summary'!$H$138:$BG$138,0))="x",INDEX('Capacity Summary'!$C$139:$E$238,MATCH('Capacity Backing (Hide)'!BO$132,'Capacity Summary'!$B$139:$B$238,0),4),IF(INDEX('Capacity Summary'!$H$139:$BG$238,MATCH('Capacity Backing (Hide)'!BO$132,'Capacity Summary'!$B$139:$B$238,0),MATCH('Capacity Backing (Hide)'!$A136,'Capacity Summary'!$H$138:$BG$138,0))&lt;&gt;0,INDEX('Capacity Summary'!$H$139:$BG$238,MATCH('Capacity Backing (Hide)'!BO$132,'Capacity Summary'!$B$139:$B$238,0),MATCH('Capacity Backing (Hide)'!$A136,'Capacity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(Hide)'!$A136,'Capacity Summary'!$H$138:$BG$138,0))="x",INDEX('Capacity Summary'!$C$139:$E$238,MATCH('Capacity Backing (Hide)'!BP$132,'Capacity Summary'!$B$139:$B$238,0),4),IF(INDEX('Capacity Summary'!$H$139:$BG$238,MATCH('Capacity Backing (Hide)'!BP$132,'Capacity Summary'!$B$139:$B$238,0),MATCH('Capacity Backing (Hide)'!$A136,'Capacity Summary'!$H$138:$BG$138,0))&lt;&gt;0,INDEX('Capacity Summary'!$H$139:$BG$238,MATCH('Capacity Backing (Hide)'!BP$132,'Capacity Summary'!$B$139:$B$238,0),MATCH('Capacity Backing (Hide)'!$A136,'Capacity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(Hide)'!$A136,'Capacity Summary'!$H$138:$BG$138,0))="x",INDEX('Capacity Summary'!$C$139:$E$238,MATCH('Capacity Backing (Hide)'!BQ$132,'Capacity Summary'!$B$139:$B$238,0),4),IF(INDEX('Capacity Summary'!$H$139:$BG$238,MATCH('Capacity Backing (Hide)'!BQ$132,'Capacity Summary'!$B$139:$B$238,0),MATCH('Capacity Backing (Hide)'!$A136,'Capacity Summary'!$H$138:$BG$138,0))&lt;&gt;0,INDEX('Capacity Summary'!$H$139:$BG$238,MATCH('Capacity Backing (Hide)'!BQ$132,'Capacity Summary'!$B$139:$B$238,0),MATCH('Capacity Backing (Hide)'!$A136,'Capacity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(Hide)'!$A136,'Capacity Summary'!$H$138:$BG$138,0))="x",INDEX('Capacity Summary'!$C$139:$E$238,MATCH('Capacity Backing (Hide)'!BR$132,'Capacity Summary'!$B$139:$B$238,0),4),IF(INDEX('Capacity Summary'!$H$139:$BG$238,MATCH('Capacity Backing (Hide)'!BR$132,'Capacity Summary'!$B$139:$B$238,0),MATCH('Capacity Backing (Hide)'!$A136,'Capacity Summary'!$H$138:$BG$138,0))&lt;&gt;0,INDEX('Capacity Summary'!$H$139:$BG$238,MATCH('Capacity Backing (Hide)'!BR$132,'Capacity Summary'!$B$139:$B$238,0),MATCH('Capacity Backing (Hide)'!$A136,'Capacity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(Hide)'!$A136,'Capacity Summary'!$H$138:$BG$138,0))="x",INDEX('Capacity Summary'!$C$139:$E$238,MATCH('Capacity Backing (Hide)'!BS$132,'Capacity Summary'!$B$139:$B$238,0),4),IF(INDEX('Capacity Summary'!$H$139:$BG$238,MATCH('Capacity Backing (Hide)'!BS$132,'Capacity Summary'!$B$139:$B$238,0),MATCH('Capacity Backing (Hide)'!$A136,'Capacity Summary'!$H$138:$BG$138,0))&lt;&gt;0,INDEX('Capacity Summary'!$H$139:$BG$238,MATCH('Capacity Backing (Hide)'!BS$132,'Capacity Summary'!$B$139:$B$238,0),MATCH('Capacity Backing (Hide)'!$A136,'Capacity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(Hide)'!$A136,'Capacity Summary'!$H$138:$BG$138,0))="x",INDEX('Capacity Summary'!$C$139:$E$238,MATCH('Capacity Backing (Hide)'!BT$132,'Capacity Summary'!$B$139:$B$238,0),4),IF(INDEX('Capacity Summary'!$H$139:$BG$238,MATCH('Capacity Backing (Hide)'!BT$132,'Capacity Summary'!$B$139:$B$238,0),MATCH('Capacity Backing (Hide)'!$A136,'Capacity Summary'!$H$138:$BG$138,0))&lt;&gt;0,INDEX('Capacity Summary'!$H$139:$BG$238,MATCH('Capacity Backing (Hide)'!BT$132,'Capacity Summary'!$B$139:$B$238,0),MATCH('Capacity Backing (Hide)'!$A136,'Capacity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(Hide)'!$A136,'Capacity Summary'!$H$138:$BG$138,0))="x",INDEX('Capacity Summary'!$C$139:$E$238,MATCH('Capacity Backing (Hide)'!BU$132,'Capacity Summary'!$B$139:$B$238,0),4),IF(INDEX('Capacity Summary'!$H$139:$BG$238,MATCH('Capacity Backing (Hide)'!BU$132,'Capacity Summary'!$B$139:$B$238,0),MATCH('Capacity Backing (Hide)'!$A136,'Capacity Summary'!$H$138:$BG$138,0))&lt;&gt;0,INDEX('Capacity Summary'!$H$139:$BG$238,MATCH('Capacity Backing (Hide)'!BU$132,'Capacity Summary'!$B$139:$B$238,0),MATCH('Capacity Backing (Hide)'!$A136,'Capacity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(Hide)'!$A136,'Capacity Summary'!$H$138:$BG$138,0))="x",INDEX('Capacity Summary'!$C$139:$E$238,MATCH('Capacity Backing (Hide)'!BV$132,'Capacity Summary'!$B$139:$B$238,0),4),IF(INDEX('Capacity Summary'!$H$139:$BG$238,MATCH('Capacity Backing (Hide)'!BV$132,'Capacity Summary'!$B$139:$B$238,0),MATCH('Capacity Backing (Hide)'!$A136,'Capacity Summary'!$H$138:$BG$138,0))&lt;&gt;0,INDEX('Capacity Summary'!$H$139:$BG$238,MATCH('Capacity Backing (Hide)'!BV$132,'Capacity Summary'!$B$139:$B$238,0),MATCH('Capacity Backing (Hide)'!$A136,'Capacity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(Hide)'!$A136,'Capacity Summary'!$H$138:$BG$138,0))="x",INDEX('Capacity Summary'!$C$139:$E$238,MATCH('Capacity Backing (Hide)'!BW$132,'Capacity Summary'!$B$139:$B$238,0),4),IF(INDEX('Capacity Summary'!$H$139:$BG$238,MATCH('Capacity Backing (Hide)'!BW$132,'Capacity Summary'!$B$139:$B$238,0),MATCH('Capacity Backing (Hide)'!$A136,'Capacity Summary'!$H$138:$BG$138,0))&lt;&gt;0,INDEX('Capacity Summary'!$H$139:$BG$238,MATCH('Capacity Backing (Hide)'!BW$132,'Capacity Summary'!$B$139:$B$238,0),MATCH('Capacity Backing (Hide)'!$A136,'Capacity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(Hide)'!$A136,'Capacity Summary'!$H$138:$BG$138,0))="x",INDEX('Capacity Summary'!$C$139:$E$238,MATCH('Capacity Backing (Hide)'!BX$132,'Capacity Summary'!$B$139:$B$238,0),4),IF(INDEX('Capacity Summary'!$H$139:$BG$238,MATCH('Capacity Backing (Hide)'!BX$132,'Capacity Summary'!$B$139:$B$238,0),MATCH('Capacity Backing (Hide)'!$A136,'Capacity Summary'!$H$138:$BG$138,0))&lt;&gt;0,INDEX('Capacity Summary'!$H$139:$BG$238,MATCH('Capacity Backing (Hide)'!BX$132,'Capacity Summary'!$B$139:$B$238,0),MATCH('Capacity Backing (Hide)'!$A136,'Capacity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(Hide)'!$A136,'Capacity Summary'!$H$138:$BG$138,0))="x",INDEX('Capacity Summary'!$C$139:$E$238,MATCH('Capacity Backing (Hide)'!BY$132,'Capacity Summary'!$B$139:$B$238,0),4),IF(INDEX('Capacity Summary'!$H$139:$BG$238,MATCH('Capacity Backing (Hide)'!BY$132,'Capacity Summary'!$B$139:$B$238,0),MATCH('Capacity Backing (Hide)'!$A136,'Capacity Summary'!$H$138:$BG$138,0))&lt;&gt;0,INDEX('Capacity Summary'!$H$139:$BG$238,MATCH('Capacity Backing (Hide)'!BY$132,'Capacity Summary'!$B$139:$B$238,0),MATCH('Capacity Backing (Hide)'!$A136,'Capacity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(Hide)'!$A136,'Capacity Summary'!$H$138:$BG$138,0))="x",INDEX('Capacity Summary'!$C$139:$E$238,MATCH('Capacity Backing (Hide)'!BZ$132,'Capacity Summary'!$B$139:$B$238,0),4),IF(INDEX('Capacity Summary'!$H$139:$BG$238,MATCH('Capacity Backing (Hide)'!BZ$132,'Capacity Summary'!$B$139:$B$238,0),MATCH('Capacity Backing (Hide)'!$A136,'Capacity Summary'!$H$138:$BG$138,0))&lt;&gt;0,INDEX('Capacity Summary'!$H$139:$BG$238,MATCH('Capacity Backing (Hide)'!BZ$132,'Capacity Summary'!$B$139:$B$238,0),MATCH('Capacity Backing (Hide)'!$A136,'Capacity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(Hide)'!$A136,'Capacity Summary'!$H$138:$BG$138,0))="x",INDEX('Capacity Summary'!$C$139:$E$238,MATCH('Capacity Backing (Hide)'!CA$132,'Capacity Summary'!$B$139:$B$238,0),4),IF(INDEX('Capacity Summary'!$H$139:$BG$238,MATCH('Capacity Backing (Hide)'!CA$132,'Capacity Summary'!$B$139:$B$238,0),MATCH('Capacity Backing (Hide)'!$A136,'Capacity Summary'!$H$138:$BG$138,0))&lt;&gt;0,INDEX('Capacity Summary'!$H$139:$BG$238,MATCH('Capacity Backing (Hide)'!CA$132,'Capacity Summary'!$B$139:$B$238,0),MATCH('Capacity Backing (Hide)'!$A136,'Capacity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(Hide)'!$A136,'Capacity Summary'!$H$138:$BG$138,0))="x",INDEX('Capacity Summary'!$C$139:$E$238,MATCH('Capacity Backing (Hide)'!CB$132,'Capacity Summary'!$B$139:$B$238,0),4),IF(INDEX('Capacity Summary'!$H$139:$BG$238,MATCH('Capacity Backing (Hide)'!CB$132,'Capacity Summary'!$B$139:$B$238,0),MATCH('Capacity Backing (Hide)'!$A136,'Capacity Summary'!$H$138:$BG$138,0))&lt;&gt;0,INDEX('Capacity Summary'!$H$139:$BG$238,MATCH('Capacity Backing (Hide)'!CB$132,'Capacity Summary'!$B$139:$B$238,0),MATCH('Capacity Backing (Hide)'!$A136,'Capacity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(Hide)'!$A136,'Capacity Summary'!$H$138:$BG$138,0))="x",INDEX('Capacity Summary'!$C$139:$E$238,MATCH('Capacity Backing (Hide)'!CC$132,'Capacity Summary'!$B$139:$B$238,0),4),IF(INDEX('Capacity Summary'!$H$139:$BG$238,MATCH('Capacity Backing (Hide)'!CC$132,'Capacity Summary'!$B$139:$B$238,0),MATCH('Capacity Backing (Hide)'!$A136,'Capacity Summary'!$H$138:$BG$138,0))&lt;&gt;0,INDEX('Capacity Summary'!$H$139:$BG$238,MATCH('Capacity Backing (Hide)'!CC$132,'Capacity Summary'!$B$139:$B$238,0),MATCH('Capacity Backing (Hide)'!$A136,'Capacity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(Hide)'!$A136,'Capacity Summary'!$H$138:$BG$138,0))="x",INDEX('Capacity Summary'!$C$139:$E$238,MATCH('Capacity Backing (Hide)'!CD$132,'Capacity Summary'!$B$139:$B$238,0),4),IF(INDEX('Capacity Summary'!$H$139:$BG$238,MATCH('Capacity Backing (Hide)'!CD$132,'Capacity Summary'!$B$139:$B$238,0),MATCH('Capacity Backing (Hide)'!$A136,'Capacity Summary'!$H$138:$BG$138,0))&lt;&gt;0,INDEX('Capacity Summary'!$H$139:$BG$238,MATCH('Capacity Backing (Hide)'!CD$132,'Capacity Summary'!$B$139:$B$238,0),MATCH('Capacity Backing (Hide)'!$A136,'Capacity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(Hide)'!$A136,'Capacity Summary'!$H$138:$BG$138,0))="x",INDEX('Capacity Summary'!$C$139:$E$238,MATCH('Capacity Backing (Hide)'!CE$132,'Capacity Summary'!$B$139:$B$238,0),4),IF(INDEX('Capacity Summary'!$H$139:$BG$238,MATCH('Capacity Backing (Hide)'!CE$132,'Capacity Summary'!$B$139:$B$238,0),MATCH('Capacity Backing (Hide)'!$A136,'Capacity Summary'!$H$138:$BG$138,0))&lt;&gt;0,INDEX('Capacity Summary'!$H$139:$BG$238,MATCH('Capacity Backing (Hide)'!CE$132,'Capacity Summary'!$B$139:$B$238,0),MATCH('Capacity Backing (Hide)'!$A136,'Capacity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(Hide)'!$A136,'Capacity Summary'!$H$138:$BG$138,0))="x",INDEX('Capacity Summary'!$C$139:$E$238,MATCH('Capacity Backing (Hide)'!CF$132,'Capacity Summary'!$B$139:$B$238,0),4),IF(INDEX('Capacity Summary'!$H$139:$BG$238,MATCH('Capacity Backing (Hide)'!CF$132,'Capacity Summary'!$B$139:$B$238,0),MATCH('Capacity Backing (Hide)'!$A136,'Capacity Summary'!$H$138:$BG$138,0))&lt;&gt;0,INDEX('Capacity Summary'!$H$139:$BG$238,MATCH('Capacity Backing (Hide)'!CF$132,'Capacity Summary'!$B$139:$B$238,0),MATCH('Capacity Backing (Hide)'!$A136,'Capacity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(Hide)'!$A136,'Capacity Summary'!$H$138:$BG$138,0))="x",INDEX('Capacity Summary'!$C$139:$E$238,MATCH('Capacity Backing (Hide)'!CG$132,'Capacity Summary'!$B$139:$B$238,0),4),IF(INDEX('Capacity Summary'!$H$139:$BG$238,MATCH('Capacity Backing (Hide)'!CG$132,'Capacity Summary'!$B$139:$B$238,0),MATCH('Capacity Backing (Hide)'!$A136,'Capacity Summary'!$H$138:$BG$138,0))&lt;&gt;0,INDEX('Capacity Summary'!$H$139:$BG$238,MATCH('Capacity Backing (Hide)'!CG$132,'Capacity Summary'!$B$139:$B$238,0),MATCH('Capacity Backing (Hide)'!$A136,'Capacity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(Hide)'!$A136,'Capacity Summary'!$H$138:$BG$138,0))="x",INDEX('Capacity Summary'!$C$139:$E$238,MATCH('Capacity Backing (Hide)'!CH$132,'Capacity Summary'!$B$139:$B$238,0),4),IF(INDEX('Capacity Summary'!$H$139:$BG$238,MATCH('Capacity Backing (Hide)'!CH$132,'Capacity Summary'!$B$139:$B$238,0),MATCH('Capacity Backing (Hide)'!$A136,'Capacity Summary'!$H$138:$BG$138,0))&lt;&gt;0,INDEX('Capacity Summary'!$H$139:$BG$238,MATCH('Capacity Backing (Hide)'!CH$132,'Capacity Summary'!$B$139:$B$238,0),MATCH('Capacity Backing (Hide)'!$A136,'Capacity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(Hide)'!$A136,'Capacity Summary'!$H$138:$BG$138,0))="x",INDEX('Capacity Summary'!$C$139:$E$238,MATCH('Capacity Backing (Hide)'!CI$132,'Capacity Summary'!$B$139:$B$238,0),4),IF(INDEX('Capacity Summary'!$H$139:$BG$238,MATCH('Capacity Backing (Hide)'!CI$132,'Capacity Summary'!$B$139:$B$238,0),MATCH('Capacity Backing (Hide)'!$A136,'Capacity Summary'!$H$138:$BG$138,0))&lt;&gt;0,INDEX('Capacity Summary'!$H$139:$BG$238,MATCH('Capacity Backing (Hide)'!CI$132,'Capacity Summary'!$B$139:$B$238,0),MATCH('Capacity Backing (Hide)'!$A136,'Capacity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(Hide)'!$A136,'Capacity Summary'!$H$138:$BG$138,0))="x",INDEX('Capacity Summary'!$C$139:$E$238,MATCH('Capacity Backing (Hide)'!CJ$132,'Capacity Summary'!$B$139:$B$238,0),4),IF(INDEX('Capacity Summary'!$H$139:$BG$238,MATCH('Capacity Backing (Hide)'!CJ$132,'Capacity Summary'!$B$139:$B$238,0),MATCH('Capacity Backing (Hide)'!$A136,'Capacity Summary'!$H$138:$BG$138,0))&lt;&gt;0,INDEX('Capacity Summary'!$H$139:$BG$238,MATCH('Capacity Backing (Hide)'!CJ$132,'Capacity Summary'!$B$139:$B$238,0),MATCH('Capacity Backing (Hide)'!$A136,'Capacity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(Hide)'!$A136,'Capacity Summary'!$H$138:$BG$138,0))="x",INDEX('Capacity Summary'!$C$139:$E$238,MATCH('Capacity Backing (Hide)'!CK$132,'Capacity Summary'!$B$139:$B$238,0),4),IF(INDEX('Capacity Summary'!$H$139:$BG$238,MATCH('Capacity Backing (Hide)'!CK$132,'Capacity Summary'!$B$139:$B$238,0),MATCH('Capacity Backing (Hide)'!$A136,'Capacity Summary'!$H$138:$BG$138,0))&lt;&gt;0,INDEX('Capacity Summary'!$H$139:$BG$238,MATCH('Capacity Backing (Hide)'!CK$132,'Capacity Summary'!$B$139:$B$238,0),MATCH('Capacity Backing (Hide)'!$A136,'Capacity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(Hide)'!$A136,'Capacity Summary'!$H$138:$BG$138,0))="x",INDEX('Capacity Summary'!$C$139:$E$238,MATCH('Capacity Backing (Hide)'!CL$132,'Capacity Summary'!$B$139:$B$238,0),4),IF(INDEX('Capacity Summary'!$H$139:$BG$238,MATCH('Capacity Backing (Hide)'!CL$132,'Capacity Summary'!$B$139:$B$238,0),MATCH('Capacity Backing (Hide)'!$A136,'Capacity Summary'!$H$138:$BG$138,0))&lt;&gt;0,INDEX('Capacity Summary'!$H$139:$BG$238,MATCH('Capacity Backing (Hide)'!CL$132,'Capacity Summary'!$B$139:$B$238,0),MATCH('Capacity Backing (Hide)'!$A136,'Capacity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(Hide)'!$A136,'Capacity Summary'!$H$138:$BG$138,0))="x",INDEX('Capacity Summary'!$C$139:$E$238,MATCH('Capacity Backing (Hide)'!CM$132,'Capacity Summary'!$B$139:$B$238,0),4),IF(INDEX('Capacity Summary'!$H$139:$BG$238,MATCH('Capacity Backing (Hide)'!CM$132,'Capacity Summary'!$B$139:$B$238,0),MATCH('Capacity Backing (Hide)'!$A136,'Capacity Summary'!$H$138:$BG$138,0))&lt;&gt;0,INDEX('Capacity Summary'!$H$139:$BG$238,MATCH('Capacity Backing (Hide)'!CM$132,'Capacity Summary'!$B$139:$B$238,0),MATCH('Capacity Backing (Hide)'!$A136,'Capacity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(Hide)'!$A136,'Capacity Summary'!$H$138:$BG$138,0))="x",INDEX('Capacity Summary'!$C$139:$E$238,MATCH('Capacity Backing (Hide)'!CN$132,'Capacity Summary'!$B$139:$B$238,0),4),IF(INDEX('Capacity Summary'!$H$139:$BG$238,MATCH('Capacity Backing (Hide)'!CN$132,'Capacity Summary'!$B$139:$B$238,0),MATCH('Capacity Backing (Hide)'!$A136,'Capacity Summary'!$H$138:$BG$138,0))&lt;&gt;0,INDEX('Capacity Summary'!$H$139:$BG$238,MATCH('Capacity Backing (Hide)'!CN$132,'Capacity Summary'!$B$139:$B$238,0),MATCH('Capacity Backing (Hide)'!$A136,'Capacity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(Hide)'!$A136,'Capacity Summary'!$H$138:$BG$138,0))="x",INDEX('Capacity Summary'!$C$139:$E$238,MATCH('Capacity Backing (Hide)'!CO$132,'Capacity Summary'!$B$139:$B$238,0),4),IF(INDEX('Capacity Summary'!$H$139:$BG$238,MATCH('Capacity Backing (Hide)'!CO$132,'Capacity Summary'!$B$139:$B$238,0),MATCH('Capacity Backing (Hide)'!$A136,'Capacity Summary'!$H$138:$BG$138,0))&lt;&gt;0,INDEX('Capacity Summary'!$H$139:$BG$238,MATCH('Capacity Backing (Hide)'!CO$132,'Capacity Summary'!$B$139:$B$238,0),MATCH('Capacity Backing (Hide)'!$A136,'Capacity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(Hide)'!$A136,'Capacity Summary'!$H$138:$BG$138,0))="x",INDEX('Capacity Summary'!$C$139:$E$238,MATCH('Capacity Backing (Hide)'!CP$132,'Capacity Summary'!$B$139:$B$238,0),4),IF(INDEX('Capacity Summary'!$H$139:$BG$238,MATCH('Capacity Backing (Hide)'!CP$132,'Capacity Summary'!$B$139:$B$238,0),MATCH('Capacity Backing (Hide)'!$A136,'Capacity Summary'!$H$138:$BG$138,0))&lt;&gt;0,INDEX('Capacity Summary'!$H$139:$BG$238,MATCH('Capacity Backing (Hide)'!CP$132,'Capacity Summary'!$B$139:$B$238,0),MATCH('Capacity Backing (Hide)'!$A136,'Capacity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(Hide)'!$A136,'Capacity Summary'!$H$138:$BG$138,0))="x",INDEX('Capacity Summary'!$C$139:$E$238,MATCH('Capacity Backing (Hide)'!CQ$132,'Capacity Summary'!$B$139:$B$238,0),4),IF(INDEX('Capacity Summary'!$H$139:$BG$238,MATCH('Capacity Backing (Hide)'!CQ$132,'Capacity Summary'!$B$139:$B$238,0),MATCH('Capacity Backing (Hide)'!$A136,'Capacity Summary'!$H$138:$BG$138,0))&lt;&gt;0,INDEX('Capacity Summary'!$H$139:$BG$238,MATCH('Capacity Backing (Hide)'!CQ$132,'Capacity Summary'!$B$139:$B$238,0),MATCH('Capacity Backing (Hide)'!$A136,'Capacity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(Hide)'!$A136,'Capacity Summary'!$H$138:$BG$138,0))="x",INDEX('Capacity Summary'!$C$139:$E$238,MATCH('Capacity Backing (Hide)'!CR$132,'Capacity Summary'!$B$139:$B$238,0),4),IF(INDEX('Capacity Summary'!$H$139:$BG$238,MATCH('Capacity Backing (Hide)'!CR$132,'Capacity Summary'!$B$139:$B$238,0),MATCH('Capacity Backing (Hide)'!$A136,'Capacity Summary'!$H$138:$BG$138,0))&lt;&gt;0,INDEX('Capacity Summary'!$H$139:$BG$238,MATCH('Capacity Backing (Hide)'!CR$132,'Capacity Summary'!$B$139:$B$238,0),MATCH('Capacity Backing (Hide)'!$A136,'Capacity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(Hide)'!$A136,'Capacity Summary'!$H$138:$BG$138,0))="x",INDEX('Capacity Summary'!$C$139:$E$238,MATCH('Capacity Backing (Hide)'!CS$132,'Capacity Summary'!$B$139:$B$238,0),4),IF(INDEX('Capacity Summary'!$H$139:$BG$238,MATCH('Capacity Backing (Hide)'!CS$132,'Capacity Summary'!$B$139:$B$238,0),MATCH('Capacity Backing (Hide)'!$A136,'Capacity Summary'!$H$138:$BG$138,0))&lt;&gt;0,INDEX('Capacity Summary'!$H$139:$BG$238,MATCH('Capacity Backing (Hide)'!CS$132,'Capacity Summary'!$B$139:$B$238,0),MATCH('Capacity Backing (Hide)'!$A136,'Capacity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(Hide)'!$A136,'Capacity Summary'!$H$138:$BG$138,0))="x",INDEX('Capacity Summary'!$C$139:$E$238,MATCH('Capacity Backing (Hide)'!CT$132,'Capacity Summary'!$B$139:$B$238,0),4),IF(INDEX('Capacity Summary'!$H$139:$BG$238,MATCH('Capacity Backing (Hide)'!CT$132,'Capacity Summary'!$B$139:$B$238,0),MATCH('Capacity Backing (Hide)'!$A136,'Capacity Summary'!$H$138:$BG$138,0))&lt;&gt;0,INDEX('Capacity Summary'!$H$139:$BG$238,MATCH('Capacity Backing (Hide)'!CT$132,'Capacity Summary'!$B$139:$B$238,0),MATCH('Capacity Backing (Hide)'!$A136,'Capacity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(Hide)'!$A136,'Capacity Summary'!$H$138:$BG$138,0))="x",INDEX('Capacity Summary'!$C$139:$E$238,MATCH('Capacity Backing (Hide)'!CU$132,'Capacity Summary'!$B$139:$B$238,0),4),IF(INDEX('Capacity Summary'!$H$139:$BG$238,MATCH('Capacity Backing (Hide)'!CU$132,'Capacity Summary'!$B$139:$B$238,0),MATCH('Capacity Backing (Hide)'!$A136,'Capacity Summary'!$H$138:$BG$138,0))&lt;&gt;0,INDEX('Capacity Summary'!$H$139:$BG$238,MATCH('Capacity Backing (Hide)'!CU$132,'Capacity Summary'!$B$139:$B$238,0),MATCH('Capacity Backing (Hide)'!$A136,'Capacity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(Hide)'!$A136,'Capacity Summary'!$H$138:$BG$138,0))="x",INDEX('Capacity Summary'!$C$139:$E$238,MATCH('Capacity Backing (Hide)'!CV$132,'Capacity Summary'!$B$139:$B$238,0),4),IF(INDEX('Capacity Summary'!$H$139:$BG$238,MATCH('Capacity Backing (Hide)'!CV$132,'Capacity Summary'!$B$139:$B$238,0),MATCH('Capacity Backing (Hide)'!$A136,'Capacity Summary'!$H$138:$BG$138,0))&lt;&gt;0,INDEX('Capacity Summary'!$H$139:$BG$238,MATCH('Capacity Backing (Hide)'!CV$132,'Capacity Summary'!$B$139:$B$238,0),MATCH('Capacity Backing (Hide)'!$A136,'Capacity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(Hide)'!$A136,'Capacity Summary'!$H$138:$BG$138,0))="x",INDEX('Capacity Summary'!$C$139:$E$238,MATCH('Capacity Backing (Hide)'!CW$132,'Capacity Summary'!$B$139:$B$238,0),4),IF(INDEX('Capacity Summary'!$H$139:$BG$238,MATCH('Capacity Backing (Hide)'!CW$132,'Capacity Summary'!$B$139:$B$238,0),MATCH('Capacity Backing (Hide)'!$A136,'Capacity Summary'!$H$138:$BG$138,0))&lt;&gt;0,INDEX('Capacity Summary'!$H$139:$BG$238,MATCH('Capacity Backing (Hide)'!CW$132,'Capacity Summary'!$B$139:$B$238,0),MATCH('Capacity Backing (Hide)'!$A136,'Capacity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(Hide)'!$A137,'Capacity Summary'!$H$138:$BG$138,0))="x",INDEX('Capacity Summary'!$C$139:$E$238,MATCH('Capacity Backing (Hide)'!B$132,'Capacity Summary'!$B$139:$B$238,0),4),IF(INDEX('Capacity Summary'!$H$139:$BG$238,MATCH('Capacity Backing (Hide)'!B$132,'Capacity Summary'!$B$139:$B$238,0),MATCH('Capacity Backing (Hide)'!$A137,'Capacity Summary'!$H$138:$BG$138,0))&lt;&gt;0,INDEX('Capacity Summary'!$H$139:$BG$238,MATCH('Capacity Backing (Hide)'!B$132,'Capacity Summary'!$B$139:$B$238,0),MATCH('Capacity Backing (Hide)'!$A137,'Capacity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(Hide)'!$A137,'Capacity Summary'!$H$138:$BG$138,0))="x",INDEX('Capacity Summary'!$C$139:$E$238,MATCH('Capacity Backing (Hide)'!C$132,'Capacity Summary'!$B$139:$B$238,0),4),IF(INDEX('Capacity Summary'!$H$139:$BG$238,MATCH('Capacity Backing (Hide)'!C$132,'Capacity Summary'!$B$139:$B$238,0),MATCH('Capacity Backing (Hide)'!$A137,'Capacity Summary'!$H$138:$BG$138,0))&lt;&gt;0,INDEX('Capacity Summary'!$H$139:$BG$238,MATCH('Capacity Backing (Hide)'!C$132,'Capacity Summary'!$B$139:$B$238,0),MATCH('Capacity Backing (Hide)'!$A137,'Capacity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(Hide)'!$A137,'Capacity Summary'!$H$138:$BG$138,0))="x",INDEX('Capacity Summary'!$C$139:$E$238,MATCH('Capacity Backing (Hide)'!D$132,'Capacity Summary'!$B$139:$B$238,0),4),IF(INDEX('Capacity Summary'!$H$139:$BG$238,MATCH('Capacity Backing (Hide)'!D$132,'Capacity Summary'!$B$139:$B$238,0),MATCH('Capacity Backing (Hide)'!$A137,'Capacity Summary'!$H$138:$BG$138,0))&lt;&gt;0,INDEX('Capacity Summary'!$H$139:$BG$238,MATCH('Capacity Backing (Hide)'!D$132,'Capacity Summary'!$B$139:$B$238,0),MATCH('Capacity Backing (Hide)'!$A137,'Capacity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(Hide)'!$A137,'Capacity Summary'!$H$138:$BG$138,0))="x",INDEX('Capacity Summary'!$C$139:$E$238,MATCH('Capacity Backing (Hide)'!E$132,'Capacity Summary'!$B$139:$B$238,0),4),IF(INDEX('Capacity Summary'!$H$139:$BG$238,MATCH('Capacity Backing (Hide)'!E$132,'Capacity Summary'!$B$139:$B$238,0),MATCH('Capacity Backing (Hide)'!$A137,'Capacity Summary'!$H$138:$BG$138,0))&lt;&gt;0,INDEX('Capacity Summary'!$H$139:$BG$238,MATCH('Capacity Backing (Hide)'!E$132,'Capacity Summary'!$B$139:$B$238,0),MATCH('Capacity Backing (Hide)'!$A137,'Capacity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(Hide)'!$A137,'Capacity Summary'!$H$138:$BG$138,0))="x",INDEX('Capacity Summary'!$C$139:$E$238,MATCH('Capacity Backing (Hide)'!F$132,'Capacity Summary'!$B$139:$B$238,0),4),IF(INDEX('Capacity Summary'!$H$139:$BG$238,MATCH('Capacity Backing (Hide)'!F$132,'Capacity Summary'!$B$139:$B$238,0),MATCH('Capacity Backing (Hide)'!$A137,'Capacity Summary'!$H$138:$BG$138,0))&lt;&gt;0,INDEX('Capacity Summary'!$H$139:$BG$238,MATCH('Capacity Backing (Hide)'!F$132,'Capacity Summary'!$B$139:$B$238,0),MATCH('Capacity Backing (Hide)'!$A137,'Capacity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(Hide)'!$A137,'Capacity Summary'!$H$138:$BG$138,0))="x",INDEX('Capacity Summary'!$C$139:$E$238,MATCH('Capacity Backing (Hide)'!G$132,'Capacity Summary'!$B$139:$B$238,0),4),IF(INDEX('Capacity Summary'!$H$139:$BG$238,MATCH('Capacity Backing (Hide)'!G$132,'Capacity Summary'!$B$139:$B$238,0),MATCH('Capacity Backing (Hide)'!$A137,'Capacity Summary'!$H$138:$BG$138,0))&lt;&gt;0,INDEX('Capacity Summary'!$H$139:$BG$238,MATCH('Capacity Backing (Hide)'!G$132,'Capacity Summary'!$B$139:$B$238,0),MATCH('Capacity Backing (Hide)'!$A137,'Capacity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(Hide)'!$A137,'Capacity Summary'!$H$138:$BG$138,0))="x",INDEX('Capacity Summary'!$C$139:$E$238,MATCH('Capacity Backing (Hide)'!H$132,'Capacity Summary'!$B$139:$B$238,0),4),IF(INDEX('Capacity Summary'!$H$139:$BG$238,MATCH('Capacity Backing (Hide)'!H$132,'Capacity Summary'!$B$139:$B$238,0),MATCH('Capacity Backing (Hide)'!$A137,'Capacity Summary'!$H$138:$BG$138,0))&lt;&gt;0,INDEX('Capacity Summary'!$H$139:$BG$238,MATCH('Capacity Backing (Hide)'!H$132,'Capacity Summary'!$B$139:$B$238,0),MATCH('Capacity Backing (Hide)'!$A137,'Capacity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(Hide)'!$A137,'Capacity Summary'!$H$138:$BG$138,0))="x",INDEX('Capacity Summary'!$C$139:$E$238,MATCH('Capacity Backing (Hide)'!I$132,'Capacity Summary'!$B$139:$B$238,0),4),IF(INDEX('Capacity Summary'!$H$139:$BG$238,MATCH('Capacity Backing (Hide)'!I$132,'Capacity Summary'!$B$139:$B$238,0),MATCH('Capacity Backing (Hide)'!$A137,'Capacity Summary'!$H$138:$BG$138,0))&lt;&gt;0,INDEX('Capacity Summary'!$H$139:$BG$238,MATCH('Capacity Backing (Hide)'!I$132,'Capacity Summary'!$B$139:$B$238,0),MATCH('Capacity Backing (Hide)'!$A137,'Capacity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(Hide)'!$A137,'Capacity Summary'!$H$138:$BG$138,0))="x",INDEX('Capacity Summary'!$C$139:$E$238,MATCH('Capacity Backing (Hide)'!J$132,'Capacity Summary'!$B$139:$B$238,0),4),IF(INDEX('Capacity Summary'!$H$139:$BG$238,MATCH('Capacity Backing (Hide)'!J$132,'Capacity Summary'!$B$139:$B$238,0),MATCH('Capacity Backing (Hide)'!$A137,'Capacity Summary'!$H$138:$BG$138,0))&lt;&gt;0,INDEX('Capacity Summary'!$H$139:$BG$238,MATCH('Capacity Backing (Hide)'!J$132,'Capacity Summary'!$B$139:$B$238,0),MATCH('Capacity Backing (Hide)'!$A137,'Capacity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(Hide)'!$A137,'Capacity Summary'!$H$138:$BG$138,0))="x",INDEX('Capacity Summary'!$C$139:$E$238,MATCH('Capacity Backing (Hide)'!K$132,'Capacity Summary'!$B$139:$B$238,0),4),IF(INDEX('Capacity Summary'!$H$139:$BG$238,MATCH('Capacity Backing (Hide)'!K$132,'Capacity Summary'!$B$139:$B$238,0),MATCH('Capacity Backing (Hide)'!$A137,'Capacity Summary'!$H$138:$BG$138,0))&lt;&gt;0,INDEX('Capacity Summary'!$H$139:$BG$238,MATCH('Capacity Backing (Hide)'!K$132,'Capacity Summary'!$B$139:$B$238,0),MATCH('Capacity Backing (Hide)'!$A137,'Capacity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(Hide)'!$A137,'Capacity Summary'!$H$138:$BG$138,0))="x",INDEX('Capacity Summary'!$C$139:$E$238,MATCH('Capacity Backing (Hide)'!L$132,'Capacity Summary'!$B$139:$B$238,0),4),IF(INDEX('Capacity Summary'!$H$139:$BG$238,MATCH('Capacity Backing (Hide)'!L$132,'Capacity Summary'!$B$139:$B$238,0),MATCH('Capacity Backing (Hide)'!$A137,'Capacity Summary'!$H$138:$BG$138,0))&lt;&gt;0,INDEX('Capacity Summary'!$H$139:$BG$238,MATCH('Capacity Backing (Hide)'!L$132,'Capacity Summary'!$B$139:$B$238,0),MATCH('Capacity Backing (Hide)'!$A137,'Capacity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(Hide)'!$A137,'Capacity Summary'!$H$138:$BG$138,0))="x",INDEX('Capacity Summary'!$C$139:$E$238,MATCH('Capacity Backing (Hide)'!M$132,'Capacity Summary'!$B$139:$B$238,0),4),IF(INDEX('Capacity Summary'!$H$139:$BG$238,MATCH('Capacity Backing (Hide)'!M$132,'Capacity Summary'!$B$139:$B$238,0),MATCH('Capacity Backing (Hide)'!$A137,'Capacity Summary'!$H$138:$BG$138,0))&lt;&gt;0,INDEX('Capacity Summary'!$H$139:$BG$238,MATCH('Capacity Backing (Hide)'!M$132,'Capacity Summary'!$B$139:$B$238,0),MATCH('Capacity Backing (Hide)'!$A137,'Capacity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(Hide)'!$A137,'Capacity Summary'!$H$138:$BG$138,0))="x",INDEX('Capacity Summary'!$C$139:$E$238,MATCH('Capacity Backing (Hide)'!N$132,'Capacity Summary'!$B$139:$B$238,0),4),IF(INDEX('Capacity Summary'!$H$139:$BG$238,MATCH('Capacity Backing (Hide)'!N$132,'Capacity Summary'!$B$139:$B$238,0),MATCH('Capacity Backing (Hide)'!$A137,'Capacity Summary'!$H$138:$BG$138,0))&lt;&gt;0,INDEX('Capacity Summary'!$H$139:$BG$238,MATCH('Capacity Backing (Hide)'!N$132,'Capacity Summary'!$B$139:$B$238,0),MATCH('Capacity Backing (Hide)'!$A137,'Capacity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(Hide)'!$A137,'Capacity Summary'!$H$138:$BG$138,0))="x",INDEX('Capacity Summary'!$C$139:$E$238,MATCH('Capacity Backing (Hide)'!O$132,'Capacity Summary'!$B$139:$B$238,0),4),IF(INDEX('Capacity Summary'!$H$139:$BG$238,MATCH('Capacity Backing (Hide)'!O$132,'Capacity Summary'!$B$139:$B$238,0),MATCH('Capacity Backing (Hide)'!$A137,'Capacity Summary'!$H$138:$BG$138,0))&lt;&gt;0,INDEX('Capacity Summary'!$H$139:$BG$238,MATCH('Capacity Backing (Hide)'!O$132,'Capacity Summary'!$B$139:$B$238,0),MATCH('Capacity Backing (Hide)'!$A137,'Capacity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(Hide)'!$A137,'Capacity Summary'!$H$138:$BG$138,0))="x",INDEX('Capacity Summary'!$C$139:$E$238,MATCH('Capacity Backing (Hide)'!P$132,'Capacity Summary'!$B$139:$B$238,0),4),IF(INDEX('Capacity Summary'!$H$139:$BG$238,MATCH('Capacity Backing (Hide)'!P$132,'Capacity Summary'!$B$139:$B$238,0),MATCH('Capacity Backing (Hide)'!$A137,'Capacity Summary'!$H$138:$BG$138,0))&lt;&gt;0,INDEX('Capacity Summary'!$H$139:$BG$238,MATCH('Capacity Backing (Hide)'!P$132,'Capacity Summary'!$B$139:$B$238,0),MATCH('Capacity Backing (Hide)'!$A137,'Capacity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(Hide)'!$A137,'Capacity Summary'!$H$138:$BG$138,0))="x",INDEX('Capacity Summary'!$C$139:$E$238,MATCH('Capacity Backing (Hide)'!Q$132,'Capacity Summary'!$B$139:$B$238,0),4),IF(INDEX('Capacity Summary'!$H$139:$BG$238,MATCH('Capacity Backing (Hide)'!Q$132,'Capacity Summary'!$B$139:$B$238,0),MATCH('Capacity Backing (Hide)'!$A137,'Capacity Summary'!$H$138:$BG$138,0))&lt;&gt;0,INDEX('Capacity Summary'!$H$139:$BG$238,MATCH('Capacity Backing (Hide)'!Q$132,'Capacity Summary'!$B$139:$B$238,0),MATCH('Capacity Backing (Hide)'!$A137,'Capacity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(Hide)'!$A137,'Capacity Summary'!$H$138:$BG$138,0))="x",INDEX('Capacity Summary'!$C$139:$E$238,MATCH('Capacity Backing (Hide)'!R$132,'Capacity Summary'!$B$139:$B$238,0),4),IF(INDEX('Capacity Summary'!$H$139:$BG$238,MATCH('Capacity Backing (Hide)'!R$132,'Capacity Summary'!$B$139:$B$238,0),MATCH('Capacity Backing (Hide)'!$A137,'Capacity Summary'!$H$138:$BG$138,0))&lt;&gt;0,INDEX('Capacity Summary'!$H$139:$BG$238,MATCH('Capacity Backing (Hide)'!R$132,'Capacity Summary'!$B$139:$B$238,0),MATCH('Capacity Backing (Hide)'!$A137,'Capacity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(Hide)'!$A137,'Capacity Summary'!$H$138:$BG$138,0))="x",INDEX('Capacity Summary'!$C$139:$E$238,MATCH('Capacity Backing (Hide)'!S$132,'Capacity Summary'!$B$139:$B$238,0),4),IF(INDEX('Capacity Summary'!$H$139:$BG$238,MATCH('Capacity Backing (Hide)'!S$132,'Capacity Summary'!$B$139:$B$238,0),MATCH('Capacity Backing (Hide)'!$A137,'Capacity Summary'!$H$138:$BG$138,0))&lt;&gt;0,INDEX('Capacity Summary'!$H$139:$BG$238,MATCH('Capacity Backing (Hide)'!S$132,'Capacity Summary'!$B$139:$B$238,0),MATCH('Capacity Backing (Hide)'!$A137,'Capacity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(Hide)'!$A137,'Capacity Summary'!$H$138:$BG$138,0))="x",INDEX('Capacity Summary'!$C$139:$E$238,MATCH('Capacity Backing (Hide)'!T$132,'Capacity Summary'!$B$139:$B$238,0),4),IF(INDEX('Capacity Summary'!$H$139:$BG$238,MATCH('Capacity Backing (Hide)'!T$132,'Capacity Summary'!$B$139:$B$238,0),MATCH('Capacity Backing (Hide)'!$A137,'Capacity Summary'!$H$138:$BG$138,0))&lt;&gt;0,INDEX('Capacity Summary'!$H$139:$BG$238,MATCH('Capacity Backing (Hide)'!T$132,'Capacity Summary'!$B$139:$B$238,0),MATCH('Capacity Backing (Hide)'!$A137,'Capacity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(Hide)'!$A137,'Capacity Summary'!$H$138:$BG$138,0))="x",INDEX('Capacity Summary'!$C$139:$E$238,MATCH('Capacity Backing (Hide)'!U$132,'Capacity Summary'!$B$139:$B$238,0),4),IF(INDEX('Capacity Summary'!$H$139:$BG$238,MATCH('Capacity Backing (Hide)'!U$132,'Capacity Summary'!$B$139:$B$238,0),MATCH('Capacity Backing (Hide)'!$A137,'Capacity Summary'!$H$138:$BG$138,0))&lt;&gt;0,INDEX('Capacity Summary'!$H$139:$BG$238,MATCH('Capacity Backing (Hide)'!U$132,'Capacity Summary'!$B$139:$B$238,0),MATCH('Capacity Backing (Hide)'!$A137,'Capacity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(Hide)'!$A137,'Capacity Summary'!$H$138:$BG$138,0))="x",INDEX('Capacity Summary'!$C$139:$E$238,MATCH('Capacity Backing (Hide)'!V$132,'Capacity Summary'!$B$139:$B$238,0),4),IF(INDEX('Capacity Summary'!$H$139:$BG$238,MATCH('Capacity Backing (Hide)'!V$132,'Capacity Summary'!$B$139:$B$238,0),MATCH('Capacity Backing (Hide)'!$A137,'Capacity Summary'!$H$138:$BG$138,0))&lt;&gt;0,INDEX('Capacity Summary'!$H$139:$BG$238,MATCH('Capacity Backing (Hide)'!V$132,'Capacity Summary'!$B$139:$B$238,0),MATCH('Capacity Backing (Hide)'!$A137,'Capacity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(Hide)'!$A137,'Capacity Summary'!$H$138:$BG$138,0))="x",INDEX('Capacity Summary'!$C$139:$E$238,MATCH('Capacity Backing (Hide)'!W$132,'Capacity Summary'!$B$139:$B$238,0),4),IF(INDEX('Capacity Summary'!$H$139:$BG$238,MATCH('Capacity Backing (Hide)'!W$132,'Capacity Summary'!$B$139:$B$238,0),MATCH('Capacity Backing (Hide)'!$A137,'Capacity Summary'!$H$138:$BG$138,0))&lt;&gt;0,INDEX('Capacity Summary'!$H$139:$BG$238,MATCH('Capacity Backing (Hide)'!W$132,'Capacity Summary'!$B$139:$B$238,0),MATCH('Capacity Backing (Hide)'!$A137,'Capacity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(Hide)'!$A137,'Capacity Summary'!$H$138:$BG$138,0))="x",INDEX('Capacity Summary'!$C$139:$E$238,MATCH('Capacity Backing (Hide)'!X$132,'Capacity Summary'!$B$139:$B$238,0),4),IF(INDEX('Capacity Summary'!$H$139:$BG$238,MATCH('Capacity Backing (Hide)'!X$132,'Capacity Summary'!$B$139:$B$238,0),MATCH('Capacity Backing (Hide)'!$A137,'Capacity Summary'!$H$138:$BG$138,0))&lt;&gt;0,INDEX('Capacity Summary'!$H$139:$BG$238,MATCH('Capacity Backing (Hide)'!X$132,'Capacity Summary'!$B$139:$B$238,0),MATCH('Capacity Backing (Hide)'!$A137,'Capacity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(Hide)'!$A137,'Capacity Summary'!$H$138:$BG$138,0))="x",INDEX('Capacity Summary'!$C$139:$E$238,MATCH('Capacity Backing (Hide)'!Y$132,'Capacity Summary'!$B$139:$B$238,0),4),IF(INDEX('Capacity Summary'!$H$139:$BG$238,MATCH('Capacity Backing (Hide)'!Y$132,'Capacity Summary'!$B$139:$B$238,0),MATCH('Capacity Backing (Hide)'!$A137,'Capacity Summary'!$H$138:$BG$138,0))&lt;&gt;0,INDEX('Capacity Summary'!$H$139:$BG$238,MATCH('Capacity Backing (Hide)'!Y$132,'Capacity Summary'!$B$139:$B$238,0),MATCH('Capacity Backing (Hide)'!$A137,'Capacity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(Hide)'!$A137,'Capacity Summary'!$H$138:$BG$138,0))="x",INDEX('Capacity Summary'!$C$139:$E$238,MATCH('Capacity Backing (Hide)'!Z$132,'Capacity Summary'!$B$139:$B$238,0),4),IF(INDEX('Capacity Summary'!$H$139:$BG$238,MATCH('Capacity Backing (Hide)'!Z$132,'Capacity Summary'!$B$139:$B$238,0),MATCH('Capacity Backing (Hide)'!$A137,'Capacity Summary'!$H$138:$BG$138,0))&lt;&gt;0,INDEX('Capacity Summary'!$H$139:$BG$238,MATCH('Capacity Backing (Hide)'!Z$132,'Capacity Summary'!$B$139:$B$238,0),MATCH('Capacity Backing (Hide)'!$A137,'Capacity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(Hide)'!$A137,'Capacity Summary'!$H$138:$BG$138,0))="x",INDEX('Capacity Summary'!$C$139:$E$238,MATCH('Capacity Backing (Hide)'!AA$132,'Capacity Summary'!$B$139:$B$238,0),4),IF(INDEX('Capacity Summary'!$H$139:$BG$238,MATCH('Capacity Backing (Hide)'!AA$132,'Capacity Summary'!$B$139:$B$238,0),MATCH('Capacity Backing (Hide)'!$A137,'Capacity Summary'!$H$138:$BG$138,0))&lt;&gt;0,INDEX('Capacity Summary'!$H$139:$BG$238,MATCH('Capacity Backing (Hide)'!AA$132,'Capacity Summary'!$B$139:$B$238,0),MATCH('Capacity Backing (Hide)'!$A137,'Capacity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(Hide)'!$A137,'Capacity Summary'!$H$138:$BG$138,0))="x",INDEX('Capacity Summary'!$C$139:$E$238,MATCH('Capacity Backing (Hide)'!AB$132,'Capacity Summary'!$B$139:$B$238,0),4),IF(INDEX('Capacity Summary'!$H$139:$BG$238,MATCH('Capacity Backing (Hide)'!AB$132,'Capacity Summary'!$B$139:$B$238,0),MATCH('Capacity Backing (Hide)'!$A137,'Capacity Summary'!$H$138:$BG$138,0))&lt;&gt;0,INDEX('Capacity Summary'!$H$139:$BG$238,MATCH('Capacity Backing (Hide)'!AB$132,'Capacity Summary'!$B$139:$B$238,0),MATCH('Capacity Backing (Hide)'!$A137,'Capacity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(Hide)'!$A137,'Capacity Summary'!$H$138:$BG$138,0))="x",INDEX('Capacity Summary'!$C$139:$E$238,MATCH('Capacity Backing (Hide)'!AC$132,'Capacity Summary'!$B$139:$B$238,0),4),IF(INDEX('Capacity Summary'!$H$139:$BG$238,MATCH('Capacity Backing (Hide)'!AC$132,'Capacity Summary'!$B$139:$B$238,0),MATCH('Capacity Backing (Hide)'!$A137,'Capacity Summary'!$H$138:$BG$138,0))&lt;&gt;0,INDEX('Capacity Summary'!$H$139:$BG$238,MATCH('Capacity Backing (Hide)'!AC$132,'Capacity Summary'!$B$139:$B$238,0),MATCH('Capacity Backing (Hide)'!$A137,'Capacity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(Hide)'!$A137,'Capacity Summary'!$H$138:$BG$138,0))="x",INDEX('Capacity Summary'!$C$139:$E$238,MATCH('Capacity Backing (Hide)'!AD$132,'Capacity Summary'!$B$139:$B$238,0),4),IF(INDEX('Capacity Summary'!$H$139:$BG$238,MATCH('Capacity Backing (Hide)'!AD$132,'Capacity Summary'!$B$139:$B$238,0),MATCH('Capacity Backing (Hide)'!$A137,'Capacity Summary'!$H$138:$BG$138,0))&lt;&gt;0,INDEX('Capacity Summary'!$H$139:$BG$238,MATCH('Capacity Backing (Hide)'!AD$132,'Capacity Summary'!$B$139:$B$238,0),MATCH('Capacity Backing (Hide)'!$A137,'Capacity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(Hide)'!$A137,'Capacity Summary'!$H$138:$BG$138,0))="x",INDEX('Capacity Summary'!$C$139:$E$238,MATCH('Capacity Backing (Hide)'!AE$132,'Capacity Summary'!$B$139:$B$238,0),4),IF(INDEX('Capacity Summary'!$H$139:$BG$238,MATCH('Capacity Backing (Hide)'!AE$132,'Capacity Summary'!$B$139:$B$238,0),MATCH('Capacity Backing (Hide)'!$A137,'Capacity Summary'!$H$138:$BG$138,0))&lt;&gt;0,INDEX('Capacity Summary'!$H$139:$BG$238,MATCH('Capacity Backing (Hide)'!AE$132,'Capacity Summary'!$B$139:$B$238,0),MATCH('Capacity Backing (Hide)'!$A137,'Capacity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(Hide)'!$A137,'Capacity Summary'!$H$138:$BG$138,0))="x",INDEX('Capacity Summary'!$C$139:$E$238,MATCH('Capacity Backing (Hide)'!AF$132,'Capacity Summary'!$B$139:$B$238,0),4),IF(INDEX('Capacity Summary'!$H$139:$BG$238,MATCH('Capacity Backing (Hide)'!AF$132,'Capacity Summary'!$B$139:$B$238,0),MATCH('Capacity Backing (Hide)'!$A137,'Capacity Summary'!$H$138:$BG$138,0))&lt;&gt;0,INDEX('Capacity Summary'!$H$139:$BG$238,MATCH('Capacity Backing (Hide)'!AF$132,'Capacity Summary'!$B$139:$B$238,0),MATCH('Capacity Backing (Hide)'!$A137,'Capacity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(Hide)'!$A137,'Capacity Summary'!$H$138:$BG$138,0))="x",INDEX('Capacity Summary'!$C$139:$E$238,MATCH('Capacity Backing (Hide)'!AG$132,'Capacity Summary'!$B$139:$B$238,0),4),IF(INDEX('Capacity Summary'!$H$139:$BG$238,MATCH('Capacity Backing (Hide)'!AG$132,'Capacity Summary'!$B$139:$B$238,0),MATCH('Capacity Backing (Hide)'!$A137,'Capacity Summary'!$H$138:$BG$138,0))&lt;&gt;0,INDEX('Capacity Summary'!$H$139:$BG$238,MATCH('Capacity Backing (Hide)'!AG$132,'Capacity Summary'!$B$139:$B$238,0),MATCH('Capacity Backing (Hide)'!$A137,'Capacity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(Hide)'!$A137,'Capacity Summary'!$H$138:$BG$138,0))="x",INDEX('Capacity Summary'!$C$139:$E$238,MATCH('Capacity Backing (Hide)'!AH$132,'Capacity Summary'!$B$139:$B$238,0),4),IF(INDEX('Capacity Summary'!$H$139:$BG$238,MATCH('Capacity Backing (Hide)'!AH$132,'Capacity Summary'!$B$139:$B$238,0),MATCH('Capacity Backing (Hide)'!$A137,'Capacity Summary'!$H$138:$BG$138,0))&lt;&gt;0,INDEX('Capacity Summary'!$H$139:$BG$238,MATCH('Capacity Backing (Hide)'!AH$132,'Capacity Summary'!$B$139:$B$238,0),MATCH('Capacity Backing (Hide)'!$A137,'Capacity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(Hide)'!$A137,'Capacity Summary'!$H$138:$BG$138,0))="x",INDEX('Capacity Summary'!$C$139:$E$238,MATCH('Capacity Backing (Hide)'!AI$132,'Capacity Summary'!$B$139:$B$238,0),4),IF(INDEX('Capacity Summary'!$H$139:$BG$238,MATCH('Capacity Backing (Hide)'!AI$132,'Capacity Summary'!$B$139:$B$238,0),MATCH('Capacity Backing (Hide)'!$A137,'Capacity Summary'!$H$138:$BG$138,0))&lt;&gt;0,INDEX('Capacity Summary'!$H$139:$BG$238,MATCH('Capacity Backing (Hide)'!AI$132,'Capacity Summary'!$B$139:$B$238,0),MATCH('Capacity Backing (Hide)'!$A137,'Capacity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(Hide)'!$A137,'Capacity Summary'!$H$138:$BG$138,0))="x",INDEX('Capacity Summary'!$C$139:$E$238,MATCH('Capacity Backing (Hide)'!AJ$132,'Capacity Summary'!$B$139:$B$238,0),4),IF(INDEX('Capacity Summary'!$H$139:$BG$238,MATCH('Capacity Backing (Hide)'!AJ$132,'Capacity Summary'!$B$139:$B$238,0),MATCH('Capacity Backing (Hide)'!$A137,'Capacity Summary'!$H$138:$BG$138,0))&lt;&gt;0,INDEX('Capacity Summary'!$H$139:$BG$238,MATCH('Capacity Backing (Hide)'!AJ$132,'Capacity Summary'!$B$139:$B$238,0),MATCH('Capacity Backing (Hide)'!$A137,'Capacity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(Hide)'!$A137,'Capacity Summary'!$H$138:$BG$138,0))="x",INDEX('Capacity Summary'!$C$139:$E$238,MATCH('Capacity Backing (Hide)'!AK$132,'Capacity Summary'!$B$139:$B$238,0),4),IF(INDEX('Capacity Summary'!$H$139:$BG$238,MATCH('Capacity Backing (Hide)'!AK$132,'Capacity Summary'!$B$139:$B$238,0),MATCH('Capacity Backing (Hide)'!$A137,'Capacity Summary'!$H$138:$BG$138,0))&lt;&gt;0,INDEX('Capacity Summary'!$H$139:$BG$238,MATCH('Capacity Backing (Hide)'!AK$132,'Capacity Summary'!$B$139:$B$238,0),MATCH('Capacity Backing (Hide)'!$A137,'Capacity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(Hide)'!$A137,'Capacity Summary'!$H$138:$BG$138,0))="x",INDEX('Capacity Summary'!$C$139:$E$238,MATCH('Capacity Backing (Hide)'!AL$132,'Capacity Summary'!$B$139:$B$238,0),4),IF(INDEX('Capacity Summary'!$H$139:$BG$238,MATCH('Capacity Backing (Hide)'!AL$132,'Capacity Summary'!$B$139:$B$238,0),MATCH('Capacity Backing (Hide)'!$A137,'Capacity Summary'!$H$138:$BG$138,0))&lt;&gt;0,INDEX('Capacity Summary'!$H$139:$BG$238,MATCH('Capacity Backing (Hide)'!AL$132,'Capacity Summary'!$B$139:$B$238,0),MATCH('Capacity Backing (Hide)'!$A137,'Capacity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(Hide)'!$A137,'Capacity Summary'!$H$138:$BG$138,0))="x",INDEX('Capacity Summary'!$C$139:$E$238,MATCH('Capacity Backing (Hide)'!AM$132,'Capacity Summary'!$B$139:$B$238,0),4),IF(INDEX('Capacity Summary'!$H$139:$BG$238,MATCH('Capacity Backing (Hide)'!AM$132,'Capacity Summary'!$B$139:$B$238,0),MATCH('Capacity Backing (Hide)'!$A137,'Capacity Summary'!$H$138:$BG$138,0))&lt;&gt;0,INDEX('Capacity Summary'!$H$139:$BG$238,MATCH('Capacity Backing (Hide)'!AM$132,'Capacity Summary'!$B$139:$B$238,0),MATCH('Capacity Backing (Hide)'!$A137,'Capacity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(Hide)'!$A137,'Capacity Summary'!$H$138:$BG$138,0))="x",INDEX('Capacity Summary'!$C$139:$E$238,MATCH('Capacity Backing (Hide)'!AN$132,'Capacity Summary'!$B$139:$B$238,0),4),IF(INDEX('Capacity Summary'!$H$139:$BG$238,MATCH('Capacity Backing (Hide)'!AN$132,'Capacity Summary'!$B$139:$B$238,0),MATCH('Capacity Backing (Hide)'!$A137,'Capacity Summary'!$H$138:$BG$138,0))&lt;&gt;0,INDEX('Capacity Summary'!$H$139:$BG$238,MATCH('Capacity Backing (Hide)'!AN$132,'Capacity Summary'!$B$139:$B$238,0),MATCH('Capacity Backing (Hide)'!$A137,'Capacity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(Hide)'!$A137,'Capacity Summary'!$H$138:$BG$138,0))="x",INDEX('Capacity Summary'!$C$139:$E$238,MATCH('Capacity Backing (Hide)'!AO$132,'Capacity Summary'!$B$139:$B$238,0),4),IF(INDEX('Capacity Summary'!$H$139:$BG$238,MATCH('Capacity Backing (Hide)'!AO$132,'Capacity Summary'!$B$139:$B$238,0),MATCH('Capacity Backing (Hide)'!$A137,'Capacity Summary'!$H$138:$BG$138,0))&lt;&gt;0,INDEX('Capacity Summary'!$H$139:$BG$238,MATCH('Capacity Backing (Hide)'!AO$132,'Capacity Summary'!$B$139:$B$238,0),MATCH('Capacity Backing (Hide)'!$A137,'Capacity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(Hide)'!$A137,'Capacity Summary'!$H$138:$BG$138,0))="x",INDEX('Capacity Summary'!$C$139:$E$238,MATCH('Capacity Backing (Hide)'!AP$132,'Capacity Summary'!$B$139:$B$238,0),4),IF(INDEX('Capacity Summary'!$H$139:$BG$238,MATCH('Capacity Backing (Hide)'!AP$132,'Capacity Summary'!$B$139:$B$238,0),MATCH('Capacity Backing (Hide)'!$A137,'Capacity Summary'!$H$138:$BG$138,0))&lt;&gt;0,INDEX('Capacity Summary'!$H$139:$BG$238,MATCH('Capacity Backing (Hide)'!AP$132,'Capacity Summary'!$B$139:$B$238,0),MATCH('Capacity Backing (Hide)'!$A137,'Capacity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(Hide)'!$A137,'Capacity Summary'!$H$138:$BG$138,0))="x",INDEX('Capacity Summary'!$C$139:$E$238,MATCH('Capacity Backing (Hide)'!AQ$132,'Capacity Summary'!$B$139:$B$238,0),4),IF(INDEX('Capacity Summary'!$H$139:$BG$238,MATCH('Capacity Backing (Hide)'!AQ$132,'Capacity Summary'!$B$139:$B$238,0),MATCH('Capacity Backing (Hide)'!$A137,'Capacity Summary'!$H$138:$BG$138,0))&lt;&gt;0,INDEX('Capacity Summary'!$H$139:$BG$238,MATCH('Capacity Backing (Hide)'!AQ$132,'Capacity Summary'!$B$139:$B$238,0),MATCH('Capacity Backing (Hide)'!$A137,'Capacity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(Hide)'!$A137,'Capacity Summary'!$H$138:$BG$138,0))="x",INDEX('Capacity Summary'!$C$139:$E$238,MATCH('Capacity Backing (Hide)'!AR$132,'Capacity Summary'!$B$139:$B$238,0),4),IF(INDEX('Capacity Summary'!$H$139:$BG$238,MATCH('Capacity Backing (Hide)'!AR$132,'Capacity Summary'!$B$139:$B$238,0),MATCH('Capacity Backing (Hide)'!$A137,'Capacity Summary'!$H$138:$BG$138,0))&lt;&gt;0,INDEX('Capacity Summary'!$H$139:$BG$238,MATCH('Capacity Backing (Hide)'!AR$132,'Capacity Summary'!$B$139:$B$238,0),MATCH('Capacity Backing (Hide)'!$A137,'Capacity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(Hide)'!$A137,'Capacity Summary'!$H$138:$BG$138,0))="x",INDEX('Capacity Summary'!$C$139:$E$238,MATCH('Capacity Backing (Hide)'!AS$132,'Capacity Summary'!$B$139:$B$238,0),4),IF(INDEX('Capacity Summary'!$H$139:$BG$238,MATCH('Capacity Backing (Hide)'!AS$132,'Capacity Summary'!$B$139:$B$238,0),MATCH('Capacity Backing (Hide)'!$A137,'Capacity Summary'!$H$138:$BG$138,0))&lt;&gt;0,INDEX('Capacity Summary'!$H$139:$BG$238,MATCH('Capacity Backing (Hide)'!AS$132,'Capacity Summary'!$B$139:$B$238,0),MATCH('Capacity Backing (Hide)'!$A137,'Capacity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(Hide)'!$A137,'Capacity Summary'!$H$138:$BG$138,0))="x",INDEX('Capacity Summary'!$C$139:$E$238,MATCH('Capacity Backing (Hide)'!AT$132,'Capacity Summary'!$B$139:$B$238,0),4),IF(INDEX('Capacity Summary'!$H$139:$BG$238,MATCH('Capacity Backing (Hide)'!AT$132,'Capacity Summary'!$B$139:$B$238,0),MATCH('Capacity Backing (Hide)'!$A137,'Capacity Summary'!$H$138:$BG$138,0))&lt;&gt;0,INDEX('Capacity Summary'!$H$139:$BG$238,MATCH('Capacity Backing (Hide)'!AT$132,'Capacity Summary'!$B$139:$B$238,0),MATCH('Capacity Backing (Hide)'!$A137,'Capacity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(Hide)'!$A137,'Capacity Summary'!$H$138:$BG$138,0))="x",INDEX('Capacity Summary'!$C$139:$E$238,MATCH('Capacity Backing (Hide)'!AU$132,'Capacity Summary'!$B$139:$B$238,0),4),IF(INDEX('Capacity Summary'!$H$139:$BG$238,MATCH('Capacity Backing (Hide)'!AU$132,'Capacity Summary'!$B$139:$B$238,0),MATCH('Capacity Backing (Hide)'!$A137,'Capacity Summary'!$H$138:$BG$138,0))&lt;&gt;0,INDEX('Capacity Summary'!$H$139:$BG$238,MATCH('Capacity Backing (Hide)'!AU$132,'Capacity Summary'!$B$139:$B$238,0),MATCH('Capacity Backing (Hide)'!$A137,'Capacity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(Hide)'!$A137,'Capacity Summary'!$H$138:$BG$138,0))="x",INDEX('Capacity Summary'!$C$139:$E$238,MATCH('Capacity Backing (Hide)'!AV$132,'Capacity Summary'!$B$139:$B$238,0),4),IF(INDEX('Capacity Summary'!$H$139:$BG$238,MATCH('Capacity Backing (Hide)'!AV$132,'Capacity Summary'!$B$139:$B$238,0),MATCH('Capacity Backing (Hide)'!$A137,'Capacity Summary'!$H$138:$BG$138,0))&lt;&gt;0,INDEX('Capacity Summary'!$H$139:$BG$238,MATCH('Capacity Backing (Hide)'!AV$132,'Capacity Summary'!$B$139:$B$238,0),MATCH('Capacity Backing (Hide)'!$A137,'Capacity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(Hide)'!$A137,'Capacity Summary'!$H$138:$BG$138,0))="x",INDEX('Capacity Summary'!$C$139:$E$238,MATCH('Capacity Backing (Hide)'!AW$132,'Capacity Summary'!$B$139:$B$238,0),4),IF(INDEX('Capacity Summary'!$H$139:$BG$238,MATCH('Capacity Backing (Hide)'!AW$132,'Capacity Summary'!$B$139:$B$238,0),MATCH('Capacity Backing (Hide)'!$A137,'Capacity Summary'!$H$138:$BG$138,0))&lt;&gt;0,INDEX('Capacity Summary'!$H$139:$BG$238,MATCH('Capacity Backing (Hide)'!AW$132,'Capacity Summary'!$B$139:$B$238,0),MATCH('Capacity Backing (Hide)'!$A137,'Capacity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(Hide)'!$A137,'Capacity Summary'!$H$138:$BG$138,0))="x",INDEX('Capacity Summary'!$C$139:$E$238,MATCH('Capacity Backing (Hide)'!AX$132,'Capacity Summary'!$B$139:$B$238,0),4),IF(INDEX('Capacity Summary'!$H$139:$BG$238,MATCH('Capacity Backing (Hide)'!AX$132,'Capacity Summary'!$B$139:$B$238,0),MATCH('Capacity Backing (Hide)'!$A137,'Capacity Summary'!$H$138:$BG$138,0))&lt;&gt;0,INDEX('Capacity Summary'!$H$139:$BG$238,MATCH('Capacity Backing (Hide)'!AX$132,'Capacity Summary'!$B$139:$B$238,0),MATCH('Capacity Backing (Hide)'!$A137,'Capacity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(Hide)'!$A137,'Capacity Summary'!$H$138:$BG$138,0))="x",INDEX('Capacity Summary'!$C$139:$E$238,MATCH('Capacity Backing (Hide)'!AY$132,'Capacity Summary'!$B$139:$B$238,0),4),IF(INDEX('Capacity Summary'!$H$139:$BG$238,MATCH('Capacity Backing (Hide)'!AY$132,'Capacity Summary'!$B$139:$B$238,0),MATCH('Capacity Backing (Hide)'!$A137,'Capacity Summary'!$H$138:$BG$138,0))&lt;&gt;0,INDEX('Capacity Summary'!$H$139:$BG$238,MATCH('Capacity Backing (Hide)'!AY$132,'Capacity Summary'!$B$139:$B$238,0),MATCH('Capacity Backing (Hide)'!$A137,'Capacity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(Hide)'!$A137,'Capacity Summary'!$H$138:$BG$138,0))="x",INDEX('Capacity Summary'!$C$139:$E$238,MATCH('Capacity Backing (Hide)'!AZ$132,'Capacity Summary'!$B$139:$B$238,0),4),IF(INDEX('Capacity Summary'!$H$139:$BG$238,MATCH('Capacity Backing (Hide)'!AZ$132,'Capacity Summary'!$B$139:$B$238,0),MATCH('Capacity Backing (Hide)'!$A137,'Capacity Summary'!$H$138:$BG$138,0))&lt;&gt;0,INDEX('Capacity Summary'!$H$139:$BG$238,MATCH('Capacity Backing (Hide)'!AZ$132,'Capacity Summary'!$B$139:$B$238,0),MATCH('Capacity Backing (Hide)'!$A137,'Capacity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(Hide)'!$A137,'Capacity Summary'!$H$138:$BG$138,0))="x",INDEX('Capacity Summary'!$C$139:$E$238,MATCH('Capacity Backing (Hide)'!BA$132,'Capacity Summary'!$B$139:$B$238,0),4),IF(INDEX('Capacity Summary'!$H$139:$BG$238,MATCH('Capacity Backing (Hide)'!BA$132,'Capacity Summary'!$B$139:$B$238,0),MATCH('Capacity Backing (Hide)'!$A137,'Capacity Summary'!$H$138:$BG$138,0))&lt;&gt;0,INDEX('Capacity Summary'!$H$139:$BG$238,MATCH('Capacity Backing (Hide)'!BA$132,'Capacity Summary'!$B$139:$B$238,0),MATCH('Capacity Backing (Hide)'!$A137,'Capacity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(Hide)'!$A137,'Capacity Summary'!$H$138:$BG$138,0))="x",INDEX('Capacity Summary'!$C$139:$E$238,MATCH('Capacity Backing (Hide)'!BB$132,'Capacity Summary'!$B$139:$B$238,0),4),IF(INDEX('Capacity Summary'!$H$139:$BG$238,MATCH('Capacity Backing (Hide)'!BB$132,'Capacity Summary'!$B$139:$B$238,0),MATCH('Capacity Backing (Hide)'!$A137,'Capacity Summary'!$H$138:$BG$138,0))&lt;&gt;0,INDEX('Capacity Summary'!$H$139:$BG$238,MATCH('Capacity Backing (Hide)'!BB$132,'Capacity Summary'!$B$139:$B$238,0),MATCH('Capacity Backing (Hide)'!$A137,'Capacity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(Hide)'!$A137,'Capacity Summary'!$H$138:$BG$138,0))="x",INDEX('Capacity Summary'!$C$139:$E$238,MATCH('Capacity Backing (Hide)'!BC$132,'Capacity Summary'!$B$139:$B$238,0),4),IF(INDEX('Capacity Summary'!$H$139:$BG$238,MATCH('Capacity Backing (Hide)'!BC$132,'Capacity Summary'!$B$139:$B$238,0),MATCH('Capacity Backing (Hide)'!$A137,'Capacity Summary'!$H$138:$BG$138,0))&lt;&gt;0,INDEX('Capacity Summary'!$H$139:$BG$238,MATCH('Capacity Backing (Hide)'!BC$132,'Capacity Summary'!$B$139:$B$238,0),MATCH('Capacity Backing (Hide)'!$A137,'Capacity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(Hide)'!$A137,'Capacity Summary'!$H$138:$BG$138,0))="x",INDEX('Capacity Summary'!$C$139:$E$238,MATCH('Capacity Backing (Hide)'!BD$132,'Capacity Summary'!$B$139:$B$238,0),4),IF(INDEX('Capacity Summary'!$H$139:$BG$238,MATCH('Capacity Backing (Hide)'!BD$132,'Capacity Summary'!$B$139:$B$238,0),MATCH('Capacity Backing (Hide)'!$A137,'Capacity Summary'!$H$138:$BG$138,0))&lt;&gt;0,INDEX('Capacity Summary'!$H$139:$BG$238,MATCH('Capacity Backing (Hide)'!BD$132,'Capacity Summary'!$B$139:$B$238,0),MATCH('Capacity Backing (Hide)'!$A137,'Capacity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(Hide)'!$A137,'Capacity Summary'!$H$138:$BG$138,0))="x",INDEX('Capacity Summary'!$C$139:$E$238,MATCH('Capacity Backing (Hide)'!BE$132,'Capacity Summary'!$B$139:$B$238,0),4),IF(INDEX('Capacity Summary'!$H$139:$BG$238,MATCH('Capacity Backing (Hide)'!BE$132,'Capacity Summary'!$B$139:$B$238,0),MATCH('Capacity Backing (Hide)'!$A137,'Capacity Summary'!$H$138:$BG$138,0))&lt;&gt;0,INDEX('Capacity Summary'!$H$139:$BG$238,MATCH('Capacity Backing (Hide)'!BE$132,'Capacity Summary'!$B$139:$B$238,0),MATCH('Capacity Backing (Hide)'!$A137,'Capacity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(Hide)'!$A137,'Capacity Summary'!$H$138:$BG$138,0))="x",INDEX('Capacity Summary'!$C$139:$E$238,MATCH('Capacity Backing (Hide)'!BF$132,'Capacity Summary'!$B$139:$B$238,0),4),IF(INDEX('Capacity Summary'!$H$139:$BG$238,MATCH('Capacity Backing (Hide)'!BF$132,'Capacity Summary'!$B$139:$B$238,0),MATCH('Capacity Backing (Hide)'!$A137,'Capacity Summary'!$H$138:$BG$138,0))&lt;&gt;0,INDEX('Capacity Summary'!$H$139:$BG$238,MATCH('Capacity Backing (Hide)'!BF$132,'Capacity Summary'!$B$139:$B$238,0),MATCH('Capacity Backing (Hide)'!$A137,'Capacity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(Hide)'!$A137,'Capacity Summary'!$H$138:$BG$138,0))="x",INDEX('Capacity Summary'!$C$139:$E$238,MATCH('Capacity Backing (Hide)'!BG$132,'Capacity Summary'!$B$139:$B$238,0),4),IF(INDEX('Capacity Summary'!$H$139:$BG$238,MATCH('Capacity Backing (Hide)'!BG$132,'Capacity Summary'!$B$139:$B$238,0),MATCH('Capacity Backing (Hide)'!$A137,'Capacity Summary'!$H$138:$BG$138,0))&lt;&gt;0,INDEX('Capacity Summary'!$H$139:$BG$238,MATCH('Capacity Backing (Hide)'!BG$132,'Capacity Summary'!$B$139:$B$238,0),MATCH('Capacity Backing (Hide)'!$A137,'Capacity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(Hide)'!$A137,'Capacity Summary'!$H$138:$BG$138,0))="x",INDEX('Capacity Summary'!$C$139:$E$238,MATCH('Capacity Backing (Hide)'!BH$132,'Capacity Summary'!$B$139:$B$238,0),4),IF(INDEX('Capacity Summary'!$H$139:$BG$238,MATCH('Capacity Backing (Hide)'!BH$132,'Capacity Summary'!$B$139:$B$238,0),MATCH('Capacity Backing (Hide)'!$A137,'Capacity Summary'!$H$138:$BG$138,0))&lt;&gt;0,INDEX('Capacity Summary'!$H$139:$BG$238,MATCH('Capacity Backing (Hide)'!BH$132,'Capacity Summary'!$B$139:$B$238,0),MATCH('Capacity Backing (Hide)'!$A137,'Capacity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(Hide)'!$A137,'Capacity Summary'!$H$138:$BG$138,0))="x",INDEX('Capacity Summary'!$C$139:$E$238,MATCH('Capacity Backing (Hide)'!BI$132,'Capacity Summary'!$B$139:$B$238,0),4),IF(INDEX('Capacity Summary'!$H$139:$BG$238,MATCH('Capacity Backing (Hide)'!BI$132,'Capacity Summary'!$B$139:$B$238,0),MATCH('Capacity Backing (Hide)'!$A137,'Capacity Summary'!$H$138:$BG$138,0))&lt;&gt;0,INDEX('Capacity Summary'!$H$139:$BG$238,MATCH('Capacity Backing (Hide)'!BI$132,'Capacity Summary'!$B$139:$B$238,0),MATCH('Capacity Backing (Hide)'!$A137,'Capacity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(Hide)'!$A137,'Capacity Summary'!$H$138:$BG$138,0))="x",INDEX('Capacity Summary'!$C$139:$E$238,MATCH('Capacity Backing (Hide)'!BJ$132,'Capacity Summary'!$B$139:$B$238,0),4),IF(INDEX('Capacity Summary'!$H$139:$BG$238,MATCH('Capacity Backing (Hide)'!BJ$132,'Capacity Summary'!$B$139:$B$238,0),MATCH('Capacity Backing (Hide)'!$A137,'Capacity Summary'!$H$138:$BG$138,0))&lt;&gt;0,INDEX('Capacity Summary'!$H$139:$BG$238,MATCH('Capacity Backing (Hide)'!BJ$132,'Capacity Summary'!$B$139:$B$238,0),MATCH('Capacity Backing (Hide)'!$A137,'Capacity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(Hide)'!$A137,'Capacity Summary'!$H$138:$BG$138,0))="x",INDEX('Capacity Summary'!$C$139:$E$238,MATCH('Capacity Backing (Hide)'!BK$132,'Capacity Summary'!$B$139:$B$238,0),4),IF(INDEX('Capacity Summary'!$H$139:$BG$238,MATCH('Capacity Backing (Hide)'!BK$132,'Capacity Summary'!$B$139:$B$238,0),MATCH('Capacity Backing (Hide)'!$A137,'Capacity Summary'!$H$138:$BG$138,0))&lt;&gt;0,INDEX('Capacity Summary'!$H$139:$BG$238,MATCH('Capacity Backing (Hide)'!BK$132,'Capacity Summary'!$B$139:$B$238,0),MATCH('Capacity Backing (Hide)'!$A137,'Capacity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(Hide)'!$A137,'Capacity Summary'!$H$138:$BG$138,0))="x",INDEX('Capacity Summary'!$C$139:$E$238,MATCH('Capacity Backing (Hide)'!BL$132,'Capacity Summary'!$B$139:$B$238,0),4),IF(INDEX('Capacity Summary'!$H$139:$BG$238,MATCH('Capacity Backing (Hide)'!BL$132,'Capacity Summary'!$B$139:$B$238,0),MATCH('Capacity Backing (Hide)'!$A137,'Capacity Summary'!$H$138:$BG$138,0))&lt;&gt;0,INDEX('Capacity Summary'!$H$139:$BG$238,MATCH('Capacity Backing (Hide)'!BL$132,'Capacity Summary'!$B$139:$B$238,0),MATCH('Capacity Backing (Hide)'!$A137,'Capacity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(Hide)'!$A137,'Capacity Summary'!$H$138:$BG$138,0))="x",INDEX('Capacity Summary'!$C$139:$E$238,MATCH('Capacity Backing (Hide)'!BM$132,'Capacity Summary'!$B$139:$B$238,0),4),IF(INDEX('Capacity Summary'!$H$139:$BG$238,MATCH('Capacity Backing (Hide)'!BM$132,'Capacity Summary'!$B$139:$B$238,0),MATCH('Capacity Backing (Hide)'!$A137,'Capacity Summary'!$H$138:$BG$138,0))&lt;&gt;0,INDEX('Capacity Summary'!$H$139:$BG$238,MATCH('Capacity Backing (Hide)'!BM$132,'Capacity Summary'!$B$139:$B$238,0),MATCH('Capacity Backing (Hide)'!$A137,'Capacity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(Hide)'!$A137,'Capacity Summary'!$H$138:$BG$138,0))="x",INDEX('Capacity Summary'!$C$139:$E$238,MATCH('Capacity Backing (Hide)'!BN$132,'Capacity Summary'!$B$139:$B$238,0),4),IF(INDEX('Capacity Summary'!$H$139:$BG$238,MATCH('Capacity Backing (Hide)'!BN$132,'Capacity Summary'!$B$139:$B$238,0),MATCH('Capacity Backing (Hide)'!$A137,'Capacity Summary'!$H$138:$BG$138,0))&lt;&gt;0,INDEX('Capacity Summary'!$H$139:$BG$238,MATCH('Capacity Backing (Hide)'!BN$132,'Capacity Summary'!$B$139:$B$238,0),MATCH('Capacity Backing (Hide)'!$A137,'Capacity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(Hide)'!$A137,'Capacity Summary'!$H$138:$BG$138,0))="x",INDEX('Capacity Summary'!$C$139:$E$238,MATCH('Capacity Backing (Hide)'!BO$132,'Capacity Summary'!$B$139:$B$238,0),4),IF(INDEX('Capacity Summary'!$H$139:$BG$238,MATCH('Capacity Backing (Hide)'!BO$132,'Capacity Summary'!$B$139:$B$238,0),MATCH('Capacity Backing (Hide)'!$A137,'Capacity Summary'!$H$138:$BG$138,0))&lt;&gt;0,INDEX('Capacity Summary'!$H$139:$BG$238,MATCH('Capacity Backing (Hide)'!BO$132,'Capacity Summary'!$B$139:$B$238,0),MATCH('Capacity Backing (Hide)'!$A137,'Capacity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(Hide)'!$A137,'Capacity Summary'!$H$138:$BG$138,0))="x",INDEX('Capacity Summary'!$C$139:$E$238,MATCH('Capacity Backing (Hide)'!BP$132,'Capacity Summary'!$B$139:$B$238,0),4),IF(INDEX('Capacity Summary'!$H$139:$BG$238,MATCH('Capacity Backing (Hide)'!BP$132,'Capacity Summary'!$B$139:$B$238,0),MATCH('Capacity Backing (Hide)'!$A137,'Capacity Summary'!$H$138:$BG$138,0))&lt;&gt;0,INDEX('Capacity Summary'!$H$139:$BG$238,MATCH('Capacity Backing (Hide)'!BP$132,'Capacity Summary'!$B$139:$B$238,0),MATCH('Capacity Backing (Hide)'!$A137,'Capacity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(Hide)'!$A137,'Capacity Summary'!$H$138:$BG$138,0))="x",INDEX('Capacity Summary'!$C$139:$E$238,MATCH('Capacity Backing (Hide)'!BQ$132,'Capacity Summary'!$B$139:$B$238,0),4),IF(INDEX('Capacity Summary'!$H$139:$BG$238,MATCH('Capacity Backing (Hide)'!BQ$132,'Capacity Summary'!$B$139:$B$238,0),MATCH('Capacity Backing (Hide)'!$A137,'Capacity Summary'!$H$138:$BG$138,0))&lt;&gt;0,INDEX('Capacity Summary'!$H$139:$BG$238,MATCH('Capacity Backing (Hide)'!BQ$132,'Capacity Summary'!$B$139:$B$238,0),MATCH('Capacity Backing (Hide)'!$A137,'Capacity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(Hide)'!$A137,'Capacity Summary'!$H$138:$BG$138,0))="x",INDEX('Capacity Summary'!$C$139:$E$238,MATCH('Capacity Backing (Hide)'!BR$132,'Capacity Summary'!$B$139:$B$238,0),4),IF(INDEX('Capacity Summary'!$H$139:$BG$238,MATCH('Capacity Backing (Hide)'!BR$132,'Capacity Summary'!$B$139:$B$238,0),MATCH('Capacity Backing (Hide)'!$A137,'Capacity Summary'!$H$138:$BG$138,0))&lt;&gt;0,INDEX('Capacity Summary'!$H$139:$BG$238,MATCH('Capacity Backing (Hide)'!BR$132,'Capacity Summary'!$B$139:$B$238,0),MATCH('Capacity Backing (Hide)'!$A137,'Capacity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(Hide)'!$A137,'Capacity Summary'!$H$138:$BG$138,0))="x",INDEX('Capacity Summary'!$C$139:$E$238,MATCH('Capacity Backing (Hide)'!BS$132,'Capacity Summary'!$B$139:$B$238,0),4),IF(INDEX('Capacity Summary'!$H$139:$BG$238,MATCH('Capacity Backing (Hide)'!BS$132,'Capacity Summary'!$B$139:$B$238,0),MATCH('Capacity Backing (Hide)'!$A137,'Capacity Summary'!$H$138:$BG$138,0))&lt;&gt;0,INDEX('Capacity Summary'!$H$139:$BG$238,MATCH('Capacity Backing (Hide)'!BS$132,'Capacity Summary'!$B$139:$B$238,0),MATCH('Capacity Backing (Hide)'!$A137,'Capacity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(Hide)'!$A137,'Capacity Summary'!$H$138:$BG$138,0))="x",INDEX('Capacity Summary'!$C$139:$E$238,MATCH('Capacity Backing (Hide)'!BT$132,'Capacity Summary'!$B$139:$B$238,0),4),IF(INDEX('Capacity Summary'!$H$139:$BG$238,MATCH('Capacity Backing (Hide)'!BT$132,'Capacity Summary'!$B$139:$B$238,0),MATCH('Capacity Backing (Hide)'!$A137,'Capacity Summary'!$H$138:$BG$138,0))&lt;&gt;0,INDEX('Capacity Summary'!$H$139:$BG$238,MATCH('Capacity Backing (Hide)'!BT$132,'Capacity Summary'!$B$139:$B$238,0),MATCH('Capacity Backing (Hide)'!$A137,'Capacity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(Hide)'!$A137,'Capacity Summary'!$H$138:$BG$138,0))="x",INDEX('Capacity Summary'!$C$139:$E$238,MATCH('Capacity Backing (Hide)'!BU$132,'Capacity Summary'!$B$139:$B$238,0),4),IF(INDEX('Capacity Summary'!$H$139:$BG$238,MATCH('Capacity Backing (Hide)'!BU$132,'Capacity Summary'!$B$139:$B$238,0),MATCH('Capacity Backing (Hide)'!$A137,'Capacity Summary'!$H$138:$BG$138,0))&lt;&gt;0,INDEX('Capacity Summary'!$H$139:$BG$238,MATCH('Capacity Backing (Hide)'!BU$132,'Capacity Summary'!$B$139:$B$238,0),MATCH('Capacity Backing (Hide)'!$A137,'Capacity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(Hide)'!$A137,'Capacity Summary'!$H$138:$BG$138,0))="x",INDEX('Capacity Summary'!$C$139:$E$238,MATCH('Capacity Backing (Hide)'!BV$132,'Capacity Summary'!$B$139:$B$238,0),4),IF(INDEX('Capacity Summary'!$H$139:$BG$238,MATCH('Capacity Backing (Hide)'!BV$132,'Capacity Summary'!$B$139:$B$238,0),MATCH('Capacity Backing (Hide)'!$A137,'Capacity Summary'!$H$138:$BG$138,0))&lt;&gt;0,INDEX('Capacity Summary'!$H$139:$BG$238,MATCH('Capacity Backing (Hide)'!BV$132,'Capacity Summary'!$B$139:$B$238,0),MATCH('Capacity Backing (Hide)'!$A137,'Capacity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(Hide)'!$A137,'Capacity Summary'!$H$138:$BG$138,0))="x",INDEX('Capacity Summary'!$C$139:$E$238,MATCH('Capacity Backing (Hide)'!BW$132,'Capacity Summary'!$B$139:$B$238,0),4),IF(INDEX('Capacity Summary'!$H$139:$BG$238,MATCH('Capacity Backing (Hide)'!BW$132,'Capacity Summary'!$B$139:$B$238,0),MATCH('Capacity Backing (Hide)'!$A137,'Capacity Summary'!$H$138:$BG$138,0))&lt;&gt;0,INDEX('Capacity Summary'!$H$139:$BG$238,MATCH('Capacity Backing (Hide)'!BW$132,'Capacity Summary'!$B$139:$B$238,0),MATCH('Capacity Backing (Hide)'!$A137,'Capacity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(Hide)'!$A137,'Capacity Summary'!$H$138:$BG$138,0))="x",INDEX('Capacity Summary'!$C$139:$E$238,MATCH('Capacity Backing (Hide)'!BX$132,'Capacity Summary'!$B$139:$B$238,0),4),IF(INDEX('Capacity Summary'!$H$139:$BG$238,MATCH('Capacity Backing (Hide)'!BX$132,'Capacity Summary'!$B$139:$B$238,0),MATCH('Capacity Backing (Hide)'!$A137,'Capacity Summary'!$H$138:$BG$138,0))&lt;&gt;0,INDEX('Capacity Summary'!$H$139:$BG$238,MATCH('Capacity Backing (Hide)'!BX$132,'Capacity Summary'!$B$139:$B$238,0),MATCH('Capacity Backing (Hide)'!$A137,'Capacity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(Hide)'!$A137,'Capacity Summary'!$H$138:$BG$138,0))="x",INDEX('Capacity Summary'!$C$139:$E$238,MATCH('Capacity Backing (Hide)'!BY$132,'Capacity Summary'!$B$139:$B$238,0),4),IF(INDEX('Capacity Summary'!$H$139:$BG$238,MATCH('Capacity Backing (Hide)'!BY$132,'Capacity Summary'!$B$139:$B$238,0),MATCH('Capacity Backing (Hide)'!$A137,'Capacity Summary'!$H$138:$BG$138,0))&lt;&gt;0,INDEX('Capacity Summary'!$H$139:$BG$238,MATCH('Capacity Backing (Hide)'!BY$132,'Capacity Summary'!$B$139:$B$238,0),MATCH('Capacity Backing (Hide)'!$A137,'Capacity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(Hide)'!$A137,'Capacity Summary'!$H$138:$BG$138,0))="x",INDEX('Capacity Summary'!$C$139:$E$238,MATCH('Capacity Backing (Hide)'!BZ$132,'Capacity Summary'!$B$139:$B$238,0),4),IF(INDEX('Capacity Summary'!$H$139:$BG$238,MATCH('Capacity Backing (Hide)'!BZ$132,'Capacity Summary'!$B$139:$B$238,0),MATCH('Capacity Backing (Hide)'!$A137,'Capacity Summary'!$H$138:$BG$138,0))&lt;&gt;0,INDEX('Capacity Summary'!$H$139:$BG$238,MATCH('Capacity Backing (Hide)'!BZ$132,'Capacity Summary'!$B$139:$B$238,0),MATCH('Capacity Backing (Hide)'!$A137,'Capacity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(Hide)'!$A137,'Capacity Summary'!$H$138:$BG$138,0))="x",INDEX('Capacity Summary'!$C$139:$E$238,MATCH('Capacity Backing (Hide)'!CA$132,'Capacity Summary'!$B$139:$B$238,0),4),IF(INDEX('Capacity Summary'!$H$139:$BG$238,MATCH('Capacity Backing (Hide)'!CA$132,'Capacity Summary'!$B$139:$B$238,0),MATCH('Capacity Backing (Hide)'!$A137,'Capacity Summary'!$H$138:$BG$138,0))&lt;&gt;0,INDEX('Capacity Summary'!$H$139:$BG$238,MATCH('Capacity Backing (Hide)'!CA$132,'Capacity Summary'!$B$139:$B$238,0),MATCH('Capacity Backing (Hide)'!$A137,'Capacity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(Hide)'!$A137,'Capacity Summary'!$H$138:$BG$138,0))="x",INDEX('Capacity Summary'!$C$139:$E$238,MATCH('Capacity Backing (Hide)'!CB$132,'Capacity Summary'!$B$139:$B$238,0),4),IF(INDEX('Capacity Summary'!$H$139:$BG$238,MATCH('Capacity Backing (Hide)'!CB$132,'Capacity Summary'!$B$139:$B$238,0),MATCH('Capacity Backing (Hide)'!$A137,'Capacity Summary'!$H$138:$BG$138,0))&lt;&gt;0,INDEX('Capacity Summary'!$H$139:$BG$238,MATCH('Capacity Backing (Hide)'!CB$132,'Capacity Summary'!$B$139:$B$238,0),MATCH('Capacity Backing (Hide)'!$A137,'Capacity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(Hide)'!$A137,'Capacity Summary'!$H$138:$BG$138,0))="x",INDEX('Capacity Summary'!$C$139:$E$238,MATCH('Capacity Backing (Hide)'!CC$132,'Capacity Summary'!$B$139:$B$238,0),4),IF(INDEX('Capacity Summary'!$H$139:$BG$238,MATCH('Capacity Backing (Hide)'!CC$132,'Capacity Summary'!$B$139:$B$238,0),MATCH('Capacity Backing (Hide)'!$A137,'Capacity Summary'!$H$138:$BG$138,0))&lt;&gt;0,INDEX('Capacity Summary'!$H$139:$BG$238,MATCH('Capacity Backing (Hide)'!CC$132,'Capacity Summary'!$B$139:$B$238,0),MATCH('Capacity Backing (Hide)'!$A137,'Capacity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(Hide)'!$A137,'Capacity Summary'!$H$138:$BG$138,0))="x",INDEX('Capacity Summary'!$C$139:$E$238,MATCH('Capacity Backing (Hide)'!CD$132,'Capacity Summary'!$B$139:$B$238,0),4),IF(INDEX('Capacity Summary'!$H$139:$BG$238,MATCH('Capacity Backing (Hide)'!CD$132,'Capacity Summary'!$B$139:$B$238,0),MATCH('Capacity Backing (Hide)'!$A137,'Capacity Summary'!$H$138:$BG$138,0))&lt;&gt;0,INDEX('Capacity Summary'!$H$139:$BG$238,MATCH('Capacity Backing (Hide)'!CD$132,'Capacity Summary'!$B$139:$B$238,0),MATCH('Capacity Backing (Hide)'!$A137,'Capacity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(Hide)'!$A137,'Capacity Summary'!$H$138:$BG$138,0))="x",INDEX('Capacity Summary'!$C$139:$E$238,MATCH('Capacity Backing (Hide)'!CE$132,'Capacity Summary'!$B$139:$B$238,0),4),IF(INDEX('Capacity Summary'!$H$139:$BG$238,MATCH('Capacity Backing (Hide)'!CE$132,'Capacity Summary'!$B$139:$B$238,0),MATCH('Capacity Backing (Hide)'!$A137,'Capacity Summary'!$H$138:$BG$138,0))&lt;&gt;0,INDEX('Capacity Summary'!$H$139:$BG$238,MATCH('Capacity Backing (Hide)'!CE$132,'Capacity Summary'!$B$139:$B$238,0),MATCH('Capacity Backing (Hide)'!$A137,'Capacity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(Hide)'!$A137,'Capacity Summary'!$H$138:$BG$138,0))="x",INDEX('Capacity Summary'!$C$139:$E$238,MATCH('Capacity Backing (Hide)'!CF$132,'Capacity Summary'!$B$139:$B$238,0),4),IF(INDEX('Capacity Summary'!$H$139:$BG$238,MATCH('Capacity Backing (Hide)'!CF$132,'Capacity Summary'!$B$139:$B$238,0),MATCH('Capacity Backing (Hide)'!$A137,'Capacity Summary'!$H$138:$BG$138,0))&lt;&gt;0,INDEX('Capacity Summary'!$H$139:$BG$238,MATCH('Capacity Backing (Hide)'!CF$132,'Capacity Summary'!$B$139:$B$238,0),MATCH('Capacity Backing (Hide)'!$A137,'Capacity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(Hide)'!$A137,'Capacity Summary'!$H$138:$BG$138,0))="x",INDEX('Capacity Summary'!$C$139:$E$238,MATCH('Capacity Backing (Hide)'!CG$132,'Capacity Summary'!$B$139:$B$238,0),4),IF(INDEX('Capacity Summary'!$H$139:$BG$238,MATCH('Capacity Backing (Hide)'!CG$132,'Capacity Summary'!$B$139:$B$238,0),MATCH('Capacity Backing (Hide)'!$A137,'Capacity Summary'!$H$138:$BG$138,0))&lt;&gt;0,INDEX('Capacity Summary'!$H$139:$BG$238,MATCH('Capacity Backing (Hide)'!CG$132,'Capacity Summary'!$B$139:$B$238,0),MATCH('Capacity Backing (Hide)'!$A137,'Capacity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(Hide)'!$A137,'Capacity Summary'!$H$138:$BG$138,0))="x",INDEX('Capacity Summary'!$C$139:$E$238,MATCH('Capacity Backing (Hide)'!CH$132,'Capacity Summary'!$B$139:$B$238,0),4),IF(INDEX('Capacity Summary'!$H$139:$BG$238,MATCH('Capacity Backing (Hide)'!CH$132,'Capacity Summary'!$B$139:$B$238,0),MATCH('Capacity Backing (Hide)'!$A137,'Capacity Summary'!$H$138:$BG$138,0))&lt;&gt;0,INDEX('Capacity Summary'!$H$139:$BG$238,MATCH('Capacity Backing (Hide)'!CH$132,'Capacity Summary'!$B$139:$B$238,0),MATCH('Capacity Backing (Hide)'!$A137,'Capacity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(Hide)'!$A137,'Capacity Summary'!$H$138:$BG$138,0))="x",INDEX('Capacity Summary'!$C$139:$E$238,MATCH('Capacity Backing (Hide)'!CI$132,'Capacity Summary'!$B$139:$B$238,0),4),IF(INDEX('Capacity Summary'!$H$139:$BG$238,MATCH('Capacity Backing (Hide)'!CI$132,'Capacity Summary'!$B$139:$B$238,0),MATCH('Capacity Backing (Hide)'!$A137,'Capacity Summary'!$H$138:$BG$138,0))&lt;&gt;0,INDEX('Capacity Summary'!$H$139:$BG$238,MATCH('Capacity Backing (Hide)'!CI$132,'Capacity Summary'!$B$139:$B$238,0),MATCH('Capacity Backing (Hide)'!$A137,'Capacity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(Hide)'!$A137,'Capacity Summary'!$H$138:$BG$138,0))="x",INDEX('Capacity Summary'!$C$139:$E$238,MATCH('Capacity Backing (Hide)'!CJ$132,'Capacity Summary'!$B$139:$B$238,0),4),IF(INDEX('Capacity Summary'!$H$139:$BG$238,MATCH('Capacity Backing (Hide)'!CJ$132,'Capacity Summary'!$B$139:$B$238,0),MATCH('Capacity Backing (Hide)'!$A137,'Capacity Summary'!$H$138:$BG$138,0))&lt;&gt;0,INDEX('Capacity Summary'!$H$139:$BG$238,MATCH('Capacity Backing (Hide)'!CJ$132,'Capacity Summary'!$B$139:$B$238,0),MATCH('Capacity Backing (Hide)'!$A137,'Capacity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(Hide)'!$A137,'Capacity Summary'!$H$138:$BG$138,0))="x",INDEX('Capacity Summary'!$C$139:$E$238,MATCH('Capacity Backing (Hide)'!CK$132,'Capacity Summary'!$B$139:$B$238,0),4),IF(INDEX('Capacity Summary'!$H$139:$BG$238,MATCH('Capacity Backing (Hide)'!CK$132,'Capacity Summary'!$B$139:$B$238,0),MATCH('Capacity Backing (Hide)'!$A137,'Capacity Summary'!$H$138:$BG$138,0))&lt;&gt;0,INDEX('Capacity Summary'!$H$139:$BG$238,MATCH('Capacity Backing (Hide)'!CK$132,'Capacity Summary'!$B$139:$B$238,0),MATCH('Capacity Backing (Hide)'!$A137,'Capacity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(Hide)'!$A137,'Capacity Summary'!$H$138:$BG$138,0))="x",INDEX('Capacity Summary'!$C$139:$E$238,MATCH('Capacity Backing (Hide)'!CL$132,'Capacity Summary'!$B$139:$B$238,0),4),IF(INDEX('Capacity Summary'!$H$139:$BG$238,MATCH('Capacity Backing (Hide)'!CL$132,'Capacity Summary'!$B$139:$B$238,0),MATCH('Capacity Backing (Hide)'!$A137,'Capacity Summary'!$H$138:$BG$138,0))&lt;&gt;0,INDEX('Capacity Summary'!$H$139:$BG$238,MATCH('Capacity Backing (Hide)'!CL$132,'Capacity Summary'!$B$139:$B$238,0),MATCH('Capacity Backing (Hide)'!$A137,'Capacity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(Hide)'!$A137,'Capacity Summary'!$H$138:$BG$138,0))="x",INDEX('Capacity Summary'!$C$139:$E$238,MATCH('Capacity Backing (Hide)'!CM$132,'Capacity Summary'!$B$139:$B$238,0),4),IF(INDEX('Capacity Summary'!$H$139:$BG$238,MATCH('Capacity Backing (Hide)'!CM$132,'Capacity Summary'!$B$139:$B$238,0),MATCH('Capacity Backing (Hide)'!$A137,'Capacity Summary'!$H$138:$BG$138,0))&lt;&gt;0,INDEX('Capacity Summary'!$H$139:$BG$238,MATCH('Capacity Backing (Hide)'!CM$132,'Capacity Summary'!$B$139:$B$238,0),MATCH('Capacity Backing (Hide)'!$A137,'Capacity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(Hide)'!$A137,'Capacity Summary'!$H$138:$BG$138,0))="x",INDEX('Capacity Summary'!$C$139:$E$238,MATCH('Capacity Backing (Hide)'!CN$132,'Capacity Summary'!$B$139:$B$238,0),4),IF(INDEX('Capacity Summary'!$H$139:$BG$238,MATCH('Capacity Backing (Hide)'!CN$132,'Capacity Summary'!$B$139:$B$238,0),MATCH('Capacity Backing (Hide)'!$A137,'Capacity Summary'!$H$138:$BG$138,0))&lt;&gt;0,INDEX('Capacity Summary'!$H$139:$BG$238,MATCH('Capacity Backing (Hide)'!CN$132,'Capacity Summary'!$B$139:$B$238,0),MATCH('Capacity Backing (Hide)'!$A137,'Capacity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(Hide)'!$A137,'Capacity Summary'!$H$138:$BG$138,0))="x",INDEX('Capacity Summary'!$C$139:$E$238,MATCH('Capacity Backing (Hide)'!CO$132,'Capacity Summary'!$B$139:$B$238,0),4),IF(INDEX('Capacity Summary'!$H$139:$BG$238,MATCH('Capacity Backing (Hide)'!CO$132,'Capacity Summary'!$B$139:$B$238,0),MATCH('Capacity Backing (Hide)'!$A137,'Capacity Summary'!$H$138:$BG$138,0))&lt;&gt;0,INDEX('Capacity Summary'!$H$139:$BG$238,MATCH('Capacity Backing (Hide)'!CO$132,'Capacity Summary'!$B$139:$B$238,0),MATCH('Capacity Backing (Hide)'!$A137,'Capacity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(Hide)'!$A137,'Capacity Summary'!$H$138:$BG$138,0))="x",INDEX('Capacity Summary'!$C$139:$E$238,MATCH('Capacity Backing (Hide)'!CP$132,'Capacity Summary'!$B$139:$B$238,0),4),IF(INDEX('Capacity Summary'!$H$139:$BG$238,MATCH('Capacity Backing (Hide)'!CP$132,'Capacity Summary'!$B$139:$B$238,0),MATCH('Capacity Backing (Hide)'!$A137,'Capacity Summary'!$H$138:$BG$138,0))&lt;&gt;0,INDEX('Capacity Summary'!$H$139:$BG$238,MATCH('Capacity Backing (Hide)'!CP$132,'Capacity Summary'!$B$139:$B$238,0),MATCH('Capacity Backing (Hide)'!$A137,'Capacity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(Hide)'!$A137,'Capacity Summary'!$H$138:$BG$138,0))="x",INDEX('Capacity Summary'!$C$139:$E$238,MATCH('Capacity Backing (Hide)'!CQ$132,'Capacity Summary'!$B$139:$B$238,0),4),IF(INDEX('Capacity Summary'!$H$139:$BG$238,MATCH('Capacity Backing (Hide)'!CQ$132,'Capacity Summary'!$B$139:$B$238,0),MATCH('Capacity Backing (Hide)'!$A137,'Capacity Summary'!$H$138:$BG$138,0))&lt;&gt;0,INDEX('Capacity Summary'!$H$139:$BG$238,MATCH('Capacity Backing (Hide)'!CQ$132,'Capacity Summary'!$B$139:$B$238,0),MATCH('Capacity Backing (Hide)'!$A137,'Capacity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(Hide)'!$A137,'Capacity Summary'!$H$138:$BG$138,0))="x",INDEX('Capacity Summary'!$C$139:$E$238,MATCH('Capacity Backing (Hide)'!CR$132,'Capacity Summary'!$B$139:$B$238,0),4),IF(INDEX('Capacity Summary'!$H$139:$BG$238,MATCH('Capacity Backing (Hide)'!CR$132,'Capacity Summary'!$B$139:$B$238,0),MATCH('Capacity Backing (Hide)'!$A137,'Capacity Summary'!$H$138:$BG$138,0))&lt;&gt;0,INDEX('Capacity Summary'!$H$139:$BG$238,MATCH('Capacity Backing (Hide)'!CR$132,'Capacity Summary'!$B$139:$B$238,0),MATCH('Capacity Backing (Hide)'!$A137,'Capacity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(Hide)'!$A137,'Capacity Summary'!$H$138:$BG$138,0))="x",INDEX('Capacity Summary'!$C$139:$E$238,MATCH('Capacity Backing (Hide)'!CS$132,'Capacity Summary'!$B$139:$B$238,0),4),IF(INDEX('Capacity Summary'!$H$139:$BG$238,MATCH('Capacity Backing (Hide)'!CS$132,'Capacity Summary'!$B$139:$B$238,0),MATCH('Capacity Backing (Hide)'!$A137,'Capacity Summary'!$H$138:$BG$138,0))&lt;&gt;0,INDEX('Capacity Summary'!$H$139:$BG$238,MATCH('Capacity Backing (Hide)'!CS$132,'Capacity Summary'!$B$139:$B$238,0),MATCH('Capacity Backing (Hide)'!$A137,'Capacity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(Hide)'!$A137,'Capacity Summary'!$H$138:$BG$138,0))="x",INDEX('Capacity Summary'!$C$139:$E$238,MATCH('Capacity Backing (Hide)'!CT$132,'Capacity Summary'!$B$139:$B$238,0),4),IF(INDEX('Capacity Summary'!$H$139:$BG$238,MATCH('Capacity Backing (Hide)'!CT$132,'Capacity Summary'!$B$139:$B$238,0),MATCH('Capacity Backing (Hide)'!$A137,'Capacity Summary'!$H$138:$BG$138,0))&lt;&gt;0,INDEX('Capacity Summary'!$H$139:$BG$238,MATCH('Capacity Backing (Hide)'!CT$132,'Capacity Summary'!$B$139:$B$238,0),MATCH('Capacity Backing (Hide)'!$A137,'Capacity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(Hide)'!$A137,'Capacity Summary'!$H$138:$BG$138,0))="x",INDEX('Capacity Summary'!$C$139:$E$238,MATCH('Capacity Backing (Hide)'!CU$132,'Capacity Summary'!$B$139:$B$238,0),4),IF(INDEX('Capacity Summary'!$H$139:$BG$238,MATCH('Capacity Backing (Hide)'!CU$132,'Capacity Summary'!$B$139:$B$238,0),MATCH('Capacity Backing (Hide)'!$A137,'Capacity Summary'!$H$138:$BG$138,0))&lt;&gt;0,INDEX('Capacity Summary'!$H$139:$BG$238,MATCH('Capacity Backing (Hide)'!CU$132,'Capacity Summary'!$B$139:$B$238,0),MATCH('Capacity Backing (Hide)'!$A137,'Capacity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(Hide)'!$A137,'Capacity Summary'!$H$138:$BG$138,0))="x",INDEX('Capacity Summary'!$C$139:$E$238,MATCH('Capacity Backing (Hide)'!CV$132,'Capacity Summary'!$B$139:$B$238,0),4),IF(INDEX('Capacity Summary'!$H$139:$BG$238,MATCH('Capacity Backing (Hide)'!CV$132,'Capacity Summary'!$B$139:$B$238,0),MATCH('Capacity Backing (Hide)'!$A137,'Capacity Summary'!$H$138:$BG$138,0))&lt;&gt;0,INDEX('Capacity Summary'!$H$139:$BG$238,MATCH('Capacity Backing (Hide)'!CV$132,'Capacity Summary'!$B$139:$B$238,0),MATCH('Capacity Backing (Hide)'!$A137,'Capacity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(Hide)'!$A137,'Capacity Summary'!$H$138:$BG$138,0))="x",INDEX('Capacity Summary'!$C$139:$E$238,MATCH('Capacity Backing (Hide)'!CW$132,'Capacity Summary'!$B$139:$B$238,0),4),IF(INDEX('Capacity Summary'!$H$139:$BG$238,MATCH('Capacity Backing (Hide)'!CW$132,'Capacity Summary'!$B$139:$B$238,0),MATCH('Capacity Backing (Hide)'!$A137,'Capacity Summary'!$H$138:$BG$138,0))&lt;&gt;0,INDEX('Capacity Summary'!$H$139:$BG$238,MATCH('Capacity Backing (Hide)'!CW$132,'Capacity Summary'!$B$139:$B$238,0),MATCH('Capacity Backing (Hide)'!$A137,'Capacity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(Hide)'!$A138,'Capacity Summary'!$H$138:$BG$138,0))="x",INDEX('Capacity Summary'!$C$139:$E$238,MATCH('Capacity Backing (Hide)'!B$132,'Capacity Summary'!$B$139:$B$238,0),4),IF(INDEX('Capacity Summary'!$H$139:$BG$238,MATCH('Capacity Backing (Hide)'!B$132,'Capacity Summary'!$B$139:$B$238,0),MATCH('Capacity Backing (Hide)'!$A138,'Capacity Summary'!$H$138:$BG$138,0))&lt;&gt;0,INDEX('Capacity Summary'!$H$139:$BG$238,MATCH('Capacity Backing (Hide)'!B$132,'Capacity Summary'!$B$139:$B$238,0),MATCH('Capacity Backing (Hide)'!$A138,'Capacity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(Hide)'!$A138,'Capacity Summary'!$H$138:$BG$138,0))="x",INDEX('Capacity Summary'!$C$139:$E$238,MATCH('Capacity Backing (Hide)'!C$132,'Capacity Summary'!$B$139:$B$238,0),4),IF(INDEX('Capacity Summary'!$H$139:$BG$238,MATCH('Capacity Backing (Hide)'!C$132,'Capacity Summary'!$B$139:$B$238,0),MATCH('Capacity Backing (Hide)'!$A138,'Capacity Summary'!$H$138:$BG$138,0))&lt;&gt;0,INDEX('Capacity Summary'!$H$139:$BG$238,MATCH('Capacity Backing (Hide)'!C$132,'Capacity Summary'!$B$139:$B$238,0),MATCH('Capacity Backing (Hide)'!$A138,'Capacity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(Hide)'!$A138,'Capacity Summary'!$H$138:$BG$138,0))="x",INDEX('Capacity Summary'!$C$139:$E$238,MATCH('Capacity Backing (Hide)'!D$132,'Capacity Summary'!$B$139:$B$238,0),4),IF(INDEX('Capacity Summary'!$H$139:$BG$238,MATCH('Capacity Backing (Hide)'!D$132,'Capacity Summary'!$B$139:$B$238,0),MATCH('Capacity Backing (Hide)'!$A138,'Capacity Summary'!$H$138:$BG$138,0))&lt;&gt;0,INDEX('Capacity Summary'!$H$139:$BG$238,MATCH('Capacity Backing (Hide)'!D$132,'Capacity Summary'!$B$139:$B$238,0),MATCH('Capacity Backing (Hide)'!$A138,'Capacity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(Hide)'!$A138,'Capacity Summary'!$H$138:$BG$138,0))="x",INDEX('Capacity Summary'!$C$139:$E$238,MATCH('Capacity Backing (Hide)'!E$132,'Capacity Summary'!$B$139:$B$238,0),4),IF(INDEX('Capacity Summary'!$H$139:$BG$238,MATCH('Capacity Backing (Hide)'!E$132,'Capacity Summary'!$B$139:$B$238,0),MATCH('Capacity Backing (Hide)'!$A138,'Capacity Summary'!$H$138:$BG$138,0))&lt;&gt;0,INDEX('Capacity Summary'!$H$139:$BG$238,MATCH('Capacity Backing (Hide)'!E$132,'Capacity Summary'!$B$139:$B$238,0),MATCH('Capacity Backing (Hide)'!$A138,'Capacity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(Hide)'!$A138,'Capacity Summary'!$H$138:$BG$138,0))="x",INDEX('Capacity Summary'!$C$139:$E$238,MATCH('Capacity Backing (Hide)'!F$132,'Capacity Summary'!$B$139:$B$238,0),4),IF(INDEX('Capacity Summary'!$H$139:$BG$238,MATCH('Capacity Backing (Hide)'!F$132,'Capacity Summary'!$B$139:$B$238,0),MATCH('Capacity Backing (Hide)'!$A138,'Capacity Summary'!$H$138:$BG$138,0))&lt;&gt;0,INDEX('Capacity Summary'!$H$139:$BG$238,MATCH('Capacity Backing (Hide)'!F$132,'Capacity Summary'!$B$139:$B$238,0),MATCH('Capacity Backing (Hide)'!$A138,'Capacity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(Hide)'!$A138,'Capacity Summary'!$H$138:$BG$138,0))="x",INDEX('Capacity Summary'!$C$139:$E$238,MATCH('Capacity Backing (Hide)'!G$132,'Capacity Summary'!$B$139:$B$238,0),4),IF(INDEX('Capacity Summary'!$H$139:$BG$238,MATCH('Capacity Backing (Hide)'!G$132,'Capacity Summary'!$B$139:$B$238,0),MATCH('Capacity Backing (Hide)'!$A138,'Capacity Summary'!$H$138:$BG$138,0))&lt;&gt;0,INDEX('Capacity Summary'!$H$139:$BG$238,MATCH('Capacity Backing (Hide)'!G$132,'Capacity Summary'!$B$139:$B$238,0),MATCH('Capacity Backing (Hide)'!$A138,'Capacity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(Hide)'!$A138,'Capacity Summary'!$H$138:$BG$138,0))="x",INDEX('Capacity Summary'!$C$139:$E$238,MATCH('Capacity Backing (Hide)'!H$132,'Capacity Summary'!$B$139:$B$238,0),4),IF(INDEX('Capacity Summary'!$H$139:$BG$238,MATCH('Capacity Backing (Hide)'!H$132,'Capacity Summary'!$B$139:$B$238,0),MATCH('Capacity Backing (Hide)'!$A138,'Capacity Summary'!$H$138:$BG$138,0))&lt;&gt;0,INDEX('Capacity Summary'!$H$139:$BG$238,MATCH('Capacity Backing (Hide)'!H$132,'Capacity Summary'!$B$139:$B$238,0),MATCH('Capacity Backing (Hide)'!$A138,'Capacity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(Hide)'!$A138,'Capacity Summary'!$H$138:$BG$138,0))="x",INDEX('Capacity Summary'!$C$139:$E$238,MATCH('Capacity Backing (Hide)'!I$132,'Capacity Summary'!$B$139:$B$238,0),4),IF(INDEX('Capacity Summary'!$H$139:$BG$238,MATCH('Capacity Backing (Hide)'!I$132,'Capacity Summary'!$B$139:$B$238,0),MATCH('Capacity Backing (Hide)'!$A138,'Capacity Summary'!$H$138:$BG$138,0))&lt;&gt;0,INDEX('Capacity Summary'!$H$139:$BG$238,MATCH('Capacity Backing (Hide)'!I$132,'Capacity Summary'!$B$139:$B$238,0),MATCH('Capacity Backing (Hide)'!$A138,'Capacity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(Hide)'!$A138,'Capacity Summary'!$H$138:$BG$138,0))="x",INDEX('Capacity Summary'!$C$139:$E$238,MATCH('Capacity Backing (Hide)'!J$132,'Capacity Summary'!$B$139:$B$238,0),4),IF(INDEX('Capacity Summary'!$H$139:$BG$238,MATCH('Capacity Backing (Hide)'!J$132,'Capacity Summary'!$B$139:$B$238,0),MATCH('Capacity Backing (Hide)'!$A138,'Capacity Summary'!$H$138:$BG$138,0))&lt;&gt;0,INDEX('Capacity Summary'!$H$139:$BG$238,MATCH('Capacity Backing (Hide)'!J$132,'Capacity Summary'!$B$139:$B$238,0),MATCH('Capacity Backing (Hide)'!$A138,'Capacity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(Hide)'!$A138,'Capacity Summary'!$H$138:$BG$138,0))="x",INDEX('Capacity Summary'!$C$139:$E$238,MATCH('Capacity Backing (Hide)'!K$132,'Capacity Summary'!$B$139:$B$238,0),4),IF(INDEX('Capacity Summary'!$H$139:$BG$238,MATCH('Capacity Backing (Hide)'!K$132,'Capacity Summary'!$B$139:$B$238,0),MATCH('Capacity Backing (Hide)'!$A138,'Capacity Summary'!$H$138:$BG$138,0))&lt;&gt;0,INDEX('Capacity Summary'!$H$139:$BG$238,MATCH('Capacity Backing (Hide)'!K$132,'Capacity Summary'!$B$139:$B$238,0),MATCH('Capacity Backing (Hide)'!$A138,'Capacity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(Hide)'!$A138,'Capacity Summary'!$H$138:$BG$138,0))="x",INDEX('Capacity Summary'!$C$139:$E$238,MATCH('Capacity Backing (Hide)'!L$132,'Capacity Summary'!$B$139:$B$238,0),4),IF(INDEX('Capacity Summary'!$H$139:$BG$238,MATCH('Capacity Backing (Hide)'!L$132,'Capacity Summary'!$B$139:$B$238,0),MATCH('Capacity Backing (Hide)'!$A138,'Capacity Summary'!$H$138:$BG$138,0))&lt;&gt;0,INDEX('Capacity Summary'!$H$139:$BG$238,MATCH('Capacity Backing (Hide)'!L$132,'Capacity Summary'!$B$139:$B$238,0),MATCH('Capacity Backing (Hide)'!$A138,'Capacity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(Hide)'!$A138,'Capacity Summary'!$H$138:$BG$138,0))="x",INDEX('Capacity Summary'!$C$139:$E$238,MATCH('Capacity Backing (Hide)'!M$132,'Capacity Summary'!$B$139:$B$238,0),4),IF(INDEX('Capacity Summary'!$H$139:$BG$238,MATCH('Capacity Backing (Hide)'!M$132,'Capacity Summary'!$B$139:$B$238,0),MATCH('Capacity Backing (Hide)'!$A138,'Capacity Summary'!$H$138:$BG$138,0))&lt;&gt;0,INDEX('Capacity Summary'!$H$139:$BG$238,MATCH('Capacity Backing (Hide)'!M$132,'Capacity Summary'!$B$139:$B$238,0),MATCH('Capacity Backing (Hide)'!$A138,'Capacity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(Hide)'!$A138,'Capacity Summary'!$H$138:$BG$138,0))="x",INDEX('Capacity Summary'!$C$139:$E$238,MATCH('Capacity Backing (Hide)'!N$132,'Capacity Summary'!$B$139:$B$238,0),4),IF(INDEX('Capacity Summary'!$H$139:$BG$238,MATCH('Capacity Backing (Hide)'!N$132,'Capacity Summary'!$B$139:$B$238,0),MATCH('Capacity Backing (Hide)'!$A138,'Capacity Summary'!$H$138:$BG$138,0))&lt;&gt;0,INDEX('Capacity Summary'!$H$139:$BG$238,MATCH('Capacity Backing (Hide)'!N$132,'Capacity Summary'!$B$139:$B$238,0),MATCH('Capacity Backing (Hide)'!$A138,'Capacity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(Hide)'!$A138,'Capacity Summary'!$H$138:$BG$138,0))="x",INDEX('Capacity Summary'!$C$139:$E$238,MATCH('Capacity Backing (Hide)'!O$132,'Capacity Summary'!$B$139:$B$238,0),4),IF(INDEX('Capacity Summary'!$H$139:$BG$238,MATCH('Capacity Backing (Hide)'!O$132,'Capacity Summary'!$B$139:$B$238,0),MATCH('Capacity Backing (Hide)'!$A138,'Capacity Summary'!$H$138:$BG$138,0))&lt;&gt;0,INDEX('Capacity Summary'!$H$139:$BG$238,MATCH('Capacity Backing (Hide)'!O$132,'Capacity Summary'!$B$139:$B$238,0),MATCH('Capacity Backing (Hide)'!$A138,'Capacity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(Hide)'!$A138,'Capacity Summary'!$H$138:$BG$138,0))="x",INDEX('Capacity Summary'!$C$139:$E$238,MATCH('Capacity Backing (Hide)'!P$132,'Capacity Summary'!$B$139:$B$238,0),4),IF(INDEX('Capacity Summary'!$H$139:$BG$238,MATCH('Capacity Backing (Hide)'!P$132,'Capacity Summary'!$B$139:$B$238,0),MATCH('Capacity Backing (Hide)'!$A138,'Capacity Summary'!$H$138:$BG$138,0))&lt;&gt;0,INDEX('Capacity Summary'!$H$139:$BG$238,MATCH('Capacity Backing (Hide)'!P$132,'Capacity Summary'!$B$139:$B$238,0),MATCH('Capacity Backing (Hide)'!$A138,'Capacity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(Hide)'!$A138,'Capacity Summary'!$H$138:$BG$138,0))="x",INDEX('Capacity Summary'!$C$139:$E$238,MATCH('Capacity Backing (Hide)'!Q$132,'Capacity Summary'!$B$139:$B$238,0),4),IF(INDEX('Capacity Summary'!$H$139:$BG$238,MATCH('Capacity Backing (Hide)'!Q$132,'Capacity Summary'!$B$139:$B$238,0),MATCH('Capacity Backing (Hide)'!$A138,'Capacity Summary'!$H$138:$BG$138,0))&lt;&gt;0,INDEX('Capacity Summary'!$H$139:$BG$238,MATCH('Capacity Backing (Hide)'!Q$132,'Capacity Summary'!$B$139:$B$238,0),MATCH('Capacity Backing (Hide)'!$A138,'Capacity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(Hide)'!$A138,'Capacity Summary'!$H$138:$BG$138,0))="x",INDEX('Capacity Summary'!$C$139:$E$238,MATCH('Capacity Backing (Hide)'!R$132,'Capacity Summary'!$B$139:$B$238,0),4),IF(INDEX('Capacity Summary'!$H$139:$BG$238,MATCH('Capacity Backing (Hide)'!R$132,'Capacity Summary'!$B$139:$B$238,0),MATCH('Capacity Backing (Hide)'!$A138,'Capacity Summary'!$H$138:$BG$138,0))&lt;&gt;0,INDEX('Capacity Summary'!$H$139:$BG$238,MATCH('Capacity Backing (Hide)'!R$132,'Capacity Summary'!$B$139:$B$238,0),MATCH('Capacity Backing (Hide)'!$A138,'Capacity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(Hide)'!$A138,'Capacity Summary'!$H$138:$BG$138,0))="x",INDEX('Capacity Summary'!$C$139:$E$238,MATCH('Capacity Backing (Hide)'!S$132,'Capacity Summary'!$B$139:$B$238,0),4),IF(INDEX('Capacity Summary'!$H$139:$BG$238,MATCH('Capacity Backing (Hide)'!S$132,'Capacity Summary'!$B$139:$B$238,0),MATCH('Capacity Backing (Hide)'!$A138,'Capacity Summary'!$H$138:$BG$138,0))&lt;&gt;0,INDEX('Capacity Summary'!$H$139:$BG$238,MATCH('Capacity Backing (Hide)'!S$132,'Capacity Summary'!$B$139:$B$238,0),MATCH('Capacity Backing (Hide)'!$A138,'Capacity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(Hide)'!$A138,'Capacity Summary'!$H$138:$BG$138,0))="x",INDEX('Capacity Summary'!$C$139:$E$238,MATCH('Capacity Backing (Hide)'!T$132,'Capacity Summary'!$B$139:$B$238,0),4),IF(INDEX('Capacity Summary'!$H$139:$BG$238,MATCH('Capacity Backing (Hide)'!T$132,'Capacity Summary'!$B$139:$B$238,0),MATCH('Capacity Backing (Hide)'!$A138,'Capacity Summary'!$H$138:$BG$138,0))&lt;&gt;0,INDEX('Capacity Summary'!$H$139:$BG$238,MATCH('Capacity Backing (Hide)'!T$132,'Capacity Summary'!$B$139:$B$238,0),MATCH('Capacity Backing (Hide)'!$A138,'Capacity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(Hide)'!$A138,'Capacity Summary'!$H$138:$BG$138,0))="x",INDEX('Capacity Summary'!$C$139:$E$238,MATCH('Capacity Backing (Hide)'!U$132,'Capacity Summary'!$B$139:$B$238,0),4),IF(INDEX('Capacity Summary'!$H$139:$BG$238,MATCH('Capacity Backing (Hide)'!U$132,'Capacity Summary'!$B$139:$B$238,0),MATCH('Capacity Backing (Hide)'!$A138,'Capacity Summary'!$H$138:$BG$138,0))&lt;&gt;0,INDEX('Capacity Summary'!$H$139:$BG$238,MATCH('Capacity Backing (Hide)'!U$132,'Capacity Summary'!$B$139:$B$238,0),MATCH('Capacity Backing (Hide)'!$A138,'Capacity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(Hide)'!$A138,'Capacity Summary'!$H$138:$BG$138,0))="x",INDEX('Capacity Summary'!$C$139:$E$238,MATCH('Capacity Backing (Hide)'!V$132,'Capacity Summary'!$B$139:$B$238,0),4),IF(INDEX('Capacity Summary'!$H$139:$BG$238,MATCH('Capacity Backing (Hide)'!V$132,'Capacity Summary'!$B$139:$B$238,0),MATCH('Capacity Backing (Hide)'!$A138,'Capacity Summary'!$H$138:$BG$138,0))&lt;&gt;0,INDEX('Capacity Summary'!$H$139:$BG$238,MATCH('Capacity Backing (Hide)'!V$132,'Capacity Summary'!$B$139:$B$238,0),MATCH('Capacity Backing (Hide)'!$A138,'Capacity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(Hide)'!$A138,'Capacity Summary'!$H$138:$BG$138,0))="x",INDEX('Capacity Summary'!$C$139:$E$238,MATCH('Capacity Backing (Hide)'!W$132,'Capacity Summary'!$B$139:$B$238,0),4),IF(INDEX('Capacity Summary'!$H$139:$BG$238,MATCH('Capacity Backing (Hide)'!W$132,'Capacity Summary'!$B$139:$B$238,0),MATCH('Capacity Backing (Hide)'!$A138,'Capacity Summary'!$H$138:$BG$138,0))&lt;&gt;0,INDEX('Capacity Summary'!$H$139:$BG$238,MATCH('Capacity Backing (Hide)'!W$132,'Capacity Summary'!$B$139:$B$238,0),MATCH('Capacity Backing (Hide)'!$A138,'Capacity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(Hide)'!$A138,'Capacity Summary'!$H$138:$BG$138,0))="x",INDEX('Capacity Summary'!$C$139:$E$238,MATCH('Capacity Backing (Hide)'!X$132,'Capacity Summary'!$B$139:$B$238,0),4),IF(INDEX('Capacity Summary'!$H$139:$BG$238,MATCH('Capacity Backing (Hide)'!X$132,'Capacity Summary'!$B$139:$B$238,0),MATCH('Capacity Backing (Hide)'!$A138,'Capacity Summary'!$H$138:$BG$138,0))&lt;&gt;0,INDEX('Capacity Summary'!$H$139:$BG$238,MATCH('Capacity Backing (Hide)'!X$132,'Capacity Summary'!$B$139:$B$238,0),MATCH('Capacity Backing (Hide)'!$A138,'Capacity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(Hide)'!$A138,'Capacity Summary'!$H$138:$BG$138,0))="x",INDEX('Capacity Summary'!$C$139:$E$238,MATCH('Capacity Backing (Hide)'!Y$132,'Capacity Summary'!$B$139:$B$238,0),4),IF(INDEX('Capacity Summary'!$H$139:$BG$238,MATCH('Capacity Backing (Hide)'!Y$132,'Capacity Summary'!$B$139:$B$238,0),MATCH('Capacity Backing (Hide)'!$A138,'Capacity Summary'!$H$138:$BG$138,0))&lt;&gt;0,INDEX('Capacity Summary'!$H$139:$BG$238,MATCH('Capacity Backing (Hide)'!Y$132,'Capacity Summary'!$B$139:$B$238,0),MATCH('Capacity Backing (Hide)'!$A138,'Capacity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(Hide)'!$A138,'Capacity Summary'!$H$138:$BG$138,0))="x",INDEX('Capacity Summary'!$C$139:$E$238,MATCH('Capacity Backing (Hide)'!Z$132,'Capacity Summary'!$B$139:$B$238,0),4),IF(INDEX('Capacity Summary'!$H$139:$BG$238,MATCH('Capacity Backing (Hide)'!Z$132,'Capacity Summary'!$B$139:$B$238,0),MATCH('Capacity Backing (Hide)'!$A138,'Capacity Summary'!$H$138:$BG$138,0))&lt;&gt;0,INDEX('Capacity Summary'!$H$139:$BG$238,MATCH('Capacity Backing (Hide)'!Z$132,'Capacity Summary'!$B$139:$B$238,0),MATCH('Capacity Backing (Hide)'!$A138,'Capacity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(Hide)'!$A138,'Capacity Summary'!$H$138:$BG$138,0))="x",INDEX('Capacity Summary'!$C$139:$E$238,MATCH('Capacity Backing (Hide)'!AA$132,'Capacity Summary'!$B$139:$B$238,0),4),IF(INDEX('Capacity Summary'!$H$139:$BG$238,MATCH('Capacity Backing (Hide)'!AA$132,'Capacity Summary'!$B$139:$B$238,0),MATCH('Capacity Backing (Hide)'!$A138,'Capacity Summary'!$H$138:$BG$138,0))&lt;&gt;0,INDEX('Capacity Summary'!$H$139:$BG$238,MATCH('Capacity Backing (Hide)'!AA$132,'Capacity Summary'!$B$139:$B$238,0),MATCH('Capacity Backing (Hide)'!$A138,'Capacity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(Hide)'!$A138,'Capacity Summary'!$H$138:$BG$138,0))="x",INDEX('Capacity Summary'!$C$139:$E$238,MATCH('Capacity Backing (Hide)'!AB$132,'Capacity Summary'!$B$139:$B$238,0),4),IF(INDEX('Capacity Summary'!$H$139:$BG$238,MATCH('Capacity Backing (Hide)'!AB$132,'Capacity Summary'!$B$139:$B$238,0),MATCH('Capacity Backing (Hide)'!$A138,'Capacity Summary'!$H$138:$BG$138,0))&lt;&gt;0,INDEX('Capacity Summary'!$H$139:$BG$238,MATCH('Capacity Backing (Hide)'!AB$132,'Capacity Summary'!$B$139:$B$238,0),MATCH('Capacity Backing (Hide)'!$A138,'Capacity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(Hide)'!$A138,'Capacity Summary'!$H$138:$BG$138,0))="x",INDEX('Capacity Summary'!$C$139:$E$238,MATCH('Capacity Backing (Hide)'!AC$132,'Capacity Summary'!$B$139:$B$238,0),4),IF(INDEX('Capacity Summary'!$H$139:$BG$238,MATCH('Capacity Backing (Hide)'!AC$132,'Capacity Summary'!$B$139:$B$238,0),MATCH('Capacity Backing (Hide)'!$A138,'Capacity Summary'!$H$138:$BG$138,0))&lt;&gt;0,INDEX('Capacity Summary'!$H$139:$BG$238,MATCH('Capacity Backing (Hide)'!AC$132,'Capacity Summary'!$B$139:$B$238,0),MATCH('Capacity Backing (Hide)'!$A138,'Capacity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(Hide)'!$A138,'Capacity Summary'!$H$138:$BG$138,0))="x",INDEX('Capacity Summary'!$C$139:$E$238,MATCH('Capacity Backing (Hide)'!AD$132,'Capacity Summary'!$B$139:$B$238,0),4),IF(INDEX('Capacity Summary'!$H$139:$BG$238,MATCH('Capacity Backing (Hide)'!AD$132,'Capacity Summary'!$B$139:$B$238,0),MATCH('Capacity Backing (Hide)'!$A138,'Capacity Summary'!$H$138:$BG$138,0))&lt;&gt;0,INDEX('Capacity Summary'!$H$139:$BG$238,MATCH('Capacity Backing (Hide)'!AD$132,'Capacity Summary'!$B$139:$B$238,0),MATCH('Capacity Backing (Hide)'!$A138,'Capacity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(Hide)'!$A138,'Capacity Summary'!$H$138:$BG$138,0))="x",INDEX('Capacity Summary'!$C$139:$E$238,MATCH('Capacity Backing (Hide)'!AE$132,'Capacity Summary'!$B$139:$B$238,0),4),IF(INDEX('Capacity Summary'!$H$139:$BG$238,MATCH('Capacity Backing (Hide)'!AE$132,'Capacity Summary'!$B$139:$B$238,0),MATCH('Capacity Backing (Hide)'!$A138,'Capacity Summary'!$H$138:$BG$138,0))&lt;&gt;0,INDEX('Capacity Summary'!$H$139:$BG$238,MATCH('Capacity Backing (Hide)'!AE$132,'Capacity Summary'!$B$139:$B$238,0),MATCH('Capacity Backing (Hide)'!$A138,'Capacity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(Hide)'!$A138,'Capacity Summary'!$H$138:$BG$138,0))="x",INDEX('Capacity Summary'!$C$139:$E$238,MATCH('Capacity Backing (Hide)'!AF$132,'Capacity Summary'!$B$139:$B$238,0),4),IF(INDEX('Capacity Summary'!$H$139:$BG$238,MATCH('Capacity Backing (Hide)'!AF$132,'Capacity Summary'!$B$139:$B$238,0),MATCH('Capacity Backing (Hide)'!$A138,'Capacity Summary'!$H$138:$BG$138,0))&lt;&gt;0,INDEX('Capacity Summary'!$H$139:$BG$238,MATCH('Capacity Backing (Hide)'!AF$132,'Capacity Summary'!$B$139:$B$238,0),MATCH('Capacity Backing (Hide)'!$A138,'Capacity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(Hide)'!$A138,'Capacity Summary'!$H$138:$BG$138,0))="x",INDEX('Capacity Summary'!$C$139:$E$238,MATCH('Capacity Backing (Hide)'!AG$132,'Capacity Summary'!$B$139:$B$238,0),4),IF(INDEX('Capacity Summary'!$H$139:$BG$238,MATCH('Capacity Backing (Hide)'!AG$132,'Capacity Summary'!$B$139:$B$238,0),MATCH('Capacity Backing (Hide)'!$A138,'Capacity Summary'!$H$138:$BG$138,0))&lt;&gt;0,INDEX('Capacity Summary'!$H$139:$BG$238,MATCH('Capacity Backing (Hide)'!AG$132,'Capacity Summary'!$B$139:$B$238,0),MATCH('Capacity Backing (Hide)'!$A138,'Capacity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(Hide)'!$A138,'Capacity Summary'!$H$138:$BG$138,0))="x",INDEX('Capacity Summary'!$C$139:$E$238,MATCH('Capacity Backing (Hide)'!AH$132,'Capacity Summary'!$B$139:$B$238,0),4),IF(INDEX('Capacity Summary'!$H$139:$BG$238,MATCH('Capacity Backing (Hide)'!AH$132,'Capacity Summary'!$B$139:$B$238,0),MATCH('Capacity Backing (Hide)'!$A138,'Capacity Summary'!$H$138:$BG$138,0))&lt;&gt;0,INDEX('Capacity Summary'!$H$139:$BG$238,MATCH('Capacity Backing (Hide)'!AH$132,'Capacity Summary'!$B$139:$B$238,0),MATCH('Capacity Backing (Hide)'!$A138,'Capacity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(Hide)'!$A138,'Capacity Summary'!$H$138:$BG$138,0))="x",INDEX('Capacity Summary'!$C$139:$E$238,MATCH('Capacity Backing (Hide)'!AI$132,'Capacity Summary'!$B$139:$B$238,0),4),IF(INDEX('Capacity Summary'!$H$139:$BG$238,MATCH('Capacity Backing (Hide)'!AI$132,'Capacity Summary'!$B$139:$B$238,0),MATCH('Capacity Backing (Hide)'!$A138,'Capacity Summary'!$H$138:$BG$138,0))&lt;&gt;0,INDEX('Capacity Summary'!$H$139:$BG$238,MATCH('Capacity Backing (Hide)'!AI$132,'Capacity Summary'!$B$139:$B$238,0),MATCH('Capacity Backing (Hide)'!$A138,'Capacity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(Hide)'!$A138,'Capacity Summary'!$H$138:$BG$138,0))="x",INDEX('Capacity Summary'!$C$139:$E$238,MATCH('Capacity Backing (Hide)'!AJ$132,'Capacity Summary'!$B$139:$B$238,0),4),IF(INDEX('Capacity Summary'!$H$139:$BG$238,MATCH('Capacity Backing (Hide)'!AJ$132,'Capacity Summary'!$B$139:$B$238,0),MATCH('Capacity Backing (Hide)'!$A138,'Capacity Summary'!$H$138:$BG$138,0))&lt;&gt;0,INDEX('Capacity Summary'!$H$139:$BG$238,MATCH('Capacity Backing (Hide)'!AJ$132,'Capacity Summary'!$B$139:$B$238,0),MATCH('Capacity Backing (Hide)'!$A138,'Capacity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(Hide)'!$A138,'Capacity Summary'!$H$138:$BG$138,0))="x",INDEX('Capacity Summary'!$C$139:$E$238,MATCH('Capacity Backing (Hide)'!AK$132,'Capacity Summary'!$B$139:$B$238,0),4),IF(INDEX('Capacity Summary'!$H$139:$BG$238,MATCH('Capacity Backing (Hide)'!AK$132,'Capacity Summary'!$B$139:$B$238,0),MATCH('Capacity Backing (Hide)'!$A138,'Capacity Summary'!$H$138:$BG$138,0))&lt;&gt;0,INDEX('Capacity Summary'!$H$139:$BG$238,MATCH('Capacity Backing (Hide)'!AK$132,'Capacity Summary'!$B$139:$B$238,0),MATCH('Capacity Backing (Hide)'!$A138,'Capacity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(Hide)'!$A138,'Capacity Summary'!$H$138:$BG$138,0))="x",INDEX('Capacity Summary'!$C$139:$E$238,MATCH('Capacity Backing (Hide)'!AL$132,'Capacity Summary'!$B$139:$B$238,0),4),IF(INDEX('Capacity Summary'!$H$139:$BG$238,MATCH('Capacity Backing (Hide)'!AL$132,'Capacity Summary'!$B$139:$B$238,0),MATCH('Capacity Backing (Hide)'!$A138,'Capacity Summary'!$H$138:$BG$138,0))&lt;&gt;0,INDEX('Capacity Summary'!$H$139:$BG$238,MATCH('Capacity Backing (Hide)'!AL$132,'Capacity Summary'!$B$139:$B$238,0),MATCH('Capacity Backing (Hide)'!$A138,'Capacity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(Hide)'!$A138,'Capacity Summary'!$H$138:$BG$138,0))="x",INDEX('Capacity Summary'!$C$139:$E$238,MATCH('Capacity Backing (Hide)'!AM$132,'Capacity Summary'!$B$139:$B$238,0),4),IF(INDEX('Capacity Summary'!$H$139:$BG$238,MATCH('Capacity Backing (Hide)'!AM$132,'Capacity Summary'!$B$139:$B$238,0),MATCH('Capacity Backing (Hide)'!$A138,'Capacity Summary'!$H$138:$BG$138,0))&lt;&gt;0,INDEX('Capacity Summary'!$H$139:$BG$238,MATCH('Capacity Backing (Hide)'!AM$132,'Capacity Summary'!$B$139:$B$238,0),MATCH('Capacity Backing (Hide)'!$A138,'Capacity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(Hide)'!$A138,'Capacity Summary'!$H$138:$BG$138,0))="x",INDEX('Capacity Summary'!$C$139:$E$238,MATCH('Capacity Backing (Hide)'!AN$132,'Capacity Summary'!$B$139:$B$238,0),4),IF(INDEX('Capacity Summary'!$H$139:$BG$238,MATCH('Capacity Backing (Hide)'!AN$132,'Capacity Summary'!$B$139:$B$238,0),MATCH('Capacity Backing (Hide)'!$A138,'Capacity Summary'!$H$138:$BG$138,0))&lt;&gt;0,INDEX('Capacity Summary'!$H$139:$BG$238,MATCH('Capacity Backing (Hide)'!AN$132,'Capacity Summary'!$B$139:$B$238,0),MATCH('Capacity Backing (Hide)'!$A138,'Capacity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(Hide)'!$A138,'Capacity Summary'!$H$138:$BG$138,0))="x",INDEX('Capacity Summary'!$C$139:$E$238,MATCH('Capacity Backing (Hide)'!AO$132,'Capacity Summary'!$B$139:$B$238,0),4),IF(INDEX('Capacity Summary'!$H$139:$BG$238,MATCH('Capacity Backing (Hide)'!AO$132,'Capacity Summary'!$B$139:$B$238,0),MATCH('Capacity Backing (Hide)'!$A138,'Capacity Summary'!$H$138:$BG$138,0))&lt;&gt;0,INDEX('Capacity Summary'!$H$139:$BG$238,MATCH('Capacity Backing (Hide)'!AO$132,'Capacity Summary'!$B$139:$B$238,0),MATCH('Capacity Backing (Hide)'!$A138,'Capacity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(Hide)'!$A138,'Capacity Summary'!$H$138:$BG$138,0))="x",INDEX('Capacity Summary'!$C$139:$E$238,MATCH('Capacity Backing (Hide)'!AP$132,'Capacity Summary'!$B$139:$B$238,0),4),IF(INDEX('Capacity Summary'!$H$139:$BG$238,MATCH('Capacity Backing (Hide)'!AP$132,'Capacity Summary'!$B$139:$B$238,0),MATCH('Capacity Backing (Hide)'!$A138,'Capacity Summary'!$H$138:$BG$138,0))&lt;&gt;0,INDEX('Capacity Summary'!$H$139:$BG$238,MATCH('Capacity Backing (Hide)'!AP$132,'Capacity Summary'!$B$139:$B$238,0),MATCH('Capacity Backing (Hide)'!$A138,'Capacity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(Hide)'!$A138,'Capacity Summary'!$H$138:$BG$138,0))="x",INDEX('Capacity Summary'!$C$139:$E$238,MATCH('Capacity Backing (Hide)'!AQ$132,'Capacity Summary'!$B$139:$B$238,0),4),IF(INDEX('Capacity Summary'!$H$139:$BG$238,MATCH('Capacity Backing (Hide)'!AQ$132,'Capacity Summary'!$B$139:$B$238,0),MATCH('Capacity Backing (Hide)'!$A138,'Capacity Summary'!$H$138:$BG$138,0))&lt;&gt;0,INDEX('Capacity Summary'!$H$139:$BG$238,MATCH('Capacity Backing (Hide)'!AQ$132,'Capacity Summary'!$B$139:$B$238,0),MATCH('Capacity Backing (Hide)'!$A138,'Capacity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(Hide)'!$A138,'Capacity Summary'!$H$138:$BG$138,0))="x",INDEX('Capacity Summary'!$C$139:$E$238,MATCH('Capacity Backing (Hide)'!AR$132,'Capacity Summary'!$B$139:$B$238,0),4),IF(INDEX('Capacity Summary'!$H$139:$BG$238,MATCH('Capacity Backing (Hide)'!AR$132,'Capacity Summary'!$B$139:$B$238,0),MATCH('Capacity Backing (Hide)'!$A138,'Capacity Summary'!$H$138:$BG$138,0))&lt;&gt;0,INDEX('Capacity Summary'!$H$139:$BG$238,MATCH('Capacity Backing (Hide)'!AR$132,'Capacity Summary'!$B$139:$B$238,0),MATCH('Capacity Backing (Hide)'!$A138,'Capacity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(Hide)'!$A138,'Capacity Summary'!$H$138:$BG$138,0))="x",INDEX('Capacity Summary'!$C$139:$E$238,MATCH('Capacity Backing (Hide)'!AS$132,'Capacity Summary'!$B$139:$B$238,0),4),IF(INDEX('Capacity Summary'!$H$139:$BG$238,MATCH('Capacity Backing (Hide)'!AS$132,'Capacity Summary'!$B$139:$B$238,0),MATCH('Capacity Backing (Hide)'!$A138,'Capacity Summary'!$H$138:$BG$138,0))&lt;&gt;0,INDEX('Capacity Summary'!$H$139:$BG$238,MATCH('Capacity Backing (Hide)'!AS$132,'Capacity Summary'!$B$139:$B$238,0),MATCH('Capacity Backing (Hide)'!$A138,'Capacity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(Hide)'!$A138,'Capacity Summary'!$H$138:$BG$138,0))="x",INDEX('Capacity Summary'!$C$139:$E$238,MATCH('Capacity Backing (Hide)'!AT$132,'Capacity Summary'!$B$139:$B$238,0),4),IF(INDEX('Capacity Summary'!$H$139:$BG$238,MATCH('Capacity Backing (Hide)'!AT$132,'Capacity Summary'!$B$139:$B$238,0),MATCH('Capacity Backing (Hide)'!$A138,'Capacity Summary'!$H$138:$BG$138,0))&lt;&gt;0,INDEX('Capacity Summary'!$H$139:$BG$238,MATCH('Capacity Backing (Hide)'!AT$132,'Capacity Summary'!$B$139:$B$238,0),MATCH('Capacity Backing (Hide)'!$A138,'Capacity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(Hide)'!$A138,'Capacity Summary'!$H$138:$BG$138,0))="x",INDEX('Capacity Summary'!$C$139:$E$238,MATCH('Capacity Backing (Hide)'!AU$132,'Capacity Summary'!$B$139:$B$238,0),4),IF(INDEX('Capacity Summary'!$H$139:$BG$238,MATCH('Capacity Backing (Hide)'!AU$132,'Capacity Summary'!$B$139:$B$238,0),MATCH('Capacity Backing (Hide)'!$A138,'Capacity Summary'!$H$138:$BG$138,0))&lt;&gt;0,INDEX('Capacity Summary'!$H$139:$BG$238,MATCH('Capacity Backing (Hide)'!AU$132,'Capacity Summary'!$B$139:$B$238,0),MATCH('Capacity Backing (Hide)'!$A138,'Capacity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(Hide)'!$A138,'Capacity Summary'!$H$138:$BG$138,0))="x",INDEX('Capacity Summary'!$C$139:$E$238,MATCH('Capacity Backing (Hide)'!AV$132,'Capacity Summary'!$B$139:$B$238,0),4),IF(INDEX('Capacity Summary'!$H$139:$BG$238,MATCH('Capacity Backing (Hide)'!AV$132,'Capacity Summary'!$B$139:$B$238,0),MATCH('Capacity Backing (Hide)'!$A138,'Capacity Summary'!$H$138:$BG$138,0))&lt;&gt;0,INDEX('Capacity Summary'!$H$139:$BG$238,MATCH('Capacity Backing (Hide)'!AV$132,'Capacity Summary'!$B$139:$B$238,0),MATCH('Capacity Backing (Hide)'!$A138,'Capacity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(Hide)'!$A138,'Capacity Summary'!$H$138:$BG$138,0))="x",INDEX('Capacity Summary'!$C$139:$E$238,MATCH('Capacity Backing (Hide)'!AW$132,'Capacity Summary'!$B$139:$B$238,0),4),IF(INDEX('Capacity Summary'!$H$139:$BG$238,MATCH('Capacity Backing (Hide)'!AW$132,'Capacity Summary'!$B$139:$B$238,0),MATCH('Capacity Backing (Hide)'!$A138,'Capacity Summary'!$H$138:$BG$138,0))&lt;&gt;0,INDEX('Capacity Summary'!$H$139:$BG$238,MATCH('Capacity Backing (Hide)'!AW$132,'Capacity Summary'!$B$139:$B$238,0),MATCH('Capacity Backing (Hide)'!$A138,'Capacity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(Hide)'!$A138,'Capacity Summary'!$H$138:$BG$138,0))="x",INDEX('Capacity Summary'!$C$139:$E$238,MATCH('Capacity Backing (Hide)'!AX$132,'Capacity Summary'!$B$139:$B$238,0),4),IF(INDEX('Capacity Summary'!$H$139:$BG$238,MATCH('Capacity Backing (Hide)'!AX$132,'Capacity Summary'!$B$139:$B$238,0),MATCH('Capacity Backing (Hide)'!$A138,'Capacity Summary'!$H$138:$BG$138,0))&lt;&gt;0,INDEX('Capacity Summary'!$H$139:$BG$238,MATCH('Capacity Backing (Hide)'!AX$132,'Capacity Summary'!$B$139:$B$238,0),MATCH('Capacity Backing (Hide)'!$A138,'Capacity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(Hide)'!$A138,'Capacity Summary'!$H$138:$BG$138,0))="x",INDEX('Capacity Summary'!$C$139:$E$238,MATCH('Capacity Backing (Hide)'!AY$132,'Capacity Summary'!$B$139:$B$238,0),4),IF(INDEX('Capacity Summary'!$H$139:$BG$238,MATCH('Capacity Backing (Hide)'!AY$132,'Capacity Summary'!$B$139:$B$238,0),MATCH('Capacity Backing (Hide)'!$A138,'Capacity Summary'!$H$138:$BG$138,0))&lt;&gt;0,INDEX('Capacity Summary'!$H$139:$BG$238,MATCH('Capacity Backing (Hide)'!AY$132,'Capacity Summary'!$B$139:$B$238,0),MATCH('Capacity Backing (Hide)'!$A138,'Capacity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(Hide)'!$A138,'Capacity Summary'!$H$138:$BG$138,0))="x",INDEX('Capacity Summary'!$C$139:$E$238,MATCH('Capacity Backing (Hide)'!AZ$132,'Capacity Summary'!$B$139:$B$238,0),4),IF(INDEX('Capacity Summary'!$H$139:$BG$238,MATCH('Capacity Backing (Hide)'!AZ$132,'Capacity Summary'!$B$139:$B$238,0),MATCH('Capacity Backing (Hide)'!$A138,'Capacity Summary'!$H$138:$BG$138,0))&lt;&gt;0,INDEX('Capacity Summary'!$H$139:$BG$238,MATCH('Capacity Backing (Hide)'!AZ$132,'Capacity Summary'!$B$139:$B$238,0),MATCH('Capacity Backing (Hide)'!$A138,'Capacity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(Hide)'!$A138,'Capacity Summary'!$H$138:$BG$138,0))="x",INDEX('Capacity Summary'!$C$139:$E$238,MATCH('Capacity Backing (Hide)'!BA$132,'Capacity Summary'!$B$139:$B$238,0),4),IF(INDEX('Capacity Summary'!$H$139:$BG$238,MATCH('Capacity Backing (Hide)'!BA$132,'Capacity Summary'!$B$139:$B$238,0),MATCH('Capacity Backing (Hide)'!$A138,'Capacity Summary'!$H$138:$BG$138,0))&lt;&gt;0,INDEX('Capacity Summary'!$H$139:$BG$238,MATCH('Capacity Backing (Hide)'!BA$132,'Capacity Summary'!$B$139:$B$238,0),MATCH('Capacity Backing (Hide)'!$A138,'Capacity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(Hide)'!$A138,'Capacity Summary'!$H$138:$BG$138,0))="x",INDEX('Capacity Summary'!$C$139:$E$238,MATCH('Capacity Backing (Hide)'!BB$132,'Capacity Summary'!$B$139:$B$238,0),4),IF(INDEX('Capacity Summary'!$H$139:$BG$238,MATCH('Capacity Backing (Hide)'!BB$132,'Capacity Summary'!$B$139:$B$238,0),MATCH('Capacity Backing (Hide)'!$A138,'Capacity Summary'!$H$138:$BG$138,0))&lt;&gt;0,INDEX('Capacity Summary'!$H$139:$BG$238,MATCH('Capacity Backing (Hide)'!BB$132,'Capacity Summary'!$B$139:$B$238,0),MATCH('Capacity Backing (Hide)'!$A138,'Capacity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(Hide)'!$A138,'Capacity Summary'!$H$138:$BG$138,0))="x",INDEX('Capacity Summary'!$C$139:$E$238,MATCH('Capacity Backing (Hide)'!BC$132,'Capacity Summary'!$B$139:$B$238,0),4),IF(INDEX('Capacity Summary'!$H$139:$BG$238,MATCH('Capacity Backing (Hide)'!BC$132,'Capacity Summary'!$B$139:$B$238,0),MATCH('Capacity Backing (Hide)'!$A138,'Capacity Summary'!$H$138:$BG$138,0))&lt;&gt;0,INDEX('Capacity Summary'!$H$139:$BG$238,MATCH('Capacity Backing (Hide)'!BC$132,'Capacity Summary'!$B$139:$B$238,0),MATCH('Capacity Backing (Hide)'!$A138,'Capacity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(Hide)'!$A138,'Capacity Summary'!$H$138:$BG$138,0))="x",INDEX('Capacity Summary'!$C$139:$E$238,MATCH('Capacity Backing (Hide)'!BD$132,'Capacity Summary'!$B$139:$B$238,0),4),IF(INDEX('Capacity Summary'!$H$139:$BG$238,MATCH('Capacity Backing (Hide)'!BD$132,'Capacity Summary'!$B$139:$B$238,0),MATCH('Capacity Backing (Hide)'!$A138,'Capacity Summary'!$H$138:$BG$138,0))&lt;&gt;0,INDEX('Capacity Summary'!$H$139:$BG$238,MATCH('Capacity Backing (Hide)'!BD$132,'Capacity Summary'!$B$139:$B$238,0),MATCH('Capacity Backing (Hide)'!$A138,'Capacity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(Hide)'!$A138,'Capacity Summary'!$H$138:$BG$138,0))="x",INDEX('Capacity Summary'!$C$139:$E$238,MATCH('Capacity Backing (Hide)'!BE$132,'Capacity Summary'!$B$139:$B$238,0),4),IF(INDEX('Capacity Summary'!$H$139:$BG$238,MATCH('Capacity Backing (Hide)'!BE$132,'Capacity Summary'!$B$139:$B$238,0),MATCH('Capacity Backing (Hide)'!$A138,'Capacity Summary'!$H$138:$BG$138,0))&lt;&gt;0,INDEX('Capacity Summary'!$H$139:$BG$238,MATCH('Capacity Backing (Hide)'!BE$132,'Capacity Summary'!$B$139:$B$238,0),MATCH('Capacity Backing (Hide)'!$A138,'Capacity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(Hide)'!$A138,'Capacity Summary'!$H$138:$BG$138,0))="x",INDEX('Capacity Summary'!$C$139:$E$238,MATCH('Capacity Backing (Hide)'!BF$132,'Capacity Summary'!$B$139:$B$238,0),4),IF(INDEX('Capacity Summary'!$H$139:$BG$238,MATCH('Capacity Backing (Hide)'!BF$132,'Capacity Summary'!$B$139:$B$238,0),MATCH('Capacity Backing (Hide)'!$A138,'Capacity Summary'!$H$138:$BG$138,0))&lt;&gt;0,INDEX('Capacity Summary'!$H$139:$BG$238,MATCH('Capacity Backing (Hide)'!BF$132,'Capacity Summary'!$B$139:$B$238,0),MATCH('Capacity Backing (Hide)'!$A138,'Capacity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(Hide)'!$A138,'Capacity Summary'!$H$138:$BG$138,0))="x",INDEX('Capacity Summary'!$C$139:$E$238,MATCH('Capacity Backing (Hide)'!BG$132,'Capacity Summary'!$B$139:$B$238,0),4),IF(INDEX('Capacity Summary'!$H$139:$BG$238,MATCH('Capacity Backing (Hide)'!BG$132,'Capacity Summary'!$B$139:$B$238,0),MATCH('Capacity Backing (Hide)'!$A138,'Capacity Summary'!$H$138:$BG$138,0))&lt;&gt;0,INDEX('Capacity Summary'!$H$139:$BG$238,MATCH('Capacity Backing (Hide)'!BG$132,'Capacity Summary'!$B$139:$B$238,0),MATCH('Capacity Backing (Hide)'!$A138,'Capacity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(Hide)'!$A138,'Capacity Summary'!$H$138:$BG$138,0))="x",INDEX('Capacity Summary'!$C$139:$E$238,MATCH('Capacity Backing (Hide)'!BH$132,'Capacity Summary'!$B$139:$B$238,0),4),IF(INDEX('Capacity Summary'!$H$139:$BG$238,MATCH('Capacity Backing (Hide)'!BH$132,'Capacity Summary'!$B$139:$B$238,0),MATCH('Capacity Backing (Hide)'!$A138,'Capacity Summary'!$H$138:$BG$138,0))&lt;&gt;0,INDEX('Capacity Summary'!$H$139:$BG$238,MATCH('Capacity Backing (Hide)'!BH$132,'Capacity Summary'!$B$139:$B$238,0),MATCH('Capacity Backing (Hide)'!$A138,'Capacity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(Hide)'!$A138,'Capacity Summary'!$H$138:$BG$138,0))="x",INDEX('Capacity Summary'!$C$139:$E$238,MATCH('Capacity Backing (Hide)'!BI$132,'Capacity Summary'!$B$139:$B$238,0),4),IF(INDEX('Capacity Summary'!$H$139:$BG$238,MATCH('Capacity Backing (Hide)'!BI$132,'Capacity Summary'!$B$139:$B$238,0),MATCH('Capacity Backing (Hide)'!$A138,'Capacity Summary'!$H$138:$BG$138,0))&lt;&gt;0,INDEX('Capacity Summary'!$H$139:$BG$238,MATCH('Capacity Backing (Hide)'!BI$132,'Capacity Summary'!$B$139:$B$238,0),MATCH('Capacity Backing (Hide)'!$A138,'Capacity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(Hide)'!$A138,'Capacity Summary'!$H$138:$BG$138,0))="x",INDEX('Capacity Summary'!$C$139:$E$238,MATCH('Capacity Backing (Hide)'!BJ$132,'Capacity Summary'!$B$139:$B$238,0),4),IF(INDEX('Capacity Summary'!$H$139:$BG$238,MATCH('Capacity Backing (Hide)'!BJ$132,'Capacity Summary'!$B$139:$B$238,0),MATCH('Capacity Backing (Hide)'!$A138,'Capacity Summary'!$H$138:$BG$138,0))&lt;&gt;0,INDEX('Capacity Summary'!$H$139:$BG$238,MATCH('Capacity Backing (Hide)'!BJ$132,'Capacity Summary'!$B$139:$B$238,0),MATCH('Capacity Backing (Hide)'!$A138,'Capacity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(Hide)'!$A138,'Capacity Summary'!$H$138:$BG$138,0))="x",INDEX('Capacity Summary'!$C$139:$E$238,MATCH('Capacity Backing (Hide)'!BK$132,'Capacity Summary'!$B$139:$B$238,0),4),IF(INDEX('Capacity Summary'!$H$139:$BG$238,MATCH('Capacity Backing (Hide)'!BK$132,'Capacity Summary'!$B$139:$B$238,0),MATCH('Capacity Backing (Hide)'!$A138,'Capacity Summary'!$H$138:$BG$138,0))&lt;&gt;0,INDEX('Capacity Summary'!$H$139:$BG$238,MATCH('Capacity Backing (Hide)'!BK$132,'Capacity Summary'!$B$139:$B$238,0),MATCH('Capacity Backing (Hide)'!$A138,'Capacity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(Hide)'!$A138,'Capacity Summary'!$H$138:$BG$138,0))="x",INDEX('Capacity Summary'!$C$139:$E$238,MATCH('Capacity Backing (Hide)'!BL$132,'Capacity Summary'!$B$139:$B$238,0),4),IF(INDEX('Capacity Summary'!$H$139:$BG$238,MATCH('Capacity Backing (Hide)'!BL$132,'Capacity Summary'!$B$139:$B$238,0),MATCH('Capacity Backing (Hide)'!$A138,'Capacity Summary'!$H$138:$BG$138,0))&lt;&gt;0,INDEX('Capacity Summary'!$H$139:$BG$238,MATCH('Capacity Backing (Hide)'!BL$132,'Capacity Summary'!$B$139:$B$238,0),MATCH('Capacity Backing (Hide)'!$A138,'Capacity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(Hide)'!$A138,'Capacity Summary'!$H$138:$BG$138,0))="x",INDEX('Capacity Summary'!$C$139:$E$238,MATCH('Capacity Backing (Hide)'!BM$132,'Capacity Summary'!$B$139:$B$238,0),4),IF(INDEX('Capacity Summary'!$H$139:$BG$238,MATCH('Capacity Backing (Hide)'!BM$132,'Capacity Summary'!$B$139:$B$238,0),MATCH('Capacity Backing (Hide)'!$A138,'Capacity Summary'!$H$138:$BG$138,0))&lt;&gt;0,INDEX('Capacity Summary'!$H$139:$BG$238,MATCH('Capacity Backing (Hide)'!BM$132,'Capacity Summary'!$B$139:$B$238,0),MATCH('Capacity Backing (Hide)'!$A138,'Capacity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(Hide)'!$A138,'Capacity Summary'!$H$138:$BG$138,0))="x",INDEX('Capacity Summary'!$C$139:$E$238,MATCH('Capacity Backing (Hide)'!BN$132,'Capacity Summary'!$B$139:$B$238,0),4),IF(INDEX('Capacity Summary'!$H$139:$BG$238,MATCH('Capacity Backing (Hide)'!BN$132,'Capacity Summary'!$B$139:$B$238,0),MATCH('Capacity Backing (Hide)'!$A138,'Capacity Summary'!$H$138:$BG$138,0))&lt;&gt;0,INDEX('Capacity Summary'!$H$139:$BG$238,MATCH('Capacity Backing (Hide)'!BN$132,'Capacity Summary'!$B$139:$B$238,0),MATCH('Capacity Backing (Hide)'!$A138,'Capacity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(Hide)'!$A138,'Capacity Summary'!$H$138:$BG$138,0))="x",INDEX('Capacity Summary'!$C$139:$E$238,MATCH('Capacity Backing (Hide)'!BO$132,'Capacity Summary'!$B$139:$B$238,0),4),IF(INDEX('Capacity Summary'!$H$139:$BG$238,MATCH('Capacity Backing (Hide)'!BO$132,'Capacity Summary'!$B$139:$B$238,0),MATCH('Capacity Backing (Hide)'!$A138,'Capacity Summary'!$H$138:$BG$138,0))&lt;&gt;0,INDEX('Capacity Summary'!$H$139:$BG$238,MATCH('Capacity Backing (Hide)'!BO$132,'Capacity Summary'!$B$139:$B$238,0),MATCH('Capacity Backing (Hide)'!$A138,'Capacity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(Hide)'!$A138,'Capacity Summary'!$H$138:$BG$138,0))="x",INDEX('Capacity Summary'!$C$139:$E$238,MATCH('Capacity Backing (Hide)'!BP$132,'Capacity Summary'!$B$139:$B$238,0),4),IF(INDEX('Capacity Summary'!$H$139:$BG$238,MATCH('Capacity Backing (Hide)'!BP$132,'Capacity Summary'!$B$139:$B$238,0),MATCH('Capacity Backing (Hide)'!$A138,'Capacity Summary'!$H$138:$BG$138,0))&lt;&gt;0,INDEX('Capacity Summary'!$H$139:$BG$238,MATCH('Capacity Backing (Hide)'!BP$132,'Capacity Summary'!$B$139:$B$238,0),MATCH('Capacity Backing (Hide)'!$A138,'Capacity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(Hide)'!$A138,'Capacity Summary'!$H$138:$BG$138,0))="x",INDEX('Capacity Summary'!$C$139:$E$238,MATCH('Capacity Backing (Hide)'!BQ$132,'Capacity Summary'!$B$139:$B$238,0),4),IF(INDEX('Capacity Summary'!$H$139:$BG$238,MATCH('Capacity Backing (Hide)'!BQ$132,'Capacity Summary'!$B$139:$B$238,0),MATCH('Capacity Backing (Hide)'!$A138,'Capacity Summary'!$H$138:$BG$138,0))&lt;&gt;0,INDEX('Capacity Summary'!$H$139:$BG$238,MATCH('Capacity Backing (Hide)'!BQ$132,'Capacity Summary'!$B$139:$B$238,0),MATCH('Capacity Backing (Hide)'!$A138,'Capacity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(Hide)'!$A138,'Capacity Summary'!$H$138:$BG$138,0))="x",INDEX('Capacity Summary'!$C$139:$E$238,MATCH('Capacity Backing (Hide)'!BR$132,'Capacity Summary'!$B$139:$B$238,0),4),IF(INDEX('Capacity Summary'!$H$139:$BG$238,MATCH('Capacity Backing (Hide)'!BR$132,'Capacity Summary'!$B$139:$B$238,0),MATCH('Capacity Backing (Hide)'!$A138,'Capacity Summary'!$H$138:$BG$138,0))&lt;&gt;0,INDEX('Capacity Summary'!$H$139:$BG$238,MATCH('Capacity Backing (Hide)'!BR$132,'Capacity Summary'!$B$139:$B$238,0),MATCH('Capacity Backing (Hide)'!$A138,'Capacity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(Hide)'!$A138,'Capacity Summary'!$H$138:$BG$138,0))="x",INDEX('Capacity Summary'!$C$139:$E$238,MATCH('Capacity Backing (Hide)'!BS$132,'Capacity Summary'!$B$139:$B$238,0),4),IF(INDEX('Capacity Summary'!$H$139:$BG$238,MATCH('Capacity Backing (Hide)'!BS$132,'Capacity Summary'!$B$139:$B$238,0),MATCH('Capacity Backing (Hide)'!$A138,'Capacity Summary'!$H$138:$BG$138,0))&lt;&gt;0,INDEX('Capacity Summary'!$H$139:$BG$238,MATCH('Capacity Backing (Hide)'!BS$132,'Capacity Summary'!$B$139:$B$238,0),MATCH('Capacity Backing (Hide)'!$A138,'Capacity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(Hide)'!$A138,'Capacity Summary'!$H$138:$BG$138,0))="x",INDEX('Capacity Summary'!$C$139:$E$238,MATCH('Capacity Backing (Hide)'!BT$132,'Capacity Summary'!$B$139:$B$238,0),4),IF(INDEX('Capacity Summary'!$H$139:$BG$238,MATCH('Capacity Backing (Hide)'!BT$132,'Capacity Summary'!$B$139:$B$238,0),MATCH('Capacity Backing (Hide)'!$A138,'Capacity Summary'!$H$138:$BG$138,0))&lt;&gt;0,INDEX('Capacity Summary'!$H$139:$BG$238,MATCH('Capacity Backing (Hide)'!BT$132,'Capacity Summary'!$B$139:$B$238,0),MATCH('Capacity Backing (Hide)'!$A138,'Capacity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(Hide)'!$A138,'Capacity Summary'!$H$138:$BG$138,0))="x",INDEX('Capacity Summary'!$C$139:$E$238,MATCH('Capacity Backing (Hide)'!BU$132,'Capacity Summary'!$B$139:$B$238,0),4),IF(INDEX('Capacity Summary'!$H$139:$BG$238,MATCH('Capacity Backing (Hide)'!BU$132,'Capacity Summary'!$B$139:$B$238,0),MATCH('Capacity Backing (Hide)'!$A138,'Capacity Summary'!$H$138:$BG$138,0))&lt;&gt;0,INDEX('Capacity Summary'!$H$139:$BG$238,MATCH('Capacity Backing (Hide)'!BU$132,'Capacity Summary'!$B$139:$B$238,0),MATCH('Capacity Backing (Hide)'!$A138,'Capacity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(Hide)'!$A138,'Capacity Summary'!$H$138:$BG$138,0))="x",INDEX('Capacity Summary'!$C$139:$E$238,MATCH('Capacity Backing (Hide)'!BV$132,'Capacity Summary'!$B$139:$B$238,0),4),IF(INDEX('Capacity Summary'!$H$139:$BG$238,MATCH('Capacity Backing (Hide)'!BV$132,'Capacity Summary'!$B$139:$B$238,0),MATCH('Capacity Backing (Hide)'!$A138,'Capacity Summary'!$H$138:$BG$138,0))&lt;&gt;0,INDEX('Capacity Summary'!$H$139:$BG$238,MATCH('Capacity Backing (Hide)'!BV$132,'Capacity Summary'!$B$139:$B$238,0),MATCH('Capacity Backing (Hide)'!$A138,'Capacity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(Hide)'!$A138,'Capacity Summary'!$H$138:$BG$138,0))="x",INDEX('Capacity Summary'!$C$139:$E$238,MATCH('Capacity Backing (Hide)'!BW$132,'Capacity Summary'!$B$139:$B$238,0),4),IF(INDEX('Capacity Summary'!$H$139:$BG$238,MATCH('Capacity Backing (Hide)'!BW$132,'Capacity Summary'!$B$139:$B$238,0),MATCH('Capacity Backing (Hide)'!$A138,'Capacity Summary'!$H$138:$BG$138,0))&lt;&gt;0,INDEX('Capacity Summary'!$H$139:$BG$238,MATCH('Capacity Backing (Hide)'!BW$132,'Capacity Summary'!$B$139:$B$238,0),MATCH('Capacity Backing (Hide)'!$A138,'Capacity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(Hide)'!$A138,'Capacity Summary'!$H$138:$BG$138,0))="x",INDEX('Capacity Summary'!$C$139:$E$238,MATCH('Capacity Backing (Hide)'!BX$132,'Capacity Summary'!$B$139:$B$238,0),4),IF(INDEX('Capacity Summary'!$H$139:$BG$238,MATCH('Capacity Backing (Hide)'!BX$132,'Capacity Summary'!$B$139:$B$238,0),MATCH('Capacity Backing (Hide)'!$A138,'Capacity Summary'!$H$138:$BG$138,0))&lt;&gt;0,INDEX('Capacity Summary'!$H$139:$BG$238,MATCH('Capacity Backing (Hide)'!BX$132,'Capacity Summary'!$B$139:$B$238,0),MATCH('Capacity Backing (Hide)'!$A138,'Capacity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(Hide)'!$A138,'Capacity Summary'!$H$138:$BG$138,0))="x",INDEX('Capacity Summary'!$C$139:$E$238,MATCH('Capacity Backing (Hide)'!BY$132,'Capacity Summary'!$B$139:$B$238,0),4),IF(INDEX('Capacity Summary'!$H$139:$BG$238,MATCH('Capacity Backing (Hide)'!BY$132,'Capacity Summary'!$B$139:$B$238,0),MATCH('Capacity Backing (Hide)'!$A138,'Capacity Summary'!$H$138:$BG$138,0))&lt;&gt;0,INDEX('Capacity Summary'!$H$139:$BG$238,MATCH('Capacity Backing (Hide)'!BY$132,'Capacity Summary'!$B$139:$B$238,0),MATCH('Capacity Backing (Hide)'!$A138,'Capacity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(Hide)'!$A138,'Capacity Summary'!$H$138:$BG$138,0))="x",INDEX('Capacity Summary'!$C$139:$E$238,MATCH('Capacity Backing (Hide)'!BZ$132,'Capacity Summary'!$B$139:$B$238,0),4),IF(INDEX('Capacity Summary'!$H$139:$BG$238,MATCH('Capacity Backing (Hide)'!BZ$132,'Capacity Summary'!$B$139:$B$238,0),MATCH('Capacity Backing (Hide)'!$A138,'Capacity Summary'!$H$138:$BG$138,0))&lt;&gt;0,INDEX('Capacity Summary'!$H$139:$BG$238,MATCH('Capacity Backing (Hide)'!BZ$132,'Capacity Summary'!$B$139:$B$238,0),MATCH('Capacity Backing (Hide)'!$A138,'Capacity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(Hide)'!$A138,'Capacity Summary'!$H$138:$BG$138,0))="x",INDEX('Capacity Summary'!$C$139:$E$238,MATCH('Capacity Backing (Hide)'!CA$132,'Capacity Summary'!$B$139:$B$238,0),4),IF(INDEX('Capacity Summary'!$H$139:$BG$238,MATCH('Capacity Backing (Hide)'!CA$132,'Capacity Summary'!$B$139:$B$238,0),MATCH('Capacity Backing (Hide)'!$A138,'Capacity Summary'!$H$138:$BG$138,0))&lt;&gt;0,INDEX('Capacity Summary'!$H$139:$BG$238,MATCH('Capacity Backing (Hide)'!CA$132,'Capacity Summary'!$B$139:$B$238,0),MATCH('Capacity Backing (Hide)'!$A138,'Capacity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(Hide)'!$A138,'Capacity Summary'!$H$138:$BG$138,0))="x",INDEX('Capacity Summary'!$C$139:$E$238,MATCH('Capacity Backing (Hide)'!CB$132,'Capacity Summary'!$B$139:$B$238,0),4),IF(INDEX('Capacity Summary'!$H$139:$BG$238,MATCH('Capacity Backing (Hide)'!CB$132,'Capacity Summary'!$B$139:$B$238,0),MATCH('Capacity Backing (Hide)'!$A138,'Capacity Summary'!$H$138:$BG$138,0))&lt;&gt;0,INDEX('Capacity Summary'!$H$139:$BG$238,MATCH('Capacity Backing (Hide)'!CB$132,'Capacity Summary'!$B$139:$B$238,0),MATCH('Capacity Backing (Hide)'!$A138,'Capacity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(Hide)'!$A138,'Capacity Summary'!$H$138:$BG$138,0))="x",INDEX('Capacity Summary'!$C$139:$E$238,MATCH('Capacity Backing (Hide)'!CC$132,'Capacity Summary'!$B$139:$B$238,0),4),IF(INDEX('Capacity Summary'!$H$139:$BG$238,MATCH('Capacity Backing (Hide)'!CC$132,'Capacity Summary'!$B$139:$B$238,0),MATCH('Capacity Backing (Hide)'!$A138,'Capacity Summary'!$H$138:$BG$138,0))&lt;&gt;0,INDEX('Capacity Summary'!$H$139:$BG$238,MATCH('Capacity Backing (Hide)'!CC$132,'Capacity Summary'!$B$139:$B$238,0),MATCH('Capacity Backing (Hide)'!$A138,'Capacity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(Hide)'!$A138,'Capacity Summary'!$H$138:$BG$138,0))="x",INDEX('Capacity Summary'!$C$139:$E$238,MATCH('Capacity Backing (Hide)'!CD$132,'Capacity Summary'!$B$139:$B$238,0),4),IF(INDEX('Capacity Summary'!$H$139:$BG$238,MATCH('Capacity Backing (Hide)'!CD$132,'Capacity Summary'!$B$139:$B$238,0),MATCH('Capacity Backing (Hide)'!$A138,'Capacity Summary'!$H$138:$BG$138,0))&lt;&gt;0,INDEX('Capacity Summary'!$H$139:$BG$238,MATCH('Capacity Backing (Hide)'!CD$132,'Capacity Summary'!$B$139:$B$238,0),MATCH('Capacity Backing (Hide)'!$A138,'Capacity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(Hide)'!$A138,'Capacity Summary'!$H$138:$BG$138,0))="x",INDEX('Capacity Summary'!$C$139:$E$238,MATCH('Capacity Backing (Hide)'!CE$132,'Capacity Summary'!$B$139:$B$238,0),4),IF(INDEX('Capacity Summary'!$H$139:$BG$238,MATCH('Capacity Backing (Hide)'!CE$132,'Capacity Summary'!$B$139:$B$238,0),MATCH('Capacity Backing (Hide)'!$A138,'Capacity Summary'!$H$138:$BG$138,0))&lt;&gt;0,INDEX('Capacity Summary'!$H$139:$BG$238,MATCH('Capacity Backing (Hide)'!CE$132,'Capacity Summary'!$B$139:$B$238,0),MATCH('Capacity Backing (Hide)'!$A138,'Capacity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(Hide)'!$A138,'Capacity Summary'!$H$138:$BG$138,0))="x",INDEX('Capacity Summary'!$C$139:$E$238,MATCH('Capacity Backing (Hide)'!CF$132,'Capacity Summary'!$B$139:$B$238,0),4),IF(INDEX('Capacity Summary'!$H$139:$BG$238,MATCH('Capacity Backing (Hide)'!CF$132,'Capacity Summary'!$B$139:$B$238,0),MATCH('Capacity Backing (Hide)'!$A138,'Capacity Summary'!$H$138:$BG$138,0))&lt;&gt;0,INDEX('Capacity Summary'!$H$139:$BG$238,MATCH('Capacity Backing (Hide)'!CF$132,'Capacity Summary'!$B$139:$B$238,0),MATCH('Capacity Backing (Hide)'!$A138,'Capacity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(Hide)'!$A138,'Capacity Summary'!$H$138:$BG$138,0))="x",INDEX('Capacity Summary'!$C$139:$E$238,MATCH('Capacity Backing (Hide)'!CG$132,'Capacity Summary'!$B$139:$B$238,0),4),IF(INDEX('Capacity Summary'!$H$139:$BG$238,MATCH('Capacity Backing (Hide)'!CG$132,'Capacity Summary'!$B$139:$B$238,0),MATCH('Capacity Backing (Hide)'!$A138,'Capacity Summary'!$H$138:$BG$138,0))&lt;&gt;0,INDEX('Capacity Summary'!$H$139:$BG$238,MATCH('Capacity Backing (Hide)'!CG$132,'Capacity Summary'!$B$139:$B$238,0),MATCH('Capacity Backing (Hide)'!$A138,'Capacity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(Hide)'!$A138,'Capacity Summary'!$H$138:$BG$138,0))="x",INDEX('Capacity Summary'!$C$139:$E$238,MATCH('Capacity Backing (Hide)'!CH$132,'Capacity Summary'!$B$139:$B$238,0),4),IF(INDEX('Capacity Summary'!$H$139:$BG$238,MATCH('Capacity Backing (Hide)'!CH$132,'Capacity Summary'!$B$139:$B$238,0),MATCH('Capacity Backing (Hide)'!$A138,'Capacity Summary'!$H$138:$BG$138,0))&lt;&gt;0,INDEX('Capacity Summary'!$H$139:$BG$238,MATCH('Capacity Backing (Hide)'!CH$132,'Capacity Summary'!$B$139:$B$238,0),MATCH('Capacity Backing (Hide)'!$A138,'Capacity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(Hide)'!$A138,'Capacity Summary'!$H$138:$BG$138,0))="x",INDEX('Capacity Summary'!$C$139:$E$238,MATCH('Capacity Backing (Hide)'!CI$132,'Capacity Summary'!$B$139:$B$238,0),4),IF(INDEX('Capacity Summary'!$H$139:$BG$238,MATCH('Capacity Backing (Hide)'!CI$132,'Capacity Summary'!$B$139:$B$238,0),MATCH('Capacity Backing (Hide)'!$A138,'Capacity Summary'!$H$138:$BG$138,0))&lt;&gt;0,INDEX('Capacity Summary'!$H$139:$BG$238,MATCH('Capacity Backing (Hide)'!CI$132,'Capacity Summary'!$B$139:$B$238,0),MATCH('Capacity Backing (Hide)'!$A138,'Capacity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(Hide)'!$A138,'Capacity Summary'!$H$138:$BG$138,0))="x",INDEX('Capacity Summary'!$C$139:$E$238,MATCH('Capacity Backing (Hide)'!CJ$132,'Capacity Summary'!$B$139:$B$238,0),4),IF(INDEX('Capacity Summary'!$H$139:$BG$238,MATCH('Capacity Backing (Hide)'!CJ$132,'Capacity Summary'!$B$139:$B$238,0),MATCH('Capacity Backing (Hide)'!$A138,'Capacity Summary'!$H$138:$BG$138,0))&lt;&gt;0,INDEX('Capacity Summary'!$H$139:$BG$238,MATCH('Capacity Backing (Hide)'!CJ$132,'Capacity Summary'!$B$139:$B$238,0),MATCH('Capacity Backing (Hide)'!$A138,'Capacity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(Hide)'!$A138,'Capacity Summary'!$H$138:$BG$138,0))="x",INDEX('Capacity Summary'!$C$139:$E$238,MATCH('Capacity Backing (Hide)'!CK$132,'Capacity Summary'!$B$139:$B$238,0),4),IF(INDEX('Capacity Summary'!$H$139:$BG$238,MATCH('Capacity Backing (Hide)'!CK$132,'Capacity Summary'!$B$139:$B$238,0),MATCH('Capacity Backing (Hide)'!$A138,'Capacity Summary'!$H$138:$BG$138,0))&lt;&gt;0,INDEX('Capacity Summary'!$H$139:$BG$238,MATCH('Capacity Backing (Hide)'!CK$132,'Capacity Summary'!$B$139:$B$238,0),MATCH('Capacity Backing (Hide)'!$A138,'Capacity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(Hide)'!$A138,'Capacity Summary'!$H$138:$BG$138,0))="x",INDEX('Capacity Summary'!$C$139:$E$238,MATCH('Capacity Backing (Hide)'!CL$132,'Capacity Summary'!$B$139:$B$238,0),4),IF(INDEX('Capacity Summary'!$H$139:$BG$238,MATCH('Capacity Backing (Hide)'!CL$132,'Capacity Summary'!$B$139:$B$238,0),MATCH('Capacity Backing (Hide)'!$A138,'Capacity Summary'!$H$138:$BG$138,0))&lt;&gt;0,INDEX('Capacity Summary'!$H$139:$BG$238,MATCH('Capacity Backing (Hide)'!CL$132,'Capacity Summary'!$B$139:$B$238,0),MATCH('Capacity Backing (Hide)'!$A138,'Capacity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(Hide)'!$A138,'Capacity Summary'!$H$138:$BG$138,0))="x",INDEX('Capacity Summary'!$C$139:$E$238,MATCH('Capacity Backing (Hide)'!CM$132,'Capacity Summary'!$B$139:$B$238,0),4),IF(INDEX('Capacity Summary'!$H$139:$BG$238,MATCH('Capacity Backing (Hide)'!CM$132,'Capacity Summary'!$B$139:$B$238,0),MATCH('Capacity Backing (Hide)'!$A138,'Capacity Summary'!$H$138:$BG$138,0))&lt;&gt;0,INDEX('Capacity Summary'!$H$139:$BG$238,MATCH('Capacity Backing (Hide)'!CM$132,'Capacity Summary'!$B$139:$B$238,0),MATCH('Capacity Backing (Hide)'!$A138,'Capacity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(Hide)'!$A138,'Capacity Summary'!$H$138:$BG$138,0))="x",INDEX('Capacity Summary'!$C$139:$E$238,MATCH('Capacity Backing (Hide)'!CN$132,'Capacity Summary'!$B$139:$B$238,0),4),IF(INDEX('Capacity Summary'!$H$139:$BG$238,MATCH('Capacity Backing (Hide)'!CN$132,'Capacity Summary'!$B$139:$B$238,0),MATCH('Capacity Backing (Hide)'!$A138,'Capacity Summary'!$H$138:$BG$138,0))&lt;&gt;0,INDEX('Capacity Summary'!$H$139:$BG$238,MATCH('Capacity Backing (Hide)'!CN$132,'Capacity Summary'!$B$139:$B$238,0),MATCH('Capacity Backing (Hide)'!$A138,'Capacity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(Hide)'!$A138,'Capacity Summary'!$H$138:$BG$138,0))="x",INDEX('Capacity Summary'!$C$139:$E$238,MATCH('Capacity Backing (Hide)'!CO$132,'Capacity Summary'!$B$139:$B$238,0),4),IF(INDEX('Capacity Summary'!$H$139:$BG$238,MATCH('Capacity Backing (Hide)'!CO$132,'Capacity Summary'!$B$139:$B$238,0),MATCH('Capacity Backing (Hide)'!$A138,'Capacity Summary'!$H$138:$BG$138,0))&lt;&gt;0,INDEX('Capacity Summary'!$H$139:$BG$238,MATCH('Capacity Backing (Hide)'!CO$132,'Capacity Summary'!$B$139:$B$238,0),MATCH('Capacity Backing (Hide)'!$A138,'Capacity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(Hide)'!$A138,'Capacity Summary'!$H$138:$BG$138,0))="x",INDEX('Capacity Summary'!$C$139:$E$238,MATCH('Capacity Backing (Hide)'!CP$132,'Capacity Summary'!$B$139:$B$238,0),4),IF(INDEX('Capacity Summary'!$H$139:$BG$238,MATCH('Capacity Backing (Hide)'!CP$132,'Capacity Summary'!$B$139:$B$238,0),MATCH('Capacity Backing (Hide)'!$A138,'Capacity Summary'!$H$138:$BG$138,0))&lt;&gt;0,INDEX('Capacity Summary'!$H$139:$BG$238,MATCH('Capacity Backing (Hide)'!CP$132,'Capacity Summary'!$B$139:$B$238,0),MATCH('Capacity Backing (Hide)'!$A138,'Capacity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(Hide)'!$A138,'Capacity Summary'!$H$138:$BG$138,0))="x",INDEX('Capacity Summary'!$C$139:$E$238,MATCH('Capacity Backing (Hide)'!CQ$132,'Capacity Summary'!$B$139:$B$238,0),4),IF(INDEX('Capacity Summary'!$H$139:$BG$238,MATCH('Capacity Backing (Hide)'!CQ$132,'Capacity Summary'!$B$139:$B$238,0),MATCH('Capacity Backing (Hide)'!$A138,'Capacity Summary'!$H$138:$BG$138,0))&lt;&gt;0,INDEX('Capacity Summary'!$H$139:$BG$238,MATCH('Capacity Backing (Hide)'!CQ$132,'Capacity Summary'!$B$139:$B$238,0),MATCH('Capacity Backing (Hide)'!$A138,'Capacity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(Hide)'!$A138,'Capacity Summary'!$H$138:$BG$138,0))="x",INDEX('Capacity Summary'!$C$139:$E$238,MATCH('Capacity Backing (Hide)'!CR$132,'Capacity Summary'!$B$139:$B$238,0),4),IF(INDEX('Capacity Summary'!$H$139:$BG$238,MATCH('Capacity Backing (Hide)'!CR$132,'Capacity Summary'!$B$139:$B$238,0),MATCH('Capacity Backing (Hide)'!$A138,'Capacity Summary'!$H$138:$BG$138,0))&lt;&gt;0,INDEX('Capacity Summary'!$H$139:$BG$238,MATCH('Capacity Backing (Hide)'!CR$132,'Capacity Summary'!$B$139:$B$238,0),MATCH('Capacity Backing (Hide)'!$A138,'Capacity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(Hide)'!$A138,'Capacity Summary'!$H$138:$BG$138,0))="x",INDEX('Capacity Summary'!$C$139:$E$238,MATCH('Capacity Backing (Hide)'!CS$132,'Capacity Summary'!$B$139:$B$238,0),4),IF(INDEX('Capacity Summary'!$H$139:$BG$238,MATCH('Capacity Backing (Hide)'!CS$132,'Capacity Summary'!$B$139:$B$238,0),MATCH('Capacity Backing (Hide)'!$A138,'Capacity Summary'!$H$138:$BG$138,0))&lt;&gt;0,INDEX('Capacity Summary'!$H$139:$BG$238,MATCH('Capacity Backing (Hide)'!CS$132,'Capacity Summary'!$B$139:$B$238,0),MATCH('Capacity Backing (Hide)'!$A138,'Capacity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(Hide)'!$A138,'Capacity Summary'!$H$138:$BG$138,0))="x",INDEX('Capacity Summary'!$C$139:$E$238,MATCH('Capacity Backing (Hide)'!CT$132,'Capacity Summary'!$B$139:$B$238,0),4),IF(INDEX('Capacity Summary'!$H$139:$BG$238,MATCH('Capacity Backing (Hide)'!CT$132,'Capacity Summary'!$B$139:$B$238,0),MATCH('Capacity Backing (Hide)'!$A138,'Capacity Summary'!$H$138:$BG$138,0))&lt;&gt;0,INDEX('Capacity Summary'!$H$139:$BG$238,MATCH('Capacity Backing (Hide)'!CT$132,'Capacity Summary'!$B$139:$B$238,0),MATCH('Capacity Backing (Hide)'!$A138,'Capacity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(Hide)'!$A138,'Capacity Summary'!$H$138:$BG$138,0))="x",INDEX('Capacity Summary'!$C$139:$E$238,MATCH('Capacity Backing (Hide)'!CU$132,'Capacity Summary'!$B$139:$B$238,0),4),IF(INDEX('Capacity Summary'!$H$139:$BG$238,MATCH('Capacity Backing (Hide)'!CU$132,'Capacity Summary'!$B$139:$B$238,0),MATCH('Capacity Backing (Hide)'!$A138,'Capacity Summary'!$H$138:$BG$138,0))&lt;&gt;0,INDEX('Capacity Summary'!$H$139:$BG$238,MATCH('Capacity Backing (Hide)'!CU$132,'Capacity Summary'!$B$139:$B$238,0),MATCH('Capacity Backing (Hide)'!$A138,'Capacity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(Hide)'!$A138,'Capacity Summary'!$H$138:$BG$138,0))="x",INDEX('Capacity Summary'!$C$139:$E$238,MATCH('Capacity Backing (Hide)'!CV$132,'Capacity Summary'!$B$139:$B$238,0),4),IF(INDEX('Capacity Summary'!$H$139:$BG$238,MATCH('Capacity Backing (Hide)'!CV$132,'Capacity Summary'!$B$139:$B$238,0),MATCH('Capacity Backing (Hide)'!$A138,'Capacity Summary'!$H$138:$BG$138,0))&lt;&gt;0,INDEX('Capacity Summary'!$H$139:$BG$238,MATCH('Capacity Backing (Hide)'!CV$132,'Capacity Summary'!$B$139:$B$238,0),MATCH('Capacity Backing (Hide)'!$A138,'Capacity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(Hide)'!$A138,'Capacity Summary'!$H$138:$BG$138,0))="x",INDEX('Capacity Summary'!$C$139:$E$238,MATCH('Capacity Backing (Hide)'!CW$132,'Capacity Summary'!$B$139:$B$238,0),4),IF(INDEX('Capacity Summary'!$H$139:$BG$238,MATCH('Capacity Backing (Hide)'!CW$132,'Capacity Summary'!$B$139:$B$238,0),MATCH('Capacity Backing (Hide)'!$A138,'Capacity Summary'!$H$138:$BG$138,0))&lt;&gt;0,INDEX('Capacity Summary'!$H$139:$BG$238,MATCH('Capacity Backing (Hide)'!CW$132,'Capacity Summary'!$B$139:$B$238,0),MATCH('Capacity Backing (Hide)'!$A138,'Capacity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(Hide)'!$A139,'Capacity Summary'!$H$138:$BG$138,0))="x",INDEX('Capacity Summary'!$C$139:$E$238,MATCH('Capacity Backing (Hide)'!B$132,'Capacity Summary'!$B$139:$B$238,0),4),IF(INDEX('Capacity Summary'!$H$139:$BG$238,MATCH('Capacity Backing (Hide)'!B$132,'Capacity Summary'!$B$139:$B$238,0),MATCH('Capacity Backing (Hide)'!$A139,'Capacity Summary'!$H$138:$BG$138,0))&lt;&gt;0,INDEX('Capacity Summary'!$H$139:$BG$238,MATCH('Capacity Backing (Hide)'!B$132,'Capacity Summary'!$B$139:$B$238,0),MATCH('Capacity Backing (Hide)'!$A139,'Capacity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(Hide)'!$A139,'Capacity Summary'!$H$138:$BG$138,0))="x",INDEX('Capacity Summary'!$C$139:$E$238,MATCH('Capacity Backing (Hide)'!C$132,'Capacity Summary'!$B$139:$B$238,0),4),IF(INDEX('Capacity Summary'!$H$139:$BG$238,MATCH('Capacity Backing (Hide)'!C$132,'Capacity Summary'!$B$139:$B$238,0),MATCH('Capacity Backing (Hide)'!$A139,'Capacity Summary'!$H$138:$BG$138,0))&lt;&gt;0,INDEX('Capacity Summary'!$H$139:$BG$238,MATCH('Capacity Backing (Hide)'!C$132,'Capacity Summary'!$B$139:$B$238,0),MATCH('Capacity Backing (Hide)'!$A139,'Capacity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(Hide)'!$A139,'Capacity Summary'!$H$138:$BG$138,0))="x",INDEX('Capacity Summary'!$C$139:$E$238,MATCH('Capacity Backing (Hide)'!D$132,'Capacity Summary'!$B$139:$B$238,0),4),IF(INDEX('Capacity Summary'!$H$139:$BG$238,MATCH('Capacity Backing (Hide)'!D$132,'Capacity Summary'!$B$139:$B$238,0),MATCH('Capacity Backing (Hide)'!$A139,'Capacity Summary'!$H$138:$BG$138,0))&lt;&gt;0,INDEX('Capacity Summary'!$H$139:$BG$238,MATCH('Capacity Backing (Hide)'!D$132,'Capacity Summary'!$B$139:$B$238,0),MATCH('Capacity Backing (Hide)'!$A139,'Capacity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(Hide)'!$A139,'Capacity Summary'!$H$138:$BG$138,0))="x",INDEX('Capacity Summary'!$C$139:$E$238,MATCH('Capacity Backing (Hide)'!E$132,'Capacity Summary'!$B$139:$B$238,0),4),IF(INDEX('Capacity Summary'!$H$139:$BG$238,MATCH('Capacity Backing (Hide)'!E$132,'Capacity Summary'!$B$139:$B$238,0),MATCH('Capacity Backing (Hide)'!$A139,'Capacity Summary'!$H$138:$BG$138,0))&lt;&gt;0,INDEX('Capacity Summary'!$H$139:$BG$238,MATCH('Capacity Backing (Hide)'!E$132,'Capacity Summary'!$B$139:$B$238,0),MATCH('Capacity Backing (Hide)'!$A139,'Capacity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(Hide)'!$A139,'Capacity Summary'!$H$138:$BG$138,0))="x",INDEX('Capacity Summary'!$C$139:$E$238,MATCH('Capacity Backing (Hide)'!F$132,'Capacity Summary'!$B$139:$B$238,0),4),IF(INDEX('Capacity Summary'!$H$139:$BG$238,MATCH('Capacity Backing (Hide)'!F$132,'Capacity Summary'!$B$139:$B$238,0),MATCH('Capacity Backing (Hide)'!$A139,'Capacity Summary'!$H$138:$BG$138,0))&lt;&gt;0,INDEX('Capacity Summary'!$H$139:$BG$238,MATCH('Capacity Backing (Hide)'!F$132,'Capacity Summary'!$B$139:$B$238,0),MATCH('Capacity Backing (Hide)'!$A139,'Capacity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(Hide)'!$A139,'Capacity Summary'!$H$138:$BG$138,0))="x",INDEX('Capacity Summary'!$C$139:$E$238,MATCH('Capacity Backing (Hide)'!G$132,'Capacity Summary'!$B$139:$B$238,0),4),IF(INDEX('Capacity Summary'!$H$139:$BG$238,MATCH('Capacity Backing (Hide)'!G$132,'Capacity Summary'!$B$139:$B$238,0),MATCH('Capacity Backing (Hide)'!$A139,'Capacity Summary'!$H$138:$BG$138,0))&lt;&gt;0,INDEX('Capacity Summary'!$H$139:$BG$238,MATCH('Capacity Backing (Hide)'!G$132,'Capacity Summary'!$B$139:$B$238,0),MATCH('Capacity Backing (Hide)'!$A139,'Capacity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(Hide)'!$A139,'Capacity Summary'!$H$138:$BG$138,0))="x",INDEX('Capacity Summary'!$C$139:$E$238,MATCH('Capacity Backing (Hide)'!H$132,'Capacity Summary'!$B$139:$B$238,0),4),IF(INDEX('Capacity Summary'!$H$139:$BG$238,MATCH('Capacity Backing (Hide)'!H$132,'Capacity Summary'!$B$139:$B$238,0),MATCH('Capacity Backing (Hide)'!$A139,'Capacity Summary'!$H$138:$BG$138,0))&lt;&gt;0,INDEX('Capacity Summary'!$H$139:$BG$238,MATCH('Capacity Backing (Hide)'!H$132,'Capacity Summary'!$B$139:$B$238,0),MATCH('Capacity Backing (Hide)'!$A139,'Capacity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(Hide)'!$A139,'Capacity Summary'!$H$138:$BG$138,0))="x",INDEX('Capacity Summary'!$C$139:$E$238,MATCH('Capacity Backing (Hide)'!I$132,'Capacity Summary'!$B$139:$B$238,0),4),IF(INDEX('Capacity Summary'!$H$139:$BG$238,MATCH('Capacity Backing (Hide)'!I$132,'Capacity Summary'!$B$139:$B$238,0),MATCH('Capacity Backing (Hide)'!$A139,'Capacity Summary'!$H$138:$BG$138,0))&lt;&gt;0,INDEX('Capacity Summary'!$H$139:$BG$238,MATCH('Capacity Backing (Hide)'!I$132,'Capacity Summary'!$B$139:$B$238,0),MATCH('Capacity Backing (Hide)'!$A139,'Capacity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(Hide)'!$A139,'Capacity Summary'!$H$138:$BG$138,0))="x",INDEX('Capacity Summary'!$C$139:$E$238,MATCH('Capacity Backing (Hide)'!J$132,'Capacity Summary'!$B$139:$B$238,0),4),IF(INDEX('Capacity Summary'!$H$139:$BG$238,MATCH('Capacity Backing (Hide)'!J$132,'Capacity Summary'!$B$139:$B$238,0),MATCH('Capacity Backing (Hide)'!$A139,'Capacity Summary'!$H$138:$BG$138,0))&lt;&gt;0,INDEX('Capacity Summary'!$H$139:$BG$238,MATCH('Capacity Backing (Hide)'!J$132,'Capacity Summary'!$B$139:$B$238,0),MATCH('Capacity Backing (Hide)'!$A139,'Capacity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(Hide)'!$A139,'Capacity Summary'!$H$138:$BG$138,0))="x",INDEX('Capacity Summary'!$C$139:$E$238,MATCH('Capacity Backing (Hide)'!K$132,'Capacity Summary'!$B$139:$B$238,0),4),IF(INDEX('Capacity Summary'!$H$139:$BG$238,MATCH('Capacity Backing (Hide)'!K$132,'Capacity Summary'!$B$139:$B$238,0),MATCH('Capacity Backing (Hide)'!$A139,'Capacity Summary'!$H$138:$BG$138,0))&lt;&gt;0,INDEX('Capacity Summary'!$H$139:$BG$238,MATCH('Capacity Backing (Hide)'!K$132,'Capacity Summary'!$B$139:$B$238,0),MATCH('Capacity Backing (Hide)'!$A139,'Capacity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(Hide)'!$A139,'Capacity Summary'!$H$138:$BG$138,0))="x",INDEX('Capacity Summary'!$C$139:$E$238,MATCH('Capacity Backing (Hide)'!L$132,'Capacity Summary'!$B$139:$B$238,0),4),IF(INDEX('Capacity Summary'!$H$139:$BG$238,MATCH('Capacity Backing (Hide)'!L$132,'Capacity Summary'!$B$139:$B$238,0),MATCH('Capacity Backing (Hide)'!$A139,'Capacity Summary'!$H$138:$BG$138,0))&lt;&gt;0,INDEX('Capacity Summary'!$H$139:$BG$238,MATCH('Capacity Backing (Hide)'!L$132,'Capacity Summary'!$B$139:$B$238,0),MATCH('Capacity Backing (Hide)'!$A139,'Capacity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(Hide)'!$A139,'Capacity Summary'!$H$138:$BG$138,0))="x",INDEX('Capacity Summary'!$C$139:$E$238,MATCH('Capacity Backing (Hide)'!M$132,'Capacity Summary'!$B$139:$B$238,0),4),IF(INDEX('Capacity Summary'!$H$139:$BG$238,MATCH('Capacity Backing (Hide)'!M$132,'Capacity Summary'!$B$139:$B$238,0),MATCH('Capacity Backing (Hide)'!$A139,'Capacity Summary'!$H$138:$BG$138,0))&lt;&gt;0,INDEX('Capacity Summary'!$H$139:$BG$238,MATCH('Capacity Backing (Hide)'!M$132,'Capacity Summary'!$B$139:$B$238,0),MATCH('Capacity Backing (Hide)'!$A139,'Capacity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(Hide)'!$A139,'Capacity Summary'!$H$138:$BG$138,0))="x",INDEX('Capacity Summary'!$C$139:$E$238,MATCH('Capacity Backing (Hide)'!N$132,'Capacity Summary'!$B$139:$B$238,0),4),IF(INDEX('Capacity Summary'!$H$139:$BG$238,MATCH('Capacity Backing (Hide)'!N$132,'Capacity Summary'!$B$139:$B$238,0),MATCH('Capacity Backing (Hide)'!$A139,'Capacity Summary'!$H$138:$BG$138,0))&lt;&gt;0,INDEX('Capacity Summary'!$H$139:$BG$238,MATCH('Capacity Backing (Hide)'!N$132,'Capacity Summary'!$B$139:$B$238,0),MATCH('Capacity Backing (Hide)'!$A139,'Capacity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(Hide)'!$A139,'Capacity Summary'!$H$138:$BG$138,0))="x",INDEX('Capacity Summary'!$C$139:$E$238,MATCH('Capacity Backing (Hide)'!O$132,'Capacity Summary'!$B$139:$B$238,0),4),IF(INDEX('Capacity Summary'!$H$139:$BG$238,MATCH('Capacity Backing (Hide)'!O$132,'Capacity Summary'!$B$139:$B$238,0),MATCH('Capacity Backing (Hide)'!$A139,'Capacity Summary'!$H$138:$BG$138,0))&lt;&gt;0,INDEX('Capacity Summary'!$H$139:$BG$238,MATCH('Capacity Backing (Hide)'!O$132,'Capacity Summary'!$B$139:$B$238,0),MATCH('Capacity Backing (Hide)'!$A139,'Capacity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(Hide)'!$A139,'Capacity Summary'!$H$138:$BG$138,0))="x",INDEX('Capacity Summary'!$C$139:$E$238,MATCH('Capacity Backing (Hide)'!P$132,'Capacity Summary'!$B$139:$B$238,0),4),IF(INDEX('Capacity Summary'!$H$139:$BG$238,MATCH('Capacity Backing (Hide)'!P$132,'Capacity Summary'!$B$139:$B$238,0),MATCH('Capacity Backing (Hide)'!$A139,'Capacity Summary'!$H$138:$BG$138,0))&lt;&gt;0,INDEX('Capacity Summary'!$H$139:$BG$238,MATCH('Capacity Backing (Hide)'!P$132,'Capacity Summary'!$B$139:$B$238,0),MATCH('Capacity Backing (Hide)'!$A139,'Capacity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(Hide)'!$A139,'Capacity Summary'!$H$138:$BG$138,0))="x",INDEX('Capacity Summary'!$C$139:$E$238,MATCH('Capacity Backing (Hide)'!Q$132,'Capacity Summary'!$B$139:$B$238,0),4),IF(INDEX('Capacity Summary'!$H$139:$BG$238,MATCH('Capacity Backing (Hide)'!Q$132,'Capacity Summary'!$B$139:$B$238,0),MATCH('Capacity Backing (Hide)'!$A139,'Capacity Summary'!$H$138:$BG$138,0))&lt;&gt;0,INDEX('Capacity Summary'!$H$139:$BG$238,MATCH('Capacity Backing (Hide)'!Q$132,'Capacity Summary'!$B$139:$B$238,0),MATCH('Capacity Backing (Hide)'!$A139,'Capacity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(Hide)'!$A139,'Capacity Summary'!$H$138:$BG$138,0))="x",INDEX('Capacity Summary'!$C$139:$E$238,MATCH('Capacity Backing (Hide)'!R$132,'Capacity Summary'!$B$139:$B$238,0),4),IF(INDEX('Capacity Summary'!$H$139:$BG$238,MATCH('Capacity Backing (Hide)'!R$132,'Capacity Summary'!$B$139:$B$238,0),MATCH('Capacity Backing (Hide)'!$A139,'Capacity Summary'!$H$138:$BG$138,0))&lt;&gt;0,INDEX('Capacity Summary'!$H$139:$BG$238,MATCH('Capacity Backing (Hide)'!R$132,'Capacity Summary'!$B$139:$B$238,0),MATCH('Capacity Backing (Hide)'!$A139,'Capacity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(Hide)'!$A139,'Capacity Summary'!$H$138:$BG$138,0))="x",INDEX('Capacity Summary'!$C$139:$E$238,MATCH('Capacity Backing (Hide)'!S$132,'Capacity Summary'!$B$139:$B$238,0),4),IF(INDEX('Capacity Summary'!$H$139:$BG$238,MATCH('Capacity Backing (Hide)'!S$132,'Capacity Summary'!$B$139:$B$238,0),MATCH('Capacity Backing (Hide)'!$A139,'Capacity Summary'!$H$138:$BG$138,0))&lt;&gt;0,INDEX('Capacity Summary'!$H$139:$BG$238,MATCH('Capacity Backing (Hide)'!S$132,'Capacity Summary'!$B$139:$B$238,0),MATCH('Capacity Backing (Hide)'!$A139,'Capacity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(Hide)'!$A139,'Capacity Summary'!$H$138:$BG$138,0))="x",INDEX('Capacity Summary'!$C$139:$E$238,MATCH('Capacity Backing (Hide)'!T$132,'Capacity Summary'!$B$139:$B$238,0),4),IF(INDEX('Capacity Summary'!$H$139:$BG$238,MATCH('Capacity Backing (Hide)'!T$132,'Capacity Summary'!$B$139:$B$238,0),MATCH('Capacity Backing (Hide)'!$A139,'Capacity Summary'!$H$138:$BG$138,0))&lt;&gt;0,INDEX('Capacity Summary'!$H$139:$BG$238,MATCH('Capacity Backing (Hide)'!T$132,'Capacity Summary'!$B$139:$B$238,0),MATCH('Capacity Backing (Hide)'!$A139,'Capacity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(Hide)'!$A139,'Capacity Summary'!$H$138:$BG$138,0))="x",INDEX('Capacity Summary'!$C$139:$E$238,MATCH('Capacity Backing (Hide)'!U$132,'Capacity Summary'!$B$139:$B$238,0),4),IF(INDEX('Capacity Summary'!$H$139:$BG$238,MATCH('Capacity Backing (Hide)'!U$132,'Capacity Summary'!$B$139:$B$238,0),MATCH('Capacity Backing (Hide)'!$A139,'Capacity Summary'!$H$138:$BG$138,0))&lt;&gt;0,INDEX('Capacity Summary'!$H$139:$BG$238,MATCH('Capacity Backing (Hide)'!U$132,'Capacity Summary'!$B$139:$B$238,0),MATCH('Capacity Backing (Hide)'!$A139,'Capacity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(Hide)'!$A139,'Capacity Summary'!$H$138:$BG$138,0))="x",INDEX('Capacity Summary'!$C$139:$E$238,MATCH('Capacity Backing (Hide)'!V$132,'Capacity Summary'!$B$139:$B$238,0),4),IF(INDEX('Capacity Summary'!$H$139:$BG$238,MATCH('Capacity Backing (Hide)'!V$132,'Capacity Summary'!$B$139:$B$238,0),MATCH('Capacity Backing (Hide)'!$A139,'Capacity Summary'!$H$138:$BG$138,0))&lt;&gt;0,INDEX('Capacity Summary'!$H$139:$BG$238,MATCH('Capacity Backing (Hide)'!V$132,'Capacity Summary'!$B$139:$B$238,0),MATCH('Capacity Backing (Hide)'!$A139,'Capacity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(Hide)'!$A139,'Capacity Summary'!$H$138:$BG$138,0))="x",INDEX('Capacity Summary'!$C$139:$E$238,MATCH('Capacity Backing (Hide)'!W$132,'Capacity Summary'!$B$139:$B$238,0),4),IF(INDEX('Capacity Summary'!$H$139:$BG$238,MATCH('Capacity Backing (Hide)'!W$132,'Capacity Summary'!$B$139:$B$238,0),MATCH('Capacity Backing (Hide)'!$A139,'Capacity Summary'!$H$138:$BG$138,0))&lt;&gt;0,INDEX('Capacity Summary'!$H$139:$BG$238,MATCH('Capacity Backing (Hide)'!W$132,'Capacity Summary'!$B$139:$B$238,0),MATCH('Capacity Backing (Hide)'!$A139,'Capacity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(Hide)'!$A139,'Capacity Summary'!$H$138:$BG$138,0))="x",INDEX('Capacity Summary'!$C$139:$E$238,MATCH('Capacity Backing (Hide)'!X$132,'Capacity Summary'!$B$139:$B$238,0),4),IF(INDEX('Capacity Summary'!$H$139:$BG$238,MATCH('Capacity Backing (Hide)'!X$132,'Capacity Summary'!$B$139:$B$238,0),MATCH('Capacity Backing (Hide)'!$A139,'Capacity Summary'!$H$138:$BG$138,0))&lt;&gt;0,INDEX('Capacity Summary'!$H$139:$BG$238,MATCH('Capacity Backing (Hide)'!X$132,'Capacity Summary'!$B$139:$B$238,0),MATCH('Capacity Backing (Hide)'!$A139,'Capacity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(Hide)'!$A139,'Capacity Summary'!$H$138:$BG$138,0))="x",INDEX('Capacity Summary'!$C$139:$E$238,MATCH('Capacity Backing (Hide)'!Y$132,'Capacity Summary'!$B$139:$B$238,0),4),IF(INDEX('Capacity Summary'!$H$139:$BG$238,MATCH('Capacity Backing (Hide)'!Y$132,'Capacity Summary'!$B$139:$B$238,0),MATCH('Capacity Backing (Hide)'!$A139,'Capacity Summary'!$H$138:$BG$138,0))&lt;&gt;0,INDEX('Capacity Summary'!$H$139:$BG$238,MATCH('Capacity Backing (Hide)'!Y$132,'Capacity Summary'!$B$139:$B$238,0),MATCH('Capacity Backing (Hide)'!$A139,'Capacity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(Hide)'!$A139,'Capacity Summary'!$H$138:$BG$138,0))="x",INDEX('Capacity Summary'!$C$139:$E$238,MATCH('Capacity Backing (Hide)'!Z$132,'Capacity Summary'!$B$139:$B$238,0),4),IF(INDEX('Capacity Summary'!$H$139:$BG$238,MATCH('Capacity Backing (Hide)'!Z$132,'Capacity Summary'!$B$139:$B$238,0),MATCH('Capacity Backing (Hide)'!$A139,'Capacity Summary'!$H$138:$BG$138,0))&lt;&gt;0,INDEX('Capacity Summary'!$H$139:$BG$238,MATCH('Capacity Backing (Hide)'!Z$132,'Capacity Summary'!$B$139:$B$238,0),MATCH('Capacity Backing (Hide)'!$A139,'Capacity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(Hide)'!$A139,'Capacity Summary'!$H$138:$BG$138,0))="x",INDEX('Capacity Summary'!$C$139:$E$238,MATCH('Capacity Backing (Hide)'!AA$132,'Capacity Summary'!$B$139:$B$238,0),4),IF(INDEX('Capacity Summary'!$H$139:$BG$238,MATCH('Capacity Backing (Hide)'!AA$132,'Capacity Summary'!$B$139:$B$238,0),MATCH('Capacity Backing (Hide)'!$A139,'Capacity Summary'!$H$138:$BG$138,0))&lt;&gt;0,INDEX('Capacity Summary'!$H$139:$BG$238,MATCH('Capacity Backing (Hide)'!AA$132,'Capacity Summary'!$B$139:$B$238,0),MATCH('Capacity Backing (Hide)'!$A139,'Capacity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(Hide)'!$A139,'Capacity Summary'!$H$138:$BG$138,0))="x",INDEX('Capacity Summary'!$C$139:$E$238,MATCH('Capacity Backing (Hide)'!AB$132,'Capacity Summary'!$B$139:$B$238,0),4),IF(INDEX('Capacity Summary'!$H$139:$BG$238,MATCH('Capacity Backing (Hide)'!AB$132,'Capacity Summary'!$B$139:$B$238,0),MATCH('Capacity Backing (Hide)'!$A139,'Capacity Summary'!$H$138:$BG$138,0))&lt;&gt;0,INDEX('Capacity Summary'!$H$139:$BG$238,MATCH('Capacity Backing (Hide)'!AB$132,'Capacity Summary'!$B$139:$B$238,0),MATCH('Capacity Backing (Hide)'!$A139,'Capacity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(Hide)'!$A139,'Capacity Summary'!$H$138:$BG$138,0))="x",INDEX('Capacity Summary'!$C$139:$E$238,MATCH('Capacity Backing (Hide)'!AC$132,'Capacity Summary'!$B$139:$B$238,0),4),IF(INDEX('Capacity Summary'!$H$139:$BG$238,MATCH('Capacity Backing (Hide)'!AC$132,'Capacity Summary'!$B$139:$B$238,0),MATCH('Capacity Backing (Hide)'!$A139,'Capacity Summary'!$H$138:$BG$138,0))&lt;&gt;0,INDEX('Capacity Summary'!$H$139:$BG$238,MATCH('Capacity Backing (Hide)'!AC$132,'Capacity Summary'!$B$139:$B$238,0),MATCH('Capacity Backing (Hide)'!$A139,'Capacity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(Hide)'!$A139,'Capacity Summary'!$H$138:$BG$138,0))="x",INDEX('Capacity Summary'!$C$139:$E$238,MATCH('Capacity Backing (Hide)'!AD$132,'Capacity Summary'!$B$139:$B$238,0),4),IF(INDEX('Capacity Summary'!$H$139:$BG$238,MATCH('Capacity Backing (Hide)'!AD$132,'Capacity Summary'!$B$139:$B$238,0),MATCH('Capacity Backing (Hide)'!$A139,'Capacity Summary'!$H$138:$BG$138,0))&lt;&gt;0,INDEX('Capacity Summary'!$H$139:$BG$238,MATCH('Capacity Backing (Hide)'!AD$132,'Capacity Summary'!$B$139:$B$238,0),MATCH('Capacity Backing (Hide)'!$A139,'Capacity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(Hide)'!$A139,'Capacity Summary'!$H$138:$BG$138,0))="x",INDEX('Capacity Summary'!$C$139:$E$238,MATCH('Capacity Backing (Hide)'!AE$132,'Capacity Summary'!$B$139:$B$238,0),4),IF(INDEX('Capacity Summary'!$H$139:$BG$238,MATCH('Capacity Backing (Hide)'!AE$132,'Capacity Summary'!$B$139:$B$238,0),MATCH('Capacity Backing (Hide)'!$A139,'Capacity Summary'!$H$138:$BG$138,0))&lt;&gt;0,INDEX('Capacity Summary'!$H$139:$BG$238,MATCH('Capacity Backing (Hide)'!AE$132,'Capacity Summary'!$B$139:$B$238,0),MATCH('Capacity Backing (Hide)'!$A139,'Capacity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(Hide)'!$A139,'Capacity Summary'!$H$138:$BG$138,0))="x",INDEX('Capacity Summary'!$C$139:$E$238,MATCH('Capacity Backing (Hide)'!AF$132,'Capacity Summary'!$B$139:$B$238,0),4),IF(INDEX('Capacity Summary'!$H$139:$BG$238,MATCH('Capacity Backing (Hide)'!AF$132,'Capacity Summary'!$B$139:$B$238,0),MATCH('Capacity Backing (Hide)'!$A139,'Capacity Summary'!$H$138:$BG$138,0))&lt;&gt;0,INDEX('Capacity Summary'!$H$139:$BG$238,MATCH('Capacity Backing (Hide)'!AF$132,'Capacity Summary'!$B$139:$B$238,0),MATCH('Capacity Backing (Hide)'!$A139,'Capacity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(Hide)'!$A139,'Capacity Summary'!$H$138:$BG$138,0))="x",INDEX('Capacity Summary'!$C$139:$E$238,MATCH('Capacity Backing (Hide)'!AG$132,'Capacity Summary'!$B$139:$B$238,0),4),IF(INDEX('Capacity Summary'!$H$139:$BG$238,MATCH('Capacity Backing (Hide)'!AG$132,'Capacity Summary'!$B$139:$B$238,0),MATCH('Capacity Backing (Hide)'!$A139,'Capacity Summary'!$H$138:$BG$138,0))&lt;&gt;0,INDEX('Capacity Summary'!$H$139:$BG$238,MATCH('Capacity Backing (Hide)'!AG$132,'Capacity Summary'!$B$139:$B$238,0),MATCH('Capacity Backing (Hide)'!$A139,'Capacity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(Hide)'!$A139,'Capacity Summary'!$H$138:$BG$138,0))="x",INDEX('Capacity Summary'!$C$139:$E$238,MATCH('Capacity Backing (Hide)'!AH$132,'Capacity Summary'!$B$139:$B$238,0),4),IF(INDEX('Capacity Summary'!$H$139:$BG$238,MATCH('Capacity Backing (Hide)'!AH$132,'Capacity Summary'!$B$139:$B$238,0),MATCH('Capacity Backing (Hide)'!$A139,'Capacity Summary'!$H$138:$BG$138,0))&lt;&gt;0,INDEX('Capacity Summary'!$H$139:$BG$238,MATCH('Capacity Backing (Hide)'!AH$132,'Capacity Summary'!$B$139:$B$238,0),MATCH('Capacity Backing (Hide)'!$A139,'Capacity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(Hide)'!$A139,'Capacity Summary'!$H$138:$BG$138,0))="x",INDEX('Capacity Summary'!$C$139:$E$238,MATCH('Capacity Backing (Hide)'!AI$132,'Capacity Summary'!$B$139:$B$238,0),4),IF(INDEX('Capacity Summary'!$H$139:$BG$238,MATCH('Capacity Backing (Hide)'!AI$132,'Capacity Summary'!$B$139:$B$238,0),MATCH('Capacity Backing (Hide)'!$A139,'Capacity Summary'!$H$138:$BG$138,0))&lt;&gt;0,INDEX('Capacity Summary'!$H$139:$BG$238,MATCH('Capacity Backing (Hide)'!AI$132,'Capacity Summary'!$B$139:$B$238,0),MATCH('Capacity Backing (Hide)'!$A139,'Capacity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(Hide)'!$A139,'Capacity Summary'!$H$138:$BG$138,0))="x",INDEX('Capacity Summary'!$C$139:$E$238,MATCH('Capacity Backing (Hide)'!AJ$132,'Capacity Summary'!$B$139:$B$238,0),4),IF(INDEX('Capacity Summary'!$H$139:$BG$238,MATCH('Capacity Backing (Hide)'!AJ$132,'Capacity Summary'!$B$139:$B$238,0),MATCH('Capacity Backing (Hide)'!$A139,'Capacity Summary'!$H$138:$BG$138,0))&lt;&gt;0,INDEX('Capacity Summary'!$H$139:$BG$238,MATCH('Capacity Backing (Hide)'!AJ$132,'Capacity Summary'!$B$139:$B$238,0),MATCH('Capacity Backing (Hide)'!$A139,'Capacity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(Hide)'!$A139,'Capacity Summary'!$H$138:$BG$138,0))="x",INDEX('Capacity Summary'!$C$139:$E$238,MATCH('Capacity Backing (Hide)'!AK$132,'Capacity Summary'!$B$139:$B$238,0),4),IF(INDEX('Capacity Summary'!$H$139:$BG$238,MATCH('Capacity Backing (Hide)'!AK$132,'Capacity Summary'!$B$139:$B$238,0),MATCH('Capacity Backing (Hide)'!$A139,'Capacity Summary'!$H$138:$BG$138,0))&lt;&gt;0,INDEX('Capacity Summary'!$H$139:$BG$238,MATCH('Capacity Backing (Hide)'!AK$132,'Capacity Summary'!$B$139:$B$238,0),MATCH('Capacity Backing (Hide)'!$A139,'Capacity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(Hide)'!$A139,'Capacity Summary'!$H$138:$BG$138,0))="x",INDEX('Capacity Summary'!$C$139:$E$238,MATCH('Capacity Backing (Hide)'!AL$132,'Capacity Summary'!$B$139:$B$238,0),4),IF(INDEX('Capacity Summary'!$H$139:$BG$238,MATCH('Capacity Backing (Hide)'!AL$132,'Capacity Summary'!$B$139:$B$238,0),MATCH('Capacity Backing (Hide)'!$A139,'Capacity Summary'!$H$138:$BG$138,0))&lt;&gt;0,INDEX('Capacity Summary'!$H$139:$BG$238,MATCH('Capacity Backing (Hide)'!AL$132,'Capacity Summary'!$B$139:$B$238,0),MATCH('Capacity Backing (Hide)'!$A139,'Capacity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(Hide)'!$A139,'Capacity Summary'!$H$138:$BG$138,0))="x",INDEX('Capacity Summary'!$C$139:$E$238,MATCH('Capacity Backing (Hide)'!AM$132,'Capacity Summary'!$B$139:$B$238,0),4),IF(INDEX('Capacity Summary'!$H$139:$BG$238,MATCH('Capacity Backing (Hide)'!AM$132,'Capacity Summary'!$B$139:$B$238,0),MATCH('Capacity Backing (Hide)'!$A139,'Capacity Summary'!$H$138:$BG$138,0))&lt;&gt;0,INDEX('Capacity Summary'!$H$139:$BG$238,MATCH('Capacity Backing (Hide)'!AM$132,'Capacity Summary'!$B$139:$B$238,0),MATCH('Capacity Backing (Hide)'!$A139,'Capacity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(Hide)'!$A139,'Capacity Summary'!$H$138:$BG$138,0))="x",INDEX('Capacity Summary'!$C$139:$E$238,MATCH('Capacity Backing (Hide)'!AN$132,'Capacity Summary'!$B$139:$B$238,0),4),IF(INDEX('Capacity Summary'!$H$139:$BG$238,MATCH('Capacity Backing (Hide)'!AN$132,'Capacity Summary'!$B$139:$B$238,0),MATCH('Capacity Backing (Hide)'!$A139,'Capacity Summary'!$H$138:$BG$138,0))&lt;&gt;0,INDEX('Capacity Summary'!$H$139:$BG$238,MATCH('Capacity Backing (Hide)'!AN$132,'Capacity Summary'!$B$139:$B$238,0),MATCH('Capacity Backing (Hide)'!$A139,'Capacity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(Hide)'!$A139,'Capacity Summary'!$H$138:$BG$138,0))="x",INDEX('Capacity Summary'!$C$139:$E$238,MATCH('Capacity Backing (Hide)'!AO$132,'Capacity Summary'!$B$139:$B$238,0),4),IF(INDEX('Capacity Summary'!$H$139:$BG$238,MATCH('Capacity Backing (Hide)'!AO$132,'Capacity Summary'!$B$139:$B$238,0),MATCH('Capacity Backing (Hide)'!$A139,'Capacity Summary'!$H$138:$BG$138,0))&lt;&gt;0,INDEX('Capacity Summary'!$H$139:$BG$238,MATCH('Capacity Backing (Hide)'!AO$132,'Capacity Summary'!$B$139:$B$238,0),MATCH('Capacity Backing (Hide)'!$A139,'Capacity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(Hide)'!$A139,'Capacity Summary'!$H$138:$BG$138,0))="x",INDEX('Capacity Summary'!$C$139:$E$238,MATCH('Capacity Backing (Hide)'!AP$132,'Capacity Summary'!$B$139:$B$238,0),4),IF(INDEX('Capacity Summary'!$H$139:$BG$238,MATCH('Capacity Backing (Hide)'!AP$132,'Capacity Summary'!$B$139:$B$238,0),MATCH('Capacity Backing (Hide)'!$A139,'Capacity Summary'!$H$138:$BG$138,0))&lt;&gt;0,INDEX('Capacity Summary'!$H$139:$BG$238,MATCH('Capacity Backing (Hide)'!AP$132,'Capacity Summary'!$B$139:$B$238,0),MATCH('Capacity Backing (Hide)'!$A139,'Capacity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(Hide)'!$A139,'Capacity Summary'!$H$138:$BG$138,0))="x",INDEX('Capacity Summary'!$C$139:$E$238,MATCH('Capacity Backing (Hide)'!AQ$132,'Capacity Summary'!$B$139:$B$238,0),4),IF(INDEX('Capacity Summary'!$H$139:$BG$238,MATCH('Capacity Backing (Hide)'!AQ$132,'Capacity Summary'!$B$139:$B$238,0),MATCH('Capacity Backing (Hide)'!$A139,'Capacity Summary'!$H$138:$BG$138,0))&lt;&gt;0,INDEX('Capacity Summary'!$H$139:$BG$238,MATCH('Capacity Backing (Hide)'!AQ$132,'Capacity Summary'!$B$139:$B$238,0),MATCH('Capacity Backing (Hide)'!$A139,'Capacity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(Hide)'!$A139,'Capacity Summary'!$H$138:$BG$138,0))="x",INDEX('Capacity Summary'!$C$139:$E$238,MATCH('Capacity Backing (Hide)'!AR$132,'Capacity Summary'!$B$139:$B$238,0),4),IF(INDEX('Capacity Summary'!$H$139:$BG$238,MATCH('Capacity Backing (Hide)'!AR$132,'Capacity Summary'!$B$139:$B$238,0),MATCH('Capacity Backing (Hide)'!$A139,'Capacity Summary'!$H$138:$BG$138,0))&lt;&gt;0,INDEX('Capacity Summary'!$H$139:$BG$238,MATCH('Capacity Backing (Hide)'!AR$132,'Capacity Summary'!$B$139:$B$238,0),MATCH('Capacity Backing (Hide)'!$A139,'Capacity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(Hide)'!$A139,'Capacity Summary'!$H$138:$BG$138,0))="x",INDEX('Capacity Summary'!$C$139:$E$238,MATCH('Capacity Backing (Hide)'!AS$132,'Capacity Summary'!$B$139:$B$238,0),4),IF(INDEX('Capacity Summary'!$H$139:$BG$238,MATCH('Capacity Backing (Hide)'!AS$132,'Capacity Summary'!$B$139:$B$238,0),MATCH('Capacity Backing (Hide)'!$A139,'Capacity Summary'!$H$138:$BG$138,0))&lt;&gt;0,INDEX('Capacity Summary'!$H$139:$BG$238,MATCH('Capacity Backing (Hide)'!AS$132,'Capacity Summary'!$B$139:$B$238,0),MATCH('Capacity Backing (Hide)'!$A139,'Capacity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(Hide)'!$A139,'Capacity Summary'!$H$138:$BG$138,0))="x",INDEX('Capacity Summary'!$C$139:$E$238,MATCH('Capacity Backing (Hide)'!AT$132,'Capacity Summary'!$B$139:$B$238,0),4),IF(INDEX('Capacity Summary'!$H$139:$BG$238,MATCH('Capacity Backing (Hide)'!AT$132,'Capacity Summary'!$B$139:$B$238,0),MATCH('Capacity Backing (Hide)'!$A139,'Capacity Summary'!$H$138:$BG$138,0))&lt;&gt;0,INDEX('Capacity Summary'!$H$139:$BG$238,MATCH('Capacity Backing (Hide)'!AT$132,'Capacity Summary'!$B$139:$B$238,0),MATCH('Capacity Backing (Hide)'!$A139,'Capacity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(Hide)'!$A139,'Capacity Summary'!$H$138:$BG$138,0))="x",INDEX('Capacity Summary'!$C$139:$E$238,MATCH('Capacity Backing (Hide)'!AU$132,'Capacity Summary'!$B$139:$B$238,0),4),IF(INDEX('Capacity Summary'!$H$139:$BG$238,MATCH('Capacity Backing (Hide)'!AU$132,'Capacity Summary'!$B$139:$B$238,0),MATCH('Capacity Backing (Hide)'!$A139,'Capacity Summary'!$H$138:$BG$138,0))&lt;&gt;0,INDEX('Capacity Summary'!$H$139:$BG$238,MATCH('Capacity Backing (Hide)'!AU$132,'Capacity Summary'!$B$139:$B$238,0),MATCH('Capacity Backing (Hide)'!$A139,'Capacity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(Hide)'!$A139,'Capacity Summary'!$H$138:$BG$138,0))="x",INDEX('Capacity Summary'!$C$139:$E$238,MATCH('Capacity Backing (Hide)'!AV$132,'Capacity Summary'!$B$139:$B$238,0),4),IF(INDEX('Capacity Summary'!$H$139:$BG$238,MATCH('Capacity Backing (Hide)'!AV$132,'Capacity Summary'!$B$139:$B$238,0),MATCH('Capacity Backing (Hide)'!$A139,'Capacity Summary'!$H$138:$BG$138,0))&lt;&gt;0,INDEX('Capacity Summary'!$H$139:$BG$238,MATCH('Capacity Backing (Hide)'!AV$132,'Capacity Summary'!$B$139:$B$238,0),MATCH('Capacity Backing (Hide)'!$A139,'Capacity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(Hide)'!$A139,'Capacity Summary'!$H$138:$BG$138,0))="x",INDEX('Capacity Summary'!$C$139:$E$238,MATCH('Capacity Backing (Hide)'!AW$132,'Capacity Summary'!$B$139:$B$238,0),4),IF(INDEX('Capacity Summary'!$H$139:$BG$238,MATCH('Capacity Backing (Hide)'!AW$132,'Capacity Summary'!$B$139:$B$238,0),MATCH('Capacity Backing (Hide)'!$A139,'Capacity Summary'!$H$138:$BG$138,0))&lt;&gt;0,INDEX('Capacity Summary'!$H$139:$BG$238,MATCH('Capacity Backing (Hide)'!AW$132,'Capacity Summary'!$B$139:$B$238,0),MATCH('Capacity Backing (Hide)'!$A139,'Capacity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(Hide)'!$A139,'Capacity Summary'!$H$138:$BG$138,0))="x",INDEX('Capacity Summary'!$C$139:$E$238,MATCH('Capacity Backing (Hide)'!AX$132,'Capacity Summary'!$B$139:$B$238,0),4),IF(INDEX('Capacity Summary'!$H$139:$BG$238,MATCH('Capacity Backing (Hide)'!AX$132,'Capacity Summary'!$B$139:$B$238,0),MATCH('Capacity Backing (Hide)'!$A139,'Capacity Summary'!$H$138:$BG$138,0))&lt;&gt;0,INDEX('Capacity Summary'!$H$139:$BG$238,MATCH('Capacity Backing (Hide)'!AX$132,'Capacity Summary'!$B$139:$B$238,0),MATCH('Capacity Backing (Hide)'!$A139,'Capacity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(Hide)'!$A139,'Capacity Summary'!$H$138:$BG$138,0))="x",INDEX('Capacity Summary'!$C$139:$E$238,MATCH('Capacity Backing (Hide)'!AY$132,'Capacity Summary'!$B$139:$B$238,0),4),IF(INDEX('Capacity Summary'!$H$139:$BG$238,MATCH('Capacity Backing (Hide)'!AY$132,'Capacity Summary'!$B$139:$B$238,0),MATCH('Capacity Backing (Hide)'!$A139,'Capacity Summary'!$H$138:$BG$138,0))&lt;&gt;0,INDEX('Capacity Summary'!$H$139:$BG$238,MATCH('Capacity Backing (Hide)'!AY$132,'Capacity Summary'!$B$139:$B$238,0),MATCH('Capacity Backing (Hide)'!$A139,'Capacity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(Hide)'!$A139,'Capacity Summary'!$H$138:$BG$138,0))="x",INDEX('Capacity Summary'!$C$139:$E$238,MATCH('Capacity Backing (Hide)'!AZ$132,'Capacity Summary'!$B$139:$B$238,0),4),IF(INDEX('Capacity Summary'!$H$139:$BG$238,MATCH('Capacity Backing (Hide)'!AZ$132,'Capacity Summary'!$B$139:$B$238,0),MATCH('Capacity Backing (Hide)'!$A139,'Capacity Summary'!$H$138:$BG$138,0))&lt;&gt;0,INDEX('Capacity Summary'!$H$139:$BG$238,MATCH('Capacity Backing (Hide)'!AZ$132,'Capacity Summary'!$B$139:$B$238,0),MATCH('Capacity Backing (Hide)'!$A139,'Capacity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(Hide)'!$A139,'Capacity Summary'!$H$138:$BG$138,0))="x",INDEX('Capacity Summary'!$C$139:$E$238,MATCH('Capacity Backing (Hide)'!BA$132,'Capacity Summary'!$B$139:$B$238,0),4),IF(INDEX('Capacity Summary'!$H$139:$BG$238,MATCH('Capacity Backing (Hide)'!BA$132,'Capacity Summary'!$B$139:$B$238,0),MATCH('Capacity Backing (Hide)'!$A139,'Capacity Summary'!$H$138:$BG$138,0))&lt;&gt;0,INDEX('Capacity Summary'!$H$139:$BG$238,MATCH('Capacity Backing (Hide)'!BA$132,'Capacity Summary'!$B$139:$B$238,0),MATCH('Capacity Backing (Hide)'!$A139,'Capacity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(Hide)'!$A139,'Capacity Summary'!$H$138:$BG$138,0))="x",INDEX('Capacity Summary'!$C$139:$E$238,MATCH('Capacity Backing (Hide)'!BB$132,'Capacity Summary'!$B$139:$B$238,0),4),IF(INDEX('Capacity Summary'!$H$139:$BG$238,MATCH('Capacity Backing (Hide)'!BB$132,'Capacity Summary'!$B$139:$B$238,0),MATCH('Capacity Backing (Hide)'!$A139,'Capacity Summary'!$H$138:$BG$138,0))&lt;&gt;0,INDEX('Capacity Summary'!$H$139:$BG$238,MATCH('Capacity Backing (Hide)'!BB$132,'Capacity Summary'!$B$139:$B$238,0),MATCH('Capacity Backing (Hide)'!$A139,'Capacity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(Hide)'!$A139,'Capacity Summary'!$H$138:$BG$138,0))="x",INDEX('Capacity Summary'!$C$139:$E$238,MATCH('Capacity Backing (Hide)'!BC$132,'Capacity Summary'!$B$139:$B$238,0),4),IF(INDEX('Capacity Summary'!$H$139:$BG$238,MATCH('Capacity Backing (Hide)'!BC$132,'Capacity Summary'!$B$139:$B$238,0),MATCH('Capacity Backing (Hide)'!$A139,'Capacity Summary'!$H$138:$BG$138,0))&lt;&gt;0,INDEX('Capacity Summary'!$H$139:$BG$238,MATCH('Capacity Backing (Hide)'!BC$132,'Capacity Summary'!$B$139:$B$238,0),MATCH('Capacity Backing (Hide)'!$A139,'Capacity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(Hide)'!$A139,'Capacity Summary'!$H$138:$BG$138,0))="x",INDEX('Capacity Summary'!$C$139:$E$238,MATCH('Capacity Backing (Hide)'!BD$132,'Capacity Summary'!$B$139:$B$238,0),4),IF(INDEX('Capacity Summary'!$H$139:$BG$238,MATCH('Capacity Backing (Hide)'!BD$132,'Capacity Summary'!$B$139:$B$238,0),MATCH('Capacity Backing (Hide)'!$A139,'Capacity Summary'!$H$138:$BG$138,0))&lt;&gt;0,INDEX('Capacity Summary'!$H$139:$BG$238,MATCH('Capacity Backing (Hide)'!BD$132,'Capacity Summary'!$B$139:$B$238,0),MATCH('Capacity Backing (Hide)'!$A139,'Capacity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(Hide)'!$A139,'Capacity Summary'!$H$138:$BG$138,0))="x",INDEX('Capacity Summary'!$C$139:$E$238,MATCH('Capacity Backing (Hide)'!BE$132,'Capacity Summary'!$B$139:$B$238,0),4),IF(INDEX('Capacity Summary'!$H$139:$BG$238,MATCH('Capacity Backing (Hide)'!BE$132,'Capacity Summary'!$B$139:$B$238,0),MATCH('Capacity Backing (Hide)'!$A139,'Capacity Summary'!$H$138:$BG$138,0))&lt;&gt;0,INDEX('Capacity Summary'!$H$139:$BG$238,MATCH('Capacity Backing (Hide)'!BE$132,'Capacity Summary'!$B$139:$B$238,0),MATCH('Capacity Backing (Hide)'!$A139,'Capacity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(Hide)'!$A139,'Capacity Summary'!$H$138:$BG$138,0))="x",INDEX('Capacity Summary'!$C$139:$E$238,MATCH('Capacity Backing (Hide)'!BF$132,'Capacity Summary'!$B$139:$B$238,0),4),IF(INDEX('Capacity Summary'!$H$139:$BG$238,MATCH('Capacity Backing (Hide)'!BF$132,'Capacity Summary'!$B$139:$B$238,0),MATCH('Capacity Backing (Hide)'!$A139,'Capacity Summary'!$H$138:$BG$138,0))&lt;&gt;0,INDEX('Capacity Summary'!$H$139:$BG$238,MATCH('Capacity Backing (Hide)'!BF$132,'Capacity Summary'!$B$139:$B$238,0),MATCH('Capacity Backing (Hide)'!$A139,'Capacity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(Hide)'!$A139,'Capacity Summary'!$H$138:$BG$138,0))="x",INDEX('Capacity Summary'!$C$139:$E$238,MATCH('Capacity Backing (Hide)'!BG$132,'Capacity Summary'!$B$139:$B$238,0),4),IF(INDEX('Capacity Summary'!$H$139:$BG$238,MATCH('Capacity Backing (Hide)'!BG$132,'Capacity Summary'!$B$139:$B$238,0),MATCH('Capacity Backing (Hide)'!$A139,'Capacity Summary'!$H$138:$BG$138,0))&lt;&gt;0,INDEX('Capacity Summary'!$H$139:$BG$238,MATCH('Capacity Backing (Hide)'!BG$132,'Capacity Summary'!$B$139:$B$238,0),MATCH('Capacity Backing (Hide)'!$A139,'Capacity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(Hide)'!$A139,'Capacity Summary'!$H$138:$BG$138,0))="x",INDEX('Capacity Summary'!$C$139:$E$238,MATCH('Capacity Backing (Hide)'!BH$132,'Capacity Summary'!$B$139:$B$238,0),4),IF(INDEX('Capacity Summary'!$H$139:$BG$238,MATCH('Capacity Backing (Hide)'!BH$132,'Capacity Summary'!$B$139:$B$238,0),MATCH('Capacity Backing (Hide)'!$A139,'Capacity Summary'!$H$138:$BG$138,0))&lt;&gt;0,INDEX('Capacity Summary'!$H$139:$BG$238,MATCH('Capacity Backing (Hide)'!BH$132,'Capacity Summary'!$B$139:$B$238,0),MATCH('Capacity Backing (Hide)'!$A139,'Capacity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(Hide)'!$A139,'Capacity Summary'!$H$138:$BG$138,0))="x",INDEX('Capacity Summary'!$C$139:$E$238,MATCH('Capacity Backing (Hide)'!BI$132,'Capacity Summary'!$B$139:$B$238,0),4),IF(INDEX('Capacity Summary'!$H$139:$BG$238,MATCH('Capacity Backing (Hide)'!BI$132,'Capacity Summary'!$B$139:$B$238,0),MATCH('Capacity Backing (Hide)'!$A139,'Capacity Summary'!$H$138:$BG$138,0))&lt;&gt;0,INDEX('Capacity Summary'!$H$139:$BG$238,MATCH('Capacity Backing (Hide)'!BI$132,'Capacity Summary'!$B$139:$B$238,0),MATCH('Capacity Backing (Hide)'!$A139,'Capacity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(Hide)'!$A139,'Capacity Summary'!$H$138:$BG$138,0))="x",INDEX('Capacity Summary'!$C$139:$E$238,MATCH('Capacity Backing (Hide)'!BJ$132,'Capacity Summary'!$B$139:$B$238,0),4),IF(INDEX('Capacity Summary'!$H$139:$BG$238,MATCH('Capacity Backing (Hide)'!BJ$132,'Capacity Summary'!$B$139:$B$238,0),MATCH('Capacity Backing (Hide)'!$A139,'Capacity Summary'!$H$138:$BG$138,0))&lt;&gt;0,INDEX('Capacity Summary'!$H$139:$BG$238,MATCH('Capacity Backing (Hide)'!BJ$132,'Capacity Summary'!$B$139:$B$238,0),MATCH('Capacity Backing (Hide)'!$A139,'Capacity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(Hide)'!$A139,'Capacity Summary'!$H$138:$BG$138,0))="x",INDEX('Capacity Summary'!$C$139:$E$238,MATCH('Capacity Backing (Hide)'!BK$132,'Capacity Summary'!$B$139:$B$238,0),4),IF(INDEX('Capacity Summary'!$H$139:$BG$238,MATCH('Capacity Backing (Hide)'!BK$132,'Capacity Summary'!$B$139:$B$238,0),MATCH('Capacity Backing (Hide)'!$A139,'Capacity Summary'!$H$138:$BG$138,0))&lt;&gt;0,INDEX('Capacity Summary'!$H$139:$BG$238,MATCH('Capacity Backing (Hide)'!BK$132,'Capacity Summary'!$B$139:$B$238,0),MATCH('Capacity Backing (Hide)'!$A139,'Capacity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(Hide)'!$A139,'Capacity Summary'!$H$138:$BG$138,0))="x",INDEX('Capacity Summary'!$C$139:$E$238,MATCH('Capacity Backing (Hide)'!BL$132,'Capacity Summary'!$B$139:$B$238,0),4),IF(INDEX('Capacity Summary'!$H$139:$BG$238,MATCH('Capacity Backing (Hide)'!BL$132,'Capacity Summary'!$B$139:$B$238,0),MATCH('Capacity Backing (Hide)'!$A139,'Capacity Summary'!$H$138:$BG$138,0))&lt;&gt;0,INDEX('Capacity Summary'!$H$139:$BG$238,MATCH('Capacity Backing (Hide)'!BL$132,'Capacity Summary'!$B$139:$B$238,0),MATCH('Capacity Backing (Hide)'!$A139,'Capacity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(Hide)'!$A139,'Capacity Summary'!$H$138:$BG$138,0))="x",INDEX('Capacity Summary'!$C$139:$E$238,MATCH('Capacity Backing (Hide)'!BM$132,'Capacity Summary'!$B$139:$B$238,0),4),IF(INDEX('Capacity Summary'!$H$139:$BG$238,MATCH('Capacity Backing (Hide)'!BM$132,'Capacity Summary'!$B$139:$B$238,0),MATCH('Capacity Backing (Hide)'!$A139,'Capacity Summary'!$H$138:$BG$138,0))&lt;&gt;0,INDEX('Capacity Summary'!$H$139:$BG$238,MATCH('Capacity Backing (Hide)'!BM$132,'Capacity Summary'!$B$139:$B$238,0),MATCH('Capacity Backing (Hide)'!$A139,'Capacity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(Hide)'!$A139,'Capacity Summary'!$H$138:$BG$138,0))="x",INDEX('Capacity Summary'!$C$139:$E$238,MATCH('Capacity Backing (Hide)'!BN$132,'Capacity Summary'!$B$139:$B$238,0),4),IF(INDEX('Capacity Summary'!$H$139:$BG$238,MATCH('Capacity Backing (Hide)'!BN$132,'Capacity Summary'!$B$139:$B$238,0),MATCH('Capacity Backing (Hide)'!$A139,'Capacity Summary'!$H$138:$BG$138,0))&lt;&gt;0,INDEX('Capacity Summary'!$H$139:$BG$238,MATCH('Capacity Backing (Hide)'!BN$132,'Capacity Summary'!$B$139:$B$238,0),MATCH('Capacity Backing (Hide)'!$A139,'Capacity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(Hide)'!$A139,'Capacity Summary'!$H$138:$BG$138,0))="x",INDEX('Capacity Summary'!$C$139:$E$238,MATCH('Capacity Backing (Hide)'!BO$132,'Capacity Summary'!$B$139:$B$238,0),4),IF(INDEX('Capacity Summary'!$H$139:$BG$238,MATCH('Capacity Backing (Hide)'!BO$132,'Capacity Summary'!$B$139:$B$238,0),MATCH('Capacity Backing (Hide)'!$A139,'Capacity Summary'!$H$138:$BG$138,0))&lt;&gt;0,INDEX('Capacity Summary'!$H$139:$BG$238,MATCH('Capacity Backing (Hide)'!BO$132,'Capacity Summary'!$B$139:$B$238,0),MATCH('Capacity Backing (Hide)'!$A139,'Capacity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(Hide)'!$A139,'Capacity Summary'!$H$138:$BG$138,0))="x",INDEX('Capacity Summary'!$C$139:$E$238,MATCH('Capacity Backing (Hide)'!BP$132,'Capacity Summary'!$B$139:$B$238,0),4),IF(INDEX('Capacity Summary'!$H$139:$BG$238,MATCH('Capacity Backing (Hide)'!BP$132,'Capacity Summary'!$B$139:$B$238,0),MATCH('Capacity Backing (Hide)'!$A139,'Capacity Summary'!$H$138:$BG$138,0))&lt;&gt;0,INDEX('Capacity Summary'!$H$139:$BG$238,MATCH('Capacity Backing (Hide)'!BP$132,'Capacity Summary'!$B$139:$B$238,0),MATCH('Capacity Backing (Hide)'!$A139,'Capacity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(Hide)'!$A139,'Capacity Summary'!$H$138:$BG$138,0))="x",INDEX('Capacity Summary'!$C$139:$E$238,MATCH('Capacity Backing (Hide)'!BQ$132,'Capacity Summary'!$B$139:$B$238,0),4),IF(INDEX('Capacity Summary'!$H$139:$BG$238,MATCH('Capacity Backing (Hide)'!BQ$132,'Capacity Summary'!$B$139:$B$238,0),MATCH('Capacity Backing (Hide)'!$A139,'Capacity Summary'!$H$138:$BG$138,0))&lt;&gt;0,INDEX('Capacity Summary'!$H$139:$BG$238,MATCH('Capacity Backing (Hide)'!BQ$132,'Capacity Summary'!$B$139:$B$238,0),MATCH('Capacity Backing (Hide)'!$A139,'Capacity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(Hide)'!$A139,'Capacity Summary'!$H$138:$BG$138,0))="x",INDEX('Capacity Summary'!$C$139:$E$238,MATCH('Capacity Backing (Hide)'!BR$132,'Capacity Summary'!$B$139:$B$238,0),4),IF(INDEX('Capacity Summary'!$H$139:$BG$238,MATCH('Capacity Backing (Hide)'!BR$132,'Capacity Summary'!$B$139:$B$238,0),MATCH('Capacity Backing (Hide)'!$A139,'Capacity Summary'!$H$138:$BG$138,0))&lt;&gt;0,INDEX('Capacity Summary'!$H$139:$BG$238,MATCH('Capacity Backing (Hide)'!BR$132,'Capacity Summary'!$B$139:$B$238,0),MATCH('Capacity Backing (Hide)'!$A139,'Capacity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(Hide)'!$A139,'Capacity Summary'!$H$138:$BG$138,0))="x",INDEX('Capacity Summary'!$C$139:$E$238,MATCH('Capacity Backing (Hide)'!BS$132,'Capacity Summary'!$B$139:$B$238,0),4),IF(INDEX('Capacity Summary'!$H$139:$BG$238,MATCH('Capacity Backing (Hide)'!BS$132,'Capacity Summary'!$B$139:$B$238,0),MATCH('Capacity Backing (Hide)'!$A139,'Capacity Summary'!$H$138:$BG$138,0))&lt;&gt;0,INDEX('Capacity Summary'!$H$139:$BG$238,MATCH('Capacity Backing (Hide)'!BS$132,'Capacity Summary'!$B$139:$B$238,0),MATCH('Capacity Backing (Hide)'!$A139,'Capacity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(Hide)'!$A139,'Capacity Summary'!$H$138:$BG$138,0))="x",INDEX('Capacity Summary'!$C$139:$E$238,MATCH('Capacity Backing (Hide)'!BT$132,'Capacity Summary'!$B$139:$B$238,0),4),IF(INDEX('Capacity Summary'!$H$139:$BG$238,MATCH('Capacity Backing (Hide)'!BT$132,'Capacity Summary'!$B$139:$B$238,0),MATCH('Capacity Backing (Hide)'!$A139,'Capacity Summary'!$H$138:$BG$138,0))&lt;&gt;0,INDEX('Capacity Summary'!$H$139:$BG$238,MATCH('Capacity Backing (Hide)'!BT$132,'Capacity Summary'!$B$139:$B$238,0),MATCH('Capacity Backing (Hide)'!$A139,'Capacity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(Hide)'!$A139,'Capacity Summary'!$H$138:$BG$138,0))="x",INDEX('Capacity Summary'!$C$139:$E$238,MATCH('Capacity Backing (Hide)'!BU$132,'Capacity Summary'!$B$139:$B$238,0),4),IF(INDEX('Capacity Summary'!$H$139:$BG$238,MATCH('Capacity Backing (Hide)'!BU$132,'Capacity Summary'!$B$139:$B$238,0),MATCH('Capacity Backing (Hide)'!$A139,'Capacity Summary'!$H$138:$BG$138,0))&lt;&gt;0,INDEX('Capacity Summary'!$H$139:$BG$238,MATCH('Capacity Backing (Hide)'!BU$132,'Capacity Summary'!$B$139:$B$238,0),MATCH('Capacity Backing (Hide)'!$A139,'Capacity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(Hide)'!$A139,'Capacity Summary'!$H$138:$BG$138,0))="x",INDEX('Capacity Summary'!$C$139:$E$238,MATCH('Capacity Backing (Hide)'!BV$132,'Capacity Summary'!$B$139:$B$238,0),4),IF(INDEX('Capacity Summary'!$H$139:$BG$238,MATCH('Capacity Backing (Hide)'!BV$132,'Capacity Summary'!$B$139:$B$238,0),MATCH('Capacity Backing (Hide)'!$A139,'Capacity Summary'!$H$138:$BG$138,0))&lt;&gt;0,INDEX('Capacity Summary'!$H$139:$BG$238,MATCH('Capacity Backing (Hide)'!BV$132,'Capacity Summary'!$B$139:$B$238,0),MATCH('Capacity Backing (Hide)'!$A139,'Capacity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(Hide)'!$A139,'Capacity Summary'!$H$138:$BG$138,0))="x",INDEX('Capacity Summary'!$C$139:$E$238,MATCH('Capacity Backing (Hide)'!BW$132,'Capacity Summary'!$B$139:$B$238,0),4),IF(INDEX('Capacity Summary'!$H$139:$BG$238,MATCH('Capacity Backing (Hide)'!BW$132,'Capacity Summary'!$B$139:$B$238,0),MATCH('Capacity Backing (Hide)'!$A139,'Capacity Summary'!$H$138:$BG$138,0))&lt;&gt;0,INDEX('Capacity Summary'!$H$139:$BG$238,MATCH('Capacity Backing (Hide)'!BW$132,'Capacity Summary'!$B$139:$B$238,0),MATCH('Capacity Backing (Hide)'!$A139,'Capacity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(Hide)'!$A139,'Capacity Summary'!$H$138:$BG$138,0))="x",INDEX('Capacity Summary'!$C$139:$E$238,MATCH('Capacity Backing (Hide)'!BX$132,'Capacity Summary'!$B$139:$B$238,0),4),IF(INDEX('Capacity Summary'!$H$139:$BG$238,MATCH('Capacity Backing (Hide)'!BX$132,'Capacity Summary'!$B$139:$B$238,0),MATCH('Capacity Backing (Hide)'!$A139,'Capacity Summary'!$H$138:$BG$138,0))&lt;&gt;0,INDEX('Capacity Summary'!$H$139:$BG$238,MATCH('Capacity Backing (Hide)'!BX$132,'Capacity Summary'!$B$139:$B$238,0),MATCH('Capacity Backing (Hide)'!$A139,'Capacity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(Hide)'!$A139,'Capacity Summary'!$H$138:$BG$138,0))="x",INDEX('Capacity Summary'!$C$139:$E$238,MATCH('Capacity Backing (Hide)'!BY$132,'Capacity Summary'!$B$139:$B$238,0),4),IF(INDEX('Capacity Summary'!$H$139:$BG$238,MATCH('Capacity Backing (Hide)'!BY$132,'Capacity Summary'!$B$139:$B$238,0),MATCH('Capacity Backing (Hide)'!$A139,'Capacity Summary'!$H$138:$BG$138,0))&lt;&gt;0,INDEX('Capacity Summary'!$H$139:$BG$238,MATCH('Capacity Backing (Hide)'!BY$132,'Capacity Summary'!$B$139:$B$238,0),MATCH('Capacity Backing (Hide)'!$A139,'Capacity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(Hide)'!$A139,'Capacity Summary'!$H$138:$BG$138,0))="x",INDEX('Capacity Summary'!$C$139:$E$238,MATCH('Capacity Backing (Hide)'!BZ$132,'Capacity Summary'!$B$139:$B$238,0),4),IF(INDEX('Capacity Summary'!$H$139:$BG$238,MATCH('Capacity Backing (Hide)'!BZ$132,'Capacity Summary'!$B$139:$B$238,0),MATCH('Capacity Backing (Hide)'!$A139,'Capacity Summary'!$H$138:$BG$138,0))&lt;&gt;0,INDEX('Capacity Summary'!$H$139:$BG$238,MATCH('Capacity Backing (Hide)'!BZ$132,'Capacity Summary'!$B$139:$B$238,0),MATCH('Capacity Backing (Hide)'!$A139,'Capacity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(Hide)'!$A139,'Capacity Summary'!$H$138:$BG$138,0))="x",INDEX('Capacity Summary'!$C$139:$E$238,MATCH('Capacity Backing (Hide)'!CA$132,'Capacity Summary'!$B$139:$B$238,0),4),IF(INDEX('Capacity Summary'!$H$139:$BG$238,MATCH('Capacity Backing (Hide)'!CA$132,'Capacity Summary'!$B$139:$B$238,0),MATCH('Capacity Backing (Hide)'!$A139,'Capacity Summary'!$H$138:$BG$138,0))&lt;&gt;0,INDEX('Capacity Summary'!$H$139:$BG$238,MATCH('Capacity Backing (Hide)'!CA$132,'Capacity Summary'!$B$139:$B$238,0),MATCH('Capacity Backing (Hide)'!$A139,'Capacity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(Hide)'!$A139,'Capacity Summary'!$H$138:$BG$138,0))="x",INDEX('Capacity Summary'!$C$139:$E$238,MATCH('Capacity Backing (Hide)'!CB$132,'Capacity Summary'!$B$139:$B$238,0),4),IF(INDEX('Capacity Summary'!$H$139:$BG$238,MATCH('Capacity Backing (Hide)'!CB$132,'Capacity Summary'!$B$139:$B$238,0),MATCH('Capacity Backing (Hide)'!$A139,'Capacity Summary'!$H$138:$BG$138,0))&lt;&gt;0,INDEX('Capacity Summary'!$H$139:$BG$238,MATCH('Capacity Backing (Hide)'!CB$132,'Capacity Summary'!$B$139:$B$238,0),MATCH('Capacity Backing (Hide)'!$A139,'Capacity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(Hide)'!$A139,'Capacity Summary'!$H$138:$BG$138,0))="x",INDEX('Capacity Summary'!$C$139:$E$238,MATCH('Capacity Backing (Hide)'!CC$132,'Capacity Summary'!$B$139:$B$238,0),4),IF(INDEX('Capacity Summary'!$H$139:$BG$238,MATCH('Capacity Backing (Hide)'!CC$132,'Capacity Summary'!$B$139:$B$238,0),MATCH('Capacity Backing (Hide)'!$A139,'Capacity Summary'!$H$138:$BG$138,0))&lt;&gt;0,INDEX('Capacity Summary'!$H$139:$BG$238,MATCH('Capacity Backing (Hide)'!CC$132,'Capacity Summary'!$B$139:$B$238,0),MATCH('Capacity Backing (Hide)'!$A139,'Capacity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(Hide)'!$A139,'Capacity Summary'!$H$138:$BG$138,0))="x",INDEX('Capacity Summary'!$C$139:$E$238,MATCH('Capacity Backing (Hide)'!CD$132,'Capacity Summary'!$B$139:$B$238,0),4),IF(INDEX('Capacity Summary'!$H$139:$BG$238,MATCH('Capacity Backing (Hide)'!CD$132,'Capacity Summary'!$B$139:$B$238,0),MATCH('Capacity Backing (Hide)'!$A139,'Capacity Summary'!$H$138:$BG$138,0))&lt;&gt;0,INDEX('Capacity Summary'!$H$139:$BG$238,MATCH('Capacity Backing (Hide)'!CD$132,'Capacity Summary'!$B$139:$B$238,0),MATCH('Capacity Backing (Hide)'!$A139,'Capacity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(Hide)'!$A139,'Capacity Summary'!$H$138:$BG$138,0))="x",INDEX('Capacity Summary'!$C$139:$E$238,MATCH('Capacity Backing (Hide)'!CE$132,'Capacity Summary'!$B$139:$B$238,0),4),IF(INDEX('Capacity Summary'!$H$139:$BG$238,MATCH('Capacity Backing (Hide)'!CE$132,'Capacity Summary'!$B$139:$B$238,0),MATCH('Capacity Backing (Hide)'!$A139,'Capacity Summary'!$H$138:$BG$138,0))&lt;&gt;0,INDEX('Capacity Summary'!$H$139:$BG$238,MATCH('Capacity Backing (Hide)'!CE$132,'Capacity Summary'!$B$139:$B$238,0),MATCH('Capacity Backing (Hide)'!$A139,'Capacity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(Hide)'!$A139,'Capacity Summary'!$H$138:$BG$138,0))="x",INDEX('Capacity Summary'!$C$139:$E$238,MATCH('Capacity Backing (Hide)'!CF$132,'Capacity Summary'!$B$139:$B$238,0),4),IF(INDEX('Capacity Summary'!$H$139:$BG$238,MATCH('Capacity Backing (Hide)'!CF$132,'Capacity Summary'!$B$139:$B$238,0),MATCH('Capacity Backing (Hide)'!$A139,'Capacity Summary'!$H$138:$BG$138,0))&lt;&gt;0,INDEX('Capacity Summary'!$H$139:$BG$238,MATCH('Capacity Backing (Hide)'!CF$132,'Capacity Summary'!$B$139:$B$238,0),MATCH('Capacity Backing (Hide)'!$A139,'Capacity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(Hide)'!$A139,'Capacity Summary'!$H$138:$BG$138,0))="x",INDEX('Capacity Summary'!$C$139:$E$238,MATCH('Capacity Backing (Hide)'!CG$132,'Capacity Summary'!$B$139:$B$238,0),4),IF(INDEX('Capacity Summary'!$H$139:$BG$238,MATCH('Capacity Backing (Hide)'!CG$132,'Capacity Summary'!$B$139:$B$238,0),MATCH('Capacity Backing (Hide)'!$A139,'Capacity Summary'!$H$138:$BG$138,0))&lt;&gt;0,INDEX('Capacity Summary'!$H$139:$BG$238,MATCH('Capacity Backing (Hide)'!CG$132,'Capacity Summary'!$B$139:$B$238,0),MATCH('Capacity Backing (Hide)'!$A139,'Capacity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(Hide)'!$A139,'Capacity Summary'!$H$138:$BG$138,0))="x",INDEX('Capacity Summary'!$C$139:$E$238,MATCH('Capacity Backing (Hide)'!CH$132,'Capacity Summary'!$B$139:$B$238,0),4),IF(INDEX('Capacity Summary'!$H$139:$BG$238,MATCH('Capacity Backing (Hide)'!CH$132,'Capacity Summary'!$B$139:$B$238,0),MATCH('Capacity Backing (Hide)'!$A139,'Capacity Summary'!$H$138:$BG$138,0))&lt;&gt;0,INDEX('Capacity Summary'!$H$139:$BG$238,MATCH('Capacity Backing (Hide)'!CH$132,'Capacity Summary'!$B$139:$B$238,0),MATCH('Capacity Backing (Hide)'!$A139,'Capacity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(Hide)'!$A139,'Capacity Summary'!$H$138:$BG$138,0))="x",INDEX('Capacity Summary'!$C$139:$E$238,MATCH('Capacity Backing (Hide)'!CI$132,'Capacity Summary'!$B$139:$B$238,0),4),IF(INDEX('Capacity Summary'!$H$139:$BG$238,MATCH('Capacity Backing (Hide)'!CI$132,'Capacity Summary'!$B$139:$B$238,0),MATCH('Capacity Backing (Hide)'!$A139,'Capacity Summary'!$H$138:$BG$138,0))&lt;&gt;0,INDEX('Capacity Summary'!$H$139:$BG$238,MATCH('Capacity Backing (Hide)'!CI$132,'Capacity Summary'!$B$139:$B$238,0),MATCH('Capacity Backing (Hide)'!$A139,'Capacity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(Hide)'!$A139,'Capacity Summary'!$H$138:$BG$138,0))="x",INDEX('Capacity Summary'!$C$139:$E$238,MATCH('Capacity Backing (Hide)'!CJ$132,'Capacity Summary'!$B$139:$B$238,0),4),IF(INDEX('Capacity Summary'!$H$139:$BG$238,MATCH('Capacity Backing (Hide)'!CJ$132,'Capacity Summary'!$B$139:$B$238,0),MATCH('Capacity Backing (Hide)'!$A139,'Capacity Summary'!$H$138:$BG$138,0))&lt;&gt;0,INDEX('Capacity Summary'!$H$139:$BG$238,MATCH('Capacity Backing (Hide)'!CJ$132,'Capacity Summary'!$B$139:$B$238,0),MATCH('Capacity Backing (Hide)'!$A139,'Capacity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(Hide)'!$A139,'Capacity Summary'!$H$138:$BG$138,0))="x",INDEX('Capacity Summary'!$C$139:$E$238,MATCH('Capacity Backing (Hide)'!CK$132,'Capacity Summary'!$B$139:$B$238,0),4),IF(INDEX('Capacity Summary'!$H$139:$BG$238,MATCH('Capacity Backing (Hide)'!CK$132,'Capacity Summary'!$B$139:$B$238,0),MATCH('Capacity Backing (Hide)'!$A139,'Capacity Summary'!$H$138:$BG$138,0))&lt;&gt;0,INDEX('Capacity Summary'!$H$139:$BG$238,MATCH('Capacity Backing (Hide)'!CK$132,'Capacity Summary'!$B$139:$B$238,0),MATCH('Capacity Backing (Hide)'!$A139,'Capacity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(Hide)'!$A139,'Capacity Summary'!$H$138:$BG$138,0))="x",INDEX('Capacity Summary'!$C$139:$E$238,MATCH('Capacity Backing (Hide)'!CL$132,'Capacity Summary'!$B$139:$B$238,0),4),IF(INDEX('Capacity Summary'!$H$139:$BG$238,MATCH('Capacity Backing (Hide)'!CL$132,'Capacity Summary'!$B$139:$B$238,0),MATCH('Capacity Backing (Hide)'!$A139,'Capacity Summary'!$H$138:$BG$138,0))&lt;&gt;0,INDEX('Capacity Summary'!$H$139:$BG$238,MATCH('Capacity Backing (Hide)'!CL$132,'Capacity Summary'!$B$139:$B$238,0),MATCH('Capacity Backing (Hide)'!$A139,'Capacity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(Hide)'!$A139,'Capacity Summary'!$H$138:$BG$138,0))="x",INDEX('Capacity Summary'!$C$139:$E$238,MATCH('Capacity Backing (Hide)'!CM$132,'Capacity Summary'!$B$139:$B$238,0),4),IF(INDEX('Capacity Summary'!$H$139:$BG$238,MATCH('Capacity Backing (Hide)'!CM$132,'Capacity Summary'!$B$139:$B$238,0),MATCH('Capacity Backing (Hide)'!$A139,'Capacity Summary'!$H$138:$BG$138,0))&lt;&gt;0,INDEX('Capacity Summary'!$H$139:$BG$238,MATCH('Capacity Backing (Hide)'!CM$132,'Capacity Summary'!$B$139:$B$238,0),MATCH('Capacity Backing (Hide)'!$A139,'Capacity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(Hide)'!$A139,'Capacity Summary'!$H$138:$BG$138,0))="x",INDEX('Capacity Summary'!$C$139:$E$238,MATCH('Capacity Backing (Hide)'!CN$132,'Capacity Summary'!$B$139:$B$238,0),4),IF(INDEX('Capacity Summary'!$H$139:$BG$238,MATCH('Capacity Backing (Hide)'!CN$132,'Capacity Summary'!$B$139:$B$238,0),MATCH('Capacity Backing (Hide)'!$A139,'Capacity Summary'!$H$138:$BG$138,0))&lt;&gt;0,INDEX('Capacity Summary'!$H$139:$BG$238,MATCH('Capacity Backing (Hide)'!CN$132,'Capacity Summary'!$B$139:$B$238,0),MATCH('Capacity Backing (Hide)'!$A139,'Capacity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(Hide)'!$A139,'Capacity Summary'!$H$138:$BG$138,0))="x",INDEX('Capacity Summary'!$C$139:$E$238,MATCH('Capacity Backing (Hide)'!CO$132,'Capacity Summary'!$B$139:$B$238,0),4),IF(INDEX('Capacity Summary'!$H$139:$BG$238,MATCH('Capacity Backing (Hide)'!CO$132,'Capacity Summary'!$B$139:$B$238,0),MATCH('Capacity Backing (Hide)'!$A139,'Capacity Summary'!$H$138:$BG$138,0))&lt;&gt;0,INDEX('Capacity Summary'!$H$139:$BG$238,MATCH('Capacity Backing (Hide)'!CO$132,'Capacity Summary'!$B$139:$B$238,0),MATCH('Capacity Backing (Hide)'!$A139,'Capacity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(Hide)'!$A139,'Capacity Summary'!$H$138:$BG$138,0))="x",INDEX('Capacity Summary'!$C$139:$E$238,MATCH('Capacity Backing (Hide)'!CP$132,'Capacity Summary'!$B$139:$B$238,0),4),IF(INDEX('Capacity Summary'!$H$139:$BG$238,MATCH('Capacity Backing (Hide)'!CP$132,'Capacity Summary'!$B$139:$B$238,0),MATCH('Capacity Backing (Hide)'!$A139,'Capacity Summary'!$H$138:$BG$138,0))&lt;&gt;0,INDEX('Capacity Summary'!$H$139:$BG$238,MATCH('Capacity Backing (Hide)'!CP$132,'Capacity Summary'!$B$139:$B$238,0),MATCH('Capacity Backing (Hide)'!$A139,'Capacity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(Hide)'!$A139,'Capacity Summary'!$H$138:$BG$138,0))="x",INDEX('Capacity Summary'!$C$139:$E$238,MATCH('Capacity Backing (Hide)'!CQ$132,'Capacity Summary'!$B$139:$B$238,0),4),IF(INDEX('Capacity Summary'!$H$139:$BG$238,MATCH('Capacity Backing (Hide)'!CQ$132,'Capacity Summary'!$B$139:$B$238,0),MATCH('Capacity Backing (Hide)'!$A139,'Capacity Summary'!$H$138:$BG$138,0))&lt;&gt;0,INDEX('Capacity Summary'!$H$139:$BG$238,MATCH('Capacity Backing (Hide)'!CQ$132,'Capacity Summary'!$B$139:$B$238,0),MATCH('Capacity Backing (Hide)'!$A139,'Capacity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(Hide)'!$A139,'Capacity Summary'!$H$138:$BG$138,0))="x",INDEX('Capacity Summary'!$C$139:$E$238,MATCH('Capacity Backing (Hide)'!CR$132,'Capacity Summary'!$B$139:$B$238,0),4),IF(INDEX('Capacity Summary'!$H$139:$BG$238,MATCH('Capacity Backing (Hide)'!CR$132,'Capacity Summary'!$B$139:$B$238,0),MATCH('Capacity Backing (Hide)'!$A139,'Capacity Summary'!$H$138:$BG$138,0))&lt;&gt;0,INDEX('Capacity Summary'!$H$139:$BG$238,MATCH('Capacity Backing (Hide)'!CR$132,'Capacity Summary'!$B$139:$B$238,0),MATCH('Capacity Backing (Hide)'!$A139,'Capacity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(Hide)'!$A139,'Capacity Summary'!$H$138:$BG$138,0))="x",INDEX('Capacity Summary'!$C$139:$E$238,MATCH('Capacity Backing (Hide)'!CS$132,'Capacity Summary'!$B$139:$B$238,0),4),IF(INDEX('Capacity Summary'!$H$139:$BG$238,MATCH('Capacity Backing (Hide)'!CS$132,'Capacity Summary'!$B$139:$B$238,0),MATCH('Capacity Backing (Hide)'!$A139,'Capacity Summary'!$H$138:$BG$138,0))&lt;&gt;0,INDEX('Capacity Summary'!$H$139:$BG$238,MATCH('Capacity Backing (Hide)'!CS$132,'Capacity Summary'!$B$139:$B$238,0),MATCH('Capacity Backing (Hide)'!$A139,'Capacity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(Hide)'!$A139,'Capacity Summary'!$H$138:$BG$138,0))="x",INDEX('Capacity Summary'!$C$139:$E$238,MATCH('Capacity Backing (Hide)'!CT$132,'Capacity Summary'!$B$139:$B$238,0),4),IF(INDEX('Capacity Summary'!$H$139:$BG$238,MATCH('Capacity Backing (Hide)'!CT$132,'Capacity Summary'!$B$139:$B$238,0),MATCH('Capacity Backing (Hide)'!$A139,'Capacity Summary'!$H$138:$BG$138,0))&lt;&gt;0,INDEX('Capacity Summary'!$H$139:$BG$238,MATCH('Capacity Backing (Hide)'!CT$132,'Capacity Summary'!$B$139:$B$238,0),MATCH('Capacity Backing (Hide)'!$A139,'Capacity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(Hide)'!$A139,'Capacity Summary'!$H$138:$BG$138,0))="x",INDEX('Capacity Summary'!$C$139:$E$238,MATCH('Capacity Backing (Hide)'!CU$132,'Capacity Summary'!$B$139:$B$238,0),4),IF(INDEX('Capacity Summary'!$H$139:$BG$238,MATCH('Capacity Backing (Hide)'!CU$132,'Capacity Summary'!$B$139:$B$238,0),MATCH('Capacity Backing (Hide)'!$A139,'Capacity Summary'!$H$138:$BG$138,0))&lt;&gt;0,INDEX('Capacity Summary'!$H$139:$BG$238,MATCH('Capacity Backing (Hide)'!CU$132,'Capacity Summary'!$B$139:$B$238,0),MATCH('Capacity Backing (Hide)'!$A139,'Capacity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(Hide)'!$A139,'Capacity Summary'!$H$138:$BG$138,0))="x",INDEX('Capacity Summary'!$C$139:$E$238,MATCH('Capacity Backing (Hide)'!CV$132,'Capacity Summary'!$B$139:$B$238,0),4),IF(INDEX('Capacity Summary'!$H$139:$BG$238,MATCH('Capacity Backing (Hide)'!CV$132,'Capacity Summary'!$B$139:$B$238,0),MATCH('Capacity Backing (Hide)'!$A139,'Capacity Summary'!$H$138:$BG$138,0))&lt;&gt;0,INDEX('Capacity Summary'!$H$139:$BG$238,MATCH('Capacity Backing (Hide)'!CV$132,'Capacity Summary'!$B$139:$B$238,0),MATCH('Capacity Backing (Hide)'!$A139,'Capacity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(Hide)'!$A139,'Capacity Summary'!$H$138:$BG$138,0))="x",INDEX('Capacity Summary'!$C$139:$E$238,MATCH('Capacity Backing (Hide)'!CW$132,'Capacity Summary'!$B$139:$B$238,0),4),IF(INDEX('Capacity Summary'!$H$139:$BG$238,MATCH('Capacity Backing (Hide)'!CW$132,'Capacity Summary'!$B$139:$B$238,0),MATCH('Capacity Backing (Hide)'!$A139,'Capacity Summary'!$H$138:$BG$138,0))&lt;&gt;0,INDEX('Capacity Summary'!$H$139:$BG$238,MATCH('Capacity Backing (Hide)'!CW$132,'Capacity Summary'!$B$139:$B$238,0),MATCH('Capacity Backing (Hide)'!$A139,'Capacity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(Hide)'!$A140,'Capacity Summary'!$H$138:$BG$138,0))="x",INDEX('Capacity Summary'!$C$139:$E$238,MATCH('Capacity Backing (Hide)'!B$132,'Capacity Summary'!$B$139:$B$238,0),4),IF(INDEX('Capacity Summary'!$H$139:$BG$238,MATCH('Capacity Backing (Hide)'!B$132,'Capacity Summary'!$B$139:$B$238,0),MATCH('Capacity Backing (Hide)'!$A140,'Capacity Summary'!$H$138:$BG$138,0))&lt;&gt;0,INDEX('Capacity Summary'!$H$139:$BG$238,MATCH('Capacity Backing (Hide)'!B$132,'Capacity Summary'!$B$139:$B$238,0),MATCH('Capacity Backing (Hide)'!$A140,'Capacity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(Hide)'!$A140,'Capacity Summary'!$H$138:$BG$138,0))="x",INDEX('Capacity Summary'!$C$139:$E$238,MATCH('Capacity Backing (Hide)'!C$132,'Capacity Summary'!$B$139:$B$238,0),4),IF(INDEX('Capacity Summary'!$H$139:$BG$238,MATCH('Capacity Backing (Hide)'!C$132,'Capacity Summary'!$B$139:$B$238,0),MATCH('Capacity Backing (Hide)'!$A140,'Capacity Summary'!$H$138:$BG$138,0))&lt;&gt;0,INDEX('Capacity Summary'!$H$139:$BG$238,MATCH('Capacity Backing (Hide)'!C$132,'Capacity Summary'!$B$139:$B$238,0),MATCH('Capacity Backing (Hide)'!$A140,'Capacity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(Hide)'!$A140,'Capacity Summary'!$H$138:$BG$138,0))="x",INDEX('Capacity Summary'!$C$139:$E$238,MATCH('Capacity Backing (Hide)'!D$132,'Capacity Summary'!$B$139:$B$238,0),4),IF(INDEX('Capacity Summary'!$H$139:$BG$238,MATCH('Capacity Backing (Hide)'!D$132,'Capacity Summary'!$B$139:$B$238,0),MATCH('Capacity Backing (Hide)'!$A140,'Capacity Summary'!$H$138:$BG$138,0))&lt;&gt;0,INDEX('Capacity Summary'!$H$139:$BG$238,MATCH('Capacity Backing (Hide)'!D$132,'Capacity Summary'!$B$139:$B$238,0),MATCH('Capacity Backing (Hide)'!$A140,'Capacity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(Hide)'!$A140,'Capacity Summary'!$H$138:$BG$138,0))="x",INDEX('Capacity Summary'!$C$139:$E$238,MATCH('Capacity Backing (Hide)'!E$132,'Capacity Summary'!$B$139:$B$238,0),4),IF(INDEX('Capacity Summary'!$H$139:$BG$238,MATCH('Capacity Backing (Hide)'!E$132,'Capacity Summary'!$B$139:$B$238,0),MATCH('Capacity Backing (Hide)'!$A140,'Capacity Summary'!$H$138:$BG$138,0))&lt;&gt;0,INDEX('Capacity Summary'!$H$139:$BG$238,MATCH('Capacity Backing (Hide)'!E$132,'Capacity Summary'!$B$139:$B$238,0),MATCH('Capacity Backing (Hide)'!$A140,'Capacity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(Hide)'!$A140,'Capacity Summary'!$H$138:$BG$138,0))="x",INDEX('Capacity Summary'!$C$139:$E$238,MATCH('Capacity Backing (Hide)'!F$132,'Capacity Summary'!$B$139:$B$238,0),4),IF(INDEX('Capacity Summary'!$H$139:$BG$238,MATCH('Capacity Backing (Hide)'!F$132,'Capacity Summary'!$B$139:$B$238,0),MATCH('Capacity Backing (Hide)'!$A140,'Capacity Summary'!$H$138:$BG$138,0))&lt;&gt;0,INDEX('Capacity Summary'!$H$139:$BG$238,MATCH('Capacity Backing (Hide)'!F$132,'Capacity Summary'!$B$139:$B$238,0),MATCH('Capacity Backing (Hide)'!$A140,'Capacity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(Hide)'!$A140,'Capacity Summary'!$H$138:$BG$138,0))="x",INDEX('Capacity Summary'!$C$139:$E$238,MATCH('Capacity Backing (Hide)'!G$132,'Capacity Summary'!$B$139:$B$238,0),4),IF(INDEX('Capacity Summary'!$H$139:$BG$238,MATCH('Capacity Backing (Hide)'!G$132,'Capacity Summary'!$B$139:$B$238,0),MATCH('Capacity Backing (Hide)'!$A140,'Capacity Summary'!$H$138:$BG$138,0))&lt;&gt;0,INDEX('Capacity Summary'!$H$139:$BG$238,MATCH('Capacity Backing (Hide)'!G$132,'Capacity Summary'!$B$139:$B$238,0),MATCH('Capacity Backing (Hide)'!$A140,'Capacity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(Hide)'!$A140,'Capacity Summary'!$H$138:$BG$138,0))="x",INDEX('Capacity Summary'!$C$139:$E$238,MATCH('Capacity Backing (Hide)'!H$132,'Capacity Summary'!$B$139:$B$238,0),4),IF(INDEX('Capacity Summary'!$H$139:$BG$238,MATCH('Capacity Backing (Hide)'!H$132,'Capacity Summary'!$B$139:$B$238,0),MATCH('Capacity Backing (Hide)'!$A140,'Capacity Summary'!$H$138:$BG$138,0))&lt;&gt;0,INDEX('Capacity Summary'!$H$139:$BG$238,MATCH('Capacity Backing (Hide)'!H$132,'Capacity Summary'!$B$139:$B$238,0),MATCH('Capacity Backing (Hide)'!$A140,'Capacity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(Hide)'!$A140,'Capacity Summary'!$H$138:$BG$138,0))="x",INDEX('Capacity Summary'!$C$139:$E$238,MATCH('Capacity Backing (Hide)'!I$132,'Capacity Summary'!$B$139:$B$238,0),4),IF(INDEX('Capacity Summary'!$H$139:$BG$238,MATCH('Capacity Backing (Hide)'!I$132,'Capacity Summary'!$B$139:$B$238,0),MATCH('Capacity Backing (Hide)'!$A140,'Capacity Summary'!$H$138:$BG$138,0))&lt;&gt;0,INDEX('Capacity Summary'!$H$139:$BG$238,MATCH('Capacity Backing (Hide)'!I$132,'Capacity Summary'!$B$139:$B$238,0),MATCH('Capacity Backing (Hide)'!$A140,'Capacity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(Hide)'!$A140,'Capacity Summary'!$H$138:$BG$138,0))="x",INDEX('Capacity Summary'!$C$139:$E$238,MATCH('Capacity Backing (Hide)'!J$132,'Capacity Summary'!$B$139:$B$238,0),4),IF(INDEX('Capacity Summary'!$H$139:$BG$238,MATCH('Capacity Backing (Hide)'!J$132,'Capacity Summary'!$B$139:$B$238,0),MATCH('Capacity Backing (Hide)'!$A140,'Capacity Summary'!$H$138:$BG$138,0))&lt;&gt;0,INDEX('Capacity Summary'!$H$139:$BG$238,MATCH('Capacity Backing (Hide)'!J$132,'Capacity Summary'!$B$139:$B$238,0),MATCH('Capacity Backing (Hide)'!$A140,'Capacity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(Hide)'!$A140,'Capacity Summary'!$H$138:$BG$138,0))="x",INDEX('Capacity Summary'!$C$139:$E$238,MATCH('Capacity Backing (Hide)'!K$132,'Capacity Summary'!$B$139:$B$238,0),4),IF(INDEX('Capacity Summary'!$H$139:$BG$238,MATCH('Capacity Backing (Hide)'!K$132,'Capacity Summary'!$B$139:$B$238,0),MATCH('Capacity Backing (Hide)'!$A140,'Capacity Summary'!$H$138:$BG$138,0))&lt;&gt;0,INDEX('Capacity Summary'!$H$139:$BG$238,MATCH('Capacity Backing (Hide)'!K$132,'Capacity Summary'!$B$139:$B$238,0),MATCH('Capacity Backing (Hide)'!$A140,'Capacity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(Hide)'!$A140,'Capacity Summary'!$H$138:$BG$138,0))="x",INDEX('Capacity Summary'!$C$139:$E$238,MATCH('Capacity Backing (Hide)'!L$132,'Capacity Summary'!$B$139:$B$238,0),4),IF(INDEX('Capacity Summary'!$H$139:$BG$238,MATCH('Capacity Backing (Hide)'!L$132,'Capacity Summary'!$B$139:$B$238,0),MATCH('Capacity Backing (Hide)'!$A140,'Capacity Summary'!$H$138:$BG$138,0))&lt;&gt;0,INDEX('Capacity Summary'!$H$139:$BG$238,MATCH('Capacity Backing (Hide)'!L$132,'Capacity Summary'!$B$139:$B$238,0),MATCH('Capacity Backing (Hide)'!$A140,'Capacity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(Hide)'!$A140,'Capacity Summary'!$H$138:$BG$138,0))="x",INDEX('Capacity Summary'!$C$139:$E$238,MATCH('Capacity Backing (Hide)'!M$132,'Capacity Summary'!$B$139:$B$238,0),4),IF(INDEX('Capacity Summary'!$H$139:$BG$238,MATCH('Capacity Backing (Hide)'!M$132,'Capacity Summary'!$B$139:$B$238,0),MATCH('Capacity Backing (Hide)'!$A140,'Capacity Summary'!$H$138:$BG$138,0))&lt;&gt;0,INDEX('Capacity Summary'!$H$139:$BG$238,MATCH('Capacity Backing (Hide)'!M$132,'Capacity Summary'!$B$139:$B$238,0),MATCH('Capacity Backing (Hide)'!$A140,'Capacity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(Hide)'!$A140,'Capacity Summary'!$H$138:$BG$138,0))="x",INDEX('Capacity Summary'!$C$139:$E$238,MATCH('Capacity Backing (Hide)'!N$132,'Capacity Summary'!$B$139:$B$238,0),4),IF(INDEX('Capacity Summary'!$H$139:$BG$238,MATCH('Capacity Backing (Hide)'!N$132,'Capacity Summary'!$B$139:$B$238,0),MATCH('Capacity Backing (Hide)'!$A140,'Capacity Summary'!$H$138:$BG$138,0))&lt;&gt;0,INDEX('Capacity Summary'!$H$139:$BG$238,MATCH('Capacity Backing (Hide)'!N$132,'Capacity Summary'!$B$139:$B$238,0),MATCH('Capacity Backing (Hide)'!$A140,'Capacity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(Hide)'!$A140,'Capacity Summary'!$H$138:$BG$138,0))="x",INDEX('Capacity Summary'!$C$139:$E$238,MATCH('Capacity Backing (Hide)'!O$132,'Capacity Summary'!$B$139:$B$238,0),4),IF(INDEX('Capacity Summary'!$H$139:$BG$238,MATCH('Capacity Backing (Hide)'!O$132,'Capacity Summary'!$B$139:$B$238,0),MATCH('Capacity Backing (Hide)'!$A140,'Capacity Summary'!$H$138:$BG$138,0))&lt;&gt;0,INDEX('Capacity Summary'!$H$139:$BG$238,MATCH('Capacity Backing (Hide)'!O$132,'Capacity Summary'!$B$139:$B$238,0),MATCH('Capacity Backing (Hide)'!$A140,'Capacity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(Hide)'!$A140,'Capacity Summary'!$H$138:$BG$138,0))="x",INDEX('Capacity Summary'!$C$139:$E$238,MATCH('Capacity Backing (Hide)'!P$132,'Capacity Summary'!$B$139:$B$238,0),4),IF(INDEX('Capacity Summary'!$H$139:$BG$238,MATCH('Capacity Backing (Hide)'!P$132,'Capacity Summary'!$B$139:$B$238,0),MATCH('Capacity Backing (Hide)'!$A140,'Capacity Summary'!$H$138:$BG$138,0))&lt;&gt;0,INDEX('Capacity Summary'!$H$139:$BG$238,MATCH('Capacity Backing (Hide)'!P$132,'Capacity Summary'!$B$139:$B$238,0),MATCH('Capacity Backing (Hide)'!$A140,'Capacity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(Hide)'!$A140,'Capacity Summary'!$H$138:$BG$138,0))="x",INDEX('Capacity Summary'!$C$139:$E$238,MATCH('Capacity Backing (Hide)'!Q$132,'Capacity Summary'!$B$139:$B$238,0),4),IF(INDEX('Capacity Summary'!$H$139:$BG$238,MATCH('Capacity Backing (Hide)'!Q$132,'Capacity Summary'!$B$139:$B$238,0),MATCH('Capacity Backing (Hide)'!$A140,'Capacity Summary'!$H$138:$BG$138,0))&lt;&gt;0,INDEX('Capacity Summary'!$H$139:$BG$238,MATCH('Capacity Backing (Hide)'!Q$132,'Capacity Summary'!$B$139:$B$238,0),MATCH('Capacity Backing (Hide)'!$A140,'Capacity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(Hide)'!$A140,'Capacity Summary'!$H$138:$BG$138,0))="x",INDEX('Capacity Summary'!$C$139:$E$238,MATCH('Capacity Backing (Hide)'!R$132,'Capacity Summary'!$B$139:$B$238,0),4),IF(INDEX('Capacity Summary'!$H$139:$BG$238,MATCH('Capacity Backing (Hide)'!R$132,'Capacity Summary'!$B$139:$B$238,0),MATCH('Capacity Backing (Hide)'!$A140,'Capacity Summary'!$H$138:$BG$138,0))&lt;&gt;0,INDEX('Capacity Summary'!$H$139:$BG$238,MATCH('Capacity Backing (Hide)'!R$132,'Capacity Summary'!$B$139:$B$238,0),MATCH('Capacity Backing (Hide)'!$A140,'Capacity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(Hide)'!$A140,'Capacity Summary'!$H$138:$BG$138,0))="x",INDEX('Capacity Summary'!$C$139:$E$238,MATCH('Capacity Backing (Hide)'!S$132,'Capacity Summary'!$B$139:$B$238,0),4),IF(INDEX('Capacity Summary'!$H$139:$BG$238,MATCH('Capacity Backing (Hide)'!S$132,'Capacity Summary'!$B$139:$B$238,0),MATCH('Capacity Backing (Hide)'!$A140,'Capacity Summary'!$H$138:$BG$138,0))&lt;&gt;0,INDEX('Capacity Summary'!$H$139:$BG$238,MATCH('Capacity Backing (Hide)'!S$132,'Capacity Summary'!$B$139:$B$238,0),MATCH('Capacity Backing (Hide)'!$A140,'Capacity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(Hide)'!$A140,'Capacity Summary'!$H$138:$BG$138,0))="x",INDEX('Capacity Summary'!$C$139:$E$238,MATCH('Capacity Backing (Hide)'!T$132,'Capacity Summary'!$B$139:$B$238,0),4),IF(INDEX('Capacity Summary'!$H$139:$BG$238,MATCH('Capacity Backing (Hide)'!T$132,'Capacity Summary'!$B$139:$B$238,0),MATCH('Capacity Backing (Hide)'!$A140,'Capacity Summary'!$H$138:$BG$138,0))&lt;&gt;0,INDEX('Capacity Summary'!$H$139:$BG$238,MATCH('Capacity Backing (Hide)'!T$132,'Capacity Summary'!$B$139:$B$238,0),MATCH('Capacity Backing (Hide)'!$A140,'Capacity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(Hide)'!$A140,'Capacity Summary'!$H$138:$BG$138,0))="x",INDEX('Capacity Summary'!$C$139:$E$238,MATCH('Capacity Backing (Hide)'!U$132,'Capacity Summary'!$B$139:$B$238,0),4),IF(INDEX('Capacity Summary'!$H$139:$BG$238,MATCH('Capacity Backing (Hide)'!U$132,'Capacity Summary'!$B$139:$B$238,0),MATCH('Capacity Backing (Hide)'!$A140,'Capacity Summary'!$H$138:$BG$138,0))&lt;&gt;0,INDEX('Capacity Summary'!$H$139:$BG$238,MATCH('Capacity Backing (Hide)'!U$132,'Capacity Summary'!$B$139:$B$238,0),MATCH('Capacity Backing (Hide)'!$A140,'Capacity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(Hide)'!$A140,'Capacity Summary'!$H$138:$BG$138,0))="x",INDEX('Capacity Summary'!$C$139:$E$238,MATCH('Capacity Backing (Hide)'!V$132,'Capacity Summary'!$B$139:$B$238,0),4),IF(INDEX('Capacity Summary'!$H$139:$BG$238,MATCH('Capacity Backing (Hide)'!V$132,'Capacity Summary'!$B$139:$B$238,0),MATCH('Capacity Backing (Hide)'!$A140,'Capacity Summary'!$H$138:$BG$138,0))&lt;&gt;0,INDEX('Capacity Summary'!$H$139:$BG$238,MATCH('Capacity Backing (Hide)'!V$132,'Capacity Summary'!$B$139:$B$238,0),MATCH('Capacity Backing (Hide)'!$A140,'Capacity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(Hide)'!$A140,'Capacity Summary'!$H$138:$BG$138,0))="x",INDEX('Capacity Summary'!$C$139:$E$238,MATCH('Capacity Backing (Hide)'!W$132,'Capacity Summary'!$B$139:$B$238,0),4),IF(INDEX('Capacity Summary'!$H$139:$BG$238,MATCH('Capacity Backing (Hide)'!W$132,'Capacity Summary'!$B$139:$B$238,0),MATCH('Capacity Backing (Hide)'!$A140,'Capacity Summary'!$H$138:$BG$138,0))&lt;&gt;0,INDEX('Capacity Summary'!$H$139:$BG$238,MATCH('Capacity Backing (Hide)'!W$132,'Capacity Summary'!$B$139:$B$238,0),MATCH('Capacity Backing (Hide)'!$A140,'Capacity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(Hide)'!$A140,'Capacity Summary'!$H$138:$BG$138,0))="x",INDEX('Capacity Summary'!$C$139:$E$238,MATCH('Capacity Backing (Hide)'!X$132,'Capacity Summary'!$B$139:$B$238,0),4),IF(INDEX('Capacity Summary'!$H$139:$BG$238,MATCH('Capacity Backing (Hide)'!X$132,'Capacity Summary'!$B$139:$B$238,0),MATCH('Capacity Backing (Hide)'!$A140,'Capacity Summary'!$H$138:$BG$138,0))&lt;&gt;0,INDEX('Capacity Summary'!$H$139:$BG$238,MATCH('Capacity Backing (Hide)'!X$132,'Capacity Summary'!$B$139:$B$238,0),MATCH('Capacity Backing (Hide)'!$A140,'Capacity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(Hide)'!$A140,'Capacity Summary'!$H$138:$BG$138,0))="x",INDEX('Capacity Summary'!$C$139:$E$238,MATCH('Capacity Backing (Hide)'!Y$132,'Capacity Summary'!$B$139:$B$238,0),4),IF(INDEX('Capacity Summary'!$H$139:$BG$238,MATCH('Capacity Backing (Hide)'!Y$132,'Capacity Summary'!$B$139:$B$238,0),MATCH('Capacity Backing (Hide)'!$A140,'Capacity Summary'!$H$138:$BG$138,0))&lt;&gt;0,INDEX('Capacity Summary'!$H$139:$BG$238,MATCH('Capacity Backing (Hide)'!Y$132,'Capacity Summary'!$B$139:$B$238,0),MATCH('Capacity Backing (Hide)'!$A140,'Capacity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(Hide)'!$A140,'Capacity Summary'!$H$138:$BG$138,0))="x",INDEX('Capacity Summary'!$C$139:$E$238,MATCH('Capacity Backing (Hide)'!Z$132,'Capacity Summary'!$B$139:$B$238,0),4),IF(INDEX('Capacity Summary'!$H$139:$BG$238,MATCH('Capacity Backing (Hide)'!Z$132,'Capacity Summary'!$B$139:$B$238,0),MATCH('Capacity Backing (Hide)'!$A140,'Capacity Summary'!$H$138:$BG$138,0))&lt;&gt;0,INDEX('Capacity Summary'!$H$139:$BG$238,MATCH('Capacity Backing (Hide)'!Z$132,'Capacity Summary'!$B$139:$B$238,0),MATCH('Capacity Backing (Hide)'!$A140,'Capacity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(Hide)'!$A140,'Capacity Summary'!$H$138:$BG$138,0))="x",INDEX('Capacity Summary'!$C$139:$E$238,MATCH('Capacity Backing (Hide)'!AA$132,'Capacity Summary'!$B$139:$B$238,0),4),IF(INDEX('Capacity Summary'!$H$139:$BG$238,MATCH('Capacity Backing (Hide)'!AA$132,'Capacity Summary'!$B$139:$B$238,0),MATCH('Capacity Backing (Hide)'!$A140,'Capacity Summary'!$H$138:$BG$138,0))&lt;&gt;0,INDEX('Capacity Summary'!$H$139:$BG$238,MATCH('Capacity Backing (Hide)'!AA$132,'Capacity Summary'!$B$139:$B$238,0),MATCH('Capacity Backing (Hide)'!$A140,'Capacity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(Hide)'!$A140,'Capacity Summary'!$H$138:$BG$138,0))="x",INDEX('Capacity Summary'!$C$139:$E$238,MATCH('Capacity Backing (Hide)'!AB$132,'Capacity Summary'!$B$139:$B$238,0),4),IF(INDEX('Capacity Summary'!$H$139:$BG$238,MATCH('Capacity Backing (Hide)'!AB$132,'Capacity Summary'!$B$139:$B$238,0),MATCH('Capacity Backing (Hide)'!$A140,'Capacity Summary'!$H$138:$BG$138,0))&lt;&gt;0,INDEX('Capacity Summary'!$H$139:$BG$238,MATCH('Capacity Backing (Hide)'!AB$132,'Capacity Summary'!$B$139:$B$238,0),MATCH('Capacity Backing (Hide)'!$A140,'Capacity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(Hide)'!$A140,'Capacity Summary'!$H$138:$BG$138,0))="x",INDEX('Capacity Summary'!$C$139:$E$238,MATCH('Capacity Backing (Hide)'!AC$132,'Capacity Summary'!$B$139:$B$238,0),4),IF(INDEX('Capacity Summary'!$H$139:$BG$238,MATCH('Capacity Backing (Hide)'!AC$132,'Capacity Summary'!$B$139:$B$238,0),MATCH('Capacity Backing (Hide)'!$A140,'Capacity Summary'!$H$138:$BG$138,0))&lt;&gt;0,INDEX('Capacity Summary'!$H$139:$BG$238,MATCH('Capacity Backing (Hide)'!AC$132,'Capacity Summary'!$B$139:$B$238,0),MATCH('Capacity Backing (Hide)'!$A140,'Capacity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(Hide)'!$A140,'Capacity Summary'!$H$138:$BG$138,0))="x",INDEX('Capacity Summary'!$C$139:$E$238,MATCH('Capacity Backing (Hide)'!AD$132,'Capacity Summary'!$B$139:$B$238,0),4),IF(INDEX('Capacity Summary'!$H$139:$BG$238,MATCH('Capacity Backing (Hide)'!AD$132,'Capacity Summary'!$B$139:$B$238,0),MATCH('Capacity Backing (Hide)'!$A140,'Capacity Summary'!$H$138:$BG$138,0))&lt;&gt;0,INDEX('Capacity Summary'!$H$139:$BG$238,MATCH('Capacity Backing (Hide)'!AD$132,'Capacity Summary'!$B$139:$B$238,0),MATCH('Capacity Backing (Hide)'!$A140,'Capacity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(Hide)'!$A140,'Capacity Summary'!$H$138:$BG$138,0))="x",INDEX('Capacity Summary'!$C$139:$E$238,MATCH('Capacity Backing (Hide)'!AE$132,'Capacity Summary'!$B$139:$B$238,0),4),IF(INDEX('Capacity Summary'!$H$139:$BG$238,MATCH('Capacity Backing (Hide)'!AE$132,'Capacity Summary'!$B$139:$B$238,0),MATCH('Capacity Backing (Hide)'!$A140,'Capacity Summary'!$H$138:$BG$138,0))&lt;&gt;0,INDEX('Capacity Summary'!$H$139:$BG$238,MATCH('Capacity Backing (Hide)'!AE$132,'Capacity Summary'!$B$139:$B$238,0),MATCH('Capacity Backing (Hide)'!$A140,'Capacity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(Hide)'!$A140,'Capacity Summary'!$H$138:$BG$138,0))="x",INDEX('Capacity Summary'!$C$139:$E$238,MATCH('Capacity Backing (Hide)'!AF$132,'Capacity Summary'!$B$139:$B$238,0),4),IF(INDEX('Capacity Summary'!$H$139:$BG$238,MATCH('Capacity Backing (Hide)'!AF$132,'Capacity Summary'!$B$139:$B$238,0),MATCH('Capacity Backing (Hide)'!$A140,'Capacity Summary'!$H$138:$BG$138,0))&lt;&gt;0,INDEX('Capacity Summary'!$H$139:$BG$238,MATCH('Capacity Backing (Hide)'!AF$132,'Capacity Summary'!$B$139:$B$238,0),MATCH('Capacity Backing (Hide)'!$A140,'Capacity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(Hide)'!$A140,'Capacity Summary'!$H$138:$BG$138,0))="x",INDEX('Capacity Summary'!$C$139:$E$238,MATCH('Capacity Backing (Hide)'!AG$132,'Capacity Summary'!$B$139:$B$238,0),4),IF(INDEX('Capacity Summary'!$H$139:$BG$238,MATCH('Capacity Backing (Hide)'!AG$132,'Capacity Summary'!$B$139:$B$238,0),MATCH('Capacity Backing (Hide)'!$A140,'Capacity Summary'!$H$138:$BG$138,0))&lt;&gt;0,INDEX('Capacity Summary'!$H$139:$BG$238,MATCH('Capacity Backing (Hide)'!AG$132,'Capacity Summary'!$B$139:$B$238,0),MATCH('Capacity Backing (Hide)'!$A140,'Capacity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(Hide)'!$A140,'Capacity Summary'!$H$138:$BG$138,0))="x",INDEX('Capacity Summary'!$C$139:$E$238,MATCH('Capacity Backing (Hide)'!AH$132,'Capacity Summary'!$B$139:$B$238,0),4),IF(INDEX('Capacity Summary'!$H$139:$BG$238,MATCH('Capacity Backing (Hide)'!AH$132,'Capacity Summary'!$B$139:$B$238,0),MATCH('Capacity Backing (Hide)'!$A140,'Capacity Summary'!$H$138:$BG$138,0))&lt;&gt;0,INDEX('Capacity Summary'!$H$139:$BG$238,MATCH('Capacity Backing (Hide)'!AH$132,'Capacity Summary'!$B$139:$B$238,0),MATCH('Capacity Backing (Hide)'!$A140,'Capacity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(Hide)'!$A140,'Capacity Summary'!$H$138:$BG$138,0))="x",INDEX('Capacity Summary'!$C$139:$E$238,MATCH('Capacity Backing (Hide)'!AI$132,'Capacity Summary'!$B$139:$B$238,0),4),IF(INDEX('Capacity Summary'!$H$139:$BG$238,MATCH('Capacity Backing (Hide)'!AI$132,'Capacity Summary'!$B$139:$B$238,0),MATCH('Capacity Backing (Hide)'!$A140,'Capacity Summary'!$H$138:$BG$138,0))&lt;&gt;0,INDEX('Capacity Summary'!$H$139:$BG$238,MATCH('Capacity Backing (Hide)'!AI$132,'Capacity Summary'!$B$139:$B$238,0),MATCH('Capacity Backing (Hide)'!$A140,'Capacity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(Hide)'!$A140,'Capacity Summary'!$H$138:$BG$138,0))="x",INDEX('Capacity Summary'!$C$139:$E$238,MATCH('Capacity Backing (Hide)'!AJ$132,'Capacity Summary'!$B$139:$B$238,0),4),IF(INDEX('Capacity Summary'!$H$139:$BG$238,MATCH('Capacity Backing (Hide)'!AJ$132,'Capacity Summary'!$B$139:$B$238,0),MATCH('Capacity Backing (Hide)'!$A140,'Capacity Summary'!$H$138:$BG$138,0))&lt;&gt;0,INDEX('Capacity Summary'!$H$139:$BG$238,MATCH('Capacity Backing (Hide)'!AJ$132,'Capacity Summary'!$B$139:$B$238,0),MATCH('Capacity Backing (Hide)'!$A140,'Capacity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(Hide)'!$A140,'Capacity Summary'!$H$138:$BG$138,0))="x",INDEX('Capacity Summary'!$C$139:$E$238,MATCH('Capacity Backing (Hide)'!AK$132,'Capacity Summary'!$B$139:$B$238,0),4),IF(INDEX('Capacity Summary'!$H$139:$BG$238,MATCH('Capacity Backing (Hide)'!AK$132,'Capacity Summary'!$B$139:$B$238,0),MATCH('Capacity Backing (Hide)'!$A140,'Capacity Summary'!$H$138:$BG$138,0))&lt;&gt;0,INDEX('Capacity Summary'!$H$139:$BG$238,MATCH('Capacity Backing (Hide)'!AK$132,'Capacity Summary'!$B$139:$B$238,0),MATCH('Capacity Backing (Hide)'!$A140,'Capacity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(Hide)'!$A140,'Capacity Summary'!$H$138:$BG$138,0))="x",INDEX('Capacity Summary'!$C$139:$E$238,MATCH('Capacity Backing (Hide)'!AL$132,'Capacity Summary'!$B$139:$B$238,0),4),IF(INDEX('Capacity Summary'!$H$139:$BG$238,MATCH('Capacity Backing (Hide)'!AL$132,'Capacity Summary'!$B$139:$B$238,0),MATCH('Capacity Backing (Hide)'!$A140,'Capacity Summary'!$H$138:$BG$138,0))&lt;&gt;0,INDEX('Capacity Summary'!$H$139:$BG$238,MATCH('Capacity Backing (Hide)'!AL$132,'Capacity Summary'!$B$139:$B$238,0),MATCH('Capacity Backing (Hide)'!$A140,'Capacity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(Hide)'!$A140,'Capacity Summary'!$H$138:$BG$138,0))="x",INDEX('Capacity Summary'!$C$139:$E$238,MATCH('Capacity Backing (Hide)'!AM$132,'Capacity Summary'!$B$139:$B$238,0),4),IF(INDEX('Capacity Summary'!$H$139:$BG$238,MATCH('Capacity Backing (Hide)'!AM$132,'Capacity Summary'!$B$139:$B$238,0),MATCH('Capacity Backing (Hide)'!$A140,'Capacity Summary'!$H$138:$BG$138,0))&lt;&gt;0,INDEX('Capacity Summary'!$H$139:$BG$238,MATCH('Capacity Backing (Hide)'!AM$132,'Capacity Summary'!$B$139:$B$238,0),MATCH('Capacity Backing (Hide)'!$A140,'Capacity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(Hide)'!$A140,'Capacity Summary'!$H$138:$BG$138,0))="x",INDEX('Capacity Summary'!$C$139:$E$238,MATCH('Capacity Backing (Hide)'!AN$132,'Capacity Summary'!$B$139:$B$238,0),4),IF(INDEX('Capacity Summary'!$H$139:$BG$238,MATCH('Capacity Backing (Hide)'!AN$132,'Capacity Summary'!$B$139:$B$238,0),MATCH('Capacity Backing (Hide)'!$A140,'Capacity Summary'!$H$138:$BG$138,0))&lt;&gt;0,INDEX('Capacity Summary'!$H$139:$BG$238,MATCH('Capacity Backing (Hide)'!AN$132,'Capacity Summary'!$B$139:$B$238,0),MATCH('Capacity Backing (Hide)'!$A140,'Capacity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(Hide)'!$A140,'Capacity Summary'!$H$138:$BG$138,0))="x",INDEX('Capacity Summary'!$C$139:$E$238,MATCH('Capacity Backing (Hide)'!AO$132,'Capacity Summary'!$B$139:$B$238,0),4),IF(INDEX('Capacity Summary'!$H$139:$BG$238,MATCH('Capacity Backing (Hide)'!AO$132,'Capacity Summary'!$B$139:$B$238,0),MATCH('Capacity Backing (Hide)'!$A140,'Capacity Summary'!$H$138:$BG$138,0))&lt;&gt;0,INDEX('Capacity Summary'!$H$139:$BG$238,MATCH('Capacity Backing (Hide)'!AO$132,'Capacity Summary'!$B$139:$B$238,0),MATCH('Capacity Backing (Hide)'!$A140,'Capacity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(Hide)'!$A140,'Capacity Summary'!$H$138:$BG$138,0))="x",INDEX('Capacity Summary'!$C$139:$E$238,MATCH('Capacity Backing (Hide)'!AP$132,'Capacity Summary'!$B$139:$B$238,0),4),IF(INDEX('Capacity Summary'!$H$139:$BG$238,MATCH('Capacity Backing (Hide)'!AP$132,'Capacity Summary'!$B$139:$B$238,0),MATCH('Capacity Backing (Hide)'!$A140,'Capacity Summary'!$H$138:$BG$138,0))&lt;&gt;0,INDEX('Capacity Summary'!$H$139:$BG$238,MATCH('Capacity Backing (Hide)'!AP$132,'Capacity Summary'!$B$139:$B$238,0),MATCH('Capacity Backing (Hide)'!$A140,'Capacity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(Hide)'!$A140,'Capacity Summary'!$H$138:$BG$138,0))="x",INDEX('Capacity Summary'!$C$139:$E$238,MATCH('Capacity Backing (Hide)'!AQ$132,'Capacity Summary'!$B$139:$B$238,0),4),IF(INDEX('Capacity Summary'!$H$139:$BG$238,MATCH('Capacity Backing (Hide)'!AQ$132,'Capacity Summary'!$B$139:$B$238,0),MATCH('Capacity Backing (Hide)'!$A140,'Capacity Summary'!$H$138:$BG$138,0))&lt;&gt;0,INDEX('Capacity Summary'!$H$139:$BG$238,MATCH('Capacity Backing (Hide)'!AQ$132,'Capacity Summary'!$B$139:$B$238,0),MATCH('Capacity Backing (Hide)'!$A140,'Capacity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(Hide)'!$A140,'Capacity Summary'!$H$138:$BG$138,0))="x",INDEX('Capacity Summary'!$C$139:$E$238,MATCH('Capacity Backing (Hide)'!AR$132,'Capacity Summary'!$B$139:$B$238,0),4),IF(INDEX('Capacity Summary'!$H$139:$BG$238,MATCH('Capacity Backing (Hide)'!AR$132,'Capacity Summary'!$B$139:$B$238,0),MATCH('Capacity Backing (Hide)'!$A140,'Capacity Summary'!$H$138:$BG$138,0))&lt;&gt;0,INDEX('Capacity Summary'!$H$139:$BG$238,MATCH('Capacity Backing (Hide)'!AR$132,'Capacity Summary'!$B$139:$B$238,0),MATCH('Capacity Backing (Hide)'!$A140,'Capacity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(Hide)'!$A140,'Capacity Summary'!$H$138:$BG$138,0))="x",INDEX('Capacity Summary'!$C$139:$E$238,MATCH('Capacity Backing (Hide)'!AS$132,'Capacity Summary'!$B$139:$B$238,0),4),IF(INDEX('Capacity Summary'!$H$139:$BG$238,MATCH('Capacity Backing (Hide)'!AS$132,'Capacity Summary'!$B$139:$B$238,0),MATCH('Capacity Backing (Hide)'!$A140,'Capacity Summary'!$H$138:$BG$138,0))&lt;&gt;0,INDEX('Capacity Summary'!$H$139:$BG$238,MATCH('Capacity Backing (Hide)'!AS$132,'Capacity Summary'!$B$139:$B$238,0),MATCH('Capacity Backing (Hide)'!$A140,'Capacity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(Hide)'!$A140,'Capacity Summary'!$H$138:$BG$138,0))="x",INDEX('Capacity Summary'!$C$139:$E$238,MATCH('Capacity Backing (Hide)'!AT$132,'Capacity Summary'!$B$139:$B$238,0),4),IF(INDEX('Capacity Summary'!$H$139:$BG$238,MATCH('Capacity Backing (Hide)'!AT$132,'Capacity Summary'!$B$139:$B$238,0),MATCH('Capacity Backing (Hide)'!$A140,'Capacity Summary'!$H$138:$BG$138,0))&lt;&gt;0,INDEX('Capacity Summary'!$H$139:$BG$238,MATCH('Capacity Backing (Hide)'!AT$132,'Capacity Summary'!$B$139:$B$238,0),MATCH('Capacity Backing (Hide)'!$A140,'Capacity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(Hide)'!$A140,'Capacity Summary'!$H$138:$BG$138,0))="x",INDEX('Capacity Summary'!$C$139:$E$238,MATCH('Capacity Backing (Hide)'!AU$132,'Capacity Summary'!$B$139:$B$238,0),4),IF(INDEX('Capacity Summary'!$H$139:$BG$238,MATCH('Capacity Backing (Hide)'!AU$132,'Capacity Summary'!$B$139:$B$238,0),MATCH('Capacity Backing (Hide)'!$A140,'Capacity Summary'!$H$138:$BG$138,0))&lt;&gt;0,INDEX('Capacity Summary'!$H$139:$BG$238,MATCH('Capacity Backing (Hide)'!AU$132,'Capacity Summary'!$B$139:$B$238,0),MATCH('Capacity Backing (Hide)'!$A140,'Capacity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(Hide)'!$A140,'Capacity Summary'!$H$138:$BG$138,0))="x",INDEX('Capacity Summary'!$C$139:$E$238,MATCH('Capacity Backing (Hide)'!AV$132,'Capacity Summary'!$B$139:$B$238,0),4),IF(INDEX('Capacity Summary'!$H$139:$BG$238,MATCH('Capacity Backing (Hide)'!AV$132,'Capacity Summary'!$B$139:$B$238,0),MATCH('Capacity Backing (Hide)'!$A140,'Capacity Summary'!$H$138:$BG$138,0))&lt;&gt;0,INDEX('Capacity Summary'!$H$139:$BG$238,MATCH('Capacity Backing (Hide)'!AV$132,'Capacity Summary'!$B$139:$B$238,0),MATCH('Capacity Backing (Hide)'!$A140,'Capacity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(Hide)'!$A140,'Capacity Summary'!$H$138:$BG$138,0))="x",INDEX('Capacity Summary'!$C$139:$E$238,MATCH('Capacity Backing (Hide)'!AW$132,'Capacity Summary'!$B$139:$B$238,0),4),IF(INDEX('Capacity Summary'!$H$139:$BG$238,MATCH('Capacity Backing (Hide)'!AW$132,'Capacity Summary'!$B$139:$B$238,0),MATCH('Capacity Backing (Hide)'!$A140,'Capacity Summary'!$H$138:$BG$138,0))&lt;&gt;0,INDEX('Capacity Summary'!$H$139:$BG$238,MATCH('Capacity Backing (Hide)'!AW$132,'Capacity Summary'!$B$139:$B$238,0),MATCH('Capacity Backing (Hide)'!$A140,'Capacity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(Hide)'!$A140,'Capacity Summary'!$H$138:$BG$138,0))="x",INDEX('Capacity Summary'!$C$139:$E$238,MATCH('Capacity Backing (Hide)'!AX$132,'Capacity Summary'!$B$139:$B$238,0),4),IF(INDEX('Capacity Summary'!$H$139:$BG$238,MATCH('Capacity Backing (Hide)'!AX$132,'Capacity Summary'!$B$139:$B$238,0),MATCH('Capacity Backing (Hide)'!$A140,'Capacity Summary'!$H$138:$BG$138,0))&lt;&gt;0,INDEX('Capacity Summary'!$H$139:$BG$238,MATCH('Capacity Backing (Hide)'!AX$132,'Capacity Summary'!$B$139:$B$238,0),MATCH('Capacity Backing (Hide)'!$A140,'Capacity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(Hide)'!$A140,'Capacity Summary'!$H$138:$BG$138,0))="x",INDEX('Capacity Summary'!$C$139:$E$238,MATCH('Capacity Backing (Hide)'!AY$132,'Capacity Summary'!$B$139:$B$238,0),4),IF(INDEX('Capacity Summary'!$H$139:$BG$238,MATCH('Capacity Backing (Hide)'!AY$132,'Capacity Summary'!$B$139:$B$238,0),MATCH('Capacity Backing (Hide)'!$A140,'Capacity Summary'!$H$138:$BG$138,0))&lt;&gt;0,INDEX('Capacity Summary'!$H$139:$BG$238,MATCH('Capacity Backing (Hide)'!AY$132,'Capacity Summary'!$B$139:$B$238,0),MATCH('Capacity Backing (Hide)'!$A140,'Capacity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(Hide)'!$A140,'Capacity Summary'!$H$138:$BG$138,0))="x",INDEX('Capacity Summary'!$C$139:$E$238,MATCH('Capacity Backing (Hide)'!AZ$132,'Capacity Summary'!$B$139:$B$238,0),4),IF(INDEX('Capacity Summary'!$H$139:$BG$238,MATCH('Capacity Backing (Hide)'!AZ$132,'Capacity Summary'!$B$139:$B$238,0),MATCH('Capacity Backing (Hide)'!$A140,'Capacity Summary'!$H$138:$BG$138,0))&lt;&gt;0,INDEX('Capacity Summary'!$H$139:$BG$238,MATCH('Capacity Backing (Hide)'!AZ$132,'Capacity Summary'!$B$139:$B$238,0),MATCH('Capacity Backing (Hide)'!$A140,'Capacity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(Hide)'!$A140,'Capacity Summary'!$H$138:$BG$138,0))="x",INDEX('Capacity Summary'!$C$139:$E$238,MATCH('Capacity Backing (Hide)'!BA$132,'Capacity Summary'!$B$139:$B$238,0),4),IF(INDEX('Capacity Summary'!$H$139:$BG$238,MATCH('Capacity Backing (Hide)'!BA$132,'Capacity Summary'!$B$139:$B$238,0),MATCH('Capacity Backing (Hide)'!$A140,'Capacity Summary'!$H$138:$BG$138,0))&lt;&gt;0,INDEX('Capacity Summary'!$H$139:$BG$238,MATCH('Capacity Backing (Hide)'!BA$132,'Capacity Summary'!$B$139:$B$238,0),MATCH('Capacity Backing (Hide)'!$A140,'Capacity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(Hide)'!$A140,'Capacity Summary'!$H$138:$BG$138,0))="x",INDEX('Capacity Summary'!$C$139:$E$238,MATCH('Capacity Backing (Hide)'!BB$132,'Capacity Summary'!$B$139:$B$238,0),4),IF(INDEX('Capacity Summary'!$H$139:$BG$238,MATCH('Capacity Backing (Hide)'!BB$132,'Capacity Summary'!$B$139:$B$238,0),MATCH('Capacity Backing (Hide)'!$A140,'Capacity Summary'!$H$138:$BG$138,0))&lt;&gt;0,INDEX('Capacity Summary'!$H$139:$BG$238,MATCH('Capacity Backing (Hide)'!BB$132,'Capacity Summary'!$B$139:$B$238,0),MATCH('Capacity Backing (Hide)'!$A140,'Capacity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(Hide)'!$A140,'Capacity Summary'!$H$138:$BG$138,0))="x",INDEX('Capacity Summary'!$C$139:$E$238,MATCH('Capacity Backing (Hide)'!BC$132,'Capacity Summary'!$B$139:$B$238,0),4),IF(INDEX('Capacity Summary'!$H$139:$BG$238,MATCH('Capacity Backing (Hide)'!BC$132,'Capacity Summary'!$B$139:$B$238,0),MATCH('Capacity Backing (Hide)'!$A140,'Capacity Summary'!$H$138:$BG$138,0))&lt;&gt;0,INDEX('Capacity Summary'!$H$139:$BG$238,MATCH('Capacity Backing (Hide)'!BC$132,'Capacity Summary'!$B$139:$B$238,0),MATCH('Capacity Backing (Hide)'!$A140,'Capacity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(Hide)'!$A140,'Capacity Summary'!$H$138:$BG$138,0))="x",INDEX('Capacity Summary'!$C$139:$E$238,MATCH('Capacity Backing (Hide)'!BD$132,'Capacity Summary'!$B$139:$B$238,0),4),IF(INDEX('Capacity Summary'!$H$139:$BG$238,MATCH('Capacity Backing (Hide)'!BD$132,'Capacity Summary'!$B$139:$B$238,0),MATCH('Capacity Backing (Hide)'!$A140,'Capacity Summary'!$H$138:$BG$138,0))&lt;&gt;0,INDEX('Capacity Summary'!$H$139:$BG$238,MATCH('Capacity Backing (Hide)'!BD$132,'Capacity Summary'!$B$139:$B$238,0),MATCH('Capacity Backing (Hide)'!$A140,'Capacity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(Hide)'!$A140,'Capacity Summary'!$H$138:$BG$138,0))="x",INDEX('Capacity Summary'!$C$139:$E$238,MATCH('Capacity Backing (Hide)'!BE$132,'Capacity Summary'!$B$139:$B$238,0),4),IF(INDEX('Capacity Summary'!$H$139:$BG$238,MATCH('Capacity Backing (Hide)'!BE$132,'Capacity Summary'!$B$139:$B$238,0),MATCH('Capacity Backing (Hide)'!$A140,'Capacity Summary'!$H$138:$BG$138,0))&lt;&gt;0,INDEX('Capacity Summary'!$H$139:$BG$238,MATCH('Capacity Backing (Hide)'!BE$132,'Capacity Summary'!$B$139:$B$238,0),MATCH('Capacity Backing (Hide)'!$A140,'Capacity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(Hide)'!$A140,'Capacity Summary'!$H$138:$BG$138,0))="x",INDEX('Capacity Summary'!$C$139:$E$238,MATCH('Capacity Backing (Hide)'!BF$132,'Capacity Summary'!$B$139:$B$238,0),4),IF(INDEX('Capacity Summary'!$H$139:$BG$238,MATCH('Capacity Backing (Hide)'!BF$132,'Capacity Summary'!$B$139:$B$238,0),MATCH('Capacity Backing (Hide)'!$A140,'Capacity Summary'!$H$138:$BG$138,0))&lt;&gt;0,INDEX('Capacity Summary'!$H$139:$BG$238,MATCH('Capacity Backing (Hide)'!BF$132,'Capacity Summary'!$B$139:$B$238,0),MATCH('Capacity Backing (Hide)'!$A140,'Capacity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(Hide)'!$A140,'Capacity Summary'!$H$138:$BG$138,0))="x",INDEX('Capacity Summary'!$C$139:$E$238,MATCH('Capacity Backing (Hide)'!BG$132,'Capacity Summary'!$B$139:$B$238,0),4),IF(INDEX('Capacity Summary'!$H$139:$BG$238,MATCH('Capacity Backing (Hide)'!BG$132,'Capacity Summary'!$B$139:$B$238,0),MATCH('Capacity Backing (Hide)'!$A140,'Capacity Summary'!$H$138:$BG$138,0))&lt;&gt;0,INDEX('Capacity Summary'!$H$139:$BG$238,MATCH('Capacity Backing (Hide)'!BG$132,'Capacity Summary'!$B$139:$B$238,0),MATCH('Capacity Backing (Hide)'!$A140,'Capacity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(Hide)'!$A140,'Capacity Summary'!$H$138:$BG$138,0))="x",INDEX('Capacity Summary'!$C$139:$E$238,MATCH('Capacity Backing (Hide)'!BH$132,'Capacity Summary'!$B$139:$B$238,0),4),IF(INDEX('Capacity Summary'!$H$139:$BG$238,MATCH('Capacity Backing (Hide)'!BH$132,'Capacity Summary'!$B$139:$B$238,0),MATCH('Capacity Backing (Hide)'!$A140,'Capacity Summary'!$H$138:$BG$138,0))&lt;&gt;0,INDEX('Capacity Summary'!$H$139:$BG$238,MATCH('Capacity Backing (Hide)'!BH$132,'Capacity Summary'!$B$139:$B$238,0),MATCH('Capacity Backing (Hide)'!$A140,'Capacity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(Hide)'!$A140,'Capacity Summary'!$H$138:$BG$138,0))="x",INDEX('Capacity Summary'!$C$139:$E$238,MATCH('Capacity Backing (Hide)'!BI$132,'Capacity Summary'!$B$139:$B$238,0),4),IF(INDEX('Capacity Summary'!$H$139:$BG$238,MATCH('Capacity Backing (Hide)'!BI$132,'Capacity Summary'!$B$139:$B$238,0),MATCH('Capacity Backing (Hide)'!$A140,'Capacity Summary'!$H$138:$BG$138,0))&lt;&gt;0,INDEX('Capacity Summary'!$H$139:$BG$238,MATCH('Capacity Backing (Hide)'!BI$132,'Capacity Summary'!$B$139:$B$238,0),MATCH('Capacity Backing (Hide)'!$A140,'Capacity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(Hide)'!$A140,'Capacity Summary'!$H$138:$BG$138,0))="x",INDEX('Capacity Summary'!$C$139:$E$238,MATCH('Capacity Backing (Hide)'!BJ$132,'Capacity Summary'!$B$139:$B$238,0),4),IF(INDEX('Capacity Summary'!$H$139:$BG$238,MATCH('Capacity Backing (Hide)'!BJ$132,'Capacity Summary'!$B$139:$B$238,0),MATCH('Capacity Backing (Hide)'!$A140,'Capacity Summary'!$H$138:$BG$138,0))&lt;&gt;0,INDEX('Capacity Summary'!$H$139:$BG$238,MATCH('Capacity Backing (Hide)'!BJ$132,'Capacity Summary'!$B$139:$B$238,0),MATCH('Capacity Backing (Hide)'!$A140,'Capacity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(Hide)'!$A140,'Capacity Summary'!$H$138:$BG$138,0))="x",INDEX('Capacity Summary'!$C$139:$E$238,MATCH('Capacity Backing (Hide)'!BK$132,'Capacity Summary'!$B$139:$B$238,0),4),IF(INDEX('Capacity Summary'!$H$139:$BG$238,MATCH('Capacity Backing (Hide)'!BK$132,'Capacity Summary'!$B$139:$B$238,0),MATCH('Capacity Backing (Hide)'!$A140,'Capacity Summary'!$H$138:$BG$138,0))&lt;&gt;0,INDEX('Capacity Summary'!$H$139:$BG$238,MATCH('Capacity Backing (Hide)'!BK$132,'Capacity Summary'!$B$139:$B$238,0),MATCH('Capacity Backing (Hide)'!$A140,'Capacity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(Hide)'!$A140,'Capacity Summary'!$H$138:$BG$138,0))="x",INDEX('Capacity Summary'!$C$139:$E$238,MATCH('Capacity Backing (Hide)'!BL$132,'Capacity Summary'!$B$139:$B$238,0),4),IF(INDEX('Capacity Summary'!$H$139:$BG$238,MATCH('Capacity Backing (Hide)'!BL$132,'Capacity Summary'!$B$139:$B$238,0),MATCH('Capacity Backing (Hide)'!$A140,'Capacity Summary'!$H$138:$BG$138,0))&lt;&gt;0,INDEX('Capacity Summary'!$H$139:$BG$238,MATCH('Capacity Backing (Hide)'!BL$132,'Capacity Summary'!$B$139:$B$238,0),MATCH('Capacity Backing (Hide)'!$A140,'Capacity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(Hide)'!$A140,'Capacity Summary'!$H$138:$BG$138,0))="x",INDEX('Capacity Summary'!$C$139:$E$238,MATCH('Capacity Backing (Hide)'!BM$132,'Capacity Summary'!$B$139:$B$238,0),4),IF(INDEX('Capacity Summary'!$H$139:$BG$238,MATCH('Capacity Backing (Hide)'!BM$132,'Capacity Summary'!$B$139:$B$238,0),MATCH('Capacity Backing (Hide)'!$A140,'Capacity Summary'!$H$138:$BG$138,0))&lt;&gt;0,INDEX('Capacity Summary'!$H$139:$BG$238,MATCH('Capacity Backing (Hide)'!BM$132,'Capacity Summary'!$B$139:$B$238,0),MATCH('Capacity Backing (Hide)'!$A140,'Capacity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(Hide)'!$A140,'Capacity Summary'!$H$138:$BG$138,0))="x",INDEX('Capacity Summary'!$C$139:$E$238,MATCH('Capacity Backing (Hide)'!BN$132,'Capacity Summary'!$B$139:$B$238,0),4),IF(INDEX('Capacity Summary'!$H$139:$BG$238,MATCH('Capacity Backing (Hide)'!BN$132,'Capacity Summary'!$B$139:$B$238,0),MATCH('Capacity Backing (Hide)'!$A140,'Capacity Summary'!$H$138:$BG$138,0))&lt;&gt;0,INDEX('Capacity Summary'!$H$139:$BG$238,MATCH('Capacity Backing (Hide)'!BN$132,'Capacity Summary'!$B$139:$B$238,0),MATCH('Capacity Backing (Hide)'!$A140,'Capacity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(Hide)'!$A140,'Capacity Summary'!$H$138:$BG$138,0))="x",INDEX('Capacity Summary'!$C$139:$E$238,MATCH('Capacity Backing (Hide)'!BO$132,'Capacity Summary'!$B$139:$B$238,0),4),IF(INDEX('Capacity Summary'!$H$139:$BG$238,MATCH('Capacity Backing (Hide)'!BO$132,'Capacity Summary'!$B$139:$B$238,0),MATCH('Capacity Backing (Hide)'!$A140,'Capacity Summary'!$H$138:$BG$138,0))&lt;&gt;0,INDEX('Capacity Summary'!$H$139:$BG$238,MATCH('Capacity Backing (Hide)'!BO$132,'Capacity Summary'!$B$139:$B$238,0),MATCH('Capacity Backing (Hide)'!$A140,'Capacity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(Hide)'!$A140,'Capacity Summary'!$H$138:$BG$138,0))="x",INDEX('Capacity Summary'!$C$139:$E$238,MATCH('Capacity Backing (Hide)'!BP$132,'Capacity Summary'!$B$139:$B$238,0),4),IF(INDEX('Capacity Summary'!$H$139:$BG$238,MATCH('Capacity Backing (Hide)'!BP$132,'Capacity Summary'!$B$139:$B$238,0),MATCH('Capacity Backing (Hide)'!$A140,'Capacity Summary'!$H$138:$BG$138,0))&lt;&gt;0,INDEX('Capacity Summary'!$H$139:$BG$238,MATCH('Capacity Backing (Hide)'!BP$132,'Capacity Summary'!$B$139:$B$238,0),MATCH('Capacity Backing (Hide)'!$A140,'Capacity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(Hide)'!$A140,'Capacity Summary'!$H$138:$BG$138,0))="x",INDEX('Capacity Summary'!$C$139:$E$238,MATCH('Capacity Backing (Hide)'!BQ$132,'Capacity Summary'!$B$139:$B$238,0),4),IF(INDEX('Capacity Summary'!$H$139:$BG$238,MATCH('Capacity Backing (Hide)'!BQ$132,'Capacity Summary'!$B$139:$B$238,0),MATCH('Capacity Backing (Hide)'!$A140,'Capacity Summary'!$H$138:$BG$138,0))&lt;&gt;0,INDEX('Capacity Summary'!$H$139:$BG$238,MATCH('Capacity Backing (Hide)'!BQ$132,'Capacity Summary'!$B$139:$B$238,0),MATCH('Capacity Backing (Hide)'!$A140,'Capacity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(Hide)'!$A140,'Capacity Summary'!$H$138:$BG$138,0))="x",INDEX('Capacity Summary'!$C$139:$E$238,MATCH('Capacity Backing (Hide)'!BR$132,'Capacity Summary'!$B$139:$B$238,0),4),IF(INDEX('Capacity Summary'!$H$139:$BG$238,MATCH('Capacity Backing (Hide)'!BR$132,'Capacity Summary'!$B$139:$B$238,0),MATCH('Capacity Backing (Hide)'!$A140,'Capacity Summary'!$H$138:$BG$138,0))&lt;&gt;0,INDEX('Capacity Summary'!$H$139:$BG$238,MATCH('Capacity Backing (Hide)'!BR$132,'Capacity Summary'!$B$139:$B$238,0),MATCH('Capacity Backing (Hide)'!$A140,'Capacity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(Hide)'!$A140,'Capacity Summary'!$H$138:$BG$138,0))="x",INDEX('Capacity Summary'!$C$139:$E$238,MATCH('Capacity Backing (Hide)'!BS$132,'Capacity Summary'!$B$139:$B$238,0),4),IF(INDEX('Capacity Summary'!$H$139:$BG$238,MATCH('Capacity Backing (Hide)'!BS$132,'Capacity Summary'!$B$139:$B$238,0),MATCH('Capacity Backing (Hide)'!$A140,'Capacity Summary'!$H$138:$BG$138,0))&lt;&gt;0,INDEX('Capacity Summary'!$H$139:$BG$238,MATCH('Capacity Backing (Hide)'!BS$132,'Capacity Summary'!$B$139:$B$238,0),MATCH('Capacity Backing (Hide)'!$A140,'Capacity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(Hide)'!$A140,'Capacity Summary'!$H$138:$BG$138,0))="x",INDEX('Capacity Summary'!$C$139:$E$238,MATCH('Capacity Backing (Hide)'!BT$132,'Capacity Summary'!$B$139:$B$238,0),4),IF(INDEX('Capacity Summary'!$H$139:$BG$238,MATCH('Capacity Backing (Hide)'!BT$132,'Capacity Summary'!$B$139:$B$238,0),MATCH('Capacity Backing (Hide)'!$A140,'Capacity Summary'!$H$138:$BG$138,0))&lt;&gt;0,INDEX('Capacity Summary'!$H$139:$BG$238,MATCH('Capacity Backing (Hide)'!BT$132,'Capacity Summary'!$B$139:$B$238,0),MATCH('Capacity Backing (Hide)'!$A140,'Capacity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(Hide)'!$A140,'Capacity Summary'!$H$138:$BG$138,0))="x",INDEX('Capacity Summary'!$C$139:$E$238,MATCH('Capacity Backing (Hide)'!BU$132,'Capacity Summary'!$B$139:$B$238,0),4),IF(INDEX('Capacity Summary'!$H$139:$BG$238,MATCH('Capacity Backing (Hide)'!BU$132,'Capacity Summary'!$B$139:$B$238,0),MATCH('Capacity Backing (Hide)'!$A140,'Capacity Summary'!$H$138:$BG$138,0))&lt;&gt;0,INDEX('Capacity Summary'!$H$139:$BG$238,MATCH('Capacity Backing (Hide)'!BU$132,'Capacity Summary'!$B$139:$B$238,0),MATCH('Capacity Backing (Hide)'!$A140,'Capacity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(Hide)'!$A140,'Capacity Summary'!$H$138:$BG$138,0))="x",INDEX('Capacity Summary'!$C$139:$E$238,MATCH('Capacity Backing (Hide)'!BV$132,'Capacity Summary'!$B$139:$B$238,0),4),IF(INDEX('Capacity Summary'!$H$139:$BG$238,MATCH('Capacity Backing (Hide)'!BV$132,'Capacity Summary'!$B$139:$B$238,0),MATCH('Capacity Backing (Hide)'!$A140,'Capacity Summary'!$H$138:$BG$138,0))&lt;&gt;0,INDEX('Capacity Summary'!$H$139:$BG$238,MATCH('Capacity Backing (Hide)'!BV$132,'Capacity Summary'!$B$139:$B$238,0),MATCH('Capacity Backing (Hide)'!$A140,'Capacity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(Hide)'!$A140,'Capacity Summary'!$H$138:$BG$138,0))="x",INDEX('Capacity Summary'!$C$139:$E$238,MATCH('Capacity Backing (Hide)'!BW$132,'Capacity Summary'!$B$139:$B$238,0),4),IF(INDEX('Capacity Summary'!$H$139:$BG$238,MATCH('Capacity Backing (Hide)'!BW$132,'Capacity Summary'!$B$139:$B$238,0),MATCH('Capacity Backing (Hide)'!$A140,'Capacity Summary'!$H$138:$BG$138,0))&lt;&gt;0,INDEX('Capacity Summary'!$H$139:$BG$238,MATCH('Capacity Backing (Hide)'!BW$132,'Capacity Summary'!$B$139:$B$238,0),MATCH('Capacity Backing (Hide)'!$A140,'Capacity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(Hide)'!$A140,'Capacity Summary'!$H$138:$BG$138,0))="x",INDEX('Capacity Summary'!$C$139:$E$238,MATCH('Capacity Backing (Hide)'!BX$132,'Capacity Summary'!$B$139:$B$238,0),4),IF(INDEX('Capacity Summary'!$H$139:$BG$238,MATCH('Capacity Backing (Hide)'!BX$132,'Capacity Summary'!$B$139:$B$238,0),MATCH('Capacity Backing (Hide)'!$A140,'Capacity Summary'!$H$138:$BG$138,0))&lt;&gt;0,INDEX('Capacity Summary'!$H$139:$BG$238,MATCH('Capacity Backing (Hide)'!BX$132,'Capacity Summary'!$B$139:$B$238,0),MATCH('Capacity Backing (Hide)'!$A140,'Capacity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(Hide)'!$A140,'Capacity Summary'!$H$138:$BG$138,0))="x",INDEX('Capacity Summary'!$C$139:$E$238,MATCH('Capacity Backing (Hide)'!BY$132,'Capacity Summary'!$B$139:$B$238,0),4),IF(INDEX('Capacity Summary'!$H$139:$BG$238,MATCH('Capacity Backing (Hide)'!BY$132,'Capacity Summary'!$B$139:$B$238,0),MATCH('Capacity Backing (Hide)'!$A140,'Capacity Summary'!$H$138:$BG$138,0))&lt;&gt;0,INDEX('Capacity Summary'!$H$139:$BG$238,MATCH('Capacity Backing (Hide)'!BY$132,'Capacity Summary'!$B$139:$B$238,0),MATCH('Capacity Backing (Hide)'!$A140,'Capacity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(Hide)'!$A140,'Capacity Summary'!$H$138:$BG$138,0))="x",INDEX('Capacity Summary'!$C$139:$E$238,MATCH('Capacity Backing (Hide)'!BZ$132,'Capacity Summary'!$B$139:$B$238,0),4),IF(INDEX('Capacity Summary'!$H$139:$BG$238,MATCH('Capacity Backing (Hide)'!BZ$132,'Capacity Summary'!$B$139:$B$238,0),MATCH('Capacity Backing (Hide)'!$A140,'Capacity Summary'!$H$138:$BG$138,0))&lt;&gt;0,INDEX('Capacity Summary'!$H$139:$BG$238,MATCH('Capacity Backing (Hide)'!BZ$132,'Capacity Summary'!$B$139:$B$238,0),MATCH('Capacity Backing (Hide)'!$A140,'Capacity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(Hide)'!$A140,'Capacity Summary'!$H$138:$BG$138,0))="x",INDEX('Capacity Summary'!$C$139:$E$238,MATCH('Capacity Backing (Hide)'!CA$132,'Capacity Summary'!$B$139:$B$238,0),4),IF(INDEX('Capacity Summary'!$H$139:$BG$238,MATCH('Capacity Backing (Hide)'!CA$132,'Capacity Summary'!$B$139:$B$238,0),MATCH('Capacity Backing (Hide)'!$A140,'Capacity Summary'!$H$138:$BG$138,0))&lt;&gt;0,INDEX('Capacity Summary'!$H$139:$BG$238,MATCH('Capacity Backing (Hide)'!CA$132,'Capacity Summary'!$B$139:$B$238,0),MATCH('Capacity Backing (Hide)'!$A140,'Capacity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(Hide)'!$A140,'Capacity Summary'!$H$138:$BG$138,0))="x",INDEX('Capacity Summary'!$C$139:$E$238,MATCH('Capacity Backing (Hide)'!CB$132,'Capacity Summary'!$B$139:$B$238,0),4),IF(INDEX('Capacity Summary'!$H$139:$BG$238,MATCH('Capacity Backing (Hide)'!CB$132,'Capacity Summary'!$B$139:$B$238,0),MATCH('Capacity Backing (Hide)'!$A140,'Capacity Summary'!$H$138:$BG$138,0))&lt;&gt;0,INDEX('Capacity Summary'!$H$139:$BG$238,MATCH('Capacity Backing (Hide)'!CB$132,'Capacity Summary'!$B$139:$B$238,0),MATCH('Capacity Backing (Hide)'!$A140,'Capacity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(Hide)'!$A140,'Capacity Summary'!$H$138:$BG$138,0))="x",INDEX('Capacity Summary'!$C$139:$E$238,MATCH('Capacity Backing (Hide)'!CC$132,'Capacity Summary'!$B$139:$B$238,0),4),IF(INDEX('Capacity Summary'!$H$139:$BG$238,MATCH('Capacity Backing (Hide)'!CC$132,'Capacity Summary'!$B$139:$B$238,0),MATCH('Capacity Backing (Hide)'!$A140,'Capacity Summary'!$H$138:$BG$138,0))&lt;&gt;0,INDEX('Capacity Summary'!$H$139:$BG$238,MATCH('Capacity Backing (Hide)'!CC$132,'Capacity Summary'!$B$139:$B$238,0),MATCH('Capacity Backing (Hide)'!$A140,'Capacity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(Hide)'!$A140,'Capacity Summary'!$H$138:$BG$138,0))="x",INDEX('Capacity Summary'!$C$139:$E$238,MATCH('Capacity Backing (Hide)'!CD$132,'Capacity Summary'!$B$139:$B$238,0),4),IF(INDEX('Capacity Summary'!$H$139:$BG$238,MATCH('Capacity Backing (Hide)'!CD$132,'Capacity Summary'!$B$139:$B$238,0),MATCH('Capacity Backing (Hide)'!$A140,'Capacity Summary'!$H$138:$BG$138,0))&lt;&gt;0,INDEX('Capacity Summary'!$H$139:$BG$238,MATCH('Capacity Backing (Hide)'!CD$132,'Capacity Summary'!$B$139:$B$238,0),MATCH('Capacity Backing (Hide)'!$A140,'Capacity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(Hide)'!$A140,'Capacity Summary'!$H$138:$BG$138,0))="x",INDEX('Capacity Summary'!$C$139:$E$238,MATCH('Capacity Backing (Hide)'!CE$132,'Capacity Summary'!$B$139:$B$238,0),4),IF(INDEX('Capacity Summary'!$H$139:$BG$238,MATCH('Capacity Backing (Hide)'!CE$132,'Capacity Summary'!$B$139:$B$238,0),MATCH('Capacity Backing (Hide)'!$A140,'Capacity Summary'!$H$138:$BG$138,0))&lt;&gt;0,INDEX('Capacity Summary'!$H$139:$BG$238,MATCH('Capacity Backing (Hide)'!CE$132,'Capacity Summary'!$B$139:$B$238,0),MATCH('Capacity Backing (Hide)'!$A140,'Capacity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(Hide)'!$A140,'Capacity Summary'!$H$138:$BG$138,0))="x",INDEX('Capacity Summary'!$C$139:$E$238,MATCH('Capacity Backing (Hide)'!CF$132,'Capacity Summary'!$B$139:$B$238,0),4),IF(INDEX('Capacity Summary'!$H$139:$BG$238,MATCH('Capacity Backing (Hide)'!CF$132,'Capacity Summary'!$B$139:$B$238,0),MATCH('Capacity Backing (Hide)'!$A140,'Capacity Summary'!$H$138:$BG$138,0))&lt;&gt;0,INDEX('Capacity Summary'!$H$139:$BG$238,MATCH('Capacity Backing (Hide)'!CF$132,'Capacity Summary'!$B$139:$B$238,0),MATCH('Capacity Backing (Hide)'!$A140,'Capacity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(Hide)'!$A140,'Capacity Summary'!$H$138:$BG$138,0))="x",INDEX('Capacity Summary'!$C$139:$E$238,MATCH('Capacity Backing (Hide)'!CG$132,'Capacity Summary'!$B$139:$B$238,0),4),IF(INDEX('Capacity Summary'!$H$139:$BG$238,MATCH('Capacity Backing (Hide)'!CG$132,'Capacity Summary'!$B$139:$B$238,0),MATCH('Capacity Backing (Hide)'!$A140,'Capacity Summary'!$H$138:$BG$138,0))&lt;&gt;0,INDEX('Capacity Summary'!$H$139:$BG$238,MATCH('Capacity Backing (Hide)'!CG$132,'Capacity Summary'!$B$139:$B$238,0),MATCH('Capacity Backing (Hide)'!$A140,'Capacity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(Hide)'!$A140,'Capacity Summary'!$H$138:$BG$138,0))="x",INDEX('Capacity Summary'!$C$139:$E$238,MATCH('Capacity Backing (Hide)'!CH$132,'Capacity Summary'!$B$139:$B$238,0),4),IF(INDEX('Capacity Summary'!$H$139:$BG$238,MATCH('Capacity Backing (Hide)'!CH$132,'Capacity Summary'!$B$139:$B$238,0),MATCH('Capacity Backing (Hide)'!$A140,'Capacity Summary'!$H$138:$BG$138,0))&lt;&gt;0,INDEX('Capacity Summary'!$H$139:$BG$238,MATCH('Capacity Backing (Hide)'!CH$132,'Capacity Summary'!$B$139:$B$238,0),MATCH('Capacity Backing (Hide)'!$A140,'Capacity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(Hide)'!$A140,'Capacity Summary'!$H$138:$BG$138,0))="x",INDEX('Capacity Summary'!$C$139:$E$238,MATCH('Capacity Backing (Hide)'!CI$132,'Capacity Summary'!$B$139:$B$238,0),4),IF(INDEX('Capacity Summary'!$H$139:$BG$238,MATCH('Capacity Backing (Hide)'!CI$132,'Capacity Summary'!$B$139:$B$238,0),MATCH('Capacity Backing (Hide)'!$A140,'Capacity Summary'!$H$138:$BG$138,0))&lt;&gt;0,INDEX('Capacity Summary'!$H$139:$BG$238,MATCH('Capacity Backing (Hide)'!CI$132,'Capacity Summary'!$B$139:$B$238,0),MATCH('Capacity Backing (Hide)'!$A140,'Capacity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(Hide)'!$A140,'Capacity Summary'!$H$138:$BG$138,0))="x",INDEX('Capacity Summary'!$C$139:$E$238,MATCH('Capacity Backing (Hide)'!CJ$132,'Capacity Summary'!$B$139:$B$238,0),4),IF(INDEX('Capacity Summary'!$H$139:$BG$238,MATCH('Capacity Backing (Hide)'!CJ$132,'Capacity Summary'!$B$139:$B$238,0),MATCH('Capacity Backing (Hide)'!$A140,'Capacity Summary'!$H$138:$BG$138,0))&lt;&gt;0,INDEX('Capacity Summary'!$H$139:$BG$238,MATCH('Capacity Backing (Hide)'!CJ$132,'Capacity Summary'!$B$139:$B$238,0),MATCH('Capacity Backing (Hide)'!$A140,'Capacity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(Hide)'!$A140,'Capacity Summary'!$H$138:$BG$138,0))="x",INDEX('Capacity Summary'!$C$139:$E$238,MATCH('Capacity Backing (Hide)'!CK$132,'Capacity Summary'!$B$139:$B$238,0),4),IF(INDEX('Capacity Summary'!$H$139:$BG$238,MATCH('Capacity Backing (Hide)'!CK$132,'Capacity Summary'!$B$139:$B$238,0),MATCH('Capacity Backing (Hide)'!$A140,'Capacity Summary'!$H$138:$BG$138,0))&lt;&gt;0,INDEX('Capacity Summary'!$H$139:$BG$238,MATCH('Capacity Backing (Hide)'!CK$132,'Capacity Summary'!$B$139:$B$238,0),MATCH('Capacity Backing (Hide)'!$A140,'Capacity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(Hide)'!$A140,'Capacity Summary'!$H$138:$BG$138,0))="x",INDEX('Capacity Summary'!$C$139:$E$238,MATCH('Capacity Backing (Hide)'!CL$132,'Capacity Summary'!$B$139:$B$238,0),4),IF(INDEX('Capacity Summary'!$H$139:$BG$238,MATCH('Capacity Backing (Hide)'!CL$132,'Capacity Summary'!$B$139:$B$238,0),MATCH('Capacity Backing (Hide)'!$A140,'Capacity Summary'!$H$138:$BG$138,0))&lt;&gt;0,INDEX('Capacity Summary'!$H$139:$BG$238,MATCH('Capacity Backing (Hide)'!CL$132,'Capacity Summary'!$B$139:$B$238,0),MATCH('Capacity Backing (Hide)'!$A140,'Capacity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(Hide)'!$A140,'Capacity Summary'!$H$138:$BG$138,0))="x",INDEX('Capacity Summary'!$C$139:$E$238,MATCH('Capacity Backing (Hide)'!CM$132,'Capacity Summary'!$B$139:$B$238,0),4),IF(INDEX('Capacity Summary'!$H$139:$BG$238,MATCH('Capacity Backing (Hide)'!CM$132,'Capacity Summary'!$B$139:$B$238,0),MATCH('Capacity Backing (Hide)'!$A140,'Capacity Summary'!$H$138:$BG$138,0))&lt;&gt;0,INDEX('Capacity Summary'!$H$139:$BG$238,MATCH('Capacity Backing (Hide)'!CM$132,'Capacity Summary'!$B$139:$B$238,0),MATCH('Capacity Backing (Hide)'!$A140,'Capacity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(Hide)'!$A140,'Capacity Summary'!$H$138:$BG$138,0))="x",INDEX('Capacity Summary'!$C$139:$E$238,MATCH('Capacity Backing (Hide)'!CN$132,'Capacity Summary'!$B$139:$B$238,0),4),IF(INDEX('Capacity Summary'!$H$139:$BG$238,MATCH('Capacity Backing (Hide)'!CN$132,'Capacity Summary'!$B$139:$B$238,0),MATCH('Capacity Backing (Hide)'!$A140,'Capacity Summary'!$H$138:$BG$138,0))&lt;&gt;0,INDEX('Capacity Summary'!$H$139:$BG$238,MATCH('Capacity Backing (Hide)'!CN$132,'Capacity Summary'!$B$139:$B$238,0),MATCH('Capacity Backing (Hide)'!$A140,'Capacity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(Hide)'!$A140,'Capacity Summary'!$H$138:$BG$138,0))="x",INDEX('Capacity Summary'!$C$139:$E$238,MATCH('Capacity Backing (Hide)'!CO$132,'Capacity Summary'!$B$139:$B$238,0),4),IF(INDEX('Capacity Summary'!$H$139:$BG$238,MATCH('Capacity Backing (Hide)'!CO$132,'Capacity Summary'!$B$139:$B$238,0),MATCH('Capacity Backing (Hide)'!$A140,'Capacity Summary'!$H$138:$BG$138,0))&lt;&gt;0,INDEX('Capacity Summary'!$H$139:$BG$238,MATCH('Capacity Backing (Hide)'!CO$132,'Capacity Summary'!$B$139:$B$238,0),MATCH('Capacity Backing (Hide)'!$A140,'Capacity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(Hide)'!$A140,'Capacity Summary'!$H$138:$BG$138,0))="x",INDEX('Capacity Summary'!$C$139:$E$238,MATCH('Capacity Backing (Hide)'!CP$132,'Capacity Summary'!$B$139:$B$238,0),4),IF(INDEX('Capacity Summary'!$H$139:$BG$238,MATCH('Capacity Backing (Hide)'!CP$132,'Capacity Summary'!$B$139:$B$238,0),MATCH('Capacity Backing (Hide)'!$A140,'Capacity Summary'!$H$138:$BG$138,0))&lt;&gt;0,INDEX('Capacity Summary'!$H$139:$BG$238,MATCH('Capacity Backing (Hide)'!CP$132,'Capacity Summary'!$B$139:$B$238,0),MATCH('Capacity Backing (Hide)'!$A140,'Capacity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(Hide)'!$A140,'Capacity Summary'!$H$138:$BG$138,0))="x",INDEX('Capacity Summary'!$C$139:$E$238,MATCH('Capacity Backing (Hide)'!CQ$132,'Capacity Summary'!$B$139:$B$238,0),4),IF(INDEX('Capacity Summary'!$H$139:$BG$238,MATCH('Capacity Backing (Hide)'!CQ$132,'Capacity Summary'!$B$139:$B$238,0),MATCH('Capacity Backing (Hide)'!$A140,'Capacity Summary'!$H$138:$BG$138,0))&lt;&gt;0,INDEX('Capacity Summary'!$H$139:$BG$238,MATCH('Capacity Backing (Hide)'!CQ$132,'Capacity Summary'!$B$139:$B$238,0),MATCH('Capacity Backing (Hide)'!$A140,'Capacity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(Hide)'!$A140,'Capacity Summary'!$H$138:$BG$138,0))="x",INDEX('Capacity Summary'!$C$139:$E$238,MATCH('Capacity Backing (Hide)'!CR$132,'Capacity Summary'!$B$139:$B$238,0),4),IF(INDEX('Capacity Summary'!$H$139:$BG$238,MATCH('Capacity Backing (Hide)'!CR$132,'Capacity Summary'!$B$139:$B$238,0),MATCH('Capacity Backing (Hide)'!$A140,'Capacity Summary'!$H$138:$BG$138,0))&lt;&gt;0,INDEX('Capacity Summary'!$H$139:$BG$238,MATCH('Capacity Backing (Hide)'!CR$132,'Capacity Summary'!$B$139:$B$238,0),MATCH('Capacity Backing (Hide)'!$A140,'Capacity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(Hide)'!$A140,'Capacity Summary'!$H$138:$BG$138,0))="x",INDEX('Capacity Summary'!$C$139:$E$238,MATCH('Capacity Backing (Hide)'!CS$132,'Capacity Summary'!$B$139:$B$238,0),4),IF(INDEX('Capacity Summary'!$H$139:$BG$238,MATCH('Capacity Backing (Hide)'!CS$132,'Capacity Summary'!$B$139:$B$238,0),MATCH('Capacity Backing (Hide)'!$A140,'Capacity Summary'!$H$138:$BG$138,0))&lt;&gt;0,INDEX('Capacity Summary'!$H$139:$BG$238,MATCH('Capacity Backing (Hide)'!CS$132,'Capacity Summary'!$B$139:$B$238,0),MATCH('Capacity Backing (Hide)'!$A140,'Capacity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(Hide)'!$A140,'Capacity Summary'!$H$138:$BG$138,0))="x",INDEX('Capacity Summary'!$C$139:$E$238,MATCH('Capacity Backing (Hide)'!CT$132,'Capacity Summary'!$B$139:$B$238,0),4),IF(INDEX('Capacity Summary'!$H$139:$BG$238,MATCH('Capacity Backing (Hide)'!CT$132,'Capacity Summary'!$B$139:$B$238,0),MATCH('Capacity Backing (Hide)'!$A140,'Capacity Summary'!$H$138:$BG$138,0))&lt;&gt;0,INDEX('Capacity Summary'!$H$139:$BG$238,MATCH('Capacity Backing (Hide)'!CT$132,'Capacity Summary'!$B$139:$B$238,0),MATCH('Capacity Backing (Hide)'!$A140,'Capacity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(Hide)'!$A140,'Capacity Summary'!$H$138:$BG$138,0))="x",INDEX('Capacity Summary'!$C$139:$E$238,MATCH('Capacity Backing (Hide)'!CU$132,'Capacity Summary'!$B$139:$B$238,0),4),IF(INDEX('Capacity Summary'!$H$139:$BG$238,MATCH('Capacity Backing (Hide)'!CU$132,'Capacity Summary'!$B$139:$B$238,0),MATCH('Capacity Backing (Hide)'!$A140,'Capacity Summary'!$H$138:$BG$138,0))&lt;&gt;0,INDEX('Capacity Summary'!$H$139:$BG$238,MATCH('Capacity Backing (Hide)'!CU$132,'Capacity Summary'!$B$139:$B$238,0),MATCH('Capacity Backing (Hide)'!$A140,'Capacity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(Hide)'!$A140,'Capacity Summary'!$H$138:$BG$138,0))="x",INDEX('Capacity Summary'!$C$139:$E$238,MATCH('Capacity Backing (Hide)'!CV$132,'Capacity Summary'!$B$139:$B$238,0),4),IF(INDEX('Capacity Summary'!$H$139:$BG$238,MATCH('Capacity Backing (Hide)'!CV$132,'Capacity Summary'!$B$139:$B$238,0),MATCH('Capacity Backing (Hide)'!$A140,'Capacity Summary'!$H$138:$BG$138,0))&lt;&gt;0,INDEX('Capacity Summary'!$H$139:$BG$238,MATCH('Capacity Backing (Hide)'!CV$132,'Capacity Summary'!$B$139:$B$238,0),MATCH('Capacity Backing (Hide)'!$A140,'Capacity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(Hide)'!$A140,'Capacity Summary'!$H$138:$BG$138,0))="x",INDEX('Capacity Summary'!$C$139:$E$238,MATCH('Capacity Backing (Hide)'!CW$132,'Capacity Summary'!$B$139:$B$238,0),4),IF(INDEX('Capacity Summary'!$H$139:$BG$238,MATCH('Capacity Backing (Hide)'!CW$132,'Capacity Summary'!$B$139:$B$238,0),MATCH('Capacity Backing (Hide)'!$A140,'Capacity Summary'!$H$138:$BG$138,0))&lt;&gt;0,INDEX('Capacity Summary'!$H$139:$BG$238,MATCH('Capacity Backing (Hide)'!CW$132,'Capacity Summary'!$B$139:$B$238,0),MATCH('Capacity Backing (Hide)'!$A140,'Capacity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(Hide)'!$A141,'Capacity Summary'!$H$138:$BG$138,0))="x",INDEX('Capacity Summary'!$C$139:$E$238,MATCH('Capacity Backing (Hide)'!B$132,'Capacity Summary'!$B$139:$B$238,0),4),IF(INDEX('Capacity Summary'!$H$139:$BG$238,MATCH('Capacity Backing (Hide)'!B$132,'Capacity Summary'!$B$139:$B$238,0),MATCH('Capacity Backing (Hide)'!$A141,'Capacity Summary'!$H$138:$BG$138,0))&lt;&gt;0,INDEX('Capacity Summary'!$H$139:$BG$238,MATCH('Capacity Backing (Hide)'!B$132,'Capacity Summary'!$B$139:$B$238,0),MATCH('Capacity Backing (Hide)'!$A141,'Capacity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(Hide)'!$A141,'Capacity Summary'!$H$138:$BG$138,0))="x",INDEX('Capacity Summary'!$C$139:$E$238,MATCH('Capacity Backing (Hide)'!C$132,'Capacity Summary'!$B$139:$B$238,0),4),IF(INDEX('Capacity Summary'!$H$139:$BG$238,MATCH('Capacity Backing (Hide)'!C$132,'Capacity Summary'!$B$139:$B$238,0),MATCH('Capacity Backing (Hide)'!$A141,'Capacity Summary'!$H$138:$BG$138,0))&lt;&gt;0,INDEX('Capacity Summary'!$H$139:$BG$238,MATCH('Capacity Backing (Hide)'!C$132,'Capacity Summary'!$B$139:$B$238,0),MATCH('Capacity Backing (Hide)'!$A141,'Capacity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(Hide)'!$A141,'Capacity Summary'!$H$138:$BG$138,0))="x",INDEX('Capacity Summary'!$C$139:$E$238,MATCH('Capacity Backing (Hide)'!D$132,'Capacity Summary'!$B$139:$B$238,0),4),IF(INDEX('Capacity Summary'!$H$139:$BG$238,MATCH('Capacity Backing (Hide)'!D$132,'Capacity Summary'!$B$139:$B$238,0),MATCH('Capacity Backing (Hide)'!$A141,'Capacity Summary'!$H$138:$BG$138,0))&lt;&gt;0,INDEX('Capacity Summary'!$H$139:$BG$238,MATCH('Capacity Backing (Hide)'!D$132,'Capacity Summary'!$B$139:$B$238,0),MATCH('Capacity Backing (Hide)'!$A141,'Capacity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(Hide)'!$A141,'Capacity Summary'!$H$138:$BG$138,0))="x",INDEX('Capacity Summary'!$C$139:$E$238,MATCH('Capacity Backing (Hide)'!E$132,'Capacity Summary'!$B$139:$B$238,0),4),IF(INDEX('Capacity Summary'!$H$139:$BG$238,MATCH('Capacity Backing (Hide)'!E$132,'Capacity Summary'!$B$139:$B$238,0),MATCH('Capacity Backing (Hide)'!$A141,'Capacity Summary'!$H$138:$BG$138,0))&lt;&gt;0,INDEX('Capacity Summary'!$H$139:$BG$238,MATCH('Capacity Backing (Hide)'!E$132,'Capacity Summary'!$B$139:$B$238,0),MATCH('Capacity Backing (Hide)'!$A141,'Capacity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(Hide)'!$A141,'Capacity Summary'!$H$138:$BG$138,0))="x",INDEX('Capacity Summary'!$C$139:$E$238,MATCH('Capacity Backing (Hide)'!F$132,'Capacity Summary'!$B$139:$B$238,0),4),IF(INDEX('Capacity Summary'!$H$139:$BG$238,MATCH('Capacity Backing (Hide)'!F$132,'Capacity Summary'!$B$139:$B$238,0),MATCH('Capacity Backing (Hide)'!$A141,'Capacity Summary'!$H$138:$BG$138,0))&lt;&gt;0,INDEX('Capacity Summary'!$H$139:$BG$238,MATCH('Capacity Backing (Hide)'!F$132,'Capacity Summary'!$B$139:$B$238,0),MATCH('Capacity Backing (Hide)'!$A141,'Capacity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(Hide)'!$A141,'Capacity Summary'!$H$138:$BG$138,0))="x",INDEX('Capacity Summary'!$C$139:$E$238,MATCH('Capacity Backing (Hide)'!G$132,'Capacity Summary'!$B$139:$B$238,0),4),IF(INDEX('Capacity Summary'!$H$139:$BG$238,MATCH('Capacity Backing (Hide)'!G$132,'Capacity Summary'!$B$139:$B$238,0),MATCH('Capacity Backing (Hide)'!$A141,'Capacity Summary'!$H$138:$BG$138,0))&lt;&gt;0,INDEX('Capacity Summary'!$H$139:$BG$238,MATCH('Capacity Backing (Hide)'!G$132,'Capacity Summary'!$B$139:$B$238,0),MATCH('Capacity Backing (Hide)'!$A141,'Capacity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(Hide)'!$A141,'Capacity Summary'!$H$138:$BG$138,0))="x",INDEX('Capacity Summary'!$C$139:$E$238,MATCH('Capacity Backing (Hide)'!H$132,'Capacity Summary'!$B$139:$B$238,0),4),IF(INDEX('Capacity Summary'!$H$139:$BG$238,MATCH('Capacity Backing (Hide)'!H$132,'Capacity Summary'!$B$139:$B$238,0),MATCH('Capacity Backing (Hide)'!$A141,'Capacity Summary'!$H$138:$BG$138,0))&lt;&gt;0,INDEX('Capacity Summary'!$H$139:$BG$238,MATCH('Capacity Backing (Hide)'!H$132,'Capacity Summary'!$B$139:$B$238,0),MATCH('Capacity Backing (Hide)'!$A141,'Capacity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(Hide)'!$A141,'Capacity Summary'!$H$138:$BG$138,0))="x",INDEX('Capacity Summary'!$C$139:$E$238,MATCH('Capacity Backing (Hide)'!I$132,'Capacity Summary'!$B$139:$B$238,0),4),IF(INDEX('Capacity Summary'!$H$139:$BG$238,MATCH('Capacity Backing (Hide)'!I$132,'Capacity Summary'!$B$139:$B$238,0),MATCH('Capacity Backing (Hide)'!$A141,'Capacity Summary'!$H$138:$BG$138,0))&lt;&gt;0,INDEX('Capacity Summary'!$H$139:$BG$238,MATCH('Capacity Backing (Hide)'!I$132,'Capacity Summary'!$B$139:$B$238,0),MATCH('Capacity Backing (Hide)'!$A141,'Capacity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(Hide)'!$A141,'Capacity Summary'!$H$138:$BG$138,0))="x",INDEX('Capacity Summary'!$C$139:$E$238,MATCH('Capacity Backing (Hide)'!J$132,'Capacity Summary'!$B$139:$B$238,0),4),IF(INDEX('Capacity Summary'!$H$139:$BG$238,MATCH('Capacity Backing (Hide)'!J$132,'Capacity Summary'!$B$139:$B$238,0),MATCH('Capacity Backing (Hide)'!$A141,'Capacity Summary'!$H$138:$BG$138,0))&lt;&gt;0,INDEX('Capacity Summary'!$H$139:$BG$238,MATCH('Capacity Backing (Hide)'!J$132,'Capacity Summary'!$B$139:$B$238,0),MATCH('Capacity Backing (Hide)'!$A141,'Capacity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(Hide)'!$A141,'Capacity Summary'!$H$138:$BG$138,0))="x",INDEX('Capacity Summary'!$C$139:$E$238,MATCH('Capacity Backing (Hide)'!K$132,'Capacity Summary'!$B$139:$B$238,0),4),IF(INDEX('Capacity Summary'!$H$139:$BG$238,MATCH('Capacity Backing (Hide)'!K$132,'Capacity Summary'!$B$139:$B$238,0),MATCH('Capacity Backing (Hide)'!$A141,'Capacity Summary'!$H$138:$BG$138,0))&lt;&gt;0,INDEX('Capacity Summary'!$H$139:$BG$238,MATCH('Capacity Backing (Hide)'!K$132,'Capacity Summary'!$B$139:$B$238,0),MATCH('Capacity Backing (Hide)'!$A141,'Capacity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(Hide)'!$A141,'Capacity Summary'!$H$138:$BG$138,0))="x",INDEX('Capacity Summary'!$C$139:$E$238,MATCH('Capacity Backing (Hide)'!L$132,'Capacity Summary'!$B$139:$B$238,0),4),IF(INDEX('Capacity Summary'!$H$139:$BG$238,MATCH('Capacity Backing (Hide)'!L$132,'Capacity Summary'!$B$139:$B$238,0),MATCH('Capacity Backing (Hide)'!$A141,'Capacity Summary'!$H$138:$BG$138,0))&lt;&gt;0,INDEX('Capacity Summary'!$H$139:$BG$238,MATCH('Capacity Backing (Hide)'!L$132,'Capacity Summary'!$B$139:$B$238,0),MATCH('Capacity Backing (Hide)'!$A141,'Capacity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(Hide)'!$A141,'Capacity Summary'!$H$138:$BG$138,0))="x",INDEX('Capacity Summary'!$C$139:$E$238,MATCH('Capacity Backing (Hide)'!M$132,'Capacity Summary'!$B$139:$B$238,0),4),IF(INDEX('Capacity Summary'!$H$139:$BG$238,MATCH('Capacity Backing (Hide)'!M$132,'Capacity Summary'!$B$139:$B$238,0),MATCH('Capacity Backing (Hide)'!$A141,'Capacity Summary'!$H$138:$BG$138,0))&lt;&gt;0,INDEX('Capacity Summary'!$H$139:$BG$238,MATCH('Capacity Backing (Hide)'!M$132,'Capacity Summary'!$B$139:$B$238,0),MATCH('Capacity Backing (Hide)'!$A141,'Capacity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(Hide)'!$A141,'Capacity Summary'!$H$138:$BG$138,0))="x",INDEX('Capacity Summary'!$C$139:$E$238,MATCH('Capacity Backing (Hide)'!N$132,'Capacity Summary'!$B$139:$B$238,0),4),IF(INDEX('Capacity Summary'!$H$139:$BG$238,MATCH('Capacity Backing (Hide)'!N$132,'Capacity Summary'!$B$139:$B$238,0),MATCH('Capacity Backing (Hide)'!$A141,'Capacity Summary'!$H$138:$BG$138,0))&lt;&gt;0,INDEX('Capacity Summary'!$H$139:$BG$238,MATCH('Capacity Backing (Hide)'!N$132,'Capacity Summary'!$B$139:$B$238,0),MATCH('Capacity Backing (Hide)'!$A141,'Capacity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(Hide)'!$A141,'Capacity Summary'!$H$138:$BG$138,0))="x",INDEX('Capacity Summary'!$C$139:$E$238,MATCH('Capacity Backing (Hide)'!O$132,'Capacity Summary'!$B$139:$B$238,0),4),IF(INDEX('Capacity Summary'!$H$139:$BG$238,MATCH('Capacity Backing (Hide)'!O$132,'Capacity Summary'!$B$139:$B$238,0),MATCH('Capacity Backing (Hide)'!$A141,'Capacity Summary'!$H$138:$BG$138,0))&lt;&gt;0,INDEX('Capacity Summary'!$H$139:$BG$238,MATCH('Capacity Backing (Hide)'!O$132,'Capacity Summary'!$B$139:$B$238,0),MATCH('Capacity Backing (Hide)'!$A141,'Capacity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(Hide)'!$A141,'Capacity Summary'!$H$138:$BG$138,0))="x",INDEX('Capacity Summary'!$C$139:$E$238,MATCH('Capacity Backing (Hide)'!P$132,'Capacity Summary'!$B$139:$B$238,0),4),IF(INDEX('Capacity Summary'!$H$139:$BG$238,MATCH('Capacity Backing (Hide)'!P$132,'Capacity Summary'!$B$139:$B$238,0),MATCH('Capacity Backing (Hide)'!$A141,'Capacity Summary'!$H$138:$BG$138,0))&lt;&gt;0,INDEX('Capacity Summary'!$H$139:$BG$238,MATCH('Capacity Backing (Hide)'!P$132,'Capacity Summary'!$B$139:$B$238,0),MATCH('Capacity Backing (Hide)'!$A141,'Capacity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(Hide)'!$A141,'Capacity Summary'!$H$138:$BG$138,0))="x",INDEX('Capacity Summary'!$C$139:$E$238,MATCH('Capacity Backing (Hide)'!Q$132,'Capacity Summary'!$B$139:$B$238,0),4),IF(INDEX('Capacity Summary'!$H$139:$BG$238,MATCH('Capacity Backing (Hide)'!Q$132,'Capacity Summary'!$B$139:$B$238,0),MATCH('Capacity Backing (Hide)'!$A141,'Capacity Summary'!$H$138:$BG$138,0))&lt;&gt;0,INDEX('Capacity Summary'!$H$139:$BG$238,MATCH('Capacity Backing (Hide)'!Q$132,'Capacity Summary'!$B$139:$B$238,0),MATCH('Capacity Backing (Hide)'!$A141,'Capacity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(Hide)'!$A141,'Capacity Summary'!$H$138:$BG$138,0))="x",INDEX('Capacity Summary'!$C$139:$E$238,MATCH('Capacity Backing (Hide)'!R$132,'Capacity Summary'!$B$139:$B$238,0),4),IF(INDEX('Capacity Summary'!$H$139:$BG$238,MATCH('Capacity Backing (Hide)'!R$132,'Capacity Summary'!$B$139:$B$238,0),MATCH('Capacity Backing (Hide)'!$A141,'Capacity Summary'!$H$138:$BG$138,0))&lt;&gt;0,INDEX('Capacity Summary'!$H$139:$BG$238,MATCH('Capacity Backing (Hide)'!R$132,'Capacity Summary'!$B$139:$B$238,0),MATCH('Capacity Backing (Hide)'!$A141,'Capacity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(Hide)'!$A141,'Capacity Summary'!$H$138:$BG$138,0))="x",INDEX('Capacity Summary'!$C$139:$E$238,MATCH('Capacity Backing (Hide)'!S$132,'Capacity Summary'!$B$139:$B$238,0),4),IF(INDEX('Capacity Summary'!$H$139:$BG$238,MATCH('Capacity Backing (Hide)'!S$132,'Capacity Summary'!$B$139:$B$238,0),MATCH('Capacity Backing (Hide)'!$A141,'Capacity Summary'!$H$138:$BG$138,0))&lt;&gt;0,INDEX('Capacity Summary'!$H$139:$BG$238,MATCH('Capacity Backing (Hide)'!S$132,'Capacity Summary'!$B$139:$B$238,0),MATCH('Capacity Backing (Hide)'!$A141,'Capacity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(Hide)'!$A141,'Capacity Summary'!$H$138:$BG$138,0))="x",INDEX('Capacity Summary'!$C$139:$E$238,MATCH('Capacity Backing (Hide)'!T$132,'Capacity Summary'!$B$139:$B$238,0),4),IF(INDEX('Capacity Summary'!$H$139:$BG$238,MATCH('Capacity Backing (Hide)'!T$132,'Capacity Summary'!$B$139:$B$238,0),MATCH('Capacity Backing (Hide)'!$A141,'Capacity Summary'!$H$138:$BG$138,0))&lt;&gt;0,INDEX('Capacity Summary'!$H$139:$BG$238,MATCH('Capacity Backing (Hide)'!T$132,'Capacity Summary'!$B$139:$B$238,0),MATCH('Capacity Backing (Hide)'!$A141,'Capacity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(Hide)'!$A141,'Capacity Summary'!$H$138:$BG$138,0))="x",INDEX('Capacity Summary'!$C$139:$E$238,MATCH('Capacity Backing (Hide)'!U$132,'Capacity Summary'!$B$139:$B$238,0),4),IF(INDEX('Capacity Summary'!$H$139:$BG$238,MATCH('Capacity Backing (Hide)'!U$132,'Capacity Summary'!$B$139:$B$238,0),MATCH('Capacity Backing (Hide)'!$A141,'Capacity Summary'!$H$138:$BG$138,0))&lt;&gt;0,INDEX('Capacity Summary'!$H$139:$BG$238,MATCH('Capacity Backing (Hide)'!U$132,'Capacity Summary'!$B$139:$B$238,0),MATCH('Capacity Backing (Hide)'!$A141,'Capacity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(Hide)'!$A141,'Capacity Summary'!$H$138:$BG$138,0))="x",INDEX('Capacity Summary'!$C$139:$E$238,MATCH('Capacity Backing (Hide)'!V$132,'Capacity Summary'!$B$139:$B$238,0),4),IF(INDEX('Capacity Summary'!$H$139:$BG$238,MATCH('Capacity Backing (Hide)'!V$132,'Capacity Summary'!$B$139:$B$238,0),MATCH('Capacity Backing (Hide)'!$A141,'Capacity Summary'!$H$138:$BG$138,0))&lt;&gt;0,INDEX('Capacity Summary'!$H$139:$BG$238,MATCH('Capacity Backing (Hide)'!V$132,'Capacity Summary'!$B$139:$B$238,0),MATCH('Capacity Backing (Hide)'!$A141,'Capacity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(Hide)'!$A141,'Capacity Summary'!$H$138:$BG$138,0))="x",INDEX('Capacity Summary'!$C$139:$E$238,MATCH('Capacity Backing (Hide)'!W$132,'Capacity Summary'!$B$139:$B$238,0),4),IF(INDEX('Capacity Summary'!$H$139:$BG$238,MATCH('Capacity Backing (Hide)'!W$132,'Capacity Summary'!$B$139:$B$238,0),MATCH('Capacity Backing (Hide)'!$A141,'Capacity Summary'!$H$138:$BG$138,0))&lt;&gt;0,INDEX('Capacity Summary'!$H$139:$BG$238,MATCH('Capacity Backing (Hide)'!W$132,'Capacity Summary'!$B$139:$B$238,0),MATCH('Capacity Backing (Hide)'!$A141,'Capacity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(Hide)'!$A141,'Capacity Summary'!$H$138:$BG$138,0))="x",INDEX('Capacity Summary'!$C$139:$E$238,MATCH('Capacity Backing (Hide)'!X$132,'Capacity Summary'!$B$139:$B$238,0),4),IF(INDEX('Capacity Summary'!$H$139:$BG$238,MATCH('Capacity Backing (Hide)'!X$132,'Capacity Summary'!$B$139:$B$238,0),MATCH('Capacity Backing (Hide)'!$A141,'Capacity Summary'!$H$138:$BG$138,0))&lt;&gt;0,INDEX('Capacity Summary'!$H$139:$BG$238,MATCH('Capacity Backing (Hide)'!X$132,'Capacity Summary'!$B$139:$B$238,0),MATCH('Capacity Backing (Hide)'!$A141,'Capacity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(Hide)'!$A141,'Capacity Summary'!$H$138:$BG$138,0))="x",INDEX('Capacity Summary'!$C$139:$E$238,MATCH('Capacity Backing (Hide)'!Y$132,'Capacity Summary'!$B$139:$B$238,0),4),IF(INDEX('Capacity Summary'!$H$139:$BG$238,MATCH('Capacity Backing (Hide)'!Y$132,'Capacity Summary'!$B$139:$B$238,0),MATCH('Capacity Backing (Hide)'!$A141,'Capacity Summary'!$H$138:$BG$138,0))&lt;&gt;0,INDEX('Capacity Summary'!$H$139:$BG$238,MATCH('Capacity Backing (Hide)'!Y$132,'Capacity Summary'!$B$139:$B$238,0),MATCH('Capacity Backing (Hide)'!$A141,'Capacity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(Hide)'!$A141,'Capacity Summary'!$H$138:$BG$138,0))="x",INDEX('Capacity Summary'!$C$139:$E$238,MATCH('Capacity Backing (Hide)'!Z$132,'Capacity Summary'!$B$139:$B$238,0),4),IF(INDEX('Capacity Summary'!$H$139:$BG$238,MATCH('Capacity Backing (Hide)'!Z$132,'Capacity Summary'!$B$139:$B$238,0),MATCH('Capacity Backing (Hide)'!$A141,'Capacity Summary'!$H$138:$BG$138,0))&lt;&gt;0,INDEX('Capacity Summary'!$H$139:$BG$238,MATCH('Capacity Backing (Hide)'!Z$132,'Capacity Summary'!$B$139:$B$238,0),MATCH('Capacity Backing (Hide)'!$A141,'Capacity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(Hide)'!$A141,'Capacity Summary'!$H$138:$BG$138,0))="x",INDEX('Capacity Summary'!$C$139:$E$238,MATCH('Capacity Backing (Hide)'!AA$132,'Capacity Summary'!$B$139:$B$238,0),4),IF(INDEX('Capacity Summary'!$H$139:$BG$238,MATCH('Capacity Backing (Hide)'!AA$132,'Capacity Summary'!$B$139:$B$238,0),MATCH('Capacity Backing (Hide)'!$A141,'Capacity Summary'!$H$138:$BG$138,0))&lt;&gt;0,INDEX('Capacity Summary'!$H$139:$BG$238,MATCH('Capacity Backing (Hide)'!AA$132,'Capacity Summary'!$B$139:$B$238,0),MATCH('Capacity Backing (Hide)'!$A141,'Capacity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(Hide)'!$A141,'Capacity Summary'!$H$138:$BG$138,0))="x",INDEX('Capacity Summary'!$C$139:$E$238,MATCH('Capacity Backing (Hide)'!AB$132,'Capacity Summary'!$B$139:$B$238,0),4),IF(INDEX('Capacity Summary'!$H$139:$BG$238,MATCH('Capacity Backing (Hide)'!AB$132,'Capacity Summary'!$B$139:$B$238,0),MATCH('Capacity Backing (Hide)'!$A141,'Capacity Summary'!$H$138:$BG$138,0))&lt;&gt;0,INDEX('Capacity Summary'!$H$139:$BG$238,MATCH('Capacity Backing (Hide)'!AB$132,'Capacity Summary'!$B$139:$B$238,0),MATCH('Capacity Backing (Hide)'!$A141,'Capacity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(Hide)'!$A141,'Capacity Summary'!$H$138:$BG$138,0))="x",INDEX('Capacity Summary'!$C$139:$E$238,MATCH('Capacity Backing (Hide)'!AC$132,'Capacity Summary'!$B$139:$B$238,0),4),IF(INDEX('Capacity Summary'!$H$139:$BG$238,MATCH('Capacity Backing (Hide)'!AC$132,'Capacity Summary'!$B$139:$B$238,0),MATCH('Capacity Backing (Hide)'!$A141,'Capacity Summary'!$H$138:$BG$138,0))&lt;&gt;0,INDEX('Capacity Summary'!$H$139:$BG$238,MATCH('Capacity Backing (Hide)'!AC$132,'Capacity Summary'!$B$139:$B$238,0),MATCH('Capacity Backing (Hide)'!$A141,'Capacity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(Hide)'!$A141,'Capacity Summary'!$H$138:$BG$138,0))="x",INDEX('Capacity Summary'!$C$139:$E$238,MATCH('Capacity Backing (Hide)'!AD$132,'Capacity Summary'!$B$139:$B$238,0),4),IF(INDEX('Capacity Summary'!$H$139:$BG$238,MATCH('Capacity Backing (Hide)'!AD$132,'Capacity Summary'!$B$139:$B$238,0),MATCH('Capacity Backing (Hide)'!$A141,'Capacity Summary'!$H$138:$BG$138,0))&lt;&gt;0,INDEX('Capacity Summary'!$H$139:$BG$238,MATCH('Capacity Backing (Hide)'!AD$132,'Capacity Summary'!$B$139:$B$238,0),MATCH('Capacity Backing (Hide)'!$A141,'Capacity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(Hide)'!$A141,'Capacity Summary'!$H$138:$BG$138,0))="x",INDEX('Capacity Summary'!$C$139:$E$238,MATCH('Capacity Backing (Hide)'!AE$132,'Capacity Summary'!$B$139:$B$238,0),4),IF(INDEX('Capacity Summary'!$H$139:$BG$238,MATCH('Capacity Backing (Hide)'!AE$132,'Capacity Summary'!$B$139:$B$238,0),MATCH('Capacity Backing (Hide)'!$A141,'Capacity Summary'!$H$138:$BG$138,0))&lt;&gt;0,INDEX('Capacity Summary'!$H$139:$BG$238,MATCH('Capacity Backing (Hide)'!AE$132,'Capacity Summary'!$B$139:$B$238,0),MATCH('Capacity Backing (Hide)'!$A141,'Capacity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(Hide)'!$A141,'Capacity Summary'!$H$138:$BG$138,0))="x",INDEX('Capacity Summary'!$C$139:$E$238,MATCH('Capacity Backing (Hide)'!AF$132,'Capacity Summary'!$B$139:$B$238,0),4),IF(INDEX('Capacity Summary'!$H$139:$BG$238,MATCH('Capacity Backing (Hide)'!AF$132,'Capacity Summary'!$B$139:$B$238,0),MATCH('Capacity Backing (Hide)'!$A141,'Capacity Summary'!$H$138:$BG$138,0))&lt;&gt;0,INDEX('Capacity Summary'!$H$139:$BG$238,MATCH('Capacity Backing (Hide)'!AF$132,'Capacity Summary'!$B$139:$B$238,0),MATCH('Capacity Backing (Hide)'!$A141,'Capacity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(Hide)'!$A141,'Capacity Summary'!$H$138:$BG$138,0))="x",INDEX('Capacity Summary'!$C$139:$E$238,MATCH('Capacity Backing (Hide)'!AG$132,'Capacity Summary'!$B$139:$B$238,0),4),IF(INDEX('Capacity Summary'!$H$139:$BG$238,MATCH('Capacity Backing (Hide)'!AG$132,'Capacity Summary'!$B$139:$B$238,0),MATCH('Capacity Backing (Hide)'!$A141,'Capacity Summary'!$H$138:$BG$138,0))&lt;&gt;0,INDEX('Capacity Summary'!$H$139:$BG$238,MATCH('Capacity Backing (Hide)'!AG$132,'Capacity Summary'!$B$139:$B$238,0),MATCH('Capacity Backing (Hide)'!$A141,'Capacity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(Hide)'!$A141,'Capacity Summary'!$H$138:$BG$138,0))="x",INDEX('Capacity Summary'!$C$139:$E$238,MATCH('Capacity Backing (Hide)'!AH$132,'Capacity Summary'!$B$139:$B$238,0),4),IF(INDEX('Capacity Summary'!$H$139:$BG$238,MATCH('Capacity Backing (Hide)'!AH$132,'Capacity Summary'!$B$139:$B$238,0),MATCH('Capacity Backing (Hide)'!$A141,'Capacity Summary'!$H$138:$BG$138,0))&lt;&gt;0,INDEX('Capacity Summary'!$H$139:$BG$238,MATCH('Capacity Backing (Hide)'!AH$132,'Capacity Summary'!$B$139:$B$238,0),MATCH('Capacity Backing (Hide)'!$A141,'Capacity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(Hide)'!$A141,'Capacity Summary'!$H$138:$BG$138,0))="x",INDEX('Capacity Summary'!$C$139:$E$238,MATCH('Capacity Backing (Hide)'!AI$132,'Capacity Summary'!$B$139:$B$238,0),4),IF(INDEX('Capacity Summary'!$H$139:$BG$238,MATCH('Capacity Backing (Hide)'!AI$132,'Capacity Summary'!$B$139:$B$238,0),MATCH('Capacity Backing (Hide)'!$A141,'Capacity Summary'!$H$138:$BG$138,0))&lt;&gt;0,INDEX('Capacity Summary'!$H$139:$BG$238,MATCH('Capacity Backing (Hide)'!AI$132,'Capacity Summary'!$B$139:$B$238,0),MATCH('Capacity Backing (Hide)'!$A141,'Capacity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(Hide)'!$A141,'Capacity Summary'!$H$138:$BG$138,0))="x",INDEX('Capacity Summary'!$C$139:$E$238,MATCH('Capacity Backing (Hide)'!AJ$132,'Capacity Summary'!$B$139:$B$238,0),4),IF(INDEX('Capacity Summary'!$H$139:$BG$238,MATCH('Capacity Backing (Hide)'!AJ$132,'Capacity Summary'!$B$139:$B$238,0),MATCH('Capacity Backing (Hide)'!$A141,'Capacity Summary'!$H$138:$BG$138,0))&lt;&gt;0,INDEX('Capacity Summary'!$H$139:$BG$238,MATCH('Capacity Backing (Hide)'!AJ$132,'Capacity Summary'!$B$139:$B$238,0),MATCH('Capacity Backing (Hide)'!$A141,'Capacity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(Hide)'!$A141,'Capacity Summary'!$H$138:$BG$138,0))="x",INDEX('Capacity Summary'!$C$139:$E$238,MATCH('Capacity Backing (Hide)'!AK$132,'Capacity Summary'!$B$139:$B$238,0),4),IF(INDEX('Capacity Summary'!$H$139:$BG$238,MATCH('Capacity Backing (Hide)'!AK$132,'Capacity Summary'!$B$139:$B$238,0),MATCH('Capacity Backing (Hide)'!$A141,'Capacity Summary'!$H$138:$BG$138,0))&lt;&gt;0,INDEX('Capacity Summary'!$H$139:$BG$238,MATCH('Capacity Backing (Hide)'!AK$132,'Capacity Summary'!$B$139:$B$238,0),MATCH('Capacity Backing (Hide)'!$A141,'Capacity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(Hide)'!$A141,'Capacity Summary'!$H$138:$BG$138,0))="x",INDEX('Capacity Summary'!$C$139:$E$238,MATCH('Capacity Backing (Hide)'!AL$132,'Capacity Summary'!$B$139:$B$238,0),4),IF(INDEX('Capacity Summary'!$H$139:$BG$238,MATCH('Capacity Backing (Hide)'!AL$132,'Capacity Summary'!$B$139:$B$238,0),MATCH('Capacity Backing (Hide)'!$A141,'Capacity Summary'!$H$138:$BG$138,0))&lt;&gt;0,INDEX('Capacity Summary'!$H$139:$BG$238,MATCH('Capacity Backing (Hide)'!AL$132,'Capacity Summary'!$B$139:$B$238,0),MATCH('Capacity Backing (Hide)'!$A141,'Capacity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(Hide)'!$A141,'Capacity Summary'!$H$138:$BG$138,0))="x",INDEX('Capacity Summary'!$C$139:$E$238,MATCH('Capacity Backing (Hide)'!AM$132,'Capacity Summary'!$B$139:$B$238,0),4),IF(INDEX('Capacity Summary'!$H$139:$BG$238,MATCH('Capacity Backing (Hide)'!AM$132,'Capacity Summary'!$B$139:$B$238,0),MATCH('Capacity Backing (Hide)'!$A141,'Capacity Summary'!$H$138:$BG$138,0))&lt;&gt;0,INDEX('Capacity Summary'!$H$139:$BG$238,MATCH('Capacity Backing (Hide)'!AM$132,'Capacity Summary'!$B$139:$B$238,0),MATCH('Capacity Backing (Hide)'!$A141,'Capacity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(Hide)'!$A141,'Capacity Summary'!$H$138:$BG$138,0))="x",INDEX('Capacity Summary'!$C$139:$E$238,MATCH('Capacity Backing (Hide)'!AN$132,'Capacity Summary'!$B$139:$B$238,0),4),IF(INDEX('Capacity Summary'!$H$139:$BG$238,MATCH('Capacity Backing (Hide)'!AN$132,'Capacity Summary'!$B$139:$B$238,0),MATCH('Capacity Backing (Hide)'!$A141,'Capacity Summary'!$H$138:$BG$138,0))&lt;&gt;0,INDEX('Capacity Summary'!$H$139:$BG$238,MATCH('Capacity Backing (Hide)'!AN$132,'Capacity Summary'!$B$139:$B$238,0),MATCH('Capacity Backing (Hide)'!$A141,'Capacity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(Hide)'!$A141,'Capacity Summary'!$H$138:$BG$138,0))="x",INDEX('Capacity Summary'!$C$139:$E$238,MATCH('Capacity Backing (Hide)'!AO$132,'Capacity Summary'!$B$139:$B$238,0),4),IF(INDEX('Capacity Summary'!$H$139:$BG$238,MATCH('Capacity Backing (Hide)'!AO$132,'Capacity Summary'!$B$139:$B$238,0),MATCH('Capacity Backing (Hide)'!$A141,'Capacity Summary'!$H$138:$BG$138,0))&lt;&gt;0,INDEX('Capacity Summary'!$H$139:$BG$238,MATCH('Capacity Backing (Hide)'!AO$132,'Capacity Summary'!$B$139:$B$238,0),MATCH('Capacity Backing (Hide)'!$A141,'Capacity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(Hide)'!$A141,'Capacity Summary'!$H$138:$BG$138,0))="x",INDEX('Capacity Summary'!$C$139:$E$238,MATCH('Capacity Backing (Hide)'!AP$132,'Capacity Summary'!$B$139:$B$238,0),4),IF(INDEX('Capacity Summary'!$H$139:$BG$238,MATCH('Capacity Backing (Hide)'!AP$132,'Capacity Summary'!$B$139:$B$238,0),MATCH('Capacity Backing (Hide)'!$A141,'Capacity Summary'!$H$138:$BG$138,0))&lt;&gt;0,INDEX('Capacity Summary'!$H$139:$BG$238,MATCH('Capacity Backing (Hide)'!AP$132,'Capacity Summary'!$B$139:$B$238,0),MATCH('Capacity Backing (Hide)'!$A141,'Capacity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(Hide)'!$A141,'Capacity Summary'!$H$138:$BG$138,0))="x",INDEX('Capacity Summary'!$C$139:$E$238,MATCH('Capacity Backing (Hide)'!AQ$132,'Capacity Summary'!$B$139:$B$238,0),4),IF(INDEX('Capacity Summary'!$H$139:$BG$238,MATCH('Capacity Backing (Hide)'!AQ$132,'Capacity Summary'!$B$139:$B$238,0),MATCH('Capacity Backing (Hide)'!$A141,'Capacity Summary'!$H$138:$BG$138,0))&lt;&gt;0,INDEX('Capacity Summary'!$H$139:$BG$238,MATCH('Capacity Backing (Hide)'!AQ$132,'Capacity Summary'!$B$139:$B$238,0),MATCH('Capacity Backing (Hide)'!$A141,'Capacity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(Hide)'!$A141,'Capacity Summary'!$H$138:$BG$138,0))="x",INDEX('Capacity Summary'!$C$139:$E$238,MATCH('Capacity Backing (Hide)'!AR$132,'Capacity Summary'!$B$139:$B$238,0),4),IF(INDEX('Capacity Summary'!$H$139:$BG$238,MATCH('Capacity Backing (Hide)'!AR$132,'Capacity Summary'!$B$139:$B$238,0),MATCH('Capacity Backing (Hide)'!$A141,'Capacity Summary'!$H$138:$BG$138,0))&lt;&gt;0,INDEX('Capacity Summary'!$H$139:$BG$238,MATCH('Capacity Backing (Hide)'!AR$132,'Capacity Summary'!$B$139:$B$238,0),MATCH('Capacity Backing (Hide)'!$A141,'Capacity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(Hide)'!$A141,'Capacity Summary'!$H$138:$BG$138,0))="x",INDEX('Capacity Summary'!$C$139:$E$238,MATCH('Capacity Backing (Hide)'!AS$132,'Capacity Summary'!$B$139:$B$238,0),4),IF(INDEX('Capacity Summary'!$H$139:$BG$238,MATCH('Capacity Backing (Hide)'!AS$132,'Capacity Summary'!$B$139:$B$238,0),MATCH('Capacity Backing (Hide)'!$A141,'Capacity Summary'!$H$138:$BG$138,0))&lt;&gt;0,INDEX('Capacity Summary'!$H$139:$BG$238,MATCH('Capacity Backing (Hide)'!AS$132,'Capacity Summary'!$B$139:$B$238,0),MATCH('Capacity Backing (Hide)'!$A141,'Capacity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(Hide)'!$A141,'Capacity Summary'!$H$138:$BG$138,0))="x",INDEX('Capacity Summary'!$C$139:$E$238,MATCH('Capacity Backing (Hide)'!AT$132,'Capacity Summary'!$B$139:$B$238,0),4),IF(INDEX('Capacity Summary'!$H$139:$BG$238,MATCH('Capacity Backing (Hide)'!AT$132,'Capacity Summary'!$B$139:$B$238,0),MATCH('Capacity Backing (Hide)'!$A141,'Capacity Summary'!$H$138:$BG$138,0))&lt;&gt;0,INDEX('Capacity Summary'!$H$139:$BG$238,MATCH('Capacity Backing (Hide)'!AT$132,'Capacity Summary'!$B$139:$B$238,0),MATCH('Capacity Backing (Hide)'!$A141,'Capacity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(Hide)'!$A141,'Capacity Summary'!$H$138:$BG$138,0))="x",INDEX('Capacity Summary'!$C$139:$E$238,MATCH('Capacity Backing (Hide)'!AU$132,'Capacity Summary'!$B$139:$B$238,0),4),IF(INDEX('Capacity Summary'!$H$139:$BG$238,MATCH('Capacity Backing (Hide)'!AU$132,'Capacity Summary'!$B$139:$B$238,0),MATCH('Capacity Backing (Hide)'!$A141,'Capacity Summary'!$H$138:$BG$138,0))&lt;&gt;0,INDEX('Capacity Summary'!$H$139:$BG$238,MATCH('Capacity Backing (Hide)'!AU$132,'Capacity Summary'!$B$139:$B$238,0),MATCH('Capacity Backing (Hide)'!$A141,'Capacity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(Hide)'!$A141,'Capacity Summary'!$H$138:$BG$138,0))="x",INDEX('Capacity Summary'!$C$139:$E$238,MATCH('Capacity Backing (Hide)'!AV$132,'Capacity Summary'!$B$139:$B$238,0),4),IF(INDEX('Capacity Summary'!$H$139:$BG$238,MATCH('Capacity Backing (Hide)'!AV$132,'Capacity Summary'!$B$139:$B$238,0),MATCH('Capacity Backing (Hide)'!$A141,'Capacity Summary'!$H$138:$BG$138,0))&lt;&gt;0,INDEX('Capacity Summary'!$H$139:$BG$238,MATCH('Capacity Backing (Hide)'!AV$132,'Capacity Summary'!$B$139:$B$238,0),MATCH('Capacity Backing (Hide)'!$A141,'Capacity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(Hide)'!$A141,'Capacity Summary'!$H$138:$BG$138,0))="x",INDEX('Capacity Summary'!$C$139:$E$238,MATCH('Capacity Backing (Hide)'!AW$132,'Capacity Summary'!$B$139:$B$238,0),4),IF(INDEX('Capacity Summary'!$H$139:$BG$238,MATCH('Capacity Backing (Hide)'!AW$132,'Capacity Summary'!$B$139:$B$238,0),MATCH('Capacity Backing (Hide)'!$A141,'Capacity Summary'!$H$138:$BG$138,0))&lt;&gt;0,INDEX('Capacity Summary'!$H$139:$BG$238,MATCH('Capacity Backing (Hide)'!AW$132,'Capacity Summary'!$B$139:$B$238,0),MATCH('Capacity Backing (Hide)'!$A141,'Capacity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(Hide)'!$A141,'Capacity Summary'!$H$138:$BG$138,0))="x",INDEX('Capacity Summary'!$C$139:$E$238,MATCH('Capacity Backing (Hide)'!AX$132,'Capacity Summary'!$B$139:$B$238,0),4),IF(INDEX('Capacity Summary'!$H$139:$BG$238,MATCH('Capacity Backing (Hide)'!AX$132,'Capacity Summary'!$B$139:$B$238,0),MATCH('Capacity Backing (Hide)'!$A141,'Capacity Summary'!$H$138:$BG$138,0))&lt;&gt;0,INDEX('Capacity Summary'!$H$139:$BG$238,MATCH('Capacity Backing (Hide)'!AX$132,'Capacity Summary'!$B$139:$B$238,0),MATCH('Capacity Backing (Hide)'!$A141,'Capacity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(Hide)'!$A141,'Capacity Summary'!$H$138:$BG$138,0))="x",INDEX('Capacity Summary'!$C$139:$E$238,MATCH('Capacity Backing (Hide)'!AY$132,'Capacity Summary'!$B$139:$B$238,0),4),IF(INDEX('Capacity Summary'!$H$139:$BG$238,MATCH('Capacity Backing (Hide)'!AY$132,'Capacity Summary'!$B$139:$B$238,0),MATCH('Capacity Backing (Hide)'!$A141,'Capacity Summary'!$H$138:$BG$138,0))&lt;&gt;0,INDEX('Capacity Summary'!$H$139:$BG$238,MATCH('Capacity Backing (Hide)'!AY$132,'Capacity Summary'!$B$139:$B$238,0),MATCH('Capacity Backing (Hide)'!$A141,'Capacity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(Hide)'!$A141,'Capacity Summary'!$H$138:$BG$138,0))="x",INDEX('Capacity Summary'!$C$139:$E$238,MATCH('Capacity Backing (Hide)'!AZ$132,'Capacity Summary'!$B$139:$B$238,0),4),IF(INDEX('Capacity Summary'!$H$139:$BG$238,MATCH('Capacity Backing (Hide)'!AZ$132,'Capacity Summary'!$B$139:$B$238,0),MATCH('Capacity Backing (Hide)'!$A141,'Capacity Summary'!$H$138:$BG$138,0))&lt;&gt;0,INDEX('Capacity Summary'!$H$139:$BG$238,MATCH('Capacity Backing (Hide)'!AZ$132,'Capacity Summary'!$B$139:$B$238,0),MATCH('Capacity Backing (Hide)'!$A141,'Capacity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(Hide)'!$A141,'Capacity Summary'!$H$138:$BG$138,0))="x",INDEX('Capacity Summary'!$C$139:$E$238,MATCH('Capacity Backing (Hide)'!BA$132,'Capacity Summary'!$B$139:$B$238,0),4),IF(INDEX('Capacity Summary'!$H$139:$BG$238,MATCH('Capacity Backing (Hide)'!BA$132,'Capacity Summary'!$B$139:$B$238,0),MATCH('Capacity Backing (Hide)'!$A141,'Capacity Summary'!$H$138:$BG$138,0))&lt;&gt;0,INDEX('Capacity Summary'!$H$139:$BG$238,MATCH('Capacity Backing (Hide)'!BA$132,'Capacity Summary'!$B$139:$B$238,0),MATCH('Capacity Backing (Hide)'!$A141,'Capacity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(Hide)'!$A141,'Capacity Summary'!$H$138:$BG$138,0))="x",INDEX('Capacity Summary'!$C$139:$E$238,MATCH('Capacity Backing (Hide)'!BB$132,'Capacity Summary'!$B$139:$B$238,0),4),IF(INDEX('Capacity Summary'!$H$139:$BG$238,MATCH('Capacity Backing (Hide)'!BB$132,'Capacity Summary'!$B$139:$B$238,0),MATCH('Capacity Backing (Hide)'!$A141,'Capacity Summary'!$H$138:$BG$138,0))&lt;&gt;0,INDEX('Capacity Summary'!$H$139:$BG$238,MATCH('Capacity Backing (Hide)'!BB$132,'Capacity Summary'!$B$139:$B$238,0),MATCH('Capacity Backing (Hide)'!$A141,'Capacity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(Hide)'!$A141,'Capacity Summary'!$H$138:$BG$138,0))="x",INDEX('Capacity Summary'!$C$139:$E$238,MATCH('Capacity Backing (Hide)'!BC$132,'Capacity Summary'!$B$139:$B$238,0),4),IF(INDEX('Capacity Summary'!$H$139:$BG$238,MATCH('Capacity Backing (Hide)'!BC$132,'Capacity Summary'!$B$139:$B$238,0),MATCH('Capacity Backing (Hide)'!$A141,'Capacity Summary'!$H$138:$BG$138,0))&lt;&gt;0,INDEX('Capacity Summary'!$H$139:$BG$238,MATCH('Capacity Backing (Hide)'!BC$132,'Capacity Summary'!$B$139:$B$238,0),MATCH('Capacity Backing (Hide)'!$A141,'Capacity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(Hide)'!$A141,'Capacity Summary'!$H$138:$BG$138,0))="x",INDEX('Capacity Summary'!$C$139:$E$238,MATCH('Capacity Backing (Hide)'!BD$132,'Capacity Summary'!$B$139:$B$238,0),4),IF(INDEX('Capacity Summary'!$H$139:$BG$238,MATCH('Capacity Backing (Hide)'!BD$132,'Capacity Summary'!$B$139:$B$238,0),MATCH('Capacity Backing (Hide)'!$A141,'Capacity Summary'!$H$138:$BG$138,0))&lt;&gt;0,INDEX('Capacity Summary'!$H$139:$BG$238,MATCH('Capacity Backing (Hide)'!BD$132,'Capacity Summary'!$B$139:$B$238,0),MATCH('Capacity Backing (Hide)'!$A141,'Capacity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(Hide)'!$A141,'Capacity Summary'!$H$138:$BG$138,0))="x",INDEX('Capacity Summary'!$C$139:$E$238,MATCH('Capacity Backing (Hide)'!BE$132,'Capacity Summary'!$B$139:$B$238,0),4),IF(INDEX('Capacity Summary'!$H$139:$BG$238,MATCH('Capacity Backing (Hide)'!BE$132,'Capacity Summary'!$B$139:$B$238,0),MATCH('Capacity Backing (Hide)'!$A141,'Capacity Summary'!$H$138:$BG$138,0))&lt;&gt;0,INDEX('Capacity Summary'!$H$139:$BG$238,MATCH('Capacity Backing (Hide)'!BE$132,'Capacity Summary'!$B$139:$B$238,0),MATCH('Capacity Backing (Hide)'!$A141,'Capacity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(Hide)'!$A141,'Capacity Summary'!$H$138:$BG$138,0))="x",INDEX('Capacity Summary'!$C$139:$E$238,MATCH('Capacity Backing (Hide)'!BF$132,'Capacity Summary'!$B$139:$B$238,0),4),IF(INDEX('Capacity Summary'!$H$139:$BG$238,MATCH('Capacity Backing (Hide)'!BF$132,'Capacity Summary'!$B$139:$B$238,0),MATCH('Capacity Backing (Hide)'!$A141,'Capacity Summary'!$H$138:$BG$138,0))&lt;&gt;0,INDEX('Capacity Summary'!$H$139:$BG$238,MATCH('Capacity Backing (Hide)'!BF$132,'Capacity Summary'!$B$139:$B$238,0),MATCH('Capacity Backing (Hide)'!$A141,'Capacity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(Hide)'!$A141,'Capacity Summary'!$H$138:$BG$138,0))="x",INDEX('Capacity Summary'!$C$139:$E$238,MATCH('Capacity Backing (Hide)'!BG$132,'Capacity Summary'!$B$139:$B$238,0),4),IF(INDEX('Capacity Summary'!$H$139:$BG$238,MATCH('Capacity Backing (Hide)'!BG$132,'Capacity Summary'!$B$139:$B$238,0),MATCH('Capacity Backing (Hide)'!$A141,'Capacity Summary'!$H$138:$BG$138,0))&lt;&gt;0,INDEX('Capacity Summary'!$H$139:$BG$238,MATCH('Capacity Backing (Hide)'!BG$132,'Capacity Summary'!$B$139:$B$238,0),MATCH('Capacity Backing (Hide)'!$A141,'Capacity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(Hide)'!$A141,'Capacity Summary'!$H$138:$BG$138,0))="x",INDEX('Capacity Summary'!$C$139:$E$238,MATCH('Capacity Backing (Hide)'!BH$132,'Capacity Summary'!$B$139:$B$238,0),4),IF(INDEX('Capacity Summary'!$H$139:$BG$238,MATCH('Capacity Backing (Hide)'!BH$132,'Capacity Summary'!$B$139:$B$238,0),MATCH('Capacity Backing (Hide)'!$A141,'Capacity Summary'!$H$138:$BG$138,0))&lt;&gt;0,INDEX('Capacity Summary'!$H$139:$BG$238,MATCH('Capacity Backing (Hide)'!BH$132,'Capacity Summary'!$B$139:$B$238,0),MATCH('Capacity Backing (Hide)'!$A141,'Capacity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(Hide)'!$A141,'Capacity Summary'!$H$138:$BG$138,0))="x",INDEX('Capacity Summary'!$C$139:$E$238,MATCH('Capacity Backing (Hide)'!BI$132,'Capacity Summary'!$B$139:$B$238,0),4),IF(INDEX('Capacity Summary'!$H$139:$BG$238,MATCH('Capacity Backing (Hide)'!BI$132,'Capacity Summary'!$B$139:$B$238,0),MATCH('Capacity Backing (Hide)'!$A141,'Capacity Summary'!$H$138:$BG$138,0))&lt;&gt;0,INDEX('Capacity Summary'!$H$139:$BG$238,MATCH('Capacity Backing (Hide)'!BI$132,'Capacity Summary'!$B$139:$B$238,0),MATCH('Capacity Backing (Hide)'!$A141,'Capacity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(Hide)'!$A141,'Capacity Summary'!$H$138:$BG$138,0))="x",INDEX('Capacity Summary'!$C$139:$E$238,MATCH('Capacity Backing (Hide)'!BJ$132,'Capacity Summary'!$B$139:$B$238,0),4),IF(INDEX('Capacity Summary'!$H$139:$BG$238,MATCH('Capacity Backing (Hide)'!BJ$132,'Capacity Summary'!$B$139:$B$238,0),MATCH('Capacity Backing (Hide)'!$A141,'Capacity Summary'!$H$138:$BG$138,0))&lt;&gt;0,INDEX('Capacity Summary'!$H$139:$BG$238,MATCH('Capacity Backing (Hide)'!BJ$132,'Capacity Summary'!$B$139:$B$238,0),MATCH('Capacity Backing (Hide)'!$A141,'Capacity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(Hide)'!$A141,'Capacity Summary'!$H$138:$BG$138,0))="x",INDEX('Capacity Summary'!$C$139:$E$238,MATCH('Capacity Backing (Hide)'!BK$132,'Capacity Summary'!$B$139:$B$238,0),4),IF(INDEX('Capacity Summary'!$H$139:$BG$238,MATCH('Capacity Backing (Hide)'!BK$132,'Capacity Summary'!$B$139:$B$238,0),MATCH('Capacity Backing (Hide)'!$A141,'Capacity Summary'!$H$138:$BG$138,0))&lt;&gt;0,INDEX('Capacity Summary'!$H$139:$BG$238,MATCH('Capacity Backing (Hide)'!BK$132,'Capacity Summary'!$B$139:$B$238,0),MATCH('Capacity Backing (Hide)'!$A141,'Capacity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(Hide)'!$A141,'Capacity Summary'!$H$138:$BG$138,0))="x",INDEX('Capacity Summary'!$C$139:$E$238,MATCH('Capacity Backing (Hide)'!BL$132,'Capacity Summary'!$B$139:$B$238,0),4),IF(INDEX('Capacity Summary'!$H$139:$BG$238,MATCH('Capacity Backing (Hide)'!BL$132,'Capacity Summary'!$B$139:$B$238,0),MATCH('Capacity Backing (Hide)'!$A141,'Capacity Summary'!$H$138:$BG$138,0))&lt;&gt;0,INDEX('Capacity Summary'!$H$139:$BG$238,MATCH('Capacity Backing (Hide)'!BL$132,'Capacity Summary'!$B$139:$B$238,0),MATCH('Capacity Backing (Hide)'!$A141,'Capacity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(Hide)'!$A141,'Capacity Summary'!$H$138:$BG$138,0))="x",INDEX('Capacity Summary'!$C$139:$E$238,MATCH('Capacity Backing (Hide)'!BM$132,'Capacity Summary'!$B$139:$B$238,0),4),IF(INDEX('Capacity Summary'!$H$139:$BG$238,MATCH('Capacity Backing (Hide)'!BM$132,'Capacity Summary'!$B$139:$B$238,0),MATCH('Capacity Backing (Hide)'!$A141,'Capacity Summary'!$H$138:$BG$138,0))&lt;&gt;0,INDEX('Capacity Summary'!$H$139:$BG$238,MATCH('Capacity Backing (Hide)'!BM$132,'Capacity Summary'!$B$139:$B$238,0),MATCH('Capacity Backing (Hide)'!$A141,'Capacity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(Hide)'!$A141,'Capacity Summary'!$H$138:$BG$138,0))="x",INDEX('Capacity Summary'!$C$139:$E$238,MATCH('Capacity Backing (Hide)'!BN$132,'Capacity Summary'!$B$139:$B$238,0),4),IF(INDEX('Capacity Summary'!$H$139:$BG$238,MATCH('Capacity Backing (Hide)'!BN$132,'Capacity Summary'!$B$139:$B$238,0),MATCH('Capacity Backing (Hide)'!$A141,'Capacity Summary'!$H$138:$BG$138,0))&lt;&gt;0,INDEX('Capacity Summary'!$H$139:$BG$238,MATCH('Capacity Backing (Hide)'!BN$132,'Capacity Summary'!$B$139:$B$238,0),MATCH('Capacity Backing (Hide)'!$A141,'Capacity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(Hide)'!$A141,'Capacity Summary'!$H$138:$BG$138,0))="x",INDEX('Capacity Summary'!$C$139:$E$238,MATCH('Capacity Backing (Hide)'!BO$132,'Capacity Summary'!$B$139:$B$238,0),4),IF(INDEX('Capacity Summary'!$H$139:$BG$238,MATCH('Capacity Backing (Hide)'!BO$132,'Capacity Summary'!$B$139:$B$238,0),MATCH('Capacity Backing (Hide)'!$A141,'Capacity Summary'!$H$138:$BG$138,0))&lt;&gt;0,INDEX('Capacity Summary'!$H$139:$BG$238,MATCH('Capacity Backing (Hide)'!BO$132,'Capacity Summary'!$B$139:$B$238,0),MATCH('Capacity Backing (Hide)'!$A141,'Capacity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(Hide)'!$A141,'Capacity Summary'!$H$138:$BG$138,0))="x",INDEX('Capacity Summary'!$C$139:$E$238,MATCH('Capacity Backing (Hide)'!BP$132,'Capacity Summary'!$B$139:$B$238,0),4),IF(INDEX('Capacity Summary'!$H$139:$BG$238,MATCH('Capacity Backing (Hide)'!BP$132,'Capacity Summary'!$B$139:$B$238,0),MATCH('Capacity Backing (Hide)'!$A141,'Capacity Summary'!$H$138:$BG$138,0))&lt;&gt;0,INDEX('Capacity Summary'!$H$139:$BG$238,MATCH('Capacity Backing (Hide)'!BP$132,'Capacity Summary'!$B$139:$B$238,0),MATCH('Capacity Backing (Hide)'!$A141,'Capacity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(Hide)'!$A141,'Capacity Summary'!$H$138:$BG$138,0))="x",INDEX('Capacity Summary'!$C$139:$E$238,MATCH('Capacity Backing (Hide)'!BQ$132,'Capacity Summary'!$B$139:$B$238,0),4),IF(INDEX('Capacity Summary'!$H$139:$BG$238,MATCH('Capacity Backing (Hide)'!BQ$132,'Capacity Summary'!$B$139:$B$238,0),MATCH('Capacity Backing (Hide)'!$A141,'Capacity Summary'!$H$138:$BG$138,0))&lt;&gt;0,INDEX('Capacity Summary'!$H$139:$BG$238,MATCH('Capacity Backing (Hide)'!BQ$132,'Capacity Summary'!$B$139:$B$238,0),MATCH('Capacity Backing (Hide)'!$A141,'Capacity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(Hide)'!$A141,'Capacity Summary'!$H$138:$BG$138,0))="x",INDEX('Capacity Summary'!$C$139:$E$238,MATCH('Capacity Backing (Hide)'!BR$132,'Capacity Summary'!$B$139:$B$238,0),4),IF(INDEX('Capacity Summary'!$H$139:$BG$238,MATCH('Capacity Backing (Hide)'!BR$132,'Capacity Summary'!$B$139:$B$238,0),MATCH('Capacity Backing (Hide)'!$A141,'Capacity Summary'!$H$138:$BG$138,0))&lt;&gt;0,INDEX('Capacity Summary'!$H$139:$BG$238,MATCH('Capacity Backing (Hide)'!BR$132,'Capacity Summary'!$B$139:$B$238,0),MATCH('Capacity Backing (Hide)'!$A141,'Capacity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(Hide)'!$A141,'Capacity Summary'!$H$138:$BG$138,0))="x",INDEX('Capacity Summary'!$C$139:$E$238,MATCH('Capacity Backing (Hide)'!BS$132,'Capacity Summary'!$B$139:$B$238,0),4),IF(INDEX('Capacity Summary'!$H$139:$BG$238,MATCH('Capacity Backing (Hide)'!BS$132,'Capacity Summary'!$B$139:$B$238,0),MATCH('Capacity Backing (Hide)'!$A141,'Capacity Summary'!$H$138:$BG$138,0))&lt;&gt;0,INDEX('Capacity Summary'!$H$139:$BG$238,MATCH('Capacity Backing (Hide)'!BS$132,'Capacity Summary'!$B$139:$B$238,0),MATCH('Capacity Backing (Hide)'!$A141,'Capacity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(Hide)'!$A141,'Capacity Summary'!$H$138:$BG$138,0))="x",INDEX('Capacity Summary'!$C$139:$E$238,MATCH('Capacity Backing (Hide)'!BT$132,'Capacity Summary'!$B$139:$B$238,0),4),IF(INDEX('Capacity Summary'!$H$139:$BG$238,MATCH('Capacity Backing (Hide)'!BT$132,'Capacity Summary'!$B$139:$B$238,0),MATCH('Capacity Backing (Hide)'!$A141,'Capacity Summary'!$H$138:$BG$138,0))&lt;&gt;0,INDEX('Capacity Summary'!$H$139:$BG$238,MATCH('Capacity Backing (Hide)'!BT$132,'Capacity Summary'!$B$139:$B$238,0),MATCH('Capacity Backing (Hide)'!$A141,'Capacity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(Hide)'!$A141,'Capacity Summary'!$H$138:$BG$138,0))="x",INDEX('Capacity Summary'!$C$139:$E$238,MATCH('Capacity Backing (Hide)'!BU$132,'Capacity Summary'!$B$139:$B$238,0),4),IF(INDEX('Capacity Summary'!$H$139:$BG$238,MATCH('Capacity Backing (Hide)'!BU$132,'Capacity Summary'!$B$139:$B$238,0),MATCH('Capacity Backing (Hide)'!$A141,'Capacity Summary'!$H$138:$BG$138,0))&lt;&gt;0,INDEX('Capacity Summary'!$H$139:$BG$238,MATCH('Capacity Backing (Hide)'!BU$132,'Capacity Summary'!$B$139:$B$238,0),MATCH('Capacity Backing (Hide)'!$A141,'Capacity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(Hide)'!$A141,'Capacity Summary'!$H$138:$BG$138,0))="x",INDEX('Capacity Summary'!$C$139:$E$238,MATCH('Capacity Backing (Hide)'!BV$132,'Capacity Summary'!$B$139:$B$238,0),4),IF(INDEX('Capacity Summary'!$H$139:$BG$238,MATCH('Capacity Backing (Hide)'!BV$132,'Capacity Summary'!$B$139:$B$238,0),MATCH('Capacity Backing (Hide)'!$A141,'Capacity Summary'!$H$138:$BG$138,0))&lt;&gt;0,INDEX('Capacity Summary'!$H$139:$BG$238,MATCH('Capacity Backing (Hide)'!BV$132,'Capacity Summary'!$B$139:$B$238,0),MATCH('Capacity Backing (Hide)'!$A141,'Capacity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(Hide)'!$A141,'Capacity Summary'!$H$138:$BG$138,0))="x",INDEX('Capacity Summary'!$C$139:$E$238,MATCH('Capacity Backing (Hide)'!BW$132,'Capacity Summary'!$B$139:$B$238,0),4),IF(INDEX('Capacity Summary'!$H$139:$BG$238,MATCH('Capacity Backing (Hide)'!BW$132,'Capacity Summary'!$B$139:$B$238,0),MATCH('Capacity Backing (Hide)'!$A141,'Capacity Summary'!$H$138:$BG$138,0))&lt;&gt;0,INDEX('Capacity Summary'!$H$139:$BG$238,MATCH('Capacity Backing (Hide)'!BW$132,'Capacity Summary'!$B$139:$B$238,0),MATCH('Capacity Backing (Hide)'!$A141,'Capacity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(Hide)'!$A141,'Capacity Summary'!$H$138:$BG$138,0))="x",INDEX('Capacity Summary'!$C$139:$E$238,MATCH('Capacity Backing (Hide)'!BX$132,'Capacity Summary'!$B$139:$B$238,0),4),IF(INDEX('Capacity Summary'!$H$139:$BG$238,MATCH('Capacity Backing (Hide)'!BX$132,'Capacity Summary'!$B$139:$B$238,0),MATCH('Capacity Backing (Hide)'!$A141,'Capacity Summary'!$H$138:$BG$138,0))&lt;&gt;0,INDEX('Capacity Summary'!$H$139:$BG$238,MATCH('Capacity Backing (Hide)'!BX$132,'Capacity Summary'!$B$139:$B$238,0),MATCH('Capacity Backing (Hide)'!$A141,'Capacity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(Hide)'!$A141,'Capacity Summary'!$H$138:$BG$138,0))="x",INDEX('Capacity Summary'!$C$139:$E$238,MATCH('Capacity Backing (Hide)'!BY$132,'Capacity Summary'!$B$139:$B$238,0),4),IF(INDEX('Capacity Summary'!$H$139:$BG$238,MATCH('Capacity Backing (Hide)'!BY$132,'Capacity Summary'!$B$139:$B$238,0),MATCH('Capacity Backing (Hide)'!$A141,'Capacity Summary'!$H$138:$BG$138,0))&lt;&gt;0,INDEX('Capacity Summary'!$H$139:$BG$238,MATCH('Capacity Backing (Hide)'!BY$132,'Capacity Summary'!$B$139:$B$238,0),MATCH('Capacity Backing (Hide)'!$A141,'Capacity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(Hide)'!$A141,'Capacity Summary'!$H$138:$BG$138,0))="x",INDEX('Capacity Summary'!$C$139:$E$238,MATCH('Capacity Backing (Hide)'!BZ$132,'Capacity Summary'!$B$139:$B$238,0),4),IF(INDEX('Capacity Summary'!$H$139:$BG$238,MATCH('Capacity Backing (Hide)'!BZ$132,'Capacity Summary'!$B$139:$B$238,0),MATCH('Capacity Backing (Hide)'!$A141,'Capacity Summary'!$H$138:$BG$138,0))&lt;&gt;0,INDEX('Capacity Summary'!$H$139:$BG$238,MATCH('Capacity Backing (Hide)'!BZ$132,'Capacity Summary'!$B$139:$B$238,0),MATCH('Capacity Backing (Hide)'!$A141,'Capacity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(Hide)'!$A141,'Capacity Summary'!$H$138:$BG$138,0))="x",INDEX('Capacity Summary'!$C$139:$E$238,MATCH('Capacity Backing (Hide)'!CA$132,'Capacity Summary'!$B$139:$B$238,0),4),IF(INDEX('Capacity Summary'!$H$139:$BG$238,MATCH('Capacity Backing (Hide)'!CA$132,'Capacity Summary'!$B$139:$B$238,0),MATCH('Capacity Backing (Hide)'!$A141,'Capacity Summary'!$H$138:$BG$138,0))&lt;&gt;0,INDEX('Capacity Summary'!$H$139:$BG$238,MATCH('Capacity Backing (Hide)'!CA$132,'Capacity Summary'!$B$139:$B$238,0),MATCH('Capacity Backing (Hide)'!$A141,'Capacity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(Hide)'!$A141,'Capacity Summary'!$H$138:$BG$138,0))="x",INDEX('Capacity Summary'!$C$139:$E$238,MATCH('Capacity Backing (Hide)'!CB$132,'Capacity Summary'!$B$139:$B$238,0),4),IF(INDEX('Capacity Summary'!$H$139:$BG$238,MATCH('Capacity Backing (Hide)'!CB$132,'Capacity Summary'!$B$139:$B$238,0),MATCH('Capacity Backing (Hide)'!$A141,'Capacity Summary'!$H$138:$BG$138,0))&lt;&gt;0,INDEX('Capacity Summary'!$H$139:$BG$238,MATCH('Capacity Backing (Hide)'!CB$132,'Capacity Summary'!$B$139:$B$238,0),MATCH('Capacity Backing (Hide)'!$A141,'Capacity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(Hide)'!$A141,'Capacity Summary'!$H$138:$BG$138,0))="x",INDEX('Capacity Summary'!$C$139:$E$238,MATCH('Capacity Backing (Hide)'!CC$132,'Capacity Summary'!$B$139:$B$238,0),4),IF(INDEX('Capacity Summary'!$H$139:$BG$238,MATCH('Capacity Backing (Hide)'!CC$132,'Capacity Summary'!$B$139:$B$238,0),MATCH('Capacity Backing (Hide)'!$A141,'Capacity Summary'!$H$138:$BG$138,0))&lt;&gt;0,INDEX('Capacity Summary'!$H$139:$BG$238,MATCH('Capacity Backing (Hide)'!CC$132,'Capacity Summary'!$B$139:$B$238,0),MATCH('Capacity Backing (Hide)'!$A141,'Capacity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(Hide)'!$A141,'Capacity Summary'!$H$138:$BG$138,0))="x",INDEX('Capacity Summary'!$C$139:$E$238,MATCH('Capacity Backing (Hide)'!CD$132,'Capacity Summary'!$B$139:$B$238,0),4),IF(INDEX('Capacity Summary'!$H$139:$BG$238,MATCH('Capacity Backing (Hide)'!CD$132,'Capacity Summary'!$B$139:$B$238,0),MATCH('Capacity Backing (Hide)'!$A141,'Capacity Summary'!$H$138:$BG$138,0))&lt;&gt;0,INDEX('Capacity Summary'!$H$139:$BG$238,MATCH('Capacity Backing (Hide)'!CD$132,'Capacity Summary'!$B$139:$B$238,0),MATCH('Capacity Backing (Hide)'!$A141,'Capacity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(Hide)'!$A141,'Capacity Summary'!$H$138:$BG$138,0))="x",INDEX('Capacity Summary'!$C$139:$E$238,MATCH('Capacity Backing (Hide)'!CE$132,'Capacity Summary'!$B$139:$B$238,0),4),IF(INDEX('Capacity Summary'!$H$139:$BG$238,MATCH('Capacity Backing (Hide)'!CE$132,'Capacity Summary'!$B$139:$B$238,0),MATCH('Capacity Backing (Hide)'!$A141,'Capacity Summary'!$H$138:$BG$138,0))&lt;&gt;0,INDEX('Capacity Summary'!$H$139:$BG$238,MATCH('Capacity Backing (Hide)'!CE$132,'Capacity Summary'!$B$139:$B$238,0),MATCH('Capacity Backing (Hide)'!$A141,'Capacity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(Hide)'!$A141,'Capacity Summary'!$H$138:$BG$138,0))="x",INDEX('Capacity Summary'!$C$139:$E$238,MATCH('Capacity Backing (Hide)'!CF$132,'Capacity Summary'!$B$139:$B$238,0),4),IF(INDEX('Capacity Summary'!$H$139:$BG$238,MATCH('Capacity Backing (Hide)'!CF$132,'Capacity Summary'!$B$139:$B$238,0),MATCH('Capacity Backing (Hide)'!$A141,'Capacity Summary'!$H$138:$BG$138,0))&lt;&gt;0,INDEX('Capacity Summary'!$H$139:$BG$238,MATCH('Capacity Backing (Hide)'!CF$132,'Capacity Summary'!$B$139:$B$238,0),MATCH('Capacity Backing (Hide)'!$A141,'Capacity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(Hide)'!$A141,'Capacity Summary'!$H$138:$BG$138,0))="x",INDEX('Capacity Summary'!$C$139:$E$238,MATCH('Capacity Backing (Hide)'!CG$132,'Capacity Summary'!$B$139:$B$238,0),4),IF(INDEX('Capacity Summary'!$H$139:$BG$238,MATCH('Capacity Backing (Hide)'!CG$132,'Capacity Summary'!$B$139:$B$238,0),MATCH('Capacity Backing (Hide)'!$A141,'Capacity Summary'!$H$138:$BG$138,0))&lt;&gt;0,INDEX('Capacity Summary'!$H$139:$BG$238,MATCH('Capacity Backing (Hide)'!CG$132,'Capacity Summary'!$B$139:$B$238,0),MATCH('Capacity Backing (Hide)'!$A141,'Capacity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(Hide)'!$A141,'Capacity Summary'!$H$138:$BG$138,0))="x",INDEX('Capacity Summary'!$C$139:$E$238,MATCH('Capacity Backing (Hide)'!CH$132,'Capacity Summary'!$B$139:$B$238,0),4),IF(INDEX('Capacity Summary'!$H$139:$BG$238,MATCH('Capacity Backing (Hide)'!CH$132,'Capacity Summary'!$B$139:$B$238,0),MATCH('Capacity Backing (Hide)'!$A141,'Capacity Summary'!$H$138:$BG$138,0))&lt;&gt;0,INDEX('Capacity Summary'!$H$139:$BG$238,MATCH('Capacity Backing (Hide)'!CH$132,'Capacity Summary'!$B$139:$B$238,0),MATCH('Capacity Backing (Hide)'!$A141,'Capacity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(Hide)'!$A141,'Capacity Summary'!$H$138:$BG$138,0))="x",INDEX('Capacity Summary'!$C$139:$E$238,MATCH('Capacity Backing (Hide)'!CI$132,'Capacity Summary'!$B$139:$B$238,0),4),IF(INDEX('Capacity Summary'!$H$139:$BG$238,MATCH('Capacity Backing (Hide)'!CI$132,'Capacity Summary'!$B$139:$B$238,0),MATCH('Capacity Backing (Hide)'!$A141,'Capacity Summary'!$H$138:$BG$138,0))&lt;&gt;0,INDEX('Capacity Summary'!$H$139:$BG$238,MATCH('Capacity Backing (Hide)'!CI$132,'Capacity Summary'!$B$139:$B$238,0),MATCH('Capacity Backing (Hide)'!$A141,'Capacity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(Hide)'!$A141,'Capacity Summary'!$H$138:$BG$138,0))="x",INDEX('Capacity Summary'!$C$139:$E$238,MATCH('Capacity Backing (Hide)'!CJ$132,'Capacity Summary'!$B$139:$B$238,0),4),IF(INDEX('Capacity Summary'!$H$139:$BG$238,MATCH('Capacity Backing (Hide)'!CJ$132,'Capacity Summary'!$B$139:$B$238,0),MATCH('Capacity Backing (Hide)'!$A141,'Capacity Summary'!$H$138:$BG$138,0))&lt;&gt;0,INDEX('Capacity Summary'!$H$139:$BG$238,MATCH('Capacity Backing (Hide)'!CJ$132,'Capacity Summary'!$B$139:$B$238,0),MATCH('Capacity Backing (Hide)'!$A141,'Capacity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(Hide)'!$A141,'Capacity Summary'!$H$138:$BG$138,0))="x",INDEX('Capacity Summary'!$C$139:$E$238,MATCH('Capacity Backing (Hide)'!CK$132,'Capacity Summary'!$B$139:$B$238,0),4),IF(INDEX('Capacity Summary'!$H$139:$BG$238,MATCH('Capacity Backing (Hide)'!CK$132,'Capacity Summary'!$B$139:$B$238,0),MATCH('Capacity Backing (Hide)'!$A141,'Capacity Summary'!$H$138:$BG$138,0))&lt;&gt;0,INDEX('Capacity Summary'!$H$139:$BG$238,MATCH('Capacity Backing (Hide)'!CK$132,'Capacity Summary'!$B$139:$B$238,0),MATCH('Capacity Backing (Hide)'!$A141,'Capacity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(Hide)'!$A141,'Capacity Summary'!$H$138:$BG$138,0))="x",INDEX('Capacity Summary'!$C$139:$E$238,MATCH('Capacity Backing (Hide)'!CL$132,'Capacity Summary'!$B$139:$B$238,0),4),IF(INDEX('Capacity Summary'!$H$139:$BG$238,MATCH('Capacity Backing (Hide)'!CL$132,'Capacity Summary'!$B$139:$B$238,0),MATCH('Capacity Backing (Hide)'!$A141,'Capacity Summary'!$H$138:$BG$138,0))&lt;&gt;0,INDEX('Capacity Summary'!$H$139:$BG$238,MATCH('Capacity Backing (Hide)'!CL$132,'Capacity Summary'!$B$139:$B$238,0),MATCH('Capacity Backing (Hide)'!$A141,'Capacity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(Hide)'!$A141,'Capacity Summary'!$H$138:$BG$138,0))="x",INDEX('Capacity Summary'!$C$139:$E$238,MATCH('Capacity Backing (Hide)'!CM$132,'Capacity Summary'!$B$139:$B$238,0),4),IF(INDEX('Capacity Summary'!$H$139:$BG$238,MATCH('Capacity Backing (Hide)'!CM$132,'Capacity Summary'!$B$139:$B$238,0),MATCH('Capacity Backing (Hide)'!$A141,'Capacity Summary'!$H$138:$BG$138,0))&lt;&gt;0,INDEX('Capacity Summary'!$H$139:$BG$238,MATCH('Capacity Backing (Hide)'!CM$132,'Capacity Summary'!$B$139:$B$238,0),MATCH('Capacity Backing (Hide)'!$A141,'Capacity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(Hide)'!$A141,'Capacity Summary'!$H$138:$BG$138,0))="x",INDEX('Capacity Summary'!$C$139:$E$238,MATCH('Capacity Backing (Hide)'!CN$132,'Capacity Summary'!$B$139:$B$238,0),4),IF(INDEX('Capacity Summary'!$H$139:$BG$238,MATCH('Capacity Backing (Hide)'!CN$132,'Capacity Summary'!$B$139:$B$238,0),MATCH('Capacity Backing (Hide)'!$A141,'Capacity Summary'!$H$138:$BG$138,0))&lt;&gt;0,INDEX('Capacity Summary'!$H$139:$BG$238,MATCH('Capacity Backing (Hide)'!CN$132,'Capacity Summary'!$B$139:$B$238,0),MATCH('Capacity Backing (Hide)'!$A141,'Capacity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(Hide)'!$A141,'Capacity Summary'!$H$138:$BG$138,0))="x",INDEX('Capacity Summary'!$C$139:$E$238,MATCH('Capacity Backing (Hide)'!CO$132,'Capacity Summary'!$B$139:$B$238,0),4),IF(INDEX('Capacity Summary'!$H$139:$BG$238,MATCH('Capacity Backing (Hide)'!CO$132,'Capacity Summary'!$B$139:$B$238,0),MATCH('Capacity Backing (Hide)'!$A141,'Capacity Summary'!$H$138:$BG$138,0))&lt;&gt;0,INDEX('Capacity Summary'!$H$139:$BG$238,MATCH('Capacity Backing (Hide)'!CO$132,'Capacity Summary'!$B$139:$B$238,0),MATCH('Capacity Backing (Hide)'!$A141,'Capacity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(Hide)'!$A141,'Capacity Summary'!$H$138:$BG$138,0))="x",INDEX('Capacity Summary'!$C$139:$E$238,MATCH('Capacity Backing (Hide)'!CP$132,'Capacity Summary'!$B$139:$B$238,0),4),IF(INDEX('Capacity Summary'!$H$139:$BG$238,MATCH('Capacity Backing (Hide)'!CP$132,'Capacity Summary'!$B$139:$B$238,0),MATCH('Capacity Backing (Hide)'!$A141,'Capacity Summary'!$H$138:$BG$138,0))&lt;&gt;0,INDEX('Capacity Summary'!$H$139:$BG$238,MATCH('Capacity Backing (Hide)'!CP$132,'Capacity Summary'!$B$139:$B$238,0),MATCH('Capacity Backing (Hide)'!$A141,'Capacity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(Hide)'!$A141,'Capacity Summary'!$H$138:$BG$138,0))="x",INDEX('Capacity Summary'!$C$139:$E$238,MATCH('Capacity Backing (Hide)'!CQ$132,'Capacity Summary'!$B$139:$B$238,0),4),IF(INDEX('Capacity Summary'!$H$139:$BG$238,MATCH('Capacity Backing (Hide)'!CQ$132,'Capacity Summary'!$B$139:$B$238,0),MATCH('Capacity Backing (Hide)'!$A141,'Capacity Summary'!$H$138:$BG$138,0))&lt;&gt;0,INDEX('Capacity Summary'!$H$139:$BG$238,MATCH('Capacity Backing (Hide)'!CQ$132,'Capacity Summary'!$B$139:$B$238,0),MATCH('Capacity Backing (Hide)'!$A141,'Capacity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(Hide)'!$A141,'Capacity Summary'!$H$138:$BG$138,0))="x",INDEX('Capacity Summary'!$C$139:$E$238,MATCH('Capacity Backing (Hide)'!CR$132,'Capacity Summary'!$B$139:$B$238,0),4),IF(INDEX('Capacity Summary'!$H$139:$BG$238,MATCH('Capacity Backing (Hide)'!CR$132,'Capacity Summary'!$B$139:$B$238,0),MATCH('Capacity Backing (Hide)'!$A141,'Capacity Summary'!$H$138:$BG$138,0))&lt;&gt;0,INDEX('Capacity Summary'!$H$139:$BG$238,MATCH('Capacity Backing (Hide)'!CR$132,'Capacity Summary'!$B$139:$B$238,0),MATCH('Capacity Backing (Hide)'!$A141,'Capacity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(Hide)'!$A141,'Capacity Summary'!$H$138:$BG$138,0))="x",INDEX('Capacity Summary'!$C$139:$E$238,MATCH('Capacity Backing (Hide)'!CS$132,'Capacity Summary'!$B$139:$B$238,0),4),IF(INDEX('Capacity Summary'!$H$139:$BG$238,MATCH('Capacity Backing (Hide)'!CS$132,'Capacity Summary'!$B$139:$B$238,0),MATCH('Capacity Backing (Hide)'!$A141,'Capacity Summary'!$H$138:$BG$138,0))&lt;&gt;0,INDEX('Capacity Summary'!$H$139:$BG$238,MATCH('Capacity Backing (Hide)'!CS$132,'Capacity Summary'!$B$139:$B$238,0),MATCH('Capacity Backing (Hide)'!$A141,'Capacity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(Hide)'!$A141,'Capacity Summary'!$H$138:$BG$138,0))="x",INDEX('Capacity Summary'!$C$139:$E$238,MATCH('Capacity Backing (Hide)'!CT$132,'Capacity Summary'!$B$139:$B$238,0),4),IF(INDEX('Capacity Summary'!$H$139:$BG$238,MATCH('Capacity Backing (Hide)'!CT$132,'Capacity Summary'!$B$139:$B$238,0),MATCH('Capacity Backing (Hide)'!$A141,'Capacity Summary'!$H$138:$BG$138,0))&lt;&gt;0,INDEX('Capacity Summary'!$H$139:$BG$238,MATCH('Capacity Backing (Hide)'!CT$132,'Capacity Summary'!$B$139:$B$238,0),MATCH('Capacity Backing (Hide)'!$A141,'Capacity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(Hide)'!$A141,'Capacity Summary'!$H$138:$BG$138,0))="x",INDEX('Capacity Summary'!$C$139:$E$238,MATCH('Capacity Backing (Hide)'!CU$132,'Capacity Summary'!$B$139:$B$238,0),4),IF(INDEX('Capacity Summary'!$H$139:$BG$238,MATCH('Capacity Backing (Hide)'!CU$132,'Capacity Summary'!$B$139:$B$238,0),MATCH('Capacity Backing (Hide)'!$A141,'Capacity Summary'!$H$138:$BG$138,0))&lt;&gt;0,INDEX('Capacity Summary'!$H$139:$BG$238,MATCH('Capacity Backing (Hide)'!CU$132,'Capacity Summary'!$B$139:$B$238,0),MATCH('Capacity Backing (Hide)'!$A141,'Capacity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(Hide)'!$A141,'Capacity Summary'!$H$138:$BG$138,0))="x",INDEX('Capacity Summary'!$C$139:$E$238,MATCH('Capacity Backing (Hide)'!CV$132,'Capacity Summary'!$B$139:$B$238,0),4),IF(INDEX('Capacity Summary'!$H$139:$BG$238,MATCH('Capacity Backing (Hide)'!CV$132,'Capacity Summary'!$B$139:$B$238,0),MATCH('Capacity Backing (Hide)'!$A141,'Capacity Summary'!$H$138:$BG$138,0))&lt;&gt;0,INDEX('Capacity Summary'!$H$139:$BG$238,MATCH('Capacity Backing (Hide)'!CV$132,'Capacity Summary'!$B$139:$B$238,0),MATCH('Capacity Backing (Hide)'!$A141,'Capacity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(Hide)'!$A141,'Capacity Summary'!$H$138:$BG$138,0))="x",INDEX('Capacity Summary'!$C$139:$E$238,MATCH('Capacity Backing (Hide)'!CW$132,'Capacity Summary'!$B$139:$B$238,0),4),IF(INDEX('Capacity Summary'!$H$139:$BG$238,MATCH('Capacity Backing (Hide)'!CW$132,'Capacity Summary'!$B$139:$B$238,0),MATCH('Capacity Backing (Hide)'!$A141,'Capacity Summary'!$H$138:$BG$138,0))&lt;&gt;0,INDEX('Capacity Summary'!$H$139:$BG$238,MATCH('Capacity Backing (Hide)'!CW$132,'Capacity Summary'!$B$139:$B$238,0),MATCH('Capacity Backing (Hide)'!$A141,'Capacity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(Hide)'!$A142,'Capacity Summary'!$H$138:$BG$138,0))="x",INDEX('Capacity Summary'!$C$139:$E$238,MATCH('Capacity Backing (Hide)'!B$132,'Capacity Summary'!$B$139:$B$238,0),4),IF(INDEX('Capacity Summary'!$H$139:$BG$238,MATCH('Capacity Backing (Hide)'!B$132,'Capacity Summary'!$B$139:$B$238,0),MATCH('Capacity Backing (Hide)'!$A142,'Capacity Summary'!$H$138:$BG$138,0))&lt;&gt;0,INDEX('Capacity Summary'!$H$139:$BG$238,MATCH('Capacity Backing (Hide)'!B$132,'Capacity Summary'!$B$139:$B$238,0),MATCH('Capacity Backing (Hide)'!$A142,'Capacity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(Hide)'!$A142,'Capacity Summary'!$H$138:$BG$138,0))="x",INDEX('Capacity Summary'!$C$139:$E$238,MATCH('Capacity Backing (Hide)'!C$132,'Capacity Summary'!$B$139:$B$238,0),4),IF(INDEX('Capacity Summary'!$H$139:$BG$238,MATCH('Capacity Backing (Hide)'!C$132,'Capacity Summary'!$B$139:$B$238,0),MATCH('Capacity Backing (Hide)'!$A142,'Capacity Summary'!$H$138:$BG$138,0))&lt;&gt;0,INDEX('Capacity Summary'!$H$139:$BG$238,MATCH('Capacity Backing (Hide)'!C$132,'Capacity Summary'!$B$139:$B$238,0),MATCH('Capacity Backing (Hide)'!$A142,'Capacity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(Hide)'!$A142,'Capacity Summary'!$H$138:$BG$138,0))="x",INDEX('Capacity Summary'!$C$139:$E$238,MATCH('Capacity Backing (Hide)'!D$132,'Capacity Summary'!$B$139:$B$238,0),4),IF(INDEX('Capacity Summary'!$H$139:$BG$238,MATCH('Capacity Backing (Hide)'!D$132,'Capacity Summary'!$B$139:$B$238,0),MATCH('Capacity Backing (Hide)'!$A142,'Capacity Summary'!$H$138:$BG$138,0))&lt;&gt;0,INDEX('Capacity Summary'!$H$139:$BG$238,MATCH('Capacity Backing (Hide)'!D$132,'Capacity Summary'!$B$139:$B$238,0),MATCH('Capacity Backing (Hide)'!$A142,'Capacity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(Hide)'!$A142,'Capacity Summary'!$H$138:$BG$138,0))="x",INDEX('Capacity Summary'!$C$139:$E$238,MATCH('Capacity Backing (Hide)'!E$132,'Capacity Summary'!$B$139:$B$238,0),4),IF(INDEX('Capacity Summary'!$H$139:$BG$238,MATCH('Capacity Backing (Hide)'!E$132,'Capacity Summary'!$B$139:$B$238,0),MATCH('Capacity Backing (Hide)'!$A142,'Capacity Summary'!$H$138:$BG$138,0))&lt;&gt;0,INDEX('Capacity Summary'!$H$139:$BG$238,MATCH('Capacity Backing (Hide)'!E$132,'Capacity Summary'!$B$139:$B$238,0),MATCH('Capacity Backing (Hide)'!$A142,'Capacity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(Hide)'!$A142,'Capacity Summary'!$H$138:$BG$138,0))="x",INDEX('Capacity Summary'!$C$139:$E$238,MATCH('Capacity Backing (Hide)'!F$132,'Capacity Summary'!$B$139:$B$238,0),4),IF(INDEX('Capacity Summary'!$H$139:$BG$238,MATCH('Capacity Backing (Hide)'!F$132,'Capacity Summary'!$B$139:$B$238,0),MATCH('Capacity Backing (Hide)'!$A142,'Capacity Summary'!$H$138:$BG$138,0))&lt;&gt;0,INDEX('Capacity Summary'!$H$139:$BG$238,MATCH('Capacity Backing (Hide)'!F$132,'Capacity Summary'!$B$139:$B$238,0),MATCH('Capacity Backing (Hide)'!$A142,'Capacity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(Hide)'!$A142,'Capacity Summary'!$H$138:$BG$138,0))="x",INDEX('Capacity Summary'!$C$139:$E$238,MATCH('Capacity Backing (Hide)'!G$132,'Capacity Summary'!$B$139:$B$238,0),4),IF(INDEX('Capacity Summary'!$H$139:$BG$238,MATCH('Capacity Backing (Hide)'!G$132,'Capacity Summary'!$B$139:$B$238,0),MATCH('Capacity Backing (Hide)'!$A142,'Capacity Summary'!$H$138:$BG$138,0))&lt;&gt;0,INDEX('Capacity Summary'!$H$139:$BG$238,MATCH('Capacity Backing (Hide)'!G$132,'Capacity Summary'!$B$139:$B$238,0),MATCH('Capacity Backing (Hide)'!$A142,'Capacity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(Hide)'!$A142,'Capacity Summary'!$H$138:$BG$138,0))="x",INDEX('Capacity Summary'!$C$139:$E$238,MATCH('Capacity Backing (Hide)'!H$132,'Capacity Summary'!$B$139:$B$238,0),4),IF(INDEX('Capacity Summary'!$H$139:$BG$238,MATCH('Capacity Backing (Hide)'!H$132,'Capacity Summary'!$B$139:$B$238,0),MATCH('Capacity Backing (Hide)'!$A142,'Capacity Summary'!$H$138:$BG$138,0))&lt;&gt;0,INDEX('Capacity Summary'!$H$139:$BG$238,MATCH('Capacity Backing (Hide)'!H$132,'Capacity Summary'!$B$139:$B$238,0),MATCH('Capacity Backing (Hide)'!$A142,'Capacity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(Hide)'!$A142,'Capacity Summary'!$H$138:$BG$138,0))="x",INDEX('Capacity Summary'!$C$139:$E$238,MATCH('Capacity Backing (Hide)'!I$132,'Capacity Summary'!$B$139:$B$238,0),4),IF(INDEX('Capacity Summary'!$H$139:$BG$238,MATCH('Capacity Backing (Hide)'!I$132,'Capacity Summary'!$B$139:$B$238,0),MATCH('Capacity Backing (Hide)'!$A142,'Capacity Summary'!$H$138:$BG$138,0))&lt;&gt;0,INDEX('Capacity Summary'!$H$139:$BG$238,MATCH('Capacity Backing (Hide)'!I$132,'Capacity Summary'!$B$139:$B$238,0),MATCH('Capacity Backing (Hide)'!$A142,'Capacity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(Hide)'!$A142,'Capacity Summary'!$H$138:$BG$138,0))="x",INDEX('Capacity Summary'!$C$139:$E$238,MATCH('Capacity Backing (Hide)'!J$132,'Capacity Summary'!$B$139:$B$238,0),4),IF(INDEX('Capacity Summary'!$H$139:$BG$238,MATCH('Capacity Backing (Hide)'!J$132,'Capacity Summary'!$B$139:$B$238,0),MATCH('Capacity Backing (Hide)'!$A142,'Capacity Summary'!$H$138:$BG$138,0))&lt;&gt;0,INDEX('Capacity Summary'!$H$139:$BG$238,MATCH('Capacity Backing (Hide)'!J$132,'Capacity Summary'!$B$139:$B$238,0),MATCH('Capacity Backing (Hide)'!$A142,'Capacity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(Hide)'!$A142,'Capacity Summary'!$H$138:$BG$138,0))="x",INDEX('Capacity Summary'!$C$139:$E$238,MATCH('Capacity Backing (Hide)'!K$132,'Capacity Summary'!$B$139:$B$238,0),4),IF(INDEX('Capacity Summary'!$H$139:$BG$238,MATCH('Capacity Backing (Hide)'!K$132,'Capacity Summary'!$B$139:$B$238,0),MATCH('Capacity Backing (Hide)'!$A142,'Capacity Summary'!$H$138:$BG$138,0))&lt;&gt;0,INDEX('Capacity Summary'!$H$139:$BG$238,MATCH('Capacity Backing (Hide)'!K$132,'Capacity Summary'!$B$139:$B$238,0),MATCH('Capacity Backing (Hide)'!$A142,'Capacity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(Hide)'!$A142,'Capacity Summary'!$H$138:$BG$138,0))="x",INDEX('Capacity Summary'!$C$139:$E$238,MATCH('Capacity Backing (Hide)'!L$132,'Capacity Summary'!$B$139:$B$238,0),4),IF(INDEX('Capacity Summary'!$H$139:$BG$238,MATCH('Capacity Backing (Hide)'!L$132,'Capacity Summary'!$B$139:$B$238,0),MATCH('Capacity Backing (Hide)'!$A142,'Capacity Summary'!$H$138:$BG$138,0))&lt;&gt;0,INDEX('Capacity Summary'!$H$139:$BG$238,MATCH('Capacity Backing (Hide)'!L$132,'Capacity Summary'!$B$139:$B$238,0),MATCH('Capacity Backing (Hide)'!$A142,'Capacity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(Hide)'!$A142,'Capacity Summary'!$H$138:$BG$138,0))="x",INDEX('Capacity Summary'!$C$139:$E$238,MATCH('Capacity Backing (Hide)'!M$132,'Capacity Summary'!$B$139:$B$238,0),4),IF(INDEX('Capacity Summary'!$H$139:$BG$238,MATCH('Capacity Backing (Hide)'!M$132,'Capacity Summary'!$B$139:$B$238,0),MATCH('Capacity Backing (Hide)'!$A142,'Capacity Summary'!$H$138:$BG$138,0))&lt;&gt;0,INDEX('Capacity Summary'!$H$139:$BG$238,MATCH('Capacity Backing (Hide)'!M$132,'Capacity Summary'!$B$139:$B$238,0),MATCH('Capacity Backing (Hide)'!$A142,'Capacity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(Hide)'!$A142,'Capacity Summary'!$H$138:$BG$138,0))="x",INDEX('Capacity Summary'!$C$139:$E$238,MATCH('Capacity Backing (Hide)'!N$132,'Capacity Summary'!$B$139:$B$238,0),4),IF(INDEX('Capacity Summary'!$H$139:$BG$238,MATCH('Capacity Backing (Hide)'!N$132,'Capacity Summary'!$B$139:$B$238,0),MATCH('Capacity Backing (Hide)'!$A142,'Capacity Summary'!$H$138:$BG$138,0))&lt;&gt;0,INDEX('Capacity Summary'!$H$139:$BG$238,MATCH('Capacity Backing (Hide)'!N$132,'Capacity Summary'!$B$139:$B$238,0),MATCH('Capacity Backing (Hide)'!$A142,'Capacity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(Hide)'!$A142,'Capacity Summary'!$H$138:$BG$138,0))="x",INDEX('Capacity Summary'!$C$139:$E$238,MATCH('Capacity Backing (Hide)'!O$132,'Capacity Summary'!$B$139:$B$238,0),4),IF(INDEX('Capacity Summary'!$H$139:$BG$238,MATCH('Capacity Backing (Hide)'!O$132,'Capacity Summary'!$B$139:$B$238,0),MATCH('Capacity Backing (Hide)'!$A142,'Capacity Summary'!$H$138:$BG$138,0))&lt;&gt;0,INDEX('Capacity Summary'!$H$139:$BG$238,MATCH('Capacity Backing (Hide)'!O$132,'Capacity Summary'!$B$139:$B$238,0),MATCH('Capacity Backing (Hide)'!$A142,'Capacity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(Hide)'!$A142,'Capacity Summary'!$H$138:$BG$138,0))="x",INDEX('Capacity Summary'!$C$139:$E$238,MATCH('Capacity Backing (Hide)'!P$132,'Capacity Summary'!$B$139:$B$238,0),4),IF(INDEX('Capacity Summary'!$H$139:$BG$238,MATCH('Capacity Backing (Hide)'!P$132,'Capacity Summary'!$B$139:$B$238,0),MATCH('Capacity Backing (Hide)'!$A142,'Capacity Summary'!$H$138:$BG$138,0))&lt;&gt;0,INDEX('Capacity Summary'!$H$139:$BG$238,MATCH('Capacity Backing (Hide)'!P$132,'Capacity Summary'!$B$139:$B$238,0),MATCH('Capacity Backing (Hide)'!$A142,'Capacity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(Hide)'!$A142,'Capacity Summary'!$H$138:$BG$138,0))="x",INDEX('Capacity Summary'!$C$139:$E$238,MATCH('Capacity Backing (Hide)'!Q$132,'Capacity Summary'!$B$139:$B$238,0),4),IF(INDEX('Capacity Summary'!$H$139:$BG$238,MATCH('Capacity Backing (Hide)'!Q$132,'Capacity Summary'!$B$139:$B$238,0),MATCH('Capacity Backing (Hide)'!$A142,'Capacity Summary'!$H$138:$BG$138,0))&lt;&gt;0,INDEX('Capacity Summary'!$H$139:$BG$238,MATCH('Capacity Backing (Hide)'!Q$132,'Capacity Summary'!$B$139:$B$238,0),MATCH('Capacity Backing (Hide)'!$A142,'Capacity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(Hide)'!$A142,'Capacity Summary'!$H$138:$BG$138,0))="x",INDEX('Capacity Summary'!$C$139:$E$238,MATCH('Capacity Backing (Hide)'!R$132,'Capacity Summary'!$B$139:$B$238,0),4),IF(INDEX('Capacity Summary'!$H$139:$BG$238,MATCH('Capacity Backing (Hide)'!R$132,'Capacity Summary'!$B$139:$B$238,0),MATCH('Capacity Backing (Hide)'!$A142,'Capacity Summary'!$H$138:$BG$138,0))&lt;&gt;0,INDEX('Capacity Summary'!$H$139:$BG$238,MATCH('Capacity Backing (Hide)'!R$132,'Capacity Summary'!$B$139:$B$238,0),MATCH('Capacity Backing (Hide)'!$A142,'Capacity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(Hide)'!$A142,'Capacity Summary'!$H$138:$BG$138,0))="x",INDEX('Capacity Summary'!$C$139:$E$238,MATCH('Capacity Backing (Hide)'!S$132,'Capacity Summary'!$B$139:$B$238,0),4),IF(INDEX('Capacity Summary'!$H$139:$BG$238,MATCH('Capacity Backing (Hide)'!S$132,'Capacity Summary'!$B$139:$B$238,0),MATCH('Capacity Backing (Hide)'!$A142,'Capacity Summary'!$H$138:$BG$138,0))&lt;&gt;0,INDEX('Capacity Summary'!$H$139:$BG$238,MATCH('Capacity Backing (Hide)'!S$132,'Capacity Summary'!$B$139:$B$238,0),MATCH('Capacity Backing (Hide)'!$A142,'Capacity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(Hide)'!$A142,'Capacity Summary'!$H$138:$BG$138,0))="x",INDEX('Capacity Summary'!$C$139:$E$238,MATCH('Capacity Backing (Hide)'!T$132,'Capacity Summary'!$B$139:$B$238,0),4),IF(INDEX('Capacity Summary'!$H$139:$BG$238,MATCH('Capacity Backing (Hide)'!T$132,'Capacity Summary'!$B$139:$B$238,0),MATCH('Capacity Backing (Hide)'!$A142,'Capacity Summary'!$H$138:$BG$138,0))&lt;&gt;0,INDEX('Capacity Summary'!$H$139:$BG$238,MATCH('Capacity Backing (Hide)'!T$132,'Capacity Summary'!$B$139:$B$238,0),MATCH('Capacity Backing (Hide)'!$A142,'Capacity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(Hide)'!$A142,'Capacity Summary'!$H$138:$BG$138,0))="x",INDEX('Capacity Summary'!$C$139:$E$238,MATCH('Capacity Backing (Hide)'!U$132,'Capacity Summary'!$B$139:$B$238,0),4),IF(INDEX('Capacity Summary'!$H$139:$BG$238,MATCH('Capacity Backing (Hide)'!U$132,'Capacity Summary'!$B$139:$B$238,0),MATCH('Capacity Backing (Hide)'!$A142,'Capacity Summary'!$H$138:$BG$138,0))&lt;&gt;0,INDEX('Capacity Summary'!$H$139:$BG$238,MATCH('Capacity Backing (Hide)'!U$132,'Capacity Summary'!$B$139:$B$238,0),MATCH('Capacity Backing (Hide)'!$A142,'Capacity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(Hide)'!$A142,'Capacity Summary'!$H$138:$BG$138,0))="x",INDEX('Capacity Summary'!$C$139:$E$238,MATCH('Capacity Backing (Hide)'!V$132,'Capacity Summary'!$B$139:$B$238,0),4),IF(INDEX('Capacity Summary'!$H$139:$BG$238,MATCH('Capacity Backing (Hide)'!V$132,'Capacity Summary'!$B$139:$B$238,0),MATCH('Capacity Backing (Hide)'!$A142,'Capacity Summary'!$H$138:$BG$138,0))&lt;&gt;0,INDEX('Capacity Summary'!$H$139:$BG$238,MATCH('Capacity Backing (Hide)'!V$132,'Capacity Summary'!$B$139:$B$238,0),MATCH('Capacity Backing (Hide)'!$A142,'Capacity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(Hide)'!$A142,'Capacity Summary'!$H$138:$BG$138,0))="x",INDEX('Capacity Summary'!$C$139:$E$238,MATCH('Capacity Backing (Hide)'!W$132,'Capacity Summary'!$B$139:$B$238,0),4),IF(INDEX('Capacity Summary'!$H$139:$BG$238,MATCH('Capacity Backing (Hide)'!W$132,'Capacity Summary'!$B$139:$B$238,0),MATCH('Capacity Backing (Hide)'!$A142,'Capacity Summary'!$H$138:$BG$138,0))&lt;&gt;0,INDEX('Capacity Summary'!$H$139:$BG$238,MATCH('Capacity Backing (Hide)'!W$132,'Capacity Summary'!$B$139:$B$238,0),MATCH('Capacity Backing (Hide)'!$A142,'Capacity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(Hide)'!$A142,'Capacity Summary'!$H$138:$BG$138,0))="x",INDEX('Capacity Summary'!$C$139:$E$238,MATCH('Capacity Backing (Hide)'!X$132,'Capacity Summary'!$B$139:$B$238,0),4),IF(INDEX('Capacity Summary'!$H$139:$BG$238,MATCH('Capacity Backing (Hide)'!X$132,'Capacity Summary'!$B$139:$B$238,0),MATCH('Capacity Backing (Hide)'!$A142,'Capacity Summary'!$H$138:$BG$138,0))&lt;&gt;0,INDEX('Capacity Summary'!$H$139:$BG$238,MATCH('Capacity Backing (Hide)'!X$132,'Capacity Summary'!$B$139:$B$238,0),MATCH('Capacity Backing (Hide)'!$A142,'Capacity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(Hide)'!$A142,'Capacity Summary'!$H$138:$BG$138,0))="x",INDEX('Capacity Summary'!$C$139:$E$238,MATCH('Capacity Backing (Hide)'!Y$132,'Capacity Summary'!$B$139:$B$238,0),4),IF(INDEX('Capacity Summary'!$H$139:$BG$238,MATCH('Capacity Backing (Hide)'!Y$132,'Capacity Summary'!$B$139:$B$238,0),MATCH('Capacity Backing (Hide)'!$A142,'Capacity Summary'!$H$138:$BG$138,0))&lt;&gt;0,INDEX('Capacity Summary'!$H$139:$BG$238,MATCH('Capacity Backing (Hide)'!Y$132,'Capacity Summary'!$B$139:$B$238,0),MATCH('Capacity Backing (Hide)'!$A142,'Capacity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(Hide)'!$A142,'Capacity Summary'!$H$138:$BG$138,0))="x",INDEX('Capacity Summary'!$C$139:$E$238,MATCH('Capacity Backing (Hide)'!Z$132,'Capacity Summary'!$B$139:$B$238,0),4),IF(INDEX('Capacity Summary'!$H$139:$BG$238,MATCH('Capacity Backing (Hide)'!Z$132,'Capacity Summary'!$B$139:$B$238,0),MATCH('Capacity Backing (Hide)'!$A142,'Capacity Summary'!$H$138:$BG$138,0))&lt;&gt;0,INDEX('Capacity Summary'!$H$139:$BG$238,MATCH('Capacity Backing (Hide)'!Z$132,'Capacity Summary'!$B$139:$B$238,0),MATCH('Capacity Backing (Hide)'!$A142,'Capacity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(Hide)'!$A142,'Capacity Summary'!$H$138:$BG$138,0))="x",INDEX('Capacity Summary'!$C$139:$E$238,MATCH('Capacity Backing (Hide)'!AA$132,'Capacity Summary'!$B$139:$B$238,0),4),IF(INDEX('Capacity Summary'!$H$139:$BG$238,MATCH('Capacity Backing (Hide)'!AA$132,'Capacity Summary'!$B$139:$B$238,0),MATCH('Capacity Backing (Hide)'!$A142,'Capacity Summary'!$H$138:$BG$138,0))&lt;&gt;0,INDEX('Capacity Summary'!$H$139:$BG$238,MATCH('Capacity Backing (Hide)'!AA$132,'Capacity Summary'!$B$139:$B$238,0),MATCH('Capacity Backing (Hide)'!$A142,'Capacity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(Hide)'!$A142,'Capacity Summary'!$H$138:$BG$138,0))="x",INDEX('Capacity Summary'!$C$139:$E$238,MATCH('Capacity Backing (Hide)'!AB$132,'Capacity Summary'!$B$139:$B$238,0),4),IF(INDEX('Capacity Summary'!$H$139:$BG$238,MATCH('Capacity Backing (Hide)'!AB$132,'Capacity Summary'!$B$139:$B$238,0),MATCH('Capacity Backing (Hide)'!$A142,'Capacity Summary'!$H$138:$BG$138,0))&lt;&gt;0,INDEX('Capacity Summary'!$H$139:$BG$238,MATCH('Capacity Backing (Hide)'!AB$132,'Capacity Summary'!$B$139:$B$238,0),MATCH('Capacity Backing (Hide)'!$A142,'Capacity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(Hide)'!$A142,'Capacity Summary'!$H$138:$BG$138,0))="x",INDEX('Capacity Summary'!$C$139:$E$238,MATCH('Capacity Backing (Hide)'!AC$132,'Capacity Summary'!$B$139:$B$238,0),4),IF(INDEX('Capacity Summary'!$H$139:$BG$238,MATCH('Capacity Backing (Hide)'!AC$132,'Capacity Summary'!$B$139:$B$238,0),MATCH('Capacity Backing (Hide)'!$A142,'Capacity Summary'!$H$138:$BG$138,0))&lt;&gt;0,INDEX('Capacity Summary'!$H$139:$BG$238,MATCH('Capacity Backing (Hide)'!AC$132,'Capacity Summary'!$B$139:$B$238,0),MATCH('Capacity Backing (Hide)'!$A142,'Capacity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(Hide)'!$A142,'Capacity Summary'!$H$138:$BG$138,0))="x",INDEX('Capacity Summary'!$C$139:$E$238,MATCH('Capacity Backing (Hide)'!AD$132,'Capacity Summary'!$B$139:$B$238,0),4),IF(INDEX('Capacity Summary'!$H$139:$BG$238,MATCH('Capacity Backing (Hide)'!AD$132,'Capacity Summary'!$B$139:$B$238,0),MATCH('Capacity Backing (Hide)'!$A142,'Capacity Summary'!$H$138:$BG$138,0))&lt;&gt;0,INDEX('Capacity Summary'!$H$139:$BG$238,MATCH('Capacity Backing (Hide)'!AD$132,'Capacity Summary'!$B$139:$B$238,0),MATCH('Capacity Backing (Hide)'!$A142,'Capacity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(Hide)'!$A142,'Capacity Summary'!$H$138:$BG$138,0))="x",INDEX('Capacity Summary'!$C$139:$E$238,MATCH('Capacity Backing (Hide)'!AE$132,'Capacity Summary'!$B$139:$B$238,0),4),IF(INDEX('Capacity Summary'!$H$139:$BG$238,MATCH('Capacity Backing (Hide)'!AE$132,'Capacity Summary'!$B$139:$B$238,0),MATCH('Capacity Backing (Hide)'!$A142,'Capacity Summary'!$H$138:$BG$138,0))&lt;&gt;0,INDEX('Capacity Summary'!$H$139:$BG$238,MATCH('Capacity Backing (Hide)'!AE$132,'Capacity Summary'!$B$139:$B$238,0),MATCH('Capacity Backing (Hide)'!$A142,'Capacity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(Hide)'!$A142,'Capacity Summary'!$H$138:$BG$138,0))="x",INDEX('Capacity Summary'!$C$139:$E$238,MATCH('Capacity Backing (Hide)'!AF$132,'Capacity Summary'!$B$139:$B$238,0),4),IF(INDEX('Capacity Summary'!$H$139:$BG$238,MATCH('Capacity Backing (Hide)'!AF$132,'Capacity Summary'!$B$139:$B$238,0),MATCH('Capacity Backing (Hide)'!$A142,'Capacity Summary'!$H$138:$BG$138,0))&lt;&gt;0,INDEX('Capacity Summary'!$H$139:$BG$238,MATCH('Capacity Backing (Hide)'!AF$132,'Capacity Summary'!$B$139:$B$238,0),MATCH('Capacity Backing (Hide)'!$A142,'Capacity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(Hide)'!$A142,'Capacity Summary'!$H$138:$BG$138,0))="x",INDEX('Capacity Summary'!$C$139:$E$238,MATCH('Capacity Backing (Hide)'!AG$132,'Capacity Summary'!$B$139:$B$238,0),4),IF(INDEX('Capacity Summary'!$H$139:$BG$238,MATCH('Capacity Backing (Hide)'!AG$132,'Capacity Summary'!$B$139:$B$238,0),MATCH('Capacity Backing (Hide)'!$A142,'Capacity Summary'!$H$138:$BG$138,0))&lt;&gt;0,INDEX('Capacity Summary'!$H$139:$BG$238,MATCH('Capacity Backing (Hide)'!AG$132,'Capacity Summary'!$B$139:$B$238,0),MATCH('Capacity Backing (Hide)'!$A142,'Capacity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(Hide)'!$A142,'Capacity Summary'!$H$138:$BG$138,0))="x",INDEX('Capacity Summary'!$C$139:$E$238,MATCH('Capacity Backing (Hide)'!AH$132,'Capacity Summary'!$B$139:$B$238,0),4),IF(INDEX('Capacity Summary'!$H$139:$BG$238,MATCH('Capacity Backing (Hide)'!AH$132,'Capacity Summary'!$B$139:$B$238,0),MATCH('Capacity Backing (Hide)'!$A142,'Capacity Summary'!$H$138:$BG$138,0))&lt;&gt;0,INDEX('Capacity Summary'!$H$139:$BG$238,MATCH('Capacity Backing (Hide)'!AH$132,'Capacity Summary'!$B$139:$B$238,0),MATCH('Capacity Backing (Hide)'!$A142,'Capacity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(Hide)'!$A142,'Capacity Summary'!$H$138:$BG$138,0))="x",INDEX('Capacity Summary'!$C$139:$E$238,MATCH('Capacity Backing (Hide)'!AI$132,'Capacity Summary'!$B$139:$B$238,0),4),IF(INDEX('Capacity Summary'!$H$139:$BG$238,MATCH('Capacity Backing (Hide)'!AI$132,'Capacity Summary'!$B$139:$B$238,0),MATCH('Capacity Backing (Hide)'!$A142,'Capacity Summary'!$H$138:$BG$138,0))&lt;&gt;0,INDEX('Capacity Summary'!$H$139:$BG$238,MATCH('Capacity Backing (Hide)'!AI$132,'Capacity Summary'!$B$139:$B$238,0),MATCH('Capacity Backing (Hide)'!$A142,'Capacity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(Hide)'!$A142,'Capacity Summary'!$H$138:$BG$138,0))="x",INDEX('Capacity Summary'!$C$139:$E$238,MATCH('Capacity Backing (Hide)'!AJ$132,'Capacity Summary'!$B$139:$B$238,0),4),IF(INDEX('Capacity Summary'!$H$139:$BG$238,MATCH('Capacity Backing (Hide)'!AJ$132,'Capacity Summary'!$B$139:$B$238,0),MATCH('Capacity Backing (Hide)'!$A142,'Capacity Summary'!$H$138:$BG$138,0))&lt;&gt;0,INDEX('Capacity Summary'!$H$139:$BG$238,MATCH('Capacity Backing (Hide)'!AJ$132,'Capacity Summary'!$B$139:$B$238,0),MATCH('Capacity Backing (Hide)'!$A142,'Capacity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(Hide)'!$A142,'Capacity Summary'!$H$138:$BG$138,0))="x",INDEX('Capacity Summary'!$C$139:$E$238,MATCH('Capacity Backing (Hide)'!AK$132,'Capacity Summary'!$B$139:$B$238,0),4),IF(INDEX('Capacity Summary'!$H$139:$BG$238,MATCH('Capacity Backing (Hide)'!AK$132,'Capacity Summary'!$B$139:$B$238,0),MATCH('Capacity Backing (Hide)'!$A142,'Capacity Summary'!$H$138:$BG$138,0))&lt;&gt;0,INDEX('Capacity Summary'!$H$139:$BG$238,MATCH('Capacity Backing (Hide)'!AK$132,'Capacity Summary'!$B$139:$B$238,0),MATCH('Capacity Backing (Hide)'!$A142,'Capacity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(Hide)'!$A142,'Capacity Summary'!$H$138:$BG$138,0))="x",INDEX('Capacity Summary'!$C$139:$E$238,MATCH('Capacity Backing (Hide)'!AL$132,'Capacity Summary'!$B$139:$B$238,0),4),IF(INDEX('Capacity Summary'!$H$139:$BG$238,MATCH('Capacity Backing (Hide)'!AL$132,'Capacity Summary'!$B$139:$B$238,0),MATCH('Capacity Backing (Hide)'!$A142,'Capacity Summary'!$H$138:$BG$138,0))&lt;&gt;0,INDEX('Capacity Summary'!$H$139:$BG$238,MATCH('Capacity Backing (Hide)'!AL$132,'Capacity Summary'!$B$139:$B$238,0),MATCH('Capacity Backing (Hide)'!$A142,'Capacity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(Hide)'!$A142,'Capacity Summary'!$H$138:$BG$138,0))="x",INDEX('Capacity Summary'!$C$139:$E$238,MATCH('Capacity Backing (Hide)'!AM$132,'Capacity Summary'!$B$139:$B$238,0),4),IF(INDEX('Capacity Summary'!$H$139:$BG$238,MATCH('Capacity Backing (Hide)'!AM$132,'Capacity Summary'!$B$139:$B$238,0),MATCH('Capacity Backing (Hide)'!$A142,'Capacity Summary'!$H$138:$BG$138,0))&lt;&gt;0,INDEX('Capacity Summary'!$H$139:$BG$238,MATCH('Capacity Backing (Hide)'!AM$132,'Capacity Summary'!$B$139:$B$238,0),MATCH('Capacity Backing (Hide)'!$A142,'Capacity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(Hide)'!$A142,'Capacity Summary'!$H$138:$BG$138,0))="x",INDEX('Capacity Summary'!$C$139:$E$238,MATCH('Capacity Backing (Hide)'!AN$132,'Capacity Summary'!$B$139:$B$238,0),4),IF(INDEX('Capacity Summary'!$H$139:$BG$238,MATCH('Capacity Backing (Hide)'!AN$132,'Capacity Summary'!$B$139:$B$238,0),MATCH('Capacity Backing (Hide)'!$A142,'Capacity Summary'!$H$138:$BG$138,0))&lt;&gt;0,INDEX('Capacity Summary'!$H$139:$BG$238,MATCH('Capacity Backing (Hide)'!AN$132,'Capacity Summary'!$B$139:$B$238,0),MATCH('Capacity Backing (Hide)'!$A142,'Capacity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(Hide)'!$A142,'Capacity Summary'!$H$138:$BG$138,0))="x",INDEX('Capacity Summary'!$C$139:$E$238,MATCH('Capacity Backing (Hide)'!AO$132,'Capacity Summary'!$B$139:$B$238,0),4),IF(INDEX('Capacity Summary'!$H$139:$BG$238,MATCH('Capacity Backing (Hide)'!AO$132,'Capacity Summary'!$B$139:$B$238,0),MATCH('Capacity Backing (Hide)'!$A142,'Capacity Summary'!$H$138:$BG$138,0))&lt;&gt;0,INDEX('Capacity Summary'!$H$139:$BG$238,MATCH('Capacity Backing (Hide)'!AO$132,'Capacity Summary'!$B$139:$B$238,0),MATCH('Capacity Backing (Hide)'!$A142,'Capacity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(Hide)'!$A142,'Capacity Summary'!$H$138:$BG$138,0))="x",INDEX('Capacity Summary'!$C$139:$E$238,MATCH('Capacity Backing (Hide)'!AP$132,'Capacity Summary'!$B$139:$B$238,0),4),IF(INDEX('Capacity Summary'!$H$139:$BG$238,MATCH('Capacity Backing (Hide)'!AP$132,'Capacity Summary'!$B$139:$B$238,0),MATCH('Capacity Backing (Hide)'!$A142,'Capacity Summary'!$H$138:$BG$138,0))&lt;&gt;0,INDEX('Capacity Summary'!$H$139:$BG$238,MATCH('Capacity Backing (Hide)'!AP$132,'Capacity Summary'!$B$139:$B$238,0),MATCH('Capacity Backing (Hide)'!$A142,'Capacity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(Hide)'!$A142,'Capacity Summary'!$H$138:$BG$138,0))="x",INDEX('Capacity Summary'!$C$139:$E$238,MATCH('Capacity Backing (Hide)'!AQ$132,'Capacity Summary'!$B$139:$B$238,0),4),IF(INDEX('Capacity Summary'!$H$139:$BG$238,MATCH('Capacity Backing (Hide)'!AQ$132,'Capacity Summary'!$B$139:$B$238,0),MATCH('Capacity Backing (Hide)'!$A142,'Capacity Summary'!$H$138:$BG$138,0))&lt;&gt;0,INDEX('Capacity Summary'!$H$139:$BG$238,MATCH('Capacity Backing (Hide)'!AQ$132,'Capacity Summary'!$B$139:$B$238,0),MATCH('Capacity Backing (Hide)'!$A142,'Capacity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(Hide)'!$A142,'Capacity Summary'!$H$138:$BG$138,0))="x",INDEX('Capacity Summary'!$C$139:$E$238,MATCH('Capacity Backing (Hide)'!AR$132,'Capacity Summary'!$B$139:$B$238,0),4),IF(INDEX('Capacity Summary'!$H$139:$BG$238,MATCH('Capacity Backing (Hide)'!AR$132,'Capacity Summary'!$B$139:$B$238,0),MATCH('Capacity Backing (Hide)'!$A142,'Capacity Summary'!$H$138:$BG$138,0))&lt;&gt;0,INDEX('Capacity Summary'!$H$139:$BG$238,MATCH('Capacity Backing (Hide)'!AR$132,'Capacity Summary'!$B$139:$B$238,0),MATCH('Capacity Backing (Hide)'!$A142,'Capacity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(Hide)'!$A142,'Capacity Summary'!$H$138:$BG$138,0))="x",INDEX('Capacity Summary'!$C$139:$E$238,MATCH('Capacity Backing (Hide)'!AS$132,'Capacity Summary'!$B$139:$B$238,0),4),IF(INDEX('Capacity Summary'!$H$139:$BG$238,MATCH('Capacity Backing (Hide)'!AS$132,'Capacity Summary'!$B$139:$B$238,0),MATCH('Capacity Backing (Hide)'!$A142,'Capacity Summary'!$H$138:$BG$138,0))&lt;&gt;0,INDEX('Capacity Summary'!$H$139:$BG$238,MATCH('Capacity Backing (Hide)'!AS$132,'Capacity Summary'!$B$139:$B$238,0),MATCH('Capacity Backing (Hide)'!$A142,'Capacity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(Hide)'!$A142,'Capacity Summary'!$H$138:$BG$138,0))="x",INDEX('Capacity Summary'!$C$139:$E$238,MATCH('Capacity Backing (Hide)'!AT$132,'Capacity Summary'!$B$139:$B$238,0),4),IF(INDEX('Capacity Summary'!$H$139:$BG$238,MATCH('Capacity Backing (Hide)'!AT$132,'Capacity Summary'!$B$139:$B$238,0),MATCH('Capacity Backing (Hide)'!$A142,'Capacity Summary'!$H$138:$BG$138,0))&lt;&gt;0,INDEX('Capacity Summary'!$H$139:$BG$238,MATCH('Capacity Backing (Hide)'!AT$132,'Capacity Summary'!$B$139:$B$238,0),MATCH('Capacity Backing (Hide)'!$A142,'Capacity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(Hide)'!$A142,'Capacity Summary'!$H$138:$BG$138,0))="x",INDEX('Capacity Summary'!$C$139:$E$238,MATCH('Capacity Backing (Hide)'!AU$132,'Capacity Summary'!$B$139:$B$238,0),4),IF(INDEX('Capacity Summary'!$H$139:$BG$238,MATCH('Capacity Backing (Hide)'!AU$132,'Capacity Summary'!$B$139:$B$238,0),MATCH('Capacity Backing (Hide)'!$A142,'Capacity Summary'!$H$138:$BG$138,0))&lt;&gt;0,INDEX('Capacity Summary'!$H$139:$BG$238,MATCH('Capacity Backing (Hide)'!AU$132,'Capacity Summary'!$B$139:$B$238,0),MATCH('Capacity Backing (Hide)'!$A142,'Capacity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(Hide)'!$A142,'Capacity Summary'!$H$138:$BG$138,0))="x",INDEX('Capacity Summary'!$C$139:$E$238,MATCH('Capacity Backing (Hide)'!AV$132,'Capacity Summary'!$B$139:$B$238,0),4),IF(INDEX('Capacity Summary'!$H$139:$BG$238,MATCH('Capacity Backing (Hide)'!AV$132,'Capacity Summary'!$B$139:$B$238,0),MATCH('Capacity Backing (Hide)'!$A142,'Capacity Summary'!$H$138:$BG$138,0))&lt;&gt;0,INDEX('Capacity Summary'!$H$139:$BG$238,MATCH('Capacity Backing (Hide)'!AV$132,'Capacity Summary'!$B$139:$B$238,0),MATCH('Capacity Backing (Hide)'!$A142,'Capacity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(Hide)'!$A142,'Capacity Summary'!$H$138:$BG$138,0))="x",INDEX('Capacity Summary'!$C$139:$E$238,MATCH('Capacity Backing (Hide)'!AW$132,'Capacity Summary'!$B$139:$B$238,0),4),IF(INDEX('Capacity Summary'!$H$139:$BG$238,MATCH('Capacity Backing (Hide)'!AW$132,'Capacity Summary'!$B$139:$B$238,0),MATCH('Capacity Backing (Hide)'!$A142,'Capacity Summary'!$H$138:$BG$138,0))&lt;&gt;0,INDEX('Capacity Summary'!$H$139:$BG$238,MATCH('Capacity Backing (Hide)'!AW$132,'Capacity Summary'!$B$139:$B$238,0),MATCH('Capacity Backing (Hide)'!$A142,'Capacity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(Hide)'!$A142,'Capacity Summary'!$H$138:$BG$138,0))="x",INDEX('Capacity Summary'!$C$139:$E$238,MATCH('Capacity Backing (Hide)'!AX$132,'Capacity Summary'!$B$139:$B$238,0),4),IF(INDEX('Capacity Summary'!$H$139:$BG$238,MATCH('Capacity Backing (Hide)'!AX$132,'Capacity Summary'!$B$139:$B$238,0),MATCH('Capacity Backing (Hide)'!$A142,'Capacity Summary'!$H$138:$BG$138,0))&lt;&gt;0,INDEX('Capacity Summary'!$H$139:$BG$238,MATCH('Capacity Backing (Hide)'!AX$132,'Capacity Summary'!$B$139:$B$238,0),MATCH('Capacity Backing (Hide)'!$A142,'Capacity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(Hide)'!$A142,'Capacity Summary'!$H$138:$BG$138,0))="x",INDEX('Capacity Summary'!$C$139:$E$238,MATCH('Capacity Backing (Hide)'!AY$132,'Capacity Summary'!$B$139:$B$238,0),4),IF(INDEX('Capacity Summary'!$H$139:$BG$238,MATCH('Capacity Backing (Hide)'!AY$132,'Capacity Summary'!$B$139:$B$238,0),MATCH('Capacity Backing (Hide)'!$A142,'Capacity Summary'!$H$138:$BG$138,0))&lt;&gt;0,INDEX('Capacity Summary'!$H$139:$BG$238,MATCH('Capacity Backing (Hide)'!AY$132,'Capacity Summary'!$B$139:$B$238,0),MATCH('Capacity Backing (Hide)'!$A142,'Capacity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(Hide)'!$A142,'Capacity Summary'!$H$138:$BG$138,0))="x",INDEX('Capacity Summary'!$C$139:$E$238,MATCH('Capacity Backing (Hide)'!AZ$132,'Capacity Summary'!$B$139:$B$238,0),4),IF(INDEX('Capacity Summary'!$H$139:$BG$238,MATCH('Capacity Backing (Hide)'!AZ$132,'Capacity Summary'!$B$139:$B$238,0),MATCH('Capacity Backing (Hide)'!$A142,'Capacity Summary'!$H$138:$BG$138,0))&lt;&gt;0,INDEX('Capacity Summary'!$H$139:$BG$238,MATCH('Capacity Backing (Hide)'!AZ$132,'Capacity Summary'!$B$139:$B$238,0),MATCH('Capacity Backing (Hide)'!$A142,'Capacity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(Hide)'!$A142,'Capacity Summary'!$H$138:$BG$138,0))="x",INDEX('Capacity Summary'!$C$139:$E$238,MATCH('Capacity Backing (Hide)'!BA$132,'Capacity Summary'!$B$139:$B$238,0),4),IF(INDEX('Capacity Summary'!$H$139:$BG$238,MATCH('Capacity Backing (Hide)'!BA$132,'Capacity Summary'!$B$139:$B$238,0),MATCH('Capacity Backing (Hide)'!$A142,'Capacity Summary'!$H$138:$BG$138,0))&lt;&gt;0,INDEX('Capacity Summary'!$H$139:$BG$238,MATCH('Capacity Backing (Hide)'!BA$132,'Capacity Summary'!$B$139:$B$238,0),MATCH('Capacity Backing (Hide)'!$A142,'Capacity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(Hide)'!$A142,'Capacity Summary'!$H$138:$BG$138,0))="x",INDEX('Capacity Summary'!$C$139:$E$238,MATCH('Capacity Backing (Hide)'!BB$132,'Capacity Summary'!$B$139:$B$238,0),4),IF(INDEX('Capacity Summary'!$H$139:$BG$238,MATCH('Capacity Backing (Hide)'!BB$132,'Capacity Summary'!$B$139:$B$238,0),MATCH('Capacity Backing (Hide)'!$A142,'Capacity Summary'!$H$138:$BG$138,0))&lt;&gt;0,INDEX('Capacity Summary'!$H$139:$BG$238,MATCH('Capacity Backing (Hide)'!BB$132,'Capacity Summary'!$B$139:$B$238,0),MATCH('Capacity Backing (Hide)'!$A142,'Capacity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(Hide)'!$A142,'Capacity Summary'!$H$138:$BG$138,0))="x",INDEX('Capacity Summary'!$C$139:$E$238,MATCH('Capacity Backing (Hide)'!BC$132,'Capacity Summary'!$B$139:$B$238,0),4),IF(INDEX('Capacity Summary'!$H$139:$BG$238,MATCH('Capacity Backing (Hide)'!BC$132,'Capacity Summary'!$B$139:$B$238,0),MATCH('Capacity Backing (Hide)'!$A142,'Capacity Summary'!$H$138:$BG$138,0))&lt;&gt;0,INDEX('Capacity Summary'!$H$139:$BG$238,MATCH('Capacity Backing (Hide)'!BC$132,'Capacity Summary'!$B$139:$B$238,0),MATCH('Capacity Backing (Hide)'!$A142,'Capacity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(Hide)'!$A142,'Capacity Summary'!$H$138:$BG$138,0))="x",INDEX('Capacity Summary'!$C$139:$E$238,MATCH('Capacity Backing (Hide)'!BD$132,'Capacity Summary'!$B$139:$B$238,0),4),IF(INDEX('Capacity Summary'!$H$139:$BG$238,MATCH('Capacity Backing (Hide)'!BD$132,'Capacity Summary'!$B$139:$B$238,0),MATCH('Capacity Backing (Hide)'!$A142,'Capacity Summary'!$H$138:$BG$138,0))&lt;&gt;0,INDEX('Capacity Summary'!$H$139:$BG$238,MATCH('Capacity Backing (Hide)'!BD$132,'Capacity Summary'!$B$139:$B$238,0),MATCH('Capacity Backing (Hide)'!$A142,'Capacity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(Hide)'!$A142,'Capacity Summary'!$H$138:$BG$138,0))="x",INDEX('Capacity Summary'!$C$139:$E$238,MATCH('Capacity Backing (Hide)'!BE$132,'Capacity Summary'!$B$139:$B$238,0),4),IF(INDEX('Capacity Summary'!$H$139:$BG$238,MATCH('Capacity Backing (Hide)'!BE$132,'Capacity Summary'!$B$139:$B$238,0),MATCH('Capacity Backing (Hide)'!$A142,'Capacity Summary'!$H$138:$BG$138,0))&lt;&gt;0,INDEX('Capacity Summary'!$H$139:$BG$238,MATCH('Capacity Backing (Hide)'!BE$132,'Capacity Summary'!$B$139:$B$238,0),MATCH('Capacity Backing (Hide)'!$A142,'Capacity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(Hide)'!$A142,'Capacity Summary'!$H$138:$BG$138,0))="x",INDEX('Capacity Summary'!$C$139:$E$238,MATCH('Capacity Backing (Hide)'!BF$132,'Capacity Summary'!$B$139:$B$238,0),4),IF(INDEX('Capacity Summary'!$H$139:$BG$238,MATCH('Capacity Backing (Hide)'!BF$132,'Capacity Summary'!$B$139:$B$238,0),MATCH('Capacity Backing (Hide)'!$A142,'Capacity Summary'!$H$138:$BG$138,0))&lt;&gt;0,INDEX('Capacity Summary'!$H$139:$BG$238,MATCH('Capacity Backing (Hide)'!BF$132,'Capacity Summary'!$B$139:$B$238,0),MATCH('Capacity Backing (Hide)'!$A142,'Capacity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(Hide)'!$A142,'Capacity Summary'!$H$138:$BG$138,0))="x",INDEX('Capacity Summary'!$C$139:$E$238,MATCH('Capacity Backing (Hide)'!BG$132,'Capacity Summary'!$B$139:$B$238,0),4),IF(INDEX('Capacity Summary'!$H$139:$BG$238,MATCH('Capacity Backing (Hide)'!BG$132,'Capacity Summary'!$B$139:$B$238,0),MATCH('Capacity Backing (Hide)'!$A142,'Capacity Summary'!$H$138:$BG$138,0))&lt;&gt;0,INDEX('Capacity Summary'!$H$139:$BG$238,MATCH('Capacity Backing (Hide)'!BG$132,'Capacity Summary'!$B$139:$B$238,0),MATCH('Capacity Backing (Hide)'!$A142,'Capacity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(Hide)'!$A142,'Capacity Summary'!$H$138:$BG$138,0))="x",INDEX('Capacity Summary'!$C$139:$E$238,MATCH('Capacity Backing (Hide)'!BH$132,'Capacity Summary'!$B$139:$B$238,0),4),IF(INDEX('Capacity Summary'!$H$139:$BG$238,MATCH('Capacity Backing (Hide)'!BH$132,'Capacity Summary'!$B$139:$B$238,0),MATCH('Capacity Backing (Hide)'!$A142,'Capacity Summary'!$H$138:$BG$138,0))&lt;&gt;0,INDEX('Capacity Summary'!$H$139:$BG$238,MATCH('Capacity Backing (Hide)'!BH$132,'Capacity Summary'!$B$139:$B$238,0),MATCH('Capacity Backing (Hide)'!$A142,'Capacity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(Hide)'!$A142,'Capacity Summary'!$H$138:$BG$138,0))="x",INDEX('Capacity Summary'!$C$139:$E$238,MATCH('Capacity Backing (Hide)'!BI$132,'Capacity Summary'!$B$139:$B$238,0),4),IF(INDEX('Capacity Summary'!$H$139:$BG$238,MATCH('Capacity Backing (Hide)'!BI$132,'Capacity Summary'!$B$139:$B$238,0),MATCH('Capacity Backing (Hide)'!$A142,'Capacity Summary'!$H$138:$BG$138,0))&lt;&gt;0,INDEX('Capacity Summary'!$H$139:$BG$238,MATCH('Capacity Backing (Hide)'!BI$132,'Capacity Summary'!$B$139:$B$238,0),MATCH('Capacity Backing (Hide)'!$A142,'Capacity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(Hide)'!$A142,'Capacity Summary'!$H$138:$BG$138,0))="x",INDEX('Capacity Summary'!$C$139:$E$238,MATCH('Capacity Backing (Hide)'!BJ$132,'Capacity Summary'!$B$139:$B$238,0),4),IF(INDEX('Capacity Summary'!$H$139:$BG$238,MATCH('Capacity Backing (Hide)'!BJ$132,'Capacity Summary'!$B$139:$B$238,0),MATCH('Capacity Backing (Hide)'!$A142,'Capacity Summary'!$H$138:$BG$138,0))&lt;&gt;0,INDEX('Capacity Summary'!$H$139:$BG$238,MATCH('Capacity Backing (Hide)'!BJ$132,'Capacity Summary'!$B$139:$B$238,0),MATCH('Capacity Backing (Hide)'!$A142,'Capacity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(Hide)'!$A142,'Capacity Summary'!$H$138:$BG$138,0))="x",INDEX('Capacity Summary'!$C$139:$E$238,MATCH('Capacity Backing (Hide)'!BK$132,'Capacity Summary'!$B$139:$B$238,0),4),IF(INDEX('Capacity Summary'!$H$139:$BG$238,MATCH('Capacity Backing (Hide)'!BK$132,'Capacity Summary'!$B$139:$B$238,0),MATCH('Capacity Backing (Hide)'!$A142,'Capacity Summary'!$H$138:$BG$138,0))&lt;&gt;0,INDEX('Capacity Summary'!$H$139:$BG$238,MATCH('Capacity Backing (Hide)'!BK$132,'Capacity Summary'!$B$139:$B$238,0),MATCH('Capacity Backing (Hide)'!$A142,'Capacity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(Hide)'!$A142,'Capacity Summary'!$H$138:$BG$138,0))="x",INDEX('Capacity Summary'!$C$139:$E$238,MATCH('Capacity Backing (Hide)'!BL$132,'Capacity Summary'!$B$139:$B$238,0),4),IF(INDEX('Capacity Summary'!$H$139:$BG$238,MATCH('Capacity Backing (Hide)'!BL$132,'Capacity Summary'!$B$139:$B$238,0),MATCH('Capacity Backing (Hide)'!$A142,'Capacity Summary'!$H$138:$BG$138,0))&lt;&gt;0,INDEX('Capacity Summary'!$H$139:$BG$238,MATCH('Capacity Backing (Hide)'!BL$132,'Capacity Summary'!$B$139:$B$238,0),MATCH('Capacity Backing (Hide)'!$A142,'Capacity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(Hide)'!$A142,'Capacity Summary'!$H$138:$BG$138,0))="x",INDEX('Capacity Summary'!$C$139:$E$238,MATCH('Capacity Backing (Hide)'!BM$132,'Capacity Summary'!$B$139:$B$238,0),4),IF(INDEX('Capacity Summary'!$H$139:$BG$238,MATCH('Capacity Backing (Hide)'!BM$132,'Capacity Summary'!$B$139:$B$238,0),MATCH('Capacity Backing (Hide)'!$A142,'Capacity Summary'!$H$138:$BG$138,0))&lt;&gt;0,INDEX('Capacity Summary'!$H$139:$BG$238,MATCH('Capacity Backing (Hide)'!BM$132,'Capacity Summary'!$B$139:$B$238,0),MATCH('Capacity Backing (Hide)'!$A142,'Capacity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(Hide)'!$A142,'Capacity Summary'!$H$138:$BG$138,0))="x",INDEX('Capacity Summary'!$C$139:$E$238,MATCH('Capacity Backing (Hide)'!BN$132,'Capacity Summary'!$B$139:$B$238,0),4),IF(INDEX('Capacity Summary'!$H$139:$BG$238,MATCH('Capacity Backing (Hide)'!BN$132,'Capacity Summary'!$B$139:$B$238,0),MATCH('Capacity Backing (Hide)'!$A142,'Capacity Summary'!$H$138:$BG$138,0))&lt;&gt;0,INDEX('Capacity Summary'!$H$139:$BG$238,MATCH('Capacity Backing (Hide)'!BN$132,'Capacity Summary'!$B$139:$B$238,0),MATCH('Capacity Backing (Hide)'!$A142,'Capacity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(Hide)'!$A142,'Capacity Summary'!$H$138:$BG$138,0))="x",INDEX('Capacity Summary'!$C$139:$E$238,MATCH('Capacity Backing (Hide)'!BO$132,'Capacity Summary'!$B$139:$B$238,0),4),IF(INDEX('Capacity Summary'!$H$139:$BG$238,MATCH('Capacity Backing (Hide)'!BO$132,'Capacity Summary'!$B$139:$B$238,0),MATCH('Capacity Backing (Hide)'!$A142,'Capacity Summary'!$H$138:$BG$138,0))&lt;&gt;0,INDEX('Capacity Summary'!$H$139:$BG$238,MATCH('Capacity Backing (Hide)'!BO$132,'Capacity Summary'!$B$139:$B$238,0),MATCH('Capacity Backing (Hide)'!$A142,'Capacity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(Hide)'!$A142,'Capacity Summary'!$H$138:$BG$138,0))="x",INDEX('Capacity Summary'!$C$139:$E$238,MATCH('Capacity Backing (Hide)'!BP$132,'Capacity Summary'!$B$139:$B$238,0),4),IF(INDEX('Capacity Summary'!$H$139:$BG$238,MATCH('Capacity Backing (Hide)'!BP$132,'Capacity Summary'!$B$139:$B$238,0),MATCH('Capacity Backing (Hide)'!$A142,'Capacity Summary'!$H$138:$BG$138,0))&lt;&gt;0,INDEX('Capacity Summary'!$H$139:$BG$238,MATCH('Capacity Backing (Hide)'!BP$132,'Capacity Summary'!$B$139:$B$238,0),MATCH('Capacity Backing (Hide)'!$A142,'Capacity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(Hide)'!$A142,'Capacity Summary'!$H$138:$BG$138,0))="x",INDEX('Capacity Summary'!$C$139:$E$238,MATCH('Capacity Backing (Hide)'!BQ$132,'Capacity Summary'!$B$139:$B$238,0),4),IF(INDEX('Capacity Summary'!$H$139:$BG$238,MATCH('Capacity Backing (Hide)'!BQ$132,'Capacity Summary'!$B$139:$B$238,0),MATCH('Capacity Backing (Hide)'!$A142,'Capacity Summary'!$H$138:$BG$138,0))&lt;&gt;0,INDEX('Capacity Summary'!$H$139:$BG$238,MATCH('Capacity Backing (Hide)'!BQ$132,'Capacity Summary'!$B$139:$B$238,0),MATCH('Capacity Backing (Hide)'!$A142,'Capacity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(Hide)'!$A142,'Capacity Summary'!$H$138:$BG$138,0))="x",INDEX('Capacity Summary'!$C$139:$E$238,MATCH('Capacity Backing (Hide)'!BR$132,'Capacity Summary'!$B$139:$B$238,0),4),IF(INDEX('Capacity Summary'!$H$139:$BG$238,MATCH('Capacity Backing (Hide)'!BR$132,'Capacity Summary'!$B$139:$B$238,0),MATCH('Capacity Backing (Hide)'!$A142,'Capacity Summary'!$H$138:$BG$138,0))&lt;&gt;0,INDEX('Capacity Summary'!$H$139:$BG$238,MATCH('Capacity Backing (Hide)'!BR$132,'Capacity Summary'!$B$139:$B$238,0),MATCH('Capacity Backing (Hide)'!$A142,'Capacity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(Hide)'!$A142,'Capacity Summary'!$H$138:$BG$138,0))="x",INDEX('Capacity Summary'!$C$139:$E$238,MATCH('Capacity Backing (Hide)'!BS$132,'Capacity Summary'!$B$139:$B$238,0),4),IF(INDEX('Capacity Summary'!$H$139:$BG$238,MATCH('Capacity Backing (Hide)'!BS$132,'Capacity Summary'!$B$139:$B$238,0),MATCH('Capacity Backing (Hide)'!$A142,'Capacity Summary'!$H$138:$BG$138,0))&lt;&gt;0,INDEX('Capacity Summary'!$H$139:$BG$238,MATCH('Capacity Backing (Hide)'!BS$132,'Capacity Summary'!$B$139:$B$238,0),MATCH('Capacity Backing (Hide)'!$A142,'Capacity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(Hide)'!$A142,'Capacity Summary'!$H$138:$BG$138,0))="x",INDEX('Capacity Summary'!$C$139:$E$238,MATCH('Capacity Backing (Hide)'!BT$132,'Capacity Summary'!$B$139:$B$238,0),4),IF(INDEX('Capacity Summary'!$H$139:$BG$238,MATCH('Capacity Backing (Hide)'!BT$132,'Capacity Summary'!$B$139:$B$238,0),MATCH('Capacity Backing (Hide)'!$A142,'Capacity Summary'!$H$138:$BG$138,0))&lt;&gt;0,INDEX('Capacity Summary'!$H$139:$BG$238,MATCH('Capacity Backing (Hide)'!BT$132,'Capacity Summary'!$B$139:$B$238,0),MATCH('Capacity Backing (Hide)'!$A142,'Capacity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(Hide)'!$A142,'Capacity Summary'!$H$138:$BG$138,0))="x",INDEX('Capacity Summary'!$C$139:$E$238,MATCH('Capacity Backing (Hide)'!BU$132,'Capacity Summary'!$B$139:$B$238,0),4),IF(INDEX('Capacity Summary'!$H$139:$BG$238,MATCH('Capacity Backing (Hide)'!BU$132,'Capacity Summary'!$B$139:$B$238,0),MATCH('Capacity Backing (Hide)'!$A142,'Capacity Summary'!$H$138:$BG$138,0))&lt;&gt;0,INDEX('Capacity Summary'!$H$139:$BG$238,MATCH('Capacity Backing (Hide)'!BU$132,'Capacity Summary'!$B$139:$B$238,0),MATCH('Capacity Backing (Hide)'!$A142,'Capacity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(Hide)'!$A142,'Capacity Summary'!$H$138:$BG$138,0))="x",INDEX('Capacity Summary'!$C$139:$E$238,MATCH('Capacity Backing (Hide)'!BV$132,'Capacity Summary'!$B$139:$B$238,0),4),IF(INDEX('Capacity Summary'!$H$139:$BG$238,MATCH('Capacity Backing (Hide)'!BV$132,'Capacity Summary'!$B$139:$B$238,0),MATCH('Capacity Backing (Hide)'!$A142,'Capacity Summary'!$H$138:$BG$138,0))&lt;&gt;0,INDEX('Capacity Summary'!$H$139:$BG$238,MATCH('Capacity Backing (Hide)'!BV$132,'Capacity Summary'!$B$139:$B$238,0),MATCH('Capacity Backing (Hide)'!$A142,'Capacity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(Hide)'!$A142,'Capacity Summary'!$H$138:$BG$138,0))="x",INDEX('Capacity Summary'!$C$139:$E$238,MATCH('Capacity Backing (Hide)'!BW$132,'Capacity Summary'!$B$139:$B$238,0),4),IF(INDEX('Capacity Summary'!$H$139:$BG$238,MATCH('Capacity Backing (Hide)'!BW$132,'Capacity Summary'!$B$139:$B$238,0),MATCH('Capacity Backing (Hide)'!$A142,'Capacity Summary'!$H$138:$BG$138,0))&lt;&gt;0,INDEX('Capacity Summary'!$H$139:$BG$238,MATCH('Capacity Backing (Hide)'!BW$132,'Capacity Summary'!$B$139:$B$238,0),MATCH('Capacity Backing (Hide)'!$A142,'Capacity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(Hide)'!$A142,'Capacity Summary'!$H$138:$BG$138,0))="x",INDEX('Capacity Summary'!$C$139:$E$238,MATCH('Capacity Backing (Hide)'!BX$132,'Capacity Summary'!$B$139:$B$238,0),4),IF(INDEX('Capacity Summary'!$H$139:$BG$238,MATCH('Capacity Backing (Hide)'!BX$132,'Capacity Summary'!$B$139:$B$238,0),MATCH('Capacity Backing (Hide)'!$A142,'Capacity Summary'!$H$138:$BG$138,0))&lt;&gt;0,INDEX('Capacity Summary'!$H$139:$BG$238,MATCH('Capacity Backing (Hide)'!BX$132,'Capacity Summary'!$B$139:$B$238,0),MATCH('Capacity Backing (Hide)'!$A142,'Capacity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(Hide)'!$A142,'Capacity Summary'!$H$138:$BG$138,0))="x",INDEX('Capacity Summary'!$C$139:$E$238,MATCH('Capacity Backing (Hide)'!BY$132,'Capacity Summary'!$B$139:$B$238,0),4),IF(INDEX('Capacity Summary'!$H$139:$BG$238,MATCH('Capacity Backing (Hide)'!BY$132,'Capacity Summary'!$B$139:$B$238,0),MATCH('Capacity Backing (Hide)'!$A142,'Capacity Summary'!$H$138:$BG$138,0))&lt;&gt;0,INDEX('Capacity Summary'!$H$139:$BG$238,MATCH('Capacity Backing (Hide)'!BY$132,'Capacity Summary'!$B$139:$B$238,0),MATCH('Capacity Backing (Hide)'!$A142,'Capacity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(Hide)'!$A142,'Capacity Summary'!$H$138:$BG$138,0))="x",INDEX('Capacity Summary'!$C$139:$E$238,MATCH('Capacity Backing (Hide)'!BZ$132,'Capacity Summary'!$B$139:$B$238,0),4),IF(INDEX('Capacity Summary'!$H$139:$BG$238,MATCH('Capacity Backing (Hide)'!BZ$132,'Capacity Summary'!$B$139:$B$238,0),MATCH('Capacity Backing (Hide)'!$A142,'Capacity Summary'!$H$138:$BG$138,0))&lt;&gt;0,INDEX('Capacity Summary'!$H$139:$BG$238,MATCH('Capacity Backing (Hide)'!BZ$132,'Capacity Summary'!$B$139:$B$238,0),MATCH('Capacity Backing (Hide)'!$A142,'Capacity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(Hide)'!$A142,'Capacity Summary'!$H$138:$BG$138,0))="x",INDEX('Capacity Summary'!$C$139:$E$238,MATCH('Capacity Backing (Hide)'!CA$132,'Capacity Summary'!$B$139:$B$238,0),4),IF(INDEX('Capacity Summary'!$H$139:$BG$238,MATCH('Capacity Backing (Hide)'!CA$132,'Capacity Summary'!$B$139:$B$238,0),MATCH('Capacity Backing (Hide)'!$A142,'Capacity Summary'!$H$138:$BG$138,0))&lt;&gt;0,INDEX('Capacity Summary'!$H$139:$BG$238,MATCH('Capacity Backing (Hide)'!CA$132,'Capacity Summary'!$B$139:$B$238,0),MATCH('Capacity Backing (Hide)'!$A142,'Capacity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(Hide)'!$A142,'Capacity Summary'!$H$138:$BG$138,0))="x",INDEX('Capacity Summary'!$C$139:$E$238,MATCH('Capacity Backing (Hide)'!CB$132,'Capacity Summary'!$B$139:$B$238,0),4),IF(INDEX('Capacity Summary'!$H$139:$BG$238,MATCH('Capacity Backing (Hide)'!CB$132,'Capacity Summary'!$B$139:$B$238,0),MATCH('Capacity Backing (Hide)'!$A142,'Capacity Summary'!$H$138:$BG$138,0))&lt;&gt;0,INDEX('Capacity Summary'!$H$139:$BG$238,MATCH('Capacity Backing (Hide)'!CB$132,'Capacity Summary'!$B$139:$B$238,0),MATCH('Capacity Backing (Hide)'!$A142,'Capacity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(Hide)'!$A142,'Capacity Summary'!$H$138:$BG$138,0))="x",INDEX('Capacity Summary'!$C$139:$E$238,MATCH('Capacity Backing (Hide)'!CC$132,'Capacity Summary'!$B$139:$B$238,0),4),IF(INDEX('Capacity Summary'!$H$139:$BG$238,MATCH('Capacity Backing (Hide)'!CC$132,'Capacity Summary'!$B$139:$B$238,0),MATCH('Capacity Backing (Hide)'!$A142,'Capacity Summary'!$H$138:$BG$138,0))&lt;&gt;0,INDEX('Capacity Summary'!$H$139:$BG$238,MATCH('Capacity Backing (Hide)'!CC$132,'Capacity Summary'!$B$139:$B$238,0),MATCH('Capacity Backing (Hide)'!$A142,'Capacity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(Hide)'!$A142,'Capacity Summary'!$H$138:$BG$138,0))="x",INDEX('Capacity Summary'!$C$139:$E$238,MATCH('Capacity Backing (Hide)'!CD$132,'Capacity Summary'!$B$139:$B$238,0),4),IF(INDEX('Capacity Summary'!$H$139:$BG$238,MATCH('Capacity Backing (Hide)'!CD$132,'Capacity Summary'!$B$139:$B$238,0),MATCH('Capacity Backing (Hide)'!$A142,'Capacity Summary'!$H$138:$BG$138,0))&lt;&gt;0,INDEX('Capacity Summary'!$H$139:$BG$238,MATCH('Capacity Backing (Hide)'!CD$132,'Capacity Summary'!$B$139:$B$238,0),MATCH('Capacity Backing (Hide)'!$A142,'Capacity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(Hide)'!$A142,'Capacity Summary'!$H$138:$BG$138,0))="x",INDEX('Capacity Summary'!$C$139:$E$238,MATCH('Capacity Backing (Hide)'!CE$132,'Capacity Summary'!$B$139:$B$238,0),4),IF(INDEX('Capacity Summary'!$H$139:$BG$238,MATCH('Capacity Backing (Hide)'!CE$132,'Capacity Summary'!$B$139:$B$238,0),MATCH('Capacity Backing (Hide)'!$A142,'Capacity Summary'!$H$138:$BG$138,0))&lt;&gt;0,INDEX('Capacity Summary'!$H$139:$BG$238,MATCH('Capacity Backing (Hide)'!CE$132,'Capacity Summary'!$B$139:$B$238,0),MATCH('Capacity Backing (Hide)'!$A142,'Capacity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(Hide)'!$A142,'Capacity Summary'!$H$138:$BG$138,0))="x",INDEX('Capacity Summary'!$C$139:$E$238,MATCH('Capacity Backing (Hide)'!CF$132,'Capacity Summary'!$B$139:$B$238,0),4),IF(INDEX('Capacity Summary'!$H$139:$BG$238,MATCH('Capacity Backing (Hide)'!CF$132,'Capacity Summary'!$B$139:$B$238,0),MATCH('Capacity Backing (Hide)'!$A142,'Capacity Summary'!$H$138:$BG$138,0))&lt;&gt;0,INDEX('Capacity Summary'!$H$139:$BG$238,MATCH('Capacity Backing (Hide)'!CF$132,'Capacity Summary'!$B$139:$B$238,0),MATCH('Capacity Backing (Hide)'!$A142,'Capacity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(Hide)'!$A142,'Capacity Summary'!$H$138:$BG$138,0))="x",INDEX('Capacity Summary'!$C$139:$E$238,MATCH('Capacity Backing (Hide)'!CG$132,'Capacity Summary'!$B$139:$B$238,0),4),IF(INDEX('Capacity Summary'!$H$139:$BG$238,MATCH('Capacity Backing (Hide)'!CG$132,'Capacity Summary'!$B$139:$B$238,0),MATCH('Capacity Backing (Hide)'!$A142,'Capacity Summary'!$H$138:$BG$138,0))&lt;&gt;0,INDEX('Capacity Summary'!$H$139:$BG$238,MATCH('Capacity Backing (Hide)'!CG$132,'Capacity Summary'!$B$139:$B$238,0),MATCH('Capacity Backing (Hide)'!$A142,'Capacity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(Hide)'!$A142,'Capacity Summary'!$H$138:$BG$138,0))="x",INDEX('Capacity Summary'!$C$139:$E$238,MATCH('Capacity Backing (Hide)'!CH$132,'Capacity Summary'!$B$139:$B$238,0),4),IF(INDEX('Capacity Summary'!$H$139:$BG$238,MATCH('Capacity Backing (Hide)'!CH$132,'Capacity Summary'!$B$139:$B$238,0),MATCH('Capacity Backing (Hide)'!$A142,'Capacity Summary'!$H$138:$BG$138,0))&lt;&gt;0,INDEX('Capacity Summary'!$H$139:$BG$238,MATCH('Capacity Backing (Hide)'!CH$132,'Capacity Summary'!$B$139:$B$238,0),MATCH('Capacity Backing (Hide)'!$A142,'Capacity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(Hide)'!$A142,'Capacity Summary'!$H$138:$BG$138,0))="x",INDEX('Capacity Summary'!$C$139:$E$238,MATCH('Capacity Backing (Hide)'!CI$132,'Capacity Summary'!$B$139:$B$238,0),4),IF(INDEX('Capacity Summary'!$H$139:$BG$238,MATCH('Capacity Backing (Hide)'!CI$132,'Capacity Summary'!$B$139:$B$238,0),MATCH('Capacity Backing (Hide)'!$A142,'Capacity Summary'!$H$138:$BG$138,0))&lt;&gt;0,INDEX('Capacity Summary'!$H$139:$BG$238,MATCH('Capacity Backing (Hide)'!CI$132,'Capacity Summary'!$B$139:$B$238,0),MATCH('Capacity Backing (Hide)'!$A142,'Capacity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(Hide)'!$A142,'Capacity Summary'!$H$138:$BG$138,0))="x",INDEX('Capacity Summary'!$C$139:$E$238,MATCH('Capacity Backing (Hide)'!CJ$132,'Capacity Summary'!$B$139:$B$238,0),4),IF(INDEX('Capacity Summary'!$H$139:$BG$238,MATCH('Capacity Backing (Hide)'!CJ$132,'Capacity Summary'!$B$139:$B$238,0),MATCH('Capacity Backing (Hide)'!$A142,'Capacity Summary'!$H$138:$BG$138,0))&lt;&gt;0,INDEX('Capacity Summary'!$H$139:$BG$238,MATCH('Capacity Backing (Hide)'!CJ$132,'Capacity Summary'!$B$139:$B$238,0),MATCH('Capacity Backing (Hide)'!$A142,'Capacity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(Hide)'!$A142,'Capacity Summary'!$H$138:$BG$138,0))="x",INDEX('Capacity Summary'!$C$139:$E$238,MATCH('Capacity Backing (Hide)'!CK$132,'Capacity Summary'!$B$139:$B$238,0),4),IF(INDEX('Capacity Summary'!$H$139:$BG$238,MATCH('Capacity Backing (Hide)'!CK$132,'Capacity Summary'!$B$139:$B$238,0),MATCH('Capacity Backing (Hide)'!$A142,'Capacity Summary'!$H$138:$BG$138,0))&lt;&gt;0,INDEX('Capacity Summary'!$H$139:$BG$238,MATCH('Capacity Backing (Hide)'!CK$132,'Capacity Summary'!$B$139:$B$238,0),MATCH('Capacity Backing (Hide)'!$A142,'Capacity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(Hide)'!$A142,'Capacity Summary'!$H$138:$BG$138,0))="x",INDEX('Capacity Summary'!$C$139:$E$238,MATCH('Capacity Backing (Hide)'!CL$132,'Capacity Summary'!$B$139:$B$238,0),4),IF(INDEX('Capacity Summary'!$H$139:$BG$238,MATCH('Capacity Backing (Hide)'!CL$132,'Capacity Summary'!$B$139:$B$238,0),MATCH('Capacity Backing (Hide)'!$A142,'Capacity Summary'!$H$138:$BG$138,0))&lt;&gt;0,INDEX('Capacity Summary'!$H$139:$BG$238,MATCH('Capacity Backing (Hide)'!CL$132,'Capacity Summary'!$B$139:$B$238,0),MATCH('Capacity Backing (Hide)'!$A142,'Capacity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(Hide)'!$A142,'Capacity Summary'!$H$138:$BG$138,0))="x",INDEX('Capacity Summary'!$C$139:$E$238,MATCH('Capacity Backing (Hide)'!CM$132,'Capacity Summary'!$B$139:$B$238,0),4),IF(INDEX('Capacity Summary'!$H$139:$BG$238,MATCH('Capacity Backing (Hide)'!CM$132,'Capacity Summary'!$B$139:$B$238,0),MATCH('Capacity Backing (Hide)'!$A142,'Capacity Summary'!$H$138:$BG$138,0))&lt;&gt;0,INDEX('Capacity Summary'!$H$139:$BG$238,MATCH('Capacity Backing (Hide)'!CM$132,'Capacity Summary'!$B$139:$B$238,0),MATCH('Capacity Backing (Hide)'!$A142,'Capacity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(Hide)'!$A142,'Capacity Summary'!$H$138:$BG$138,0))="x",INDEX('Capacity Summary'!$C$139:$E$238,MATCH('Capacity Backing (Hide)'!CN$132,'Capacity Summary'!$B$139:$B$238,0),4),IF(INDEX('Capacity Summary'!$H$139:$BG$238,MATCH('Capacity Backing (Hide)'!CN$132,'Capacity Summary'!$B$139:$B$238,0),MATCH('Capacity Backing (Hide)'!$A142,'Capacity Summary'!$H$138:$BG$138,0))&lt;&gt;0,INDEX('Capacity Summary'!$H$139:$BG$238,MATCH('Capacity Backing (Hide)'!CN$132,'Capacity Summary'!$B$139:$B$238,0),MATCH('Capacity Backing (Hide)'!$A142,'Capacity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(Hide)'!$A142,'Capacity Summary'!$H$138:$BG$138,0))="x",INDEX('Capacity Summary'!$C$139:$E$238,MATCH('Capacity Backing (Hide)'!CO$132,'Capacity Summary'!$B$139:$B$238,0),4),IF(INDEX('Capacity Summary'!$H$139:$BG$238,MATCH('Capacity Backing (Hide)'!CO$132,'Capacity Summary'!$B$139:$B$238,0),MATCH('Capacity Backing (Hide)'!$A142,'Capacity Summary'!$H$138:$BG$138,0))&lt;&gt;0,INDEX('Capacity Summary'!$H$139:$BG$238,MATCH('Capacity Backing (Hide)'!CO$132,'Capacity Summary'!$B$139:$B$238,0),MATCH('Capacity Backing (Hide)'!$A142,'Capacity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(Hide)'!$A142,'Capacity Summary'!$H$138:$BG$138,0))="x",INDEX('Capacity Summary'!$C$139:$E$238,MATCH('Capacity Backing (Hide)'!CP$132,'Capacity Summary'!$B$139:$B$238,0),4),IF(INDEX('Capacity Summary'!$H$139:$BG$238,MATCH('Capacity Backing (Hide)'!CP$132,'Capacity Summary'!$B$139:$B$238,0),MATCH('Capacity Backing (Hide)'!$A142,'Capacity Summary'!$H$138:$BG$138,0))&lt;&gt;0,INDEX('Capacity Summary'!$H$139:$BG$238,MATCH('Capacity Backing (Hide)'!CP$132,'Capacity Summary'!$B$139:$B$238,0),MATCH('Capacity Backing (Hide)'!$A142,'Capacity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(Hide)'!$A142,'Capacity Summary'!$H$138:$BG$138,0))="x",INDEX('Capacity Summary'!$C$139:$E$238,MATCH('Capacity Backing (Hide)'!CQ$132,'Capacity Summary'!$B$139:$B$238,0),4),IF(INDEX('Capacity Summary'!$H$139:$BG$238,MATCH('Capacity Backing (Hide)'!CQ$132,'Capacity Summary'!$B$139:$B$238,0),MATCH('Capacity Backing (Hide)'!$A142,'Capacity Summary'!$H$138:$BG$138,0))&lt;&gt;0,INDEX('Capacity Summary'!$H$139:$BG$238,MATCH('Capacity Backing (Hide)'!CQ$132,'Capacity Summary'!$B$139:$B$238,0),MATCH('Capacity Backing (Hide)'!$A142,'Capacity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(Hide)'!$A142,'Capacity Summary'!$H$138:$BG$138,0))="x",INDEX('Capacity Summary'!$C$139:$E$238,MATCH('Capacity Backing (Hide)'!CR$132,'Capacity Summary'!$B$139:$B$238,0),4),IF(INDEX('Capacity Summary'!$H$139:$BG$238,MATCH('Capacity Backing (Hide)'!CR$132,'Capacity Summary'!$B$139:$B$238,0),MATCH('Capacity Backing (Hide)'!$A142,'Capacity Summary'!$H$138:$BG$138,0))&lt;&gt;0,INDEX('Capacity Summary'!$H$139:$BG$238,MATCH('Capacity Backing (Hide)'!CR$132,'Capacity Summary'!$B$139:$B$238,0),MATCH('Capacity Backing (Hide)'!$A142,'Capacity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(Hide)'!$A142,'Capacity Summary'!$H$138:$BG$138,0))="x",INDEX('Capacity Summary'!$C$139:$E$238,MATCH('Capacity Backing (Hide)'!CS$132,'Capacity Summary'!$B$139:$B$238,0),4),IF(INDEX('Capacity Summary'!$H$139:$BG$238,MATCH('Capacity Backing (Hide)'!CS$132,'Capacity Summary'!$B$139:$B$238,0),MATCH('Capacity Backing (Hide)'!$A142,'Capacity Summary'!$H$138:$BG$138,0))&lt;&gt;0,INDEX('Capacity Summary'!$H$139:$BG$238,MATCH('Capacity Backing (Hide)'!CS$132,'Capacity Summary'!$B$139:$B$238,0),MATCH('Capacity Backing (Hide)'!$A142,'Capacity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(Hide)'!$A142,'Capacity Summary'!$H$138:$BG$138,0))="x",INDEX('Capacity Summary'!$C$139:$E$238,MATCH('Capacity Backing (Hide)'!CT$132,'Capacity Summary'!$B$139:$B$238,0),4),IF(INDEX('Capacity Summary'!$H$139:$BG$238,MATCH('Capacity Backing (Hide)'!CT$132,'Capacity Summary'!$B$139:$B$238,0),MATCH('Capacity Backing (Hide)'!$A142,'Capacity Summary'!$H$138:$BG$138,0))&lt;&gt;0,INDEX('Capacity Summary'!$H$139:$BG$238,MATCH('Capacity Backing (Hide)'!CT$132,'Capacity Summary'!$B$139:$B$238,0),MATCH('Capacity Backing (Hide)'!$A142,'Capacity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(Hide)'!$A142,'Capacity Summary'!$H$138:$BG$138,0))="x",INDEX('Capacity Summary'!$C$139:$E$238,MATCH('Capacity Backing (Hide)'!CU$132,'Capacity Summary'!$B$139:$B$238,0),4),IF(INDEX('Capacity Summary'!$H$139:$BG$238,MATCH('Capacity Backing (Hide)'!CU$132,'Capacity Summary'!$B$139:$B$238,0),MATCH('Capacity Backing (Hide)'!$A142,'Capacity Summary'!$H$138:$BG$138,0))&lt;&gt;0,INDEX('Capacity Summary'!$H$139:$BG$238,MATCH('Capacity Backing (Hide)'!CU$132,'Capacity Summary'!$B$139:$B$238,0),MATCH('Capacity Backing (Hide)'!$A142,'Capacity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(Hide)'!$A142,'Capacity Summary'!$H$138:$BG$138,0))="x",INDEX('Capacity Summary'!$C$139:$E$238,MATCH('Capacity Backing (Hide)'!CV$132,'Capacity Summary'!$B$139:$B$238,0),4),IF(INDEX('Capacity Summary'!$H$139:$BG$238,MATCH('Capacity Backing (Hide)'!CV$132,'Capacity Summary'!$B$139:$B$238,0),MATCH('Capacity Backing (Hide)'!$A142,'Capacity Summary'!$H$138:$BG$138,0))&lt;&gt;0,INDEX('Capacity Summary'!$H$139:$BG$238,MATCH('Capacity Backing (Hide)'!CV$132,'Capacity Summary'!$B$139:$B$238,0),MATCH('Capacity Backing (Hide)'!$A142,'Capacity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(Hide)'!$A142,'Capacity Summary'!$H$138:$BG$138,0))="x",INDEX('Capacity Summary'!$C$139:$E$238,MATCH('Capacity Backing (Hide)'!CW$132,'Capacity Summary'!$B$139:$B$238,0),4),IF(INDEX('Capacity Summary'!$H$139:$BG$238,MATCH('Capacity Backing (Hide)'!CW$132,'Capacity Summary'!$B$139:$B$238,0),MATCH('Capacity Backing (Hide)'!$A142,'Capacity Summary'!$H$138:$BG$138,0))&lt;&gt;0,INDEX('Capacity Summary'!$H$139:$BG$238,MATCH('Capacity Backing (Hide)'!CW$132,'Capacity Summary'!$B$139:$B$238,0),MATCH('Capacity Backing (Hide)'!$A142,'Capacity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(Hide)'!$A143,'Capacity Summary'!$H$138:$BG$138,0))="x",INDEX('Capacity Summary'!$C$139:$E$238,MATCH('Capacity Backing (Hide)'!B$132,'Capacity Summary'!$B$139:$B$238,0),4),IF(INDEX('Capacity Summary'!$H$139:$BG$238,MATCH('Capacity Backing (Hide)'!B$132,'Capacity Summary'!$B$139:$B$238,0),MATCH('Capacity Backing (Hide)'!$A143,'Capacity Summary'!$H$138:$BG$138,0))&lt;&gt;0,INDEX('Capacity Summary'!$H$139:$BG$238,MATCH('Capacity Backing (Hide)'!B$132,'Capacity Summary'!$B$139:$B$238,0),MATCH('Capacity Backing (Hide)'!$A143,'Capacity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(Hide)'!$A143,'Capacity Summary'!$H$138:$BG$138,0))="x",INDEX('Capacity Summary'!$C$139:$E$238,MATCH('Capacity Backing (Hide)'!C$132,'Capacity Summary'!$B$139:$B$238,0),4),IF(INDEX('Capacity Summary'!$H$139:$BG$238,MATCH('Capacity Backing (Hide)'!C$132,'Capacity Summary'!$B$139:$B$238,0),MATCH('Capacity Backing (Hide)'!$A143,'Capacity Summary'!$H$138:$BG$138,0))&lt;&gt;0,INDEX('Capacity Summary'!$H$139:$BG$238,MATCH('Capacity Backing (Hide)'!C$132,'Capacity Summary'!$B$139:$B$238,0),MATCH('Capacity Backing (Hide)'!$A143,'Capacity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(Hide)'!$A143,'Capacity Summary'!$H$138:$BG$138,0))="x",INDEX('Capacity Summary'!$C$139:$E$238,MATCH('Capacity Backing (Hide)'!D$132,'Capacity Summary'!$B$139:$B$238,0),4),IF(INDEX('Capacity Summary'!$H$139:$BG$238,MATCH('Capacity Backing (Hide)'!D$132,'Capacity Summary'!$B$139:$B$238,0),MATCH('Capacity Backing (Hide)'!$A143,'Capacity Summary'!$H$138:$BG$138,0))&lt;&gt;0,INDEX('Capacity Summary'!$H$139:$BG$238,MATCH('Capacity Backing (Hide)'!D$132,'Capacity Summary'!$B$139:$B$238,0),MATCH('Capacity Backing (Hide)'!$A143,'Capacity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(Hide)'!$A143,'Capacity Summary'!$H$138:$BG$138,0))="x",INDEX('Capacity Summary'!$C$139:$E$238,MATCH('Capacity Backing (Hide)'!E$132,'Capacity Summary'!$B$139:$B$238,0),4),IF(INDEX('Capacity Summary'!$H$139:$BG$238,MATCH('Capacity Backing (Hide)'!E$132,'Capacity Summary'!$B$139:$B$238,0),MATCH('Capacity Backing (Hide)'!$A143,'Capacity Summary'!$H$138:$BG$138,0))&lt;&gt;0,INDEX('Capacity Summary'!$H$139:$BG$238,MATCH('Capacity Backing (Hide)'!E$132,'Capacity Summary'!$B$139:$B$238,0),MATCH('Capacity Backing (Hide)'!$A143,'Capacity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(Hide)'!$A143,'Capacity Summary'!$H$138:$BG$138,0))="x",INDEX('Capacity Summary'!$C$139:$E$238,MATCH('Capacity Backing (Hide)'!F$132,'Capacity Summary'!$B$139:$B$238,0),4),IF(INDEX('Capacity Summary'!$H$139:$BG$238,MATCH('Capacity Backing (Hide)'!F$132,'Capacity Summary'!$B$139:$B$238,0),MATCH('Capacity Backing (Hide)'!$A143,'Capacity Summary'!$H$138:$BG$138,0))&lt;&gt;0,INDEX('Capacity Summary'!$H$139:$BG$238,MATCH('Capacity Backing (Hide)'!F$132,'Capacity Summary'!$B$139:$B$238,0),MATCH('Capacity Backing (Hide)'!$A143,'Capacity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(Hide)'!$A143,'Capacity Summary'!$H$138:$BG$138,0))="x",INDEX('Capacity Summary'!$C$139:$E$238,MATCH('Capacity Backing (Hide)'!G$132,'Capacity Summary'!$B$139:$B$238,0),4),IF(INDEX('Capacity Summary'!$H$139:$BG$238,MATCH('Capacity Backing (Hide)'!G$132,'Capacity Summary'!$B$139:$B$238,0),MATCH('Capacity Backing (Hide)'!$A143,'Capacity Summary'!$H$138:$BG$138,0))&lt;&gt;0,INDEX('Capacity Summary'!$H$139:$BG$238,MATCH('Capacity Backing (Hide)'!G$132,'Capacity Summary'!$B$139:$B$238,0),MATCH('Capacity Backing (Hide)'!$A143,'Capacity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(Hide)'!$A143,'Capacity Summary'!$H$138:$BG$138,0))="x",INDEX('Capacity Summary'!$C$139:$E$238,MATCH('Capacity Backing (Hide)'!H$132,'Capacity Summary'!$B$139:$B$238,0),4),IF(INDEX('Capacity Summary'!$H$139:$BG$238,MATCH('Capacity Backing (Hide)'!H$132,'Capacity Summary'!$B$139:$B$238,0),MATCH('Capacity Backing (Hide)'!$A143,'Capacity Summary'!$H$138:$BG$138,0))&lt;&gt;0,INDEX('Capacity Summary'!$H$139:$BG$238,MATCH('Capacity Backing (Hide)'!H$132,'Capacity Summary'!$B$139:$B$238,0),MATCH('Capacity Backing (Hide)'!$A143,'Capacity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(Hide)'!$A143,'Capacity Summary'!$H$138:$BG$138,0))="x",INDEX('Capacity Summary'!$C$139:$E$238,MATCH('Capacity Backing (Hide)'!I$132,'Capacity Summary'!$B$139:$B$238,0),4),IF(INDEX('Capacity Summary'!$H$139:$BG$238,MATCH('Capacity Backing (Hide)'!I$132,'Capacity Summary'!$B$139:$B$238,0),MATCH('Capacity Backing (Hide)'!$A143,'Capacity Summary'!$H$138:$BG$138,0))&lt;&gt;0,INDEX('Capacity Summary'!$H$139:$BG$238,MATCH('Capacity Backing (Hide)'!I$132,'Capacity Summary'!$B$139:$B$238,0),MATCH('Capacity Backing (Hide)'!$A143,'Capacity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(Hide)'!$A143,'Capacity Summary'!$H$138:$BG$138,0))="x",INDEX('Capacity Summary'!$C$139:$E$238,MATCH('Capacity Backing (Hide)'!J$132,'Capacity Summary'!$B$139:$B$238,0),4),IF(INDEX('Capacity Summary'!$H$139:$BG$238,MATCH('Capacity Backing (Hide)'!J$132,'Capacity Summary'!$B$139:$B$238,0),MATCH('Capacity Backing (Hide)'!$A143,'Capacity Summary'!$H$138:$BG$138,0))&lt;&gt;0,INDEX('Capacity Summary'!$H$139:$BG$238,MATCH('Capacity Backing (Hide)'!J$132,'Capacity Summary'!$B$139:$B$238,0),MATCH('Capacity Backing (Hide)'!$A143,'Capacity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(Hide)'!$A143,'Capacity Summary'!$H$138:$BG$138,0))="x",INDEX('Capacity Summary'!$C$139:$E$238,MATCH('Capacity Backing (Hide)'!K$132,'Capacity Summary'!$B$139:$B$238,0),4),IF(INDEX('Capacity Summary'!$H$139:$BG$238,MATCH('Capacity Backing (Hide)'!K$132,'Capacity Summary'!$B$139:$B$238,0),MATCH('Capacity Backing (Hide)'!$A143,'Capacity Summary'!$H$138:$BG$138,0))&lt;&gt;0,INDEX('Capacity Summary'!$H$139:$BG$238,MATCH('Capacity Backing (Hide)'!K$132,'Capacity Summary'!$B$139:$B$238,0),MATCH('Capacity Backing (Hide)'!$A143,'Capacity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(Hide)'!$A143,'Capacity Summary'!$H$138:$BG$138,0))="x",INDEX('Capacity Summary'!$C$139:$E$238,MATCH('Capacity Backing (Hide)'!L$132,'Capacity Summary'!$B$139:$B$238,0),4),IF(INDEX('Capacity Summary'!$H$139:$BG$238,MATCH('Capacity Backing (Hide)'!L$132,'Capacity Summary'!$B$139:$B$238,0),MATCH('Capacity Backing (Hide)'!$A143,'Capacity Summary'!$H$138:$BG$138,0))&lt;&gt;0,INDEX('Capacity Summary'!$H$139:$BG$238,MATCH('Capacity Backing (Hide)'!L$132,'Capacity Summary'!$B$139:$B$238,0),MATCH('Capacity Backing (Hide)'!$A143,'Capacity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(Hide)'!$A143,'Capacity Summary'!$H$138:$BG$138,0))="x",INDEX('Capacity Summary'!$C$139:$E$238,MATCH('Capacity Backing (Hide)'!M$132,'Capacity Summary'!$B$139:$B$238,0),4),IF(INDEX('Capacity Summary'!$H$139:$BG$238,MATCH('Capacity Backing (Hide)'!M$132,'Capacity Summary'!$B$139:$B$238,0),MATCH('Capacity Backing (Hide)'!$A143,'Capacity Summary'!$H$138:$BG$138,0))&lt;&gt;0,INDEX('Capacity Summary'!$H$139:$BG$238,MATCH('Capacity Backing (Hide)'!M$132,'Capacity Summary'!$B$139:$B$238,0),MATCH('Capacity Backing (Hide)'!$A143,'Capacity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(Hide)'!$A143,'Capacity Summary'!$H$138:$BG$138,0))="x",INDEX('Capacity Summary'!$C$139:$E$238,MATCH('Capacity Backing (Hide)'!N$132,'Capacity Summary'!$B$139:$B$238,0),4),IF(INDEX('Capacity Summary'!$H$139:$BG$238,MATCH('Capacity Backing (Hide)'!N$132,'Capacity Summary'!$B$139:$B$238,0),MATCH('Capacity Backing (Hide)'!$A143,'Capacity Summary'!$H$138:$BG$138,0))&lt;&gt;0,INDEX('Capacity Summary'!$H$139:$BG$238,MATCH('Capacity Backing (Hide)'!N$132,'Capacity Summary'!$B$139:$B$238,0),MATCH('Capacity Backing (Hide)'!$A143,'Capacity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(Hide)'!$A143,'Capacity Summary'!$H$138:$BG$138,0))="x",INDEX('Capacity Summary'!$C$139:$E$238,MATCH('Capacity Backing (Hide)'!O$132,'Capacity Summary'!$B$139:$B$238,0),4),IF(INDEX('Capacity Summary'!$H$139:$BG$238,MATCH('Capacity Backing (Hide)'!O$132,'Capacity Summary'!$B$139:$B$238,0),MATCH('Capacity Backing (Hide)'!$A143,'Capacity Summary'!$H$138:$BG$138,0))&lt;&gt;0,INDEX('Capacity Summary'!$H$139:$BG$238,MATCH('Capacity Backing (Hide)'!O$132,'Capacity Summary'!$B$139:$B$238,0),MATCH('Capacity Backing (Hide)'!$A143,'Capacity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(Hide)'!$A143,'Capacity Summary'!$H$138:$BG$138,0))="x",INDEX('Capacity Summary'!$C$139:$E$238,MATCH('Capacity Backing (Hide)'!P$132,'Capacity Summary'!$B$139:$B$238,0),4),IF(INDEX('Capacity Summary'!$H$139:$BG$238,MATCH('Capacity Backing (Hide)'!P$132,'Capacity Summary'!$B$139:$B$238,0),MATCH('Capacity Backing (Hide)'!$A143,'Capacity Summary'!$H$138:$BG$138,0))&lt;&gt;0,INDEX('Capacity Summary'!$H$139:$BG$238,MATCH('Capacity Backing (Hide)'!P$132,'Capacity Summary'!$B$139:$B$238,0),MATCH('Capacity Backing (Hide)'!$A143,'Capacity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(Hide)'!$A143,'Capacity Summary'!$H$138:$BG$138,0))="x",INDEX('Capacity Summary'!$C$139:$E$238,MATCH('Capacity Backing (Hide)'!Q$132,'Capacity Summary'!$B$139:$B$238,0),4),IF(INDEX('Capacity Summary'!$H$139:$BG$238,MATCH('Capacity Backing (Hide)'!Q$132,'Capacity Summary'!$B$139:$B$238,0),MATCH('Capacity Backing (Hide)'!$A143,'Capacity Summary'!$H$138:$BG$138,0))&lt;&gt;0,INDEX('Capacity Summary'!$H$139:$BG$238,MATCH('Capacity Backing (Hide)'!Q$132,'Capacity Summary'!$B$139:$B$238,0),MATCH('Capacity Backing (Hide)'!$A143,'Capacity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(Hide)'!$A143,'Capacity Summary'!$H$138:$BG$138,0))="x",INDEX('Capacity Summary'!$C$139:$E$238,MATCH('Capacity Backing (Hide)'!R$132,'Capacity Summary'!$B$139:$B$238,0),4),IF(INDEX('Capacity Summary'!$H$139:$BG$238,MATCH('Capacity Backing (Hide)'!R$132,'Capacity Summary'!$B$139:$B$238,0),MATCH('Capacity Backing (Hide)'!$A143,'Capacity Summary'!$H$138:$BG$138,0))&lt;&gt;0,INDEX('Capacity Summary'!$H$139:$BG$238,MATCH('Capacity Backing (Hide)'!R$132,'Capacity Summary'!$B$139:$B$238,0),MATCH('Capacity Backing (Hide)'!$A143,'Capacity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(Hide)'!$A143,'Capacity Summary'!$H$138:$BG$138,0))="x",INDEX('Capacity Summary'!$C$139:$E$238,MATCH('Capacity Backing (Hide)'!S$132,'Capacity Summary'!$B$139:$B$238,0),4),IF(INDEX('Capacity Summary'!$H$139:$BG$238,MATCH('Capacity Backing (Hide)'!S$132,'Capacity Summary'!$B$139:$B$238,0),MATCH('Capacity Backing (Hide)'!$A143,'Capacity Summary'!$H$138:$BG$138,0))&lt;&gt;0,INDEX('Capacity Summary'!$H$139:$BG$238,MATCH('Capacity Backing (Hide)'!S$132,'Capacity Summary'!$B$139:$B$238,0),MATCH('Capacity Backing (Hide)'!$A143,'Capacity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(Hide)'!$A143,'Capacity Summary'!$H$138:$BG$138,0))="x",INDEX('Capacity Summary'!$C$139:$E$238,MATCH('Capacity Backing (Hide)'!T$132,'Capacity Summary'!$B$139:$B$238,0),4),IF(INDEX('Capacity Summary'!$H$139:$BG$238,MATCH('Capacity Backing (Hide)'!T$132,'Capacity Summary'!$B$139:$B$238,0),MATCH('Capacity Backing (Hide)'!$A143,'Capacity Summary'!$H$138:$BG$138,0))&lt;&gt;0,INDEX('Capacity Summary'!$H$139:$BG$238,MATCH('Capacity Backing (Hide)'!T$132,'Capacity Summary'!$B$139:$B$238,0),MATCH('Capacity Backing (Hide)'!$A143,'Capacity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(Hide)'!$A143,'Capacity Summary'!$H$138:$BG$138,0))="x",INDEX('Capacity Summary'!$C$139:$E$238,MATCH('Capacity Backing (Hide)'!U$132,'Capacity Summary'!$B$139:$B$238,0),4),IF(INDEX('Capacity Summary'!$H$139:$BG$238,MATCH('Capacity Backing (Hide)'!U$132,'Capacity Summary'!$B$139:$B$238,0),MATCH('Capacity Backing (Hide)'!$A143,'Capacity Summary'!$H$138:$BG$138,0))&lt;&gt;0,INDEX('Capacity Summary'!$H$139:$BG$238,MATCH('Capacity Backing (Hide)'!U$132,'Capacity Summary'!$B$139:$B$238,0),MATCH('Capacity Backing (Hide)'!$A143,'Capacity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(Hide)'!$A143,'Capacity Summary'!$H$138:$BG$138,0))="x",INDEX('Capacity Summary'!$C$139:$E$238,MATCH('Capacity Backing (Hide)'!V$132,'Capacity Summary'!$B$139:$B$238,0),4),IF(INDEX('Capacity Summary'!$H$139:$BG$238,MATCH('Capacity Backing (Hide)'!V$132,'Capacity Summary'!$B$139:$B$238,0),MATCH('Capacity Backing (Hide)'!$A143,'Capacity Summary'!$H$138:$BG$138,0))&lt;&gt;0,INDEX('Capacity Summary'!$H$139:$BG$238,MATCH('Capacity Backing (Hide)'!V$132,'Capacity Summary'!$B$139:$B$238,0),MATCH('Capacity Backing (Hide)'!$A143,'Capacity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(Hide)'!$A143,'Capacity Summary'!$H$138:$BG$138,0))="x",INDEX('Capacity Summary'!$C$139:$E$238,MATCH('Capacity Backing (Hide)'!W$132,'Capacity Summary'!$B$139:$B$238,0),4),IF(INDEX('Capacity Summary'!$H$139:$BG$238,MATCH('Capacity Backing (Hide)'!W$132,'Capacity Summary'!$B$139:$B$238,0),MATCH('Capacity Backing (Hide)'!$A143,'Capacity Summary'!$H$138:$BG$138,0))&lt;&gt;0,INDEX('Capacity Summary'!$H$139:$BG$238,MATCH('Capacity Backing (Hide)'!W$132,'Capacity Summary'!$B$139:$B$238,0),MATCH('Capacity Backing (Hide)'!$A143,'Capacity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(Hide)'!$A143,'Capacity Summary'!$H$138:$BG$138,0))="x",INDEX('Capacity Summary'!$C$139:$E$238,MATCH('Capacity Backing (Hide)'!X$132,'Capacity Summary'!$B$139:$B$238,0),4),IF(INDEX('Capacity Summary'!$H$139:$BG$238,MATCH('Capacity Backing (Hide)'!X$132,'Capacity Summary'!$B$139:$B$238,0),MATCH('Capacity Backing (Hide)'!$A143,'Capacity Summary'!$H$138:$BG$138,0))&lt;&gt;0,INDEX('Capacity Summary'!$H$139:$BG$238,MATCH('Capacity Backing (Hide)'!X$132,'Capacity Summary'!$B$139:$B$238,0),MATCH('Capacity Backing (Hide)'!$A143,'Capacity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(Hide)'!$A143,'Capacity Summary'!$H$138:$BG$138,0))="x",INDEX('Capacity Summary'!$C$139:$E$238,MATCH('Capacity Backing (Hide)'!Y$132,'Capacity Summary'!$B$139:$B$238,0),4),IF(INDEX('Capacity Summary'!$H$139:$BG$238,MATCH('Capacity Backing (Hide)'!Y$132,'Capacity Summary'!$B$139:$B$238,0),MATCH('Capacity Backing (Hide)'!$A143,'Capacity Summary'!$H$138:$BG$138,0))&lt;&gt;0,INDEX('Capacity Summary'!$H$139:$BG$238,MATCH('Capacity Backing (Hide)'!Y$132,'Capacity Summary'!$B$139:$B$238,0),MATCH('Capacity Backing (Hide)'!$A143,'Capacity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(Hide)'!$A143,'Capacity Summary'!$H$138:$BG$138,0))="x",INDEX('Capacity Summary'!$C$139:$E$238,MATCH('Capacity Backing (Hide)'!Z$132,'Capacity Summary'!$B$139:$B$238,0),4),IF(INDEX('Capacity Summary'!$H$139:$BG$238,MATCH('Capacity Backing (Hide)'!Z$132,'Capacity Summary'!$B$139:$B$238,0),MATCH('Capacity Backing (Hide)'!$A143,'Capacity Summary'!$H$138:$BG$138,0))&lt;&gt;0,INDEX('Capacity Summary'!$H$139:$BG$238,MATCH('Capacity Backing (Hide)'!Z$132,'Capacity Summary'!$B$139:$B$238,0),MATCH('Capacity Backing (Hide)'!$A143,'Capacity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(Hide)'!$A143,'Capacity Summary'!$H$138:$BG$138,0))="x",INDEX('Capacity Summary'!$C$139:$E$238,MATCH('Capacity Backing (Hide)'!AA$132,'Capacity Summary'!$B$139:$B$238,0),4),IF(INDEX('Capacity Summary'!$H$139:$BG$238,MATCH('Capacity Backing (Hide)'!AA$132,'Capacity Summary'!$B$139:$B$238,0),MATCH('Capacity Backing (Hide)'!$A143,'Capacity Summary'!$H$138:$BG$138,0))&lt;&gt;0,INDEX('Capacity Summary'!$H$139:$BG$238,MATCH('Capacity Backing (Hide)'!AA$132,'Capacity Summary'!$B$139:$B$238,0),MATCH('Capacity Backing (Hide)'!$A143,'Capacity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(Hide)'!$A143,'Capacity Summary'!$H$138:$BG$138,0))="x",INDEX('Capacity Summary'!$C$139:$E$238,MATCH('Capacity Backing (Hide)'!AB$132,'Capacity Summary'!$B$139:$B$238,0),4),IF(INDEX('Capacity Summary'!$H$139:$BG$238,MATCH('Capacity Backing (Hide)'!AB$132,'Capacity Summary'!$B$139:$B$238,0),MATCH('Capacity Backing (Hide)'!$A143,'Capacity Summary'!$H$138:$BG$138,0))&lt;&gt;0,INDEX('Capacity Summary'!$H$139:$BG$238,MATCH('Capacity Backing (Hide)'!AB$132,'Capacity Summary'!$B$139:$B$238,0),MATCH('Capacity Backing (Hide)'!$A143,'Capacity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(Hide)'!$A143,'Capacity Summary'!$H$138:$BG$138,0))="x",INDEX('Capacity Summary'!$C$139:$E$238,MATCH('Capacity Backing (Hide)'!AC$132,'Capacity Summary'!$B$139:$B$238,0),4),IF(INDEX('Capacity Summary'!$H$139:$BG$238,MATCH('Capacity Backing (Hide)'!AC$132,'Capacity Summary'!$B$139:$B$238,0),MATCH('Capacity Backing (Hide)'!$A143,'Capacity Summary'!$H$138:$BG$138,0))&lt;&gt;0,INDEX('Capacity Summary'!$H$139:$BG$238,MATCH('Capacity Backing (Hide)'!AC$132,'Capacity Summary'!$B$139:$B$238,0),MATCH('Capacity Backing (Hide)'!$A143,'Capacity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(Hide)'!$A143,'Capacity Summary'!$H$138:$BG$138,0))="x",INDEX('Capacity Summary'!$C$139:$E$238,MATCH('Capacity Backing (Hide)'!AD$132,'Capacity Summary'!$B$139:$B$238,0),4),IF(INDEX('Capacity Summary'!$H$139:$BG$238,MATCH('Capacity Backing (Hide)'!AD$132,'Capacity Summary'!$B$139:$B$238,0),MATCH('Capacity Backing (Hide)'!$A143,'Capacity Summary'!$H$138:$BG$138,0))&lt;&gt;0,INDEX('Capacity Summary'!$H$139:$BG$238,MATCH('Capacity Backing (Hide)'!AD$132,'Capacity Summary'!$B$139:$B$238,0),MATCH('Capacity Backing (Hide)'!$A143,'Capacity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(Hide)'!$A143,'Capacity Summary'!$H$138:$BG$138,0))="x",INDEX('Capacity Summary'!$C$139:$E$238,MATCH('Capacity Backing (Hide)'!AE$132,'Capacity Summary'!$B$139:$B$238,0),4),IF(INDEX('Capacity Summary'!$H$139:$BG$238,MATCH('Capacity Backing (Hide)'!AE$132,'Capacity Summary'!$B$139:$B$238,0),MATCH('Capacity Backing (Hide)'!$A143,'Capacity Summary'!$H$138:$BG$138,0))&lt;&gt;0,INDEX('Capacity Summary'!$H$139:$BG$238,MATCH('Capacity Backing (Hide)'!AE$132,'Capacity Summary'!$B$139:$B$238,0),MATCH('Capacity Backing (Hide)'!$A143,'Capacity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(Hide)'!$A143,'Capacity Summary'!$H$138:$BG$138,0))="x",INDEX('Capacity Summary'!$C$139:$E$238,MATCH('Capacity Backing (Hide)'!AF$132,'Capacity Summary'!$B$139:$B$238,0),4),IF(INDEX('Capacity Summary'!$H$139:$BG$238,MATCH('Capacity Backing (Hide)'!AF$132,'Capacity Summary'!$B$139:$B$238,0),MATCH('Capacity Backing (Hide)'!$A143,'Capacity Summary'!$H$138:$BG$138,0))&lt;&gt;0,INDEX('Capacity Summary'!$H$139:$BG$238,MATCH('Capacity Backing (Hide)'!AF$132,'Capacity Summary'!$B$139:$B$238,0),MATCH('Capacity Backing (Hide)'!$A143,'Capacity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(Hide)'!$A143,'Capacity Summary'!$H$138:$BG$138,0))="x",INDEX('Capacity Summary'!$C$139:$E$238,MATCH('Capacity Backing (Hide)'!AG$132,'Capacity Summary'!$B$139:$B$238,0),4),IF(INDEX('Capacity Summary'!$H$139:$BG$238,MATCH('Capacity Backing (Hide)'!AG$132,'Capacity Summary'!$B$139:$B$238,0),MATCH('Capacity Backing (Hide)'!$A143,'Capacity Summary'!$H$138:$BG$138,0))&lt;&gt;0,INDEX('Capacity Summary'!$H$139:$BG$238,MATCH('Capacity Backing (Hide)'!AG$132,'Capacity Summary'!$B$139:$B$238,0),MATCH('Capacity Backing (Hide)'!$A143,'Capacity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(Hide)'!$A143,'Capacity Summary'!$H$138:$BG$138,0))="x",INDEX('Capacity Summary'!$C$139:$E$238,MATCH('Capacity Backing (Hide)'!AH$132,'Capacity Summary'!$B$139:$B$238,0),4),IF(INDEX('Capacity Summary'!$H$139:$BG$238,MATCH('Capacity Backing (Hide)'!AH$132,'Capacity Summary'!$B$139:$B$238,0),MATCH('Capacity Backing (Hide)'!$A143,'Capacity Summary'!$H$138:$BG$138,0))&lt;&gt;0,INDEX('Capacity Summary'!$H$139:$BG$238,MATCH('Capacity Backing (Hide)'!AH$132,'Capacity Summary'!$B$139:$B$238,0),MATCH('Capacity Backing (Hide)'!$A143,'Capacity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(Hide)'!$A143,'Capacity Summary'!$H$138:$BG$138,0))="x",INDEX('Capacity Summary'!$C$139:$E$238,MATCH('Capacity Backing (Hide)'!AI$132,'Capacity Summary'!$B$139:$B$238,0),4),IF(INDEX('Capacity Summary'!$H$139:$BG$238,MATCH('Capacity Backing (Hide)'!AI$132,'Capacity Summary'!$B$139:$B$238,0),MATCH('Capacity Backing (Hide)'!$A143,'Capacity Summary'!$H$138:$BG$138,0))&lt;&gt;0,INDEX('Capacity Summary'!$H$139:$BG$238,MATCH('Capacity Backing (Hide)'!AI$132,'Capacity Summary'!$B$139:$B$238,0),MATCH('Capacity Backing (Hide)'!$A143,'Capacity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(Hide)'!$A143,'Capacity Summary'!$H$138:$BG$138,0))="x",INDEX('Capacity Summary'!$C$139:$E$238,MATCH('Capacity Backing (Hide)'!AJ$132,'Capacity Summary'!$B$139:$B$238,0),4),IF(INDEX('Capacity Summary'!$H$139:$BG$238,MATCH('Capacity Backing (Hide)'!AJ$132,'Capacity Summary'!$B$139:$B$238,0),MATCH('Capacity Backing (Hide)'!$A143,'Capacity Summary'!$H$138:$BG$138,0))&lt;&gt;0,INDEX('Capacity Summary'!$H$139:$BG$238,MATCH('Capacity Backing (Hide)'!AJ$132,'Capacity Summary'!$B$139:$B$238,0),MATCH('Capacity Backing (Hide)'!$A143,'Capacity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(Hide)'!$A143,'Capacity Summary'!$H$138:$BG$138,0))="x",INDEX('Capacity Summary'!$C$139:$E$238,MATCH('Capacity Backing (Hide)'!AK$132,'Capacity Summary'!$B$139:$B$238,0),4),IF(INDEX('Capacity Summary'!$H$139:$BG$238,MATCH('Capacity Backing (Hide)'!AK$132,'Capacity Summary'!$B$139:$B$238,0),MATCH('Capacity Backing (Hide)'!$A143,'Capacity Summary'!$H$138:$BG$138,0))&lt;&gt;0,INDEX('Capacity Summary'!$H$139:$BG$238,MATCH('Capacity Backing (Hide)'!AK$132,'Capacity Summary'!$B$139:$B$238,0),MATCH('Capacity Backing (Hide)'!$A143,'Capacity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(Hide)'!$A143,'Capacity Summary'!$H$138:$BG$138,0))="x",INDEX('Capacity Summary'!$C$139:$E$238,MATCH('Capacity Backing (Hide)'!AL$132,'Capacity Summary'!$B$139:$B$238,0),4),IF(INDEX('Capacity Summary'!$H$139:$BG$238,MATCH('Capacity Backing (Hide)'!AL$132,'Capacity Summary'!$B$139:$B$238,0),MATCH('Capacity Backing (Hide)'!$A143,'Capacity Summary'!$H$138:$BG$138,0))&lt;&gt;0,INDEX('Capacity Summary'!$H$139:$BG$238,MATCH('Capacity Backing (Hide)'!AL$132,'Capacity Summary'!$B$139:$B$238,0),MATCH('Capacity Backing (Hide)'!$A143,'Capacity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(Hide)'!$A143,'Capacity Summary'!$H$138:$BG$138,0))="x",INDEX('Capacity Summary'!$C$139:$E$238,MATCH('Capacity Backing (Hide)'!AM$132,'Capacity Summary'!$B$139:$B$238,0),4),IF(INDEX('Capacity Summary'!$H$139:$BG$238,MATCH('Capacity Backing (Hide)'!AM$132,'Capacity Summary'!$B$139:$B$238,0),MATCH('Capacity Backing (Hide)'!$A143,'Capacity Summary'!$H$138:$BG$138,0))&lt;&gt;0,INDEX('Capacity Summary'!$H$139:$BG$238,MATCH('Capacity Backing (Hide)'!AM$132,'Capacity Summary'!$B$139:$B$238,0),MATCH('Capacity Backing (Hide)'!$A143,'Capacity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(Hide)'!$A143,'Capacity Summary'!$H$138:$BG$138,0))="x",INDEX('Capacity Summary'!$C$139:$E$238,MATCH('Capacity Backing (Hide)'!AN$132,'Capacity Summary'!$B$139:$B$238,0),4),IF(INDEX('Capacity Summary'!$H$139:$BG$238,MATCH('Capacity Backing (Hide)'!AN$132,'Capacity Summary'!$B$139:$B$238,0),MATCH('Capacity Backing (Hide)'!$A143,'Capacity Summary'!$H$138:$BG$138,0))&lt;&gt;0,INDEX('Capacity Summary'!$H$139:$BG$238,MATCH('Capacity Backing (Hide)'!AN$132,'Capacity Summary'!$B$139:$B$238,0),MATCH('Capacity Backing (Hide)'!$A143,'Capacity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(Hide)'!$A143,'Capacity Summary'!$H$138:$BG$138,0))="x",INDEX('Capacity Summary'!$C$139:$E$238,MATCH('Capacity Backing (Hide)'!AO$132,'Capacity Summary'!$B$139:$B$238,0),4),IF(INDEX('Capacity Summary'!$H$139:$BG$238,MATCH('Capacity Backing (Hide)'!AO$132,'Capacity Summary'!$B$139:$B$238,0),MATCH('Capacity Backing (Hide)'!$A143,'Capacity Summary'!$H$138:$BG$138,0))&lt;&gt;0,INDEX('Capacity Summary'!$H$139:$BG$238,MATCH('Capacity Backing (Hide)'!AO$132,'Capacity Summary'!$B$139:$B$238,0),MATCH('Capacity Backing (Hide)'!$A143,'Capacity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(Hide)'!$A143,'Capacity Summary'!$H$138:$BG$138,0))="x",INDEX('Capacity Summary'!$C$139:$E$238,MATCH('Capacity Backing (Hide)'!AP$132,'Capacity Summary'!$B$139:$B$238,0),4),IF(INDEX('Capacity Summary'!$H$139:$BG$238,MATCH('Capacity Backing (Hide)'!AP$132,'Capacity Summary'!$B$139:$B$238,0),MATCH('Capacity Backing (Hide)'!$A143,'Capacity Summary'!$H$138:$BG$138,0))&lt;&gt;0,INDEX('Capacity Summary'!$H$139:$BG$238,MATCH('Capacity Backing (Hide)'!AP$132,'Capacity Summary'!$B$139:$B$238,0),MATCH('Capacity Backing (Hide)'!$A143,'Capacity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(Hide)'!$A143,'Capacity Summary'!$H$138:$BG$138,0))="x",INDEX('Capacity Summary'!$C$139:$E$238,MATCH('Capacity Backing (Hide)'!AQ$132,'Capacity Summary'!$B$139:$B$238,0),4),IF(INDEX('Capacity Summary'!$H$139:$BG$238,MATCH('Capacity Backing (Hide)'!AQ$132,'Capacity Summary'!$B$139:$B$238,0),MATCH('Capacity Backing (Hide)'!$A143,'Capacity Summary'!$H$138:$BG$138,0))&lt;&gt;0,INDEX('Capacity Summary'!$H$139:$BG$238,MATCH('Capacity Backing (Hide)'!AQ$132,'Capacity Summary'!$B$139:$B$238,0),MATCH('Capacity Backing (Hide)'!$A143,'Capacity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(Hide)'!$A143,'Capacity Summary'!$H$138:$BG$138,0))="x",INDEX('Capacity Summary'!$C$139:$E$238,MATCH('Capacity Backing (Hide)'!AR$132,'Capacity Summary'!$B$139:$B$238,0),4),IF(INDEX('Capacity Summary'!$H$139:$BG$238,MATCH('Capacity Backing (Hide)'!AR$132,'Capacity Summary'!$B$139:$B$238,0),MATCH('Capacity Backing (Hide)'!$A143,'Capacity Summary'!$H$138:$BG$138,0))&lt;&gt;0,INDEX('Capacity Summary'!$H$139:$BG$238,MATCH('Capacity Backing (Hide)'!AR$132,'Capacity Summary'!$B$139:$B$238,0),MATCH('Capacity Backing (Hide)'!$A143,'Capacity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(Hide)'!$A143,'Capacity Summary'!$H$138:$BG$138,0))="x",INDEX('Capacity Summary'!$C$139:$E$238,MATCH('Capacity Backing (Hide)'!AS$132,'Capacity Summary'!$B$139:$B$238,0),4),IF(INDEX('Capacity Summary'!$H$139:$BG$238,MATCH('Capacity Backing (Hide)'!AS$132,'Capacity Summary'!$B$139:$B$238,0),MATCH('Capacity Backing (Hide)'!$A143,'Capacity Summary'!$H$138:$BG$138,0))&lt;&gt;0,INDEX('Capacity Summary'!$H$139:$BG$238,MATCH('Capacity Backing (Hide)'!AS$132,'Capacity Summary'!$B$139:$B$238,0),MATCH('Capacity Backing (Hide)'!$A143,'Capacity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(Hide)'!$A143,'Capacity Summary'!$H$138:$BG$138,0))="x",INDEX('Capacity Summary'!$C$139:$E$238,MATCH('Capacity Backing (Hide)'!AT$132,'Capacity Summary'!$B$139:$B$238,0),4),IF(INDEX('Capacity Summary'!$H$139:$BG$238,MATCH('Capacity Backing (Hide)'!AT$132,'Capacity Summary'!$B$139:$B$238,0),MATCH('Capacity Backing (Hide)'!$A143,'Capacity Summary'!$H$138:$BG$138,0))&lt;&gt;0,INDEX('Capacity Summary'!$H$139:$BG$238,MATCH('Capacity Backing (Hide)'!AT$132,'Capacity Summary'!$B$139:$B$238,0),MATCH('Capacity Backing (Hide)'!$A143,'Capacity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(Hide)'!$A143,'Capacity Summary'!$H$138:$BG$138,0))="x",INDEX('Capacity Summary'!$C$139:$E$238,MATCH('Capacity Backing (Hide)'!AU$132,'Capacity Summary'!$B$139:$B$238,0),4),IF(INDEX('Capacity Summary'!$H$139:$BG$238,MATCH('Capacity Backing (Hide)'!AU$132,'Capacity Summary'!$B$139:$B$238,0),MATCH('Capacity Backing (Hide)'!$A143,'Capacity Summary'!$H$138:$BG$138,0))&lt;&gt;0,INDEX('Capacity Summary'!$H$139:$BG$238,MATCH('Capacity Backing (Hide)'!AU$132,'Capacity Summary'!$B$139:$B$238,0),MATCH('Capacity Backing (Hide)'!$A143,'Capacity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(Hide)'!$A143,'Capacity Summary'!$H$138:$BG$138,0))="x",INDEX('Capacity Summary'!$C$139:$E$238,MATCH('Capacity Backing (Hide)'!AV$132,'Capacity Summary'!$B$139:$B$238,0),4),IF(INDEX('Capacity Summary'!$H$139:$BG$238,MATCH('Capacity Backing (Hide)'!AV$132,'Capacity Summary'!$B$139:$B$238,0),MATCH('Capacity Backing (Hide)'!$A143,'Capacity Summary'!$H$138:$BG$138,0))&lt;&gt;0,INDEX('Capacity Summary'!$H$139:$BG$238,MATCH('Capacity Backing (Hide)'!AV$132,'Capacity Summary'!$B$139:$B$238,0),MATCH('Capacity Backing (Hide)'!$A143,'Capacity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(Hide)'!$A143,'Capacity Summary'!$H$138:$BG$138,0))="x",INDEX('Capacity Summary'!$C$139:$E$238,MATCH('Capacity Backing (Hide)'!AW$132,'Capacity Summary'!$B$139:$B$238,0),4),IF(INDEX('Capacity Summary'!$H$139:$BG$238,MATCH('Capacity Backing (Hide)'!AW$132,'Capacity Summary'!$B$139:$B$238,0),MATCH('Capacity Backing (Hide)'!$A143,'Capacity Summary'!$H$138:$BG$138,0))&lt;&gt;0,INDEX('Capacity Summary'!$H$139:$BG$238,MATCH('Capacity Backing (Hide)'!AW$132,'Capacity Summary'!$B$139:$B$238,0),MATCH('Capacity Backing (Hide)'!$A143,'Capacity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(Hide)'!$A143,'Capacity Summary'!$H$138:$BG$138,0))="x",INDEX('Capacity Summary'!$C$139:$E$238,MATCH('Capacity Backing (Hide)'!AX$132,'Capacity Summary'!$B$139:$B$238,0),4),IF(INDEX('Capacity Summary'!$H$139:$BG$238,MATCH('Capacity Backing (Hide)'!AX$132,'Capacity Summary'!$B$139:$B$238,0),MATCH('Capacity Backing (Hide)'!$A143,'Capacity Summary'!$H$138:$BG$138,0))&lt;&gt;0,INDEX('Capacity Summary'!$H$139:$BG$238,MATCH('Capacity Backing (Hide)'!AX$132,'Capacity Summary'!$B$139:$B$238,0),MATCH('Capacity Backing (Hide)'!$A143,'Capacity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(Hide)'!$A143,'Capacity Summary'!$H$138:$BG$138,0))="x",INDEX('Capacity Summary'!$C$139:$E$238,MATCH('Capacity Backing (Hide)'!AY$132,'Capacity Summary'!$B$139:$B$238,0),4),IF(INDEX('Capacity Summary'!$H$139:$BG$238,MATCH('Capacity Backing (Hide)'!AY$132,'Capacity Summary'!$B$139:$B$238,0),MATCH('Capacity Backing (Hide)'!$A143,'Capacity Summary'!$H$138:$BG$138,0))&lt;&gt;0,INDEX('Capacity Summary'!$H$139:$BG$238,MATCH('Capacity Backing (Hide)'!AY$132,'Capacity Summary'!$B$139:$B$238,0),MATCH('Capacity Backing (Hide)'!$A143,'Capacity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(Hide)'!$A143,'Capacity Summary'!$H$138:$BG$138,0))="x",INDEX('Capacity Summary'!$C$139:$E$238,MATCH('Capacity Backing (Hide)'!AZ$132,'Capacity Summary'!$B$139:$B$238,0),4),IF(INDEX('Capacity Summary'!$H$139:$BG$238,MATCH('Capacity Backing (Hide)'!AZ$132,'Capacity Summary'!$B$139:$B$238,0),MATCH('Capacity Backing (Hide)'!$A143,'Capacity Summary'!$H$138:$BG$138,0))&lt;&gt;0,INDEX('Capacity Summary'!$H$139:$BG$238,MATCH('Capacity Backing (Hide)'!AZ$132,'Capacity Summary'!$B$139:$B$238,0),MATCH('Capacity Backing (Hide)'!$A143,'Capacity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(Hide)'!$A143,'Capacity Summary'!$H$138:$BG$138,0))="x",INDEX('Capacity Summary'!$C$139:$E$238,MATCH('Capacity Backing (Hide)'!BA$132,'Capacity Summary'!$B$139:$B$238,0),4),IF(INDEX('Capacity Summary'!$H$139:$BG$238,MATCH('Capacity Backing (Hide)'!BA$132,'Capacity Summary'!$B$139:$B$238,0),MATCH('Capacity Backing (Hide)'!$A143,'Capacity Summary'!$H$138:$BG$138,0))&lt;&gt;0,INDEX('Capacity Summary'!$H$139:$BG$238,MATCH('Capacity Backing (Hide)'!BA$132,'Capacity Summary'!$B$139:$B$238,0),MATCH('Capacity Backing (Hide)'!$A143,'Capacity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(Hide)'!$A143,'Capacity Summary'!$H$138:$BG$138,0))="x",INDEX('Capacity Summary'!$C$139:$E$238,MATCH('Capacity Backing (Hide)'!BB$132,'Capacity Summary'!$B$139:$B$238,0),4),IF(INDEX('Capacity Summary'!$H$139:$BG$238,MATCH('Capacity Backing (Hide)'!BB$132,'Capacity Summary'!$B$139:$B$238,0),MATCH('Capacity Backing (Hide)'!$A143,'Capacity Summary'!$H$138:$BG$138,0))&lt;&gt;0,INDEX('Capacity Summary'!$H$139:$BG$238,MATCH('Capacity Backing (Hide)'!BB$132,'Capacity Summary'!$B$139:$B$238,0),MATCH('Capacity Backing (Hide)'!$A143,'Capacity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(Hide)'!$A143,'Capacity Summary'!$H$138:$BG$138,0))="x",INDEX('Capacity Summary'!$C$139:$E$238,MATCH('Capacity Backing (Hide)'!BC$132,'Capacity Summary'!$B$139:$B$238,0),4),IF(INDEX('Capacity Summary'!$H$139:$BG$238,MATCH('Capacity Backing (Hide)'!BC$132,'Capacity Summary'!$B$139:$B$238,0),MATCH('Capacity Backing (Hide)'!$A143,'Capacity Summary'!$H$138:$BG$138,0))&lt;&gt;0,INDEX('Capacity Summary'!$H$139:$BG$238,MATCH('Capacity Backing (Hide)'!BC$132,'Capacity Summary'!$B$139:$B$238,0),MATCH('Capacity Backing (Hide)'!$A143,'Capacity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(Hide)'!$A143,'Capacity Summary'!$H$138:$BG$138,0))="x",INDEX('Capacity Summary'!$C$139:$E$238,MATCH('Capacity Backing (Hide)'!BD$132,'Capacity Summary'!$B$139:$B$238,0),4),IF(INDEX('Capacity Summary'!$H$139:$BG$238,MATCH('Capacity Backing (Hide)'!BD$132,'Capacity Summary'!$B$139:$B$238,0),MATCH('Capacity Backing (Hide)'!$A143,'Capacity Summary'!$H$138:$BG$138,0))&lt;&gt;0,INDEX('Capacity Summary'!$H$139:$BG$238,MATCH('Capacity Backing (Hide)'!BD$132,'Capacity Summary'!$B$139:$B$238,0),MATCH('Capacity Backing (Hide)'!$A143,'Capacity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(Hide)'!$A143,'Capacity Summary'!$H$138:$BG$138,0))="x",INDEX('Capacity Summary'!$C$139:$E$238,MATCH('Capacity Backing (Hide)'!BE$132,'Capacity Summary'!$B$139:$B$238,0),4),IF(INDEX('Capacity Summary'!$H$139:$BG$238,MATCH('Capacity Backing (Hide)'!BE$132,'Capacity Summary'!$B$139:$B$238,0),MATCH('Capacity Backing (Hide)'!$A143,'Capacity Summary'!$H$138:$BG$138,0))&lt;&gt;0,INDEX('Capacity Summary'!$H$139:$BG$238,MATCH('Capacity Backing (Hide)'!BE$132,'Capacity Summary'!$B$139:$B$238,0),MATCH('Capacity Backing (Hide)'!$A143,'Capacity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(Hide)'!$A143,'Capacity Summary'!$H$138:$BG$138,0))="x",INDEX('Capacity Summary'!$C$139:$E$238,MATCH('Capacity Backing (Hide)'!BF$132,'Capacity Summary'!$B$139:$B$238,0),4),IF(INDEX('Capacity Summary'!$H$139:$BG$238,MATCH('Capacity Backing (Hide)'!BF$132,'Capacity Summary'!$B$139:$B$238,0),MATCH('Capacity Backing (Hide)'!$A143,'Capacity Summary'!$H$138:$BG$138,0))&lt;&gt;0,INDEX('Capacity Summary'!$H$139:$BG$238,MATCH('Capacity Backing (Hide)'!BF$132,'Capacity Summary'!$B$139:$B$238,0),MATCH('Capacity Backing (Hide)'!$A143,'Capacity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(Hide)'!$A143,'Capacity Summary'!$H$138:$BG$138,0))="x",INDEX('Capacity Summary'!$C$139:$E$238,MATCH('Capacity Backing (Hide)'!BG$132,'Capacity Summary'!$B$139:$B$238,0),4),IF(INDEX('Capacity Summary'!$H$139:$BG$238,MATCH('Capacity Backing (Hide)'!BG$132,'Capacity Summary'!$B$139:$B$238,0),MATCH('Capacity Backing (Hide)'!$A143,'Capacity Summary'!$H$138:$BG$138,0))&lt;&gt;0,INDEX('Capacity Summary'!$H$139:$BG$238,MATCH('Capacity Backing (Hide)'!BG$132,'Capacity Summary'!$B$139:$B$238,0),MATCH('Capacity Backing (Hide)'!$A143,'Capacity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(Hide)'!$A143,'Capacity Summary'!$H$138:$BG$138,0))="x",INDEX('Capacity Summary'!$C$139:$E$238,MATCH('Capacity Backing (Hide)'!BH$132,'Capacity Summary'!$B$139:$B$238,0),4),IF(INDEX('Capacity Summary'!$H$139:$BG$238,MATCH('Capacity Backing (Hide)'!BH$132,'Capacity Summary'!$B$139:$B$238,0),MATCH('Capacity Backing (Hide)'!$A143,'Capacity Summary'!$H$138:$BG$138,0))&lt;&gt;0,INDEX('Capacity Summary'!$H$139:$BG$238,MATCH('Capacity Backing (Hide)'!BH$132,'Capacity Summary'!$B$139:$B$238,0),MATCH('Capacity Backing (Hide)'!$A143,'Capacity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(Hide)'!$A143,'Capacity Summary'!$H$138:$BG$138,0))="x",INDEX('Capacity Summary'!$C$139:$E$238,MATCH('Capacity Backing (Hide)'!BI$132,'Capacity Summary'!$B$139:$B$238,0),4),IF(INDEX('Capacity Summary'!$H$139:$BG$238,MATCH('Capacity Backing (Hide)'!BI$132,'Capacity Summary'!$B$139:$B$238,0),MATCH('Capacity Backing (Hide)'!$A143,'Capacity Summary'!$H$138:$BG$138,0))&lt;&gt;0,INDEX('Capacity Summary'!$H$139:$BG$238,MATCH('Capacity Backing (Hide)'!BI$132,'Capacity Summary'!$B$139:$B$238,0),MATCH('Capacity Backing (Hide)'!$A143,'Capacity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(Hide)'!$A143,'Capacity Summary'!$H$138:$BG$138,0))="x",INDEX('Capacity Summary'!$C$139:$E$238,MATCH('Capacity Backing (Hide)'!BJ$132,'Capacity Summary'!$B$139:$B$238,0),4),IF(INDEX('Capacity Summary'!$H$139:$BG$238,MATCH('Capacity Backing (Hide)'!BJ$132,'Capacity Summary'!$B$139:$B$238,0),MATCH('Capacity Backing (Hide)'!$A143,'Capacity Summary'!$H$138:$BG$138,0))&lt;&gt;0,INDEX('Capacity Summary'!$H$139:$BG$238,MATCH('Capacity Backing (Hide)'!BJ$132,'Capacity Summary'!$B$139:$B$238,0),MATCH('Capacity Backing (Hide)'!$A143,'Capacity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(Hide)'!$A143,'Capacity Summary'!$H$138:$BG$138,0))="x",INDEX('Capacity Summary'!$C$139:$E$238,MATCH('Capacity Backing (Hide)'!BK$132,'Capacity Summary'!$B$139:$B$238,0),4),IF(INDEX('Capacity Summary'!$H$139:$BG$238,MATCH('Capacity Backing (Hide)'!BK$132,'Capacity Summary'!$B$139:$B$238,0),MATCH('Capacity Backing (Hide)'!$A143,'Capacity Summary'!$H$138:$BG$138,0))&lt;&gt;0,INDEX('Capacity Summary'!$H$139:$BG$238,MATCH('Capacity Backing (Hide)'!BK$132,'Capacity Summary'!$B$139:$B$238,0),MATCH('Capacity Backing (Hide)'!$A143,'Capacity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(Hide)'!$A143,'Capacity Summary'!$H$138:$BG$138,0))="x",INDEX('Capacity Summary'!$C$139:$E$238,MATCH('Capacity Backing (Hide)'!BL$132,'Capacity Summary'!$B$139:$B$238,0),4),IF(INDEX('Capacity Summary'!$H$139:$BG$238,MATCH('Capacity Backing (Hide)'!BL$132,'Capacity Summary'!$B$139:$B$238,0),MATCH('Capacity Backing (Hide)'!$A143,'Capacity Summary'!$H$138:$BG$138,0))&lt;&gt;0,INDEX('Capacity Summary'!$H$139:$BG$238,MATCH('Capacity Backing (Hide)'!BL$132,'Capacity Summary'!$B$139:$B$238,0),MATCH('Capacity Backing (Hide)'!$A143,'Capacity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(Hide)'!$A143,'Capacity Summary'!$H$138:$BG$138,0))="x",INDEX('Capacity Summary'!$C$139:$E$238,MATCH('Capacity Backing (Hide)'!BM$132,'Capacity Summary'!$B$139:$B$238,0),4),IF(INDEX('Capacity Summary'!$H$139:$BG$238,MATCH('Capacity Backing (Hide)'!BM$132,'Capacity Summary'!$B$139:$B$238,0),MATCH('Capacity Backing (Hide)'!$A143,'Capacity Summary'!$H$138:$BG$138,0))&lt;&gt;0,INDEX('Capacity Summary'!$H$139:$BG$238,MATCH('Capacity Backing (Hide)'!BM$132,'Capacity Summary'!$B$139:$B$238,0),MATCH('Capacity Backing (Hide)'!$A143,'Capacity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(Hide)'!$A143,'Capacity Summary'!$H$138:$BG$138,0))="x",INDEX('Capacity Summary'!$C$139:$E$238,MATCH('Capacity Backing (Hide)'!BN$132,'Capacity Summary'!$B$139:$B$238,0),4),IF(INDEX('Capacity Summary'!$H$139:$BG$238,MATCH('Capacity Backing (Hide)'!BN$132,'Capacity Summary'!$B$139:$B$238,0),MATCH('Capacity Backing (Hide)'!$A143,'Capacity Summary'!$H$138:$BG$138,0))&lt;&gt;0,INDEX('Capacity Summary'!$H$139:$BG$238,MATCH('Capacity Backing (Hide)'!BN$132,'Capacity Summary'!$B$139:$B$238,0),MATCH('Capacity Backing (Hide)'!$A143,'Capacity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(Hide)'!$A143,'Capacity Summary'!$H$138:$BG$138,0))="x",INDEX('Capacity Summary'!$C$139:$E$238,MATCH('Capacity Backing (Hide)'!BO$132,'Capacity Summary'!$B$139:$B$238,0),4),IF(INDEX('Capacity Summary'!$H$139:$BG$238,MATCH('Capacity Backing (Hide)'!BO$132,'Capacity Summary'!$B$139:$B$238,0),MATCH('Capacity Backing (Hide)'!$A143,'Capacity Summary'!$H$138:$BG$138,0))&lt;&gt;0,INDEX('Capacity Summary'!$H$139:$BG$238,MATCH('Capacity Backing (Hide)'!BO$132,'Capacity Summary'!$B$139:$B$238,0),MATCH('Capacity Backing (Hide)'!$A143,'Capacity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(Hide)'!$A143,'Capacity Summary'!$H$138:$BG$138,0))="x",INDEX('Capacity Summary'!$C$139:$E$238,MATCH('Capacity Backing (Hide)'!BP$132,'Capacity Summary'!$B$139:$B$238,0),4),IF(INDEX('Capacity Summary'!$H$139:$BG$238,MATCH('Capacity Backing (Hide)'!BP$132,'Capacity Summary'!$B$139:$B$238,0),MATCH('Capacity Backing (Hide)'!$A143,'Capacity Summary'!$H$138:$BG$138,0))&lt;&gt;0,INDEX('Capacity Summary'!$H$139:$BG$238,MATCH('Capacity Backing (Hide)'!BP$132,'Capacity Summary'!$B$139:$B$238,0),MATCH('Capacity Backing (Hide)'!$A143,'Capacity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(Hide)'!$A143,'Capacity Summary'!$H$138:$BG$138,0))="x",INDEX('Capacity Summary'!$C$139:$E$238,MATCH('Capacity Backing (Hide)'!BQ$132,'Capacity Summary'!$B$139:$B$238,0),4),IF(INDEX('Capacity Summary'!$H$139:$BG$238,MATCH('Capacity Backing (Hide)'!BQ$132,'Capacity Summary'!$B$139:$B$238,0),MATCH('Capacity Backing (Hide)'!$A143,'Capacity Summary'!$H$138:$BG$138,0))&lt;&gt;0,INDEX('Capacity Summary'!$H$139:$BG$238,MATCH('Capacity Backing (Hide)'!BQ$132,'Capacity Summary'!$B$139:$B$238,0),MATCH('Capacity Backing (Hide)'!$A143,'Capacity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(Hide)'!$A143,'Capacity Summary'!$H$138:$BG$138,0))="x",INDEX('Capacity Summary'!$C$139:$E$238,MATCH('Capacity Backing (Hide)'!BR$132,'Capacity Summary'!$B$139:$B$238,0),4),IF(INDEX('Capacity Summary'!$H$139:$BG$238,MATCH('Capacity Backing (Hide)'!BR$132,'Capacity Summary'!$B$139:$B$238,0),MATCH('Capacity Backing (Hide)'!$A143,'Capacity Summary'!$H$138:$BG$138,0))&lt;&gt;0,INDEX('Capacity Summary'!$H$139:$BG$238,MATCH('Capacity Backing (Hide)'!BR$132,'Capacity Summary'!$B$139:$B$238,0),MATCH('Capacity Backing (Hide)'!$A143,'Capacity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(Hide)'!$A143,'Capacity Summary'!$H$138:$BG$138,0))="x",INDEX('Capacity Summary'!$C$139:$E$238,MATCH('Capacity Backing (Hide)'!BS$132,'Capacity Summary'!$B$139:$B$238,0),4),IF(INDEX('Capacity Summary'!$H$139:$BG$238,MATCH('Capacity Backing (Hide)'!BS$132,'Capacity Summary'!$B$139:$B$238,0),MATCH('Capacity Backing (Hide)'!$A143,'Capacity Summary'!$H$138:$BG$138,0))&lt;&gt;0,INDEX('Capacity Summary'!$H$139:$BG$238,MATCH('Capacity Backing (Hide)'!BS$132,'Capacity Summary'!$B$139:$B$238,0),MATCH('Capacity Backing (Hide)'!$A143,'Capacity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(Hide)'!$A143,'Capacity Summary'!$H$138:$BG$138,0))="x",INDEX('Capacity Summary'!$C$139:$E$238,MATCH('Capacity Backing (Hide)'!BT$132,'Capacity Summary'!$B$139:$B$238,0),4),IF(INDEX('Capacity Summary'!$H$139:$BG$238,MATCH('Capacity Backing (Hide)'!BT$132,'Capacity Summary'!$B$139:$B$238,0),MATCH('Capacity Backing (Hide)'!$A143,'Capacity Summary'!$H$138:$BG$138,0))&lt;&gt;0,INDEX('Capacity Summary'!$H$139:$BG$238,MATCH('Capacity Backing (Hide)'!BT$132,'Capacity Summary'!$B$139:$B$238,0),MATCH('Capacity Backing (Hide)'!$A143,'Capacity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(Hide)'!$A143,'Capacity Summary'!$H$138:$BG$138,0))="x",INDEX('Capacity Summary'!$C$139:$E$238,MATCH('Capacity Backing (Hide)'!BU$132,'Capacity Summary'!$B$139:$B$238,0),4),IF(INDEX('Capacity Summary'!$H$139:$BG$238,MATCH('Capacity Backing (Hide)'!BU$132,'Capacity Summary'!$B$139:$B$238,0),MATCH('Capacity Backing (Hide)'!$A143,'Capacity Summary'!$H$138:$BG$138,0))&lt;&gt;0,INDEX('Capacity Summary'!$H$139:$BG$238,MATCH('Capacity Backing (Hide)'!BU$132,'Capacity Summary'!$B$139:$B$238,0),MATCH('Capacity Backing (Hide)'!$A143,'Capacity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(Hide)'!$A143,'Capacity Summary'!$H$138:$BG$138,0))="x",INDEX('Capacity Summary'!$C$139:$E$238,MATCH('Capacity Backing (Hide)'!BV$132,'Capacity Summary'!$B$139:$B$238,0),4),IF(INDEX('Capacity Summary'!$H$139:$BG$238,MATCH('Capacity Backing (Hide)'!BV$132,'Capacity Summary'!$B$139:$B$238,0),MATCH('Capacity Backing (Hide)'!$A143,'Capacity Summary'!$H$138:$BG$138,0))&lt;&gt;0,INDEX('Capacity Summary'!$H$139:$BG$238,MATCH('Capacity Backing (Hide)'!BV$132,'Capacity Summary'!$B$139:$B$238,0),MATCH('Capacity Backing (Hide)'!$A143,'Capacity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(Hide)'!$A143,'Capacity Summary'!$H$138:$BG$138,0))="x",INDEX('Capacity Summary'!$C$139:$E$238,MATCH('Capacity Backing (Hide)'!BW$132,'Capacity Summary'!$B$139:$B$238,0),4),IF(INDEX('Capacity Summary'!$H$139:$BG$238,MATCH('Capacity Backing (Hide)'!BW$132,'Capacity Summary'!$B$139:$B$238,0),MATCH('Capacity Backing (Hide)'!$A143,'Capacity Summary'!$H$138:$BG$138,0))&lt;&gt;0,INDEX('Capacity Summary'!$H$139:$BG$238,MATCH('Capacity Backing (Hide)'!BW$132,'Capacity Summary'!$B$139:$B$238,0),MATCH('Capacity Backing (Hide)'!$A143,'Capacity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(Hide)'!$A143,'Capacity Summary'!$H$138:$BG$138,0))="x",INDEX('Capacity Summary'!$C$139:$E$238,MATCH('Capacity Backing (Hide)'!BX$132,'Capacity Summary'!$B$139:$B$238,0),4),IF(INDEX('Capacity Summary'!$H$139:$BG$238,MATCH('Capacity Backing (Hide)'!BX$132,'Capacity Summary'!$B$139:$B$238,0),MATCH('Capacity Backing (Hide)'!$A143,'Capacity Summary'!$H$138:$BG$138,0))&lt;&gt;0,INDEX('Capacity Summary'!$H$139:$BG$238,MATCH('Capacity Backing (Hide)'!BX$132,'Capacity Summary'!$B$139:$B$238,0),MATCH('Capacity Backing (Hide)'!$A143,'Capacity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(Hide)'!$A143,'Capacity Summary'!$H$138:$BG$138,0))="x",INDEX('Capacity Summary'!$C$139:$E$238,MATCH('Capacity Backing (Hide)'!BY$132,'Capacity Summary'!$B$139:$B$238,0),4),IF(INDEX('Capacity Summary'!$H$139:$BG$238,MATCH('Capacity Backing (Hide)'!BY$132,'Capacity Summary'!$B$139:$B$238,0),MATCH('Capacity Backing (Hide)'!$A143,'Capacity Summary'!$H$138:$BG$138,0))&lt;&gt;0,INDEX('Capacity Summary'!$H$139:$BG$238,MATCH('Capacity Backing (Hide)'!BY$132,'Capacity Summary'!$B$139:$B$238,0),MATCH('Capacity Backing (Hide)'!$A143,'Capacity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(Hide)'!$A143,'Capacity Summary'!$H$138:$BG$138,0))="x",INDEX('Capacity Summary'!$C$139:$E$238,MATCH('Capacity Backing (Hide)'!BZ$132,'Capacity Summary'!$B$139:$B$238,0),4),IF(INDEX('Capacity Summary'!$H$139:$BG$238,MATCH('Capacity Backing (Hide)'!BZ$132,'Capacity Summary'!$B$139:$B$238,0),MATCH('Capacity Backing (Hide)'!$A143,'Capacity Summary'!$H$138:$BG$138,0))&lt;&gt;0,INDEX('Capacity Summary'!$H$139:$BG$238,MATCH('Capacity Backing (Hide)'!BZ$132,'Capacity Summary'!$B$139:$B$238,0),MATCH('Capacity Backing (Hide)'!$A143,'Capacity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(Hide)'!$A143,'Capacity Summary'!$H$138:$BG$138,0))="x",INDEX('Capacity Summary'!$C$139:$E$238,MATCH('Capacity Backing (Hide)'!CA$132,'Capacity Summary'!$B$139:$B$238,0),4),IF(INDEX('Capacity Summary'!$H$139:$BG$238,MATCH('Capacity Backing (Hide)'!CA$132,'Capacity Summary'!$B$139:$B$238,0),MATCH('Capacity Backing (Hide)'!$A143,'Capacity Summary'!$H$138:$BG$138,0))&lt;&gt;0,INDEX('Capacity Summary'!$H$139:$BG$238,MATCH('Capacity Backing (Hide)'!CA$132,'Capacity Summary'!$B$139:$B$238,0),MATCH('Capacity Backing (Hide)'!$A143,'Capacity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(Hide)'!$A143,'Capacity Summary'!$H$138:$BG$138,0))="x",INDEX('Capacity Summary'!$C$139:$E$238,MATCH('Capacity Backing (Hide)'!CB$132,'Capacity Summary'!$B$139:$B$238,0),4),IF(INDEX('Capacity Summary'!$H$139:$BG$238,MATCH('Capacity Backing (Hide)'!CB$132,'Capacity Summary'!$B$139:$B$238,0),MATCH('Capacity Backing (Hide)'!$A143,'Capacity Summary'!$H$138:$BG$138,0))&lt;&gt;0,INDEX('Capacity Summary'!$H$139:$BG$238,MATCH('Capacity Backing (Hide)'!CB$132,'Capacity Summary'!$B$139:$B$238,0),MATCH('Capacity Backing (Hide)'!$A143,'Capacity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(Hide)'!$A143,'Capacity Summary'!$H$138:$BG$138,0))="x",INDEX('Capacity Summary'!$C$139:$E$238,MATCH('Capacity Backing (Hide)'!CC$132,'Capacity Summary'!$B$139:$B$238,0),4),IF(INDEX('Capacity Summary'!$H$139:$BG$238,MATCH('Capacity Backing (Hide)'!CC$132,'Capacity Summary'!$B$139:$B$238,0),MATCH('Capacity Backing (Hide)'!$A143,'Capacity Summary'!$H$138:$BG$138,0))&lt;&gt;0,INDEX('Capacity Summary'!$H$139:$BG$238,MATCH('Capacity Backing (Hide)'!CC$132,'Capacity Summary'!$B$139:$B$238,0),MATCH('Capacity Backing (Hide)'!$A143,'Capacity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(Hide)'!$A143,'Capacity Summary'!$H$138:$BG$138,0))="x",INDEX('Capacity Summary'!$C$139:$E$238,MATCH('Capacity Backing (Hide)'!CD$132,'Capacity Summary'!$B$139:$B$238,0),4),IF(INDEX('Capacity Summary'!$H$139:$BG$238,MATCH('Capacity Backing (Hide)'!CD$132,'Capacity Summary'!$B$139:$B$238,0),MATCH('Capacity Backing (Hide)'!$A143,'Capacity Summary'!$H$138:$BG$138,0))&lt;&gt;0,INDEX('Capacity Summary'!$H$139:$BG$238,MATCH('Capacity Backing (Hide)'!CD$132,'Capacity Summary'!$B$139:$B$238,0),MATCH('Capacity Backing (Hide)'!$A143,'Capacity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(Hide)'!$A143,'Capacity Summary'!$H$138:$BG$138,0))="x",INDEX('Capacity Summary'!$C$139:$E$238,MATCH('Capacity Backing (Hide)'!CE$132,'Capacity Summary'!$B$139:$B$238,0),4),IF(INDEX('Capacity Summary'!$H$139:$BG$238,MATCH('Capacity Backing (Hide)'!CE$132,'Capacity Summary'!$B$139:$B$238,0),MATCH('Capacity Backing (Hide)'!$A143,'Capacity Summary'!$H$138:$BG$138,0))&lt;&gt;0,INDEX('Capacity Summary'!$H$139:$BG$238,MATCH('Capacity Backing (Hide)'!CE$132,'Capacity Summary'!$B$139:$B$238,0),MATCH('Capacity Backing (Hide)'!$A143,'Capacity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(Hide)'!$A143,'Capacity Summary'!$H$138:$BG$138,0))="x",INDEX('Capacity Summary'!$C$139:$E$238,MATCH('Capacity Backing (Hide)'!CF$132,'Capacity Summary'!$B$139:$B$238,0),4),IF(INDEX('Capacity Summary'!$H$139:$BG$238,MATCH('Capacity Backing (Hide)'!CF$132,'Capacity Summary'!$B$139:$B$238,0),MATCH('Capacity Backing (Hide)'!$A143,'Capacity Summary'!$H$138:$BG$138,0))&lt;&gt;0,INDEX('Capacity Summary'!$H$139:$BG$238,MATCH('Capacity Backing (Hide)'!CF$132,'Capacity Summary'!$B$139:$B$238,0),MATCH('Capacity Backing (Hide)'!$A143,'Capacity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(Hide)'!$A143,'Capacity Summary'!$H$138:$BG$138,0))="x",INDEX('Capacity Summary'!$C$139:$E$238,MATCH('Capacity Backing (Hide)'!CG$132,'Capacity Summary'!$B$139:$B$238,0),4),IF(INDEX('Capacity Summary'!$H$139:$BG$238,MATCH('Capacity Backing (Hide)'!CG$132,'Capacity Summary'!$B$139:$B$238,0),MATCH('Capacity Backing (Hide)'!$A143,'Capacity Summary'!$H$138:$BG$138,0))&lt;&gt;0,INDEX('Capacity Summary'!$H$139:$BG$238,MATCH('Capacity Backing (Hide)'!CG$132,'Capacity Summary'!$B$139:$B$238,0),MATCH('Capacity Backing (Hide)'!$A143,'Capacity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(Hide)'!$A143,'Capacity Summary'!$H$138:$BG$138,0))="x",INDEX('Capacity Summary'!$C$139:$E$238,MATCH('Capacity Backing (Hide)'!CH$132,'Capacity Summary'!$B$139:$B$238,0),4),IF(INDEX('Capacity Summary'!$H$139:$BG$238,MATCH('Capacity Backing (Hide)'!CH$132,'Capacity Summary'!$B$139:$B$238,0),MATCH('Capacity Backing (Hide)'!$A143,'Capacity Summary'!$H$138:$BG$138,0))&lt;&gt;0,INDEX('Capacity Summary'!$H$139:$BG$238,MATCH('Capacity Backing (Hide)'!CH$132,'Capacity Summary'!$B$139:$B$238,0),MATCH('Capacity Backing (Hide)'!$A143,'Capacity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(Hide)'!$A143,'Capacity Summary'!$H$138:$BG$138,0))="x",INDEX('Capacity Summary'!$C$139:$E$238,MATCH('Capacity Backing (Hide)'!CI$132,'Capacity Summary'!$B$139:$B$238,0),4),IF(INDEX('Capacity Summary'!$H$139:$BG$238,MATCH('Capacity Backing (Hide)'!CI$132,'Capacity Summary'!$B$139:$B$238,0),MATCH('Capacity Backing (Hide)'!$A143,'Capacity Summary'!$H$138:$BG$138,0))&lt;&gt;0,INDEX('Capacity Summary'!$H$139:$BG$238,MATCH('Capacity Backing (Hide)'!CI$132,'Capacity Summary'!$B$139:$B$238,0),MATCH('Capacity Backing (Hide)'!$A143,'Capacity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(Hide)'!$A143,'Capacity Summary'!$H$138:$BG$138,0))="x",INDEX('Capacity Summary'!$C$139:$E$238,MATCH('Capacity Backing (Hide)'!CJ$132,'Capacity Summary'!$B$139:$B$238,0),4),IF(INDEX('Capacity Summary'!$H$139:$BG$238,MATCH('Capacity Backing (Hide)'!CJ$132,'Capacity Summary'!$B$139:$B$238,0),MATCH('Capacity Backing (Hide)'!$A143,'Capacity Summary'!$H$138:$BG$138,0))&lt;&gt;0,INDEX('Capacity Summary'!$H$139:$BG$238,MATCH('Capacity Backing (Hide)'!CJ$132,'Capacity Summary'!$B$139:$B$238,0),MATCH('Capacity Backing (Hide)'!$A143,'Capacity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(Hide)'!$A143,'Capacity Summary'!$H$138:$BG$138,0))="x",INDEX('Capacity Summary'!$C$139:$E$238,MATCH('Capacity Backing (Hide)'!CK$132,'Capacity Summary'!$B$139:$B$238,0),4),IF(INDEX('Capacity Summary'!$H$139:$BG$238,MATCH('Capacity Backing (Hide)'!CK$132,'Capacity Summary'!$B$139:$B$238,0),MATCH('Capacity Backing (Hide)'!$A143,'Capacity Summary'!$H$138:$BG$138,0))&lt;&gt;0,INDEX('Capacity Summary'!$H$139:$BG$238,MATCH('Capacity Backing (Hide)'!CK$132,'Capacity Summary'!$B$139:$B$238,0),MATCH('Capacity Backing (Hide)'!$A143,'Capacity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(Hide)'!$A143,'Capacity Summary'!$H$138:$BG$138,0))="x",INDEX('Capacity Summary'!$C$139:$E$238,MATCH('Capacity Backing (Hide)'!CL$132,'Capacity Summary'!$B$139:$B$238,0),4),IF(INDEX('Capacity Summary'!$H$139:$BG$238,MATCH('Capacity Backing (Hide)'!CL$132,'Capacity Summary'!$B$139:$B$238,0),MATCH('Capacity Backing (Hide)'!$A143,'Capacity Summary'!$H$138:$BG$138,0))&lt;&gt;0,INDEX('Capacity Summary'!$H$139:$BG$238,MATCH('Capacity Backing (Hide)'!CL$132,'Capacity Summary'!$B$139:$B$238,0),MATCH('Capacity Backing (Hide)'!$A143,'Capacity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(Hide)'!$A143,'Capacity Summary'!$H$138:$BG$138,0))="x",INDEX('Capacity Summary'!$C$139:$E$238,MATCH('Capacity Backing (Hide)'!CM$132,'Capacity Summary'!$B$139:$B$238,0),4),IF(INDEX('Capacity Summary'!$H$139:$BG$238,MATCH('Capacity Backing (Hide)'!CM$132,'Capacity Summary'!$B$139:$B$238,0),MATCH('Capacity Backing (Hide)'!$A143,'Capacity Summary'!$H$138:$BG$138,0))&lt;&gt;0,INDEX('Capacity Summary'!$H$139:$BG$238,MATCH('Capacity Backing (Hide)'!CM$132,'Capacity Summary'!$B$139:$B$238,0),MATCH('Capacity Backing (Hide)'!$A143,'Capacity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(Hide)'!$A143,'Capacity Summary'!$H$138:$BG$138,0))="x",INDEX('Capacity Summary'!$C$139:$E$238,MATCH('Capacity Backing (Hide)'!CN$132,'Capacity Summary'!$B$139:$B$238,0),4),IF(INDEX('Capacity Summary'!$H$139:$BG$238,MATCH('Capacity Backing (Hide)'!CN$132,'Capacity Summary'!$B$139:$B$238,0),MATCH('Capacity Backing (Hide)'!$A143,'Capacity Summary'!$H$138:$BG$138,0))&lt;&gt;0,INDEX('Capacity Summary'!$H$139:$BG$238,MATCH('Capacity Backing (Hide)'!CN$132,'Capacity Summary'!$B$139:$B$238,0),MATCH('Capacity Backing (Hide)'!$A143,'Capacity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(Hide)'!$A143,'Capacity Summary'!$H$138:$BG$138,0))="x",INDEX('Capacity Summary'!$C$139:$E$238,MATCH('Capacity Backing (Hide)'!CO$132,'Capacity Summary'!$B$139:$B$238,0),4),IF(INDEX('Capacity Summary'!$H$139:$BG$238,MATCH('Capacity Backing (Hide)'!CO$132,'Capacity Summary'!$B$139:$B$238,0),MATCH('Capacity Backing (Hide)'!$A143,'Capacity Summary'!$H$138:$BG$138,0))&lt;&gt;0,INDEX('Capacity Summary'!$H$139:$BG$238,MATCH('Capacity Backing (Hide)'!CO$132,'Capacity Summary'!$B$139:$B$238,0),MATCH('Capacity Backing (Hide)'!$A143,'Capacity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(Hide)'!$A143,'Capacity Summary'!$H$138:$BG$138,0))="x",INDEX('Capacity Summary'!$C$139:$E$238,MATCH('Capacity Backing (Hide)'!CP$132,'Capacity Summary'!$B$139:$B$238,0),4),IF(INDEX('Capacity Summary'!$H$139:$BG$238,MATCH('Capacity Backing (Hide)'!CP$132,'Capacity Summary'!$B$139:$B$238,0),MATCH('Capacity Backing (Hide)'!$A143,'Capacity Summary'!$H$138:$BG$138,0))&lt;&gt;0,INDEX('Capacity Summary'!$H$139:$BG$238,MATCH('Capacity Backing (Hide)'!CP$132,'Capacity Summary'!$B$139:$B$238,0),MATCH('Capacity Backing (Hide)'!$A143,'Capacity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(Hide)'!$A143,'Capacity Summary'!$H$138:$BG$138,0))="x",INDEX('Capacity Summary'!$C$139:$E$238,MATCH('Capacity Backing (Hide)'!CQ$132,'Capacity Summary'!$B$139:$B$238,0),4),IF(INDEX('Capacity Summary'!$H$139:$BG$238,MATCH('Capacity Backing (Hide)'!CQ$132,'Capacity Summary'!$B$139:$B$238,0),MATCH('Capacity Backing (Hide)'!$A143,'Capacity Summary'!$H$138:$BG$138,0))&lt;&gt;0,INDEX('Capacity Summary'!$H$139:$BG$238,MATCH('Capacity Backing (Hide)'!CQ$132,'Capacity Summary'!$B$139:$B$238,0),MATCH('Capacity Backing (Hide)'!$A143,'Capacity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(Hide)'!$A143,'Capacity Summary'!$H$138:$BG$138,0))="x",INDEX('Capacity Summary'!$C$139:$E$238,MATCH('Capacity Backing (Hide)'!CR$132,'Capacity Summary'!$B$139:$B$238,0),4),IF(INDEX('Capacity Summary'!$H$139:$BG$238,MATCH('Capacity Backing (Hide)'!CR$132,'Capacity Summary'!$B$139:$B$238,0),MATCH('Capacity Backing (Hide)'!$A143,'Capacity Summary'!$H$138:$BG$138,0))&lt;&gt;0,INDEX('Capacity Summary'!$H$139:$BG$238,MATCH('Capacity Backing (Hide)'!CR$132,'Capacity Summary'!$B$139:$B$238,0),MATCH('Capacity Backing (Hide)'!$A143,'Capacity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(Hide)'!$A143,'Capacity Summary'!$H$138:$BG$138,0))="x",INDEX('Capacity Summary'!$C$139:$E$238,MATCH('Capacity Backing (Hide)'!CS$132,'Capacity Summary'!$B$139:$B$238,0),4),IF(INDEX('Capacity Summary'!$H$139:$BG$238,MATCH('Capacity Backing (Hide)'!CS$132,'Capacity Summary'!$B$139:$B$238,0),MATCH('Capacity Backing (Hide)'!$A143,'Capacity Summary'!$H$138:$BG$138,0))&lt;&gt;0,INDEX('Capacity Summary'!$H$139:$BG$238,MATCH('Capacity Backing (Hide)'!CS$132,'Capacity Summary'!$B$139:$B$238,0),MATCH('Capacity Backing (Hide)'!$A143,'Capacity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(Hide)'!$A143,'Capacity Summary'!$H$138:$BG$138,0))="x",INDEX('Capacity Summary'!$C$139:$E$238,MATCH('Capacity Backing (Hide)'!CT$132,'Capacity Summary'!$B$139:$B$238,0),4),IF(INDEX('Capacity Summary'!$H$139:$BG$238,MATCH('Capacity Backing (Hide)'!CT$132,'Capacity Summary'!$B$139:$B$238,0),MATCH('Capacity Backing (Hide)'!$A143,'Capacity Summary'!$H$138:$BG$138,0))&lt;&gt;0,INDEX('Capacity Summary'!$H$139:$BG$238,MATCH('Capacity Backing (Hide)'!CT$132,'Capacity Summary'!$B$139:$B$238,0),MATCH('Capacity Backing (Hide)'!$A143,'Capacity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(Hide)'!$A143,'Capacity Summary'!$H$138:$BG$138,0))="x",INDEX('Capacity Summary'!$C$139:$E$238,MATCH('Capacity Backing (Hide)'!CU$132,'Capacity Summary'!$B$139:$B$238,0),4),IF(INDEX('Capacity Summary'!$H$139:$BG$238,MATCH('Capacity Backing (Hide)'!CU$132,'Capacity Summary'!$B$139:$B$238,0),MATCH('Capacity Backing (Hide)'!$A143,'Capacity Summary'!$H$138:$BG$138,0))&lt;&gt;0,INDEX('Capacity Summary'!$H$139:$BG$238,MATCH('Capacity Backing (Hide)'!CU$132,'Capacity Summary'!$B$139:$B$238,0),MATCH('Capacity Backing (Hide)'!$A143,'Capacity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(Hide)'!$A143,'Capacity Summary'!$H$138:$BG$138,0))="x",INDEX('Capacity Summary'!$C$139:$E$238,MATCH('Capacity Backing (Hide)'!CV$132,'Capacity Summary'!$B$139:$B$238,0),4),IF(INDEX('Capacity Summary'!$H$139:$BG$238,MATCH('Capacity Backing (Hide)'!CV$132,'Capacity Summary'!$B$139:$B$238,0),MATCH('Capacity Backing (Hide)'!$A143,'Capacity Summary'!$H$138:$BG$138,0))&lt;&gt;0,INDEX('Capacity Summary'!$H$139:$BG$238,MATCH('Capacity Backing (Hide)'!CV$132,'Capacity Summary'!$B$139:$B$238,0),MATCH('Capacity Backing (Hide)'!$A143,'Capacity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(Hide)'!$A143,'Capacity Summary'!$H$138:$BG$138,0))="x",INDEX('Capacity Summary'!$C$139:$E$238,MATCH('Capacity Backing (Hide)'!CW$132,'Capacity Summary'!$B$139:$B$238,0),4),IF(INDEX('Capacity Summary'!$H$139:$BG$238,MATCH('Capacity Backing (Hide)'!CW$132,'Capacity Summary'!$B$139:$B$238,0),MATCH('Capacity Backing (Hide)'!$A143,'Capacity Summary'!$H$138:$BG$138,0))&lt;&gt;0,INDEX('Capacity Summary'!$H$139:$BG$238,MATCH('Capacity Backing (Hide)'!CW$132,'Capacity Summary'!$B$139:$B$238,0),MATCH('Capacity Backing (Hide)'!$A143,'Capacity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(Hide)'!$A144,'Capacity Summary'!$H$138:$BG$138,0))="x",INDEX('Capacity Summary'!$C$139:$E$238,MATCH('Capacity Backing (Hide)'!B$132,'Capacity Summary'!$B$139:$B$238,0),4),IF(INDEX('Capacity Summary'!$H$139:$BG$238,MATCH('Capacity Backing (Hide)'!B$132,'Capacity Summary'!$B$139:$B$238,0),MATCH('Capacity Backing (Hide)'!$A144,'Capacity Summary'!$H$138:$BG$138,0))&lt;&gt;0,INDEX('Capacity Summary'!$H$139:$BG$238,MATCH('Capacity Backing (Hide)'!B$132,'Capacity Summary'!$B$139:$B$238,0),MATCH('Capacity Backing (Hide)'!$A144,'Capacity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(Hide)'!$A144,'Capacity Summary'!$H$138:$BG$138,0))="x",INDEX('Capacity Summary'!$C$139:$E$238,MATCH('Capacity Backing (Hide)'!C$132,'Capacity Summary'!$B$139:$B$238,0),4),IF(INDEX('Capacity Summary'!$H$139:$BG$238,MATCH('Capacity Backing (Hide)'!C$132,'Capacity Summary'!$B$139:$B$238,0),MATCH('Capacity Backing (Hide)'!$A144,'Capacity Summary'!$H$138:$BG$138,0))&lt;&gt;0,INDEX('Capacity Summary'!$H$139:$BG$238,MATCH('Capacity Backing (Hide)'!C$132,'Capacity Summary'!$B$139:$B$238,0),MATCH('Capacity Backing (Hide)'!$A144,'Capacity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(Hide)'!$A144,'Capacity Summary'!$H$138:$BG$138,0))="x",INDEX('Capacity Summary'!$C$139:$E$238,MATCH('Capacity Backing (Hide)'!D$132,'Capacity Summary'!$B$139:$B$238,0),4),IF(INDEX('Capacity Summary'!$H$139:$BG$238,MATCH('Capacity Backing (Hide)'!D$132,'Capacity Summary'!$B$139:$B$238,0),MATCH('Capacity Backing (Hide)'!$A144,'Capacity Summary'!$H$138:$BG$138,0))&lt;&gt;0,INDEX('Capacity Summary'!$H$139:$BG$238,MATCH('Capacity Backing (Hide)'!D$132,'Capacity Summary'!$B$139:$B$238,0),MATCH('Capacity Backing (Hide)'!$A144,'Capacity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(Hide)'!$A144,'Capacity Summary'!$H$138:$BG$138,0))="x",INDEX('Capacity Summary'!$C$139:$E$238,MATCH('Capacity Backing (Hide)'!E$132,'Capacity Summary'!$B$139:$B$238,0),4),IF(INDEX('Capacity Summary'!$H$139:$BG$238,MATCH('Capacity Backing (Hide)'!E$132,'Capacity Summary'!$B$139:$B$238,0),MATCH('Capacity Backing (Hide)'!$A144,'Capacity Summary'!$H$138:$BG$138,0))&lt;&gt;0,INDEX('Capacity Summary'!$H$139:$BG$238,MATCH('Capacity Backing (Hide)'!E$132,'Capacity Summary'!$B$139:$B$238,0),MATCH('Capacity Backing (Hide)'!$A144,'Capacity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(Hide)'!$A144,'Capacity Summary'!$H$138:$BG$138,0))="x",INDEX('Capacity Summary'!$C$139:$E$238,MATCH('Capacity Backing (Hide)'!F$132,'Capacity Summary'!$B$139:$B$238,0),4),IF(INDEX('Capacity Summary'!$H$139:$BG$238,MATCH('Capacity Backing (Hide)'!F$132,'Capacity Summary'!$B$139:$B$238,0),MATCH('Capacity Backing (Hide)'!$A144,'Capacity Summary'!$H$138:$BG$138,0))&lt;&gt;0,INDEX('Capacity Summary'!$H$139:$BG$238,MATCH('Capacity Backing (Hide)'!F$132,'Capacity Summary'!$B$139:$B$238,0),MATCH('Capacity Backing (Hide)'!$A144,'Capacity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(Hide)'!$A144,'Capacity Summary'!$H$138:$BG$138,0))="x",INDEX('Capacity Summary'!$C$139:$E$238,MATCH('Capacity Backing (Hide)'!G$132,'Capacity Summary'!$B$139:$B$238,0),4),IF(INDEX('Capacity Summary'!$H$139:$BG$238,MATCH('Capacity Backing (Hide)'!G$132,'Capacity Summary'!$B$139:$B$238,0),MATCH('Capacity Backing (Hide)'!$A144,'Capacity Summary'!$H$138:$BG$138,0))&lt;&gt;0,INDEX('Capacity Summary'!$H$139:$BG$238,MATCH('Capacity Backing (Hide)'!G$132,'Capacity Summary'!$B$139:$B$238,0),MATCH('Capacity Backing (Hide)'!$A144,'Capacity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(Hide)'!$A144,'Capacity Summary'!$H$138:$BG$138,0))="x",INDEX('Capacity Summary'!$C$139:$E$238,MATCH('Capacity Backing (Hide)'!H$132,'Capacity Summary'!$B$139:$B$238,0),4),IF(INDEX('Capacity Summary'!$H$139:$BG$238,MATCH('Capacity Backing (Hide)'!H$132,'Capacity Summary'!$B$139:$B$238,0),MATCH('Capacity Backing (Hide)'!$A144,'Capacity Summary'!$H$138:$BG$138,0))&lt;&gt;0,INDEX('Capacity Summary'!$H$139:$BG$238,MATCH('Capacity Backing (Hide)'!H$132,'Capacity Summary'!$B$139:$B$238,0),MATCH('Capacity Backing (Hide)'!$A144,'Capacity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(Hide)'!$A144,'Capacity Summary'!$H$138:$BG$138,0))="x",INDEX('Capacity Summary'!$C$139:$E$238,MATCH('Capacity Backing (Hide)'!I$132,'Capacity Summary'!$B$139:$B$238,0),4),IF(INDEX('Capacity Summary'!$H$139:$BG$238,MATCH('Capacity Backing (Hide)'!I$132,'Capacity Summary'!$B$139:$B$238,0),MATCH('Capacity Backing (Hide)'!$A144,'Capacity Summary'!$H$138:$BG$138,0))&lt;&gt;0,INDEX('Capacity Summary'!$H$139:$BG$238,MATCH('Capacity Backing (Hide)'!I$132,'Capacity Summary'!$B$139:$B$238,0),MATCH('Capacity Backing (Hide)'!$A144,'Capacity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(Hide)'!$A144,'Capacity Summary'!$H$138:$BG$138,0))="x",INDEX('Capacity Summary'!$C$139:$E$238,MATCH('Capacity Backing (Hide)'!J$132,'Capacity Summary'!$B$139:$B$238,0),4),IF(INDEX('Capacity Summary'!$H$139:$BG$238,MATCH('Capacity Backing (Hide)'!J$132,'Capacity Summary'!$B$139:$B$238,0),MATCH('Capacity Backing (Hide)'!$A144,'Capacity Summary'!$H$138:$BG$138,0))&lt;&gt;0,INDEX('Capacity Summary'!$H$139:$BG$238,MATCH('Capacity Backing (Hide)'!J$132,'Capacity Summary'!$B$139:$B$238,0),MATCH('Capacity Backing (Hide)'!$A144,'Capacity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(Hide)'!$A144,'Capacity Summary'!$H$138:$BG$138,0))="x",INDEX('Capacity Summary'!$C$139:$E$238,MATCH('Capacity Backing (Hide)'!K$132,'Capacity Summary'!$B$139:$B$238,0),4),IF(INDEX('Capacity Summary'!$H$139:$BG$238,MATCH('Capacity Backing (Hide)'!K$132,'Capacity Summary'!$B$139:$B$238,0),MATCH('Capacity Backing (Hide)'!$A144,'Capacity Summary'!$H$138:$BG$138,0))&lt;&gt;0,INDEX('Capacity Summary'!$H$139:$BG$238,MATCH('Capacity Backing (Hide)'!K$132,'Capacity Summary'!$B$139:$B$238,0),MATCH('Capacity Backing (Hide)'!$A144,'Capacity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(Hide)'!$A144,'Capacity Summary'!$H$138:$BG$138,0))="x",INDEX('Capacity Summary'!$C$139:$E$238,MATCH('Capacity Backing (Hide)'!L$132,'Capacity Summary'!$B$139:$B$238,0),4),IF(INDEX('Capacity Summary'!$H$139:$BG$238,MATCH('Capacity Backing (Hide)'!L$132,'Capacity Summary'!$B$139:$B$238,0),MATCH('Capacity Backing (Hide)'!$A144,'Capacity Summary'!$H$138:$BG$138,0))&lt;&gt;0,INDEX('Capacity Summary'!$H$139:$BG$238,MATCH('Capacity Backing (Hide)'!L$132,'Capacity Summary'!$B$139:$B$238,0),MATCH('Capacity Backing (Hide)'!$A144,'Capacity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(Hide)'!$A144,'Capacity Summary'!$H$138:$BG$138,0))="x",INDEX('Capacity Summary'!$C$139:$E$238,MATCH('Capacity Backing (Hide)'!M$132,'Capacity Summary'!$B$139:$B$238,0),4),IF(INDEX('Capacity Summary'!$H$139:$BG$238,MATCH('Capacity Backing (Hide)'!M$132,'Capacity Summary'!$B$139:$B$238,0),MATCH('Capacity Backing (Hide)'!$A144,'Capacity Summary'!$H$138:$BG$138,0))&lt;&gt;0,INDEX('Capacity Summary'!$H$139:$BG$238,MATCH('Capacity Backing (Hide)'!M$132,'Capacity Summary'!$B$139:$B$238,0),MATCH('Capacity Backing (Hide)'!$A144,'Capacity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(Hide)'!$A144,'Capacity Summary'!$H$138:$BG$138,0))="x",INDEX('Capacity Summary'!$C$139:$E$238,MATCH('Capacity Backing (Hide)'!N$132,'Capacity Summary'!$B$139:$B$238,0),4),IF(INDEX('Capacity Summary'!$H$139:$BG$238,MATCH('Capacity Backing (Hide)'!N$132,'Capacity Summary'!$B$139:$B$238,0),MATCH('Capacity Backing (Hide)'!$A144,'Capacity Summary'!$H$138:$BG$138,0))&lt;&gt;0,INDEX('Capacity Summary'!$H$139:$BG$238,MATCH('Capacity Backing (Hide)'!N$132,'Capacity Summary'!$B$139:$B$238,0),MATCH('Capacity Backing (Hide)'!$A144,'Capacity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(Hide)'!$A144,'Capacity Summary'!$H$138:$BG$138,0))="x",INDEX('Capacity Summary'!$C$139:$E$238,MATCH('Capacity Backing (Hide)'!O$132,'Capacity Summary'!$B$139:$B$238,0),4),IF(INDEX('Capacity Summary'!$H$139:$BG$238,MATCH('Capacity Backing (Hide)'!O$132,'Capacity Summary'!$B$139:$B$238,0),MATCH('Capacity Backing (Hide)'!$A144,'Capacity Summary'!$H$138:$BG$138,0))&lt;&gt;0,INDEX('Capacity Summary'!$H$139:$BG$238,MATCH('Capacity Backing (Hide)'!O$132,'Capacity Summary'!$B$139:$B$238,0),MATCH('Capacity Backing (Hide)'!$A144,'Capacity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(Hide)'!$A144,'Capacity Summary'!$H$138:$BG$138,0))="x",INDEX('Capacity Summary'!$C$139:$E$238,MATCH('Capacity Backing (Hide)'!P$132,'Capacity Summary'!$B$139:$B$238,0),4),IF(INDEX('Capacity Summary'!$H$139:$BG$238,MATCH('Capacity Backing (Hide)'!P$132,'Capacity Summary'!$B$139:$B$238,0),MATCH('Capacity Backing (Hide)'!$A144,'Capacity Summary'!$H$138:$BG$138,0))&lt;&gt;0,INDEX('Capacity Summary'!$H$139:$BG$238,MATCH('Capacity Backing (Hide)'!P$132,'Capacity Summary'!$B$139:$B$238,0),MATCH('Capacity Backing (Hide)'!$A144,'Capacity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(Hide)'!$A144,'Capacity Summary'!$H$138:$BG$138,0))="x",INDEX('Capacity Summary'!$C$139:$E$238,MATCH('Capacity Backing (Hide)'!Q$132,'Capacity Summary'!$B$139:$B$238,0),4),IF(INDEX('Capacity Summary'!$H$139:$BG$238,MATCH('Capacity Backing (Hide)'!Q$132,'Capacity Summary'!$B$139:$B$238,0),MATCH('Capacity Backing (Hide)'!$A144,'Capacity Summary'!$H$138:$BG$138,0))&lt;&gt;0,INDEX('Capacity Summary'!$H$139:$BG$238,MATCH('Capacity Backing (Hide)'!Q$132,'Capacity Summary'!$B$139:$B$238,0),MATCH('Capacity Backing (Hide)'!$A144,'Capacity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(Hide)'!$A144,'Capacity Summary'!$H$138:$BG$138,0))="x",INDEX('Capacity Summary'!$C$139:$E$238,MATCH('Capacity Backing (Hide)'!R$132,'Capacity Summary'!$B$139:$B$238,0),4),IF(INDEX('Capacity Summary'!$H$139:$BG$238,MATCH('Capacity Backing (Hide)'!R$132,'Capacity Summary'!$B$139:$B$238,0),MATCH('Capacity Backing (Hide)'!$A144,'Capacity Summary'!$H$138:$BG$138,0))&lt;&gt;0,INDEX('Capacity Summary'!$H$139:$BG$238,MATCH('Capacity Backing (Hide)'!R$132,'Capacity Summary'!$B$139:$B$238,0),MATCH('Capacity Backing (Hide)'!$A144,'Capacity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(Hide)'!$A144,'Capacity Summary'!$H$138:$BG$138,0))="x",INDEX('Capacity Summary'!$C$139:$E$238,MATCH('Capacity Backing (Hide)'!S$132,'Capacity Summary'!$B$139:$B$238,0),4),IF(INDEX('Capacity Summary'!$H$139:$BG$238,MATCH('Capacity Backing (Hide)'!S$132,'Capacity Summary'!$B$139:$B$238,0),MATCH('Capacity Backing (Hide)'!$A144,'Capacity Summary'!$H$138:$BG$138,0))&lt;&gt;0,INDEX('Capacity Summary'!$H$139:$BG$238,MATCH('Capacity Backing (Hide)'!S$132,'Capacity Summary'!$B$139:$B$238,0),MATCH('Capacity Backing (Hide)'!$A144,'Capacity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(Hide)'!$A144,'Capacity Summary'!$H$138:$BG$138,0))="x",INDEX('Capacity Summary'!$C$139:$E$238,MATCH('Capacity Backing (Hide)'!T$132,'Capacity Summary'!$B$139:$B$238,0),4),IF(INDEX('Capacity Summary'!$H$139:$BG$238,MATCH('Capacity Backing (Hide)'!T$132,'Capacity Summary'!$B$139:$B$238,0),MATCH('Capacity Backing (Hide)'!$A144,'Capacity Summary'!$H$138:$BG$138,0))&lt;&gt;0,INDEX('Capacity Summary'!$H$139:$BG$238,MATCH('Capacity Backing (Hide)'!T$132,'Capacity Summary'!$B$139:$B$238,0),MATCH('Capacity Backing (Hide)'!$A144,'Capacity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(Hide)'!$A144,'Capacity Summary'!$H$138:$BG$138,0))="x",INDEX('Capacity Summary'!$C$139:$E$238,MATCH('Capacity Backing (Hide)'!U$132,'Capacity Summary'!$B$139:$B$238,0),4),IF(INDEX('Capacity Summary'!$H$139:$BG$238,MATCH('Capacity Backing (Hide)'!U$132,'Capacity Summary'!$B$139:$B$238,0),MATCH('Capacity Backing (Hide)'!$A144,'Capacity Summary'!$H$138:$BG$138,0))&lt;&gt;0,INDEX('Capacity Summary'!$H$139:$BG$238,MATCH('Capacity Backing (Hide)'!U$132,'Capacity Summary'!$B$139:$B$238,0),MATCH('Capacity Backing (Hide)'!$A144,'Capacity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(Hide)'!$A144,'Capacity Summary'!$H$138:$BG$138,0))="x",INDEX('Capacity Summary'!$C$139:$E$238,MATCH('Capacity Backing (Hide)'!V$132,'Capacity Summary'!$B$139:$B$238,0),4),IF(INDEX('Capacity Summary'!$H$139:$BG$238,MATCH('Capacity Backing (Hide)'!V$132,'Capacity Summary'!$B$139:$B$238,0),MATCH('Capacity Backing (Hide)'!$A144,'Capacity Summary'!$H$138:$BG$138,0))&lt;&gt;0,INDEX('Capacity Summary'!$H$139:$BG$238,MATCH('Capacity Backing (Hide)'!V$132,'Capacity Summary'!$B$139:$B$238,0),MATCH('Capacity Backing (Hide)'!$A144,'Capacity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(Hide)'!$A144,'Capacity Summary'!$H$138:$BG$138,0))="x",INDEX('Capacity Summary'!$C$139:$E$238,MATCH('Capacity Backing (Hide)'!W$132,'Capacity Summary'!$B$139:$B$238,0),4),IF(INDEX('Capacity Summary'!$H$139:$BG$238,MATCH('Capacity Backing (Hide)'!W$132,'Capacity Summary'!$B$139:$B$238,0),MATCH('Capacity Backing (Hide)'!$A144,'Capacity Summary'!$H$138:$BG$138,0))&lt;&gt;0,INDEX('Capacity Summary'!$H$139:$BG$238,MATCH('Capacity Backing (Hide)'!W$132,'Capacity Summary'!$B$139:$B$238,0),MATCH('Capacity Backing (Hide)'!$A144,'Capacity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(Hide)'!$A144,'Capacity Summary'!$H$138:$BG$138,0))="x",INDEX('Capacity Summary'!$C$139:$E$238,MATCH('Capacity Backing (Hide)'!X$132,'Capacity Summary'!$B$139:$B$238,0),4),IF(INDEX('Capacity Summary'!$H$139:$BG$238,MATCH('Capacity Backing (Hide)'!X$132,'Capacity Summary'!$B$139:$B$238,0),MATCH('Capacity Backing (Hide)'!$A144,'Capacity Summary'!$H$138:$BG$138,0))&lt;&gt;0,INDEX('Capacity Summary'!$H$139:$BG$238,MATCH('Capacity Backing (Hide)'!X$132,'Capacity Summary'!$B$139:$B$238,0),MATCH('Capacity Backing (Hide)'!$A144,'Capacity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(Hide)'!$A144,'Capacity Summary'!$H$138:$BG$138,0))="x",INDEX('Capacity Summary'!$C$139:$E$238,MATCH('Capacity Backing (Hide)'!Y$132,'Capacity Summary'!$B$139:$B$238,0),4),IF(INDEX('Capacity Summary'!$H$139:$BG$238,MATCH('Capacity Backing (Hide)'!Y$132,'Capacity Summary'!$B$139:$B$238,0),MATCH('Capacity Backing (Hide)'!$A144,'Capacity Summary'!$H$138:$BG$138,0))&lt;&gt;0,INDEX('Capacity Summary'!$H$139:$BG$238,MATCH('Capacity Backing (Hide)'!Y$132,'Capacity Summary'!$B$139:$B$238,0),MATCH('Capacity Backing (Hide)'!$A144,'Capacity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(Hide)'!$A144,'Capacity Summary'!$H$138:$BG$138,0))="x",INDEX('Capacity Summary'!$C$139:$E$238,MATCH('Capacity Backing (Hide)'!Z$132,'Capacity Summary'!$B$139:$B$238,0),4),IF(INDEX('Capacity Summary'!$H$139:$BG$238,MATCH('Capacity Backing (Hide)'!Z$132,'Capacity Summary'!$B$139:$B$238,0),MATCH('Capacity Backing (Hide)'!$A144,'Capacity Summary'!$H$138:$BG$138,0))&lt;&gt;0,INDEX('Capacity Summary'!$H$139:$BG$238,MATCH('Capacity Backing (Hide)'!Z$132,'Capacity Summary'!$B$139:$B$238,0),MATCH('Capacity Backing (Hide)'!$A144,'Capacity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(Hide)'!$A144,'Capacity Summary'!$H$138:$BG$138,0))="x",INDEX('Capacity Summary'!$C$139:$E$238,MATCH('Capacity Backing (Hide)'!AA$132,'Capacity Summary'!$B$139:$B$238,0),4),IF(INDEX('Capacity Summary'!$H$139:$BG$238,MATCH('Capacity Backing (Hide)'!AA$132,'Capacity Summary'!$B$139:$B$238,0),MATCH('Capacity Backing (Hide)'!$A144,'Capacity Summary'!$H$138:$BG$138,0))&lt;&gt;0,INDEX('Capacity Summary'!$H$139:$BG$238,MATCH('Capacity Backing (Hide)'!AA$132,'Capacity Summary'!$B$139:$B$238,0),MATCH('Capacity Backing (Hide)'!$A144,'Capacity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(Hide)'!$A144,'Capacity Summary'!$H$138:$BG$138,0))="x",INDEX('Capacity Summary'!$C$139:$E$238,MATCH('Capacity Backing (Hide)'!AB$132,'Capacity Summary'!$B$139:$B$238,0),4),IF(INDEX('Capacity Summary'!$H$139:$BG$238,MATCH('Capacity Backing (Hide)'!AB$132,'Capacity Summary'!$B$139:$B$238,0),MATCH('Capacity Backing (Hide)'!$A144,'Capacity Summary'!$H$138:$BG$138,0))&lt;&gt;0,INDEX('Capacity Summary'!$H$139:$BG$238,MATCH('Capacity Backing (Hide)'!AB$132,'Capacity Summary'!$B$139:$B$238,0),MATCH('Capacity Backing (Hide)'!$A144,'Capacity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(Hide)'!$A144,'Capacity Summary'!$H$138:$BG$138,0))="x",INDEX('Capacity Summary'!$C$139:$E$238,MATCH('Capacity Backing (Hide)'!AC$132,'Capacity Summary'!$B$139:$B$238,0),4),IF(INDEX('Capacity Summary'!$H$139:$BG$238,MATCH('Capacity Backing (Hide)'!AC$132,'Capacity Summary'!$B$139:$B$238,0),MATCH('Capacity Backing (Hide)'!$A144,'Capacity Summary'!$H$138:$BG$138,0))&lt;&gt;0,INDEX('Capacity Summary'!$H$139:$BG$238,MATCH('Capacity Backing (Hide)'!AC$132,'Capacity Summary'!$B$139:$B$238,0),MATCH('Capacity Backing (Hide)'!$A144,'Capacity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(Hide)'!$A144,'Capacity Summary'!$H$138:$BG$138,0))="x",INDEX('Capacity Summary'!$C$139:$E$238,MATCH('Capacity Backing (Hide)'!AD$132,'Capacity Summary'!$B$139:$B$238,0),4),IF(INDEX('Capacity Summary'!$H$139:$BG$238,MATCH('Capacity Backing (Hide)'!AD$132,'Capacity Summary'!$B$139:$B$238,0),MATCH('Capacity Backing (Hide)'!$A144,'Capacity Summary'!$H$138:$BG$138,0))&lt;&gt;0,INDEX('Capacity Summary'!$H$139:$BG$238,MATCH('Capacity Backing (Hide)'!AD$132,'Capacity Summary'!$B$139:$B$238,0),MATCH('Capacity Backing (Hide)'!$A144,'Capacity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(Hide)'!$A144,'Capacity Summary'!$H$138:$BG$138,0))="x",INDEX('Capacity Summary'!$C$139:$E$238,MATCH('Capacity Backing (Hide)'!AE$132,'Capacity Summary'!$B$139:$B$238,0),4),IF(INDEX('Capacity Summary'!$H$139:$BG$238,MATCH('Capacity Backing (Hide)'!AE$132,'Capacity Summary'!$B$139:$B$238,0),MATCH('Capacity Backing (Hide)'!$A144,'Capacity Summary'!$H$138:$BG$138,0))&lt;&gt;0,INDEX('Capacity Summary'!$H$139:$BG$238,MATCH('Capacity Backing (Hide)'!AE$132,'Capacity Summary'!$B$139:$B$238,0),MATCH('Capacity Backing (Hide)'!$A144,'Capacity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(Hide)'!$A144,'Capacity Summary'!$H$138:$BG$138,0))="x",INDEX('Capacity Summary'!$C$139:$E$238,MATCH('Capacity Backing (Hide)'!AF$132,'Capacity Summary'!$B$139:$B$238,0),4),IF(INDEX('Capacity Summary'!$H$139:$BG$238,MATCH('Capacity Backing (Hide)'!AF$132,'Capacity Summary'!$B$139:$B$238,0),MATCH('Capacity Backing (Hide)'!$A144,'Capacity Summary'!$H$138:$BG$138,0))&lt;&gt;0,INDEX('Capacity Summary'!$H$139:$BG$238,MATCH('Capacity Backing (Hide)'!AF$132,'Capacity Summary'!$B$139:$B$238,0),MATCH('Capacity Backing (Hide)'!$A144,'Capacity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(Hide)'!$A144,'Capacity Summary'!$H$138:$BG$138,0))="x",INDEX('Capacity Summary'!$C$139:$E$238,MATCH('Capacity Backing (Hide)'!AG$132,'Capacity Summary'!$B$139:$B$238,0),4),IF(INDEX('Capacity Summary'!$H$139:$BG$238,MATCH('Capacity Backing (Hide)'!AG$132,'Capacity Summary'!$B$139:$B$238,0),MATCH('Capacity Backing (Hide)'!$A144,'Capacity Summary'!$H$138:$BG$138,0))&lt;&gt;0,INDEX('Capacity Summary'!$H$139:$BG$238,MATCH('Capacity Backing (Hide)'!AG$132,'Capacity Summary'!$B$139:$B$238,0),MATCH('Capacity Backing (Hide)'!$A144,'Capacity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(Hide)'!$A144,'Capacity Summary'!$H$138:$BG$138,0))="x",INDEX('Capacity Summary'!$C$139:$E$238,MATCH('Capacity Backing (Hide)'!AH$132,'Capacity Summary'!$B$139:$B$238,0),4),IF(INDEX('Capacity Summary'!$H$139:$BG$238,MATCH('Capacity Backing (Hide)'!AH$132,'Capacity Summary'!$B$139:$B$238,0),MATCH('Capacity Backing (Hide)'!$A144,'Capacity Summary'!$H$138:$BG$138,0))&lt;&gt;0,INDEX('Capacity Summary'!$H$139:$BG$238,MATCH('Capacity Backing (Hide)'!AH$132,'Capacity Summary'!$B$139:$B$238,0),MATCH('Capacity Backing (Hide)'!$A144,'Capacity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(Hide)'!$A144,'Capacity Summary'!$H$138:$BG$138,0))="x",INDEX('Capacity Summary'!$C$139:$E$238,MATCH('Capacity Backing (Hide)'!AI$132,'Capacity Summary'!$B$139:$B$238,0),4),IF(INDEX('Capacity Summary'!$H$139:$BG$238,MATCH('Capacity Backing (Hide)'!AI$132,'Capacity Summary'!$B$139:$B$238,0),MATCH('Capacity Backing (Hide)'!$A144,'Capacity Summary'!$H$138:$BG$138,0))&lt;&gt;0,INDEX('Capacity Summary'!$H$139:$BG$238,MATCH('Capacity Backing (Hide)'!AI$132,'Capacity Summary'!$B$139:$B$238,0),MATCH('Capacity Backing (Hide)'!$A144,'Capacity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(Hide)'!$A144,'Capacity Summary'!$H$138:$BG$138,0))="x",INDEX('Capacity Summary'!$C$139:$E$238,MATCH('Capacity Backing (Hide)'!AJ$132,'Capacity Summary'!$B$139:$B$238,0),4),IF(INDEX('Capacity Summary'!$H$139:$BG$238,MATCH('Capacity Backing (Hide)'!AJ$132,'Capacity Summary'!$B$139:$B$238,0),MATCH('Capacity Backing (Hide)'!$A144,'Capacity Summary'!$H$138:$BG$138,0))&lt;&gt;0,INDEX('Capacity Summary'!$H$139:$BG$238,MATCH('Capacity Backing (Hide)'!AJ$132,'Capacity Summary'!$B$139:$B$238,0),MATCH('Capacity Backing (Hide)'!$A144,'Capacity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(Hide)'!$A144,'Capacity Summary'!$H$138:$BG$138,0))="x",INDEX('Capacity Summary'!$C$139:$E$238,MATCH('Capacity Backing (Hide)'!AK$132,'Capacity Summary'!$B$139:$B$238,0),4),IF(INDEX('Capacity Summary'!$H$139:$BG$238,MATCH('Capacity Backing (Hide)'!AK$132,'Capacity Summary'!$B$139:$B$238,0),MATCH('Capacity Backing (Hide)'!$A144,'Capacity Summary'!$H$138:$BG$138,0))&lt;&gt;0,INDEX('Capacity Summary'!$H$139:$BG$238,MATCH('Capacity Backing (Hide)'!AK$132,'Capacity Summary'!$B$139:$B$238,0),MATCH('Capacity Backing (Hide)'!$A144,'Capacity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(Hide)'!$A144,'Capacity Summary'!$H$138:$BG$138,0))="x",INDEX('Capacity Summary'!$C$139:$E$238,MATCH('Capacity Backing (Hide)'!AL$132,'Capacity Summary'!$B$139:$B$238,0),4),IF(INDEX('Capacity Summary'!$H$139:$BG$238,MATCH('Capacity Backing (Hide)'!AL$132,'Capacity Summary'!$B$139:$B$238,0),MATCH('Capacity Backing (Hide)'!$A144,'Capacity Summary'!$H$138:$BG$138,0))&lt;&gt;0,INDEX('Capacity Summary'!$H$139:$BG$238,MATCH('Capacity Backing (Hide)'!AL$132,'Capacity Summary'!$B$139:$B$238,0),MATCH('Capacity Backing (Hide)'!$A144,'Capacity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(Hide)'!$A144,'Capacity Summary'!$H$138:$BG$138,0))="x",INDEX('Capacity Summary'!$C$139:$E$238,MATCH('Capacity Backing (Hide)'!AM$132,'Capacity Summary'!$B$139:$B$238,0),4),IF(INDEX('Capacity Summary'!$H$139:$BG$238,MATCH('Capacity Backing (Hide)'!AM$132,'Capacity Summary'!$B$139:$B$238,0),MATCH('Capacity Backing (Hide)'!$A144,'Capacity Summary'!$H$138:$BG$138,0))&lt;&gt;0,INDEX('Capacity Summary'!$H$139:$BG$238,MATCH('Capacity Backing (Hide)'!AM$132,'Capacity Summary'!$B$139:$B$238,0),MATCH('Capacity Backing (Hide)'!$A144,'Capacity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(Hide)'!$A144,'Capacity Summary'!$H$138:$BG$138,0))="x",INDEX('Capacity Summary'!$C$139:$E$238,MATCH('Capacity Backing (Hide)'!AN$132,'Capacity Summary'!$B$139:$B$238,0),4),IF(INDEX('Capacity Summary'!$H$139:$BG$238,MATCH('Capacity Backing (Hide)'!AN$132,'Capacity Summary'!$B$139:$B$238,0),MATCH('Capacity Backing (Hide)'!$A144,'Capacity Summary'!$H$138:$BG$138,0))&lt;&gt;0,INDEX('Capacity Summary'!$H$139:$BG$238,MATCH('Capacity Backing (Hide)'!AN$132,'Capacity Summary'!$B$139:$B$238,0),MATCH('Capacity Backing (Hide)'!$A144,'Capacity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(Hide)'!$A144,'Capacity Summary'!$H$138:$BG$138,0))="x",INDEX('Capacity Summary'!$C$139:$E$238,MATCH('Capacity Backing (Hide)'!AO$132,'Capacity Summary'!$B$139:$B$238,0),4),IF(INDEX('Capacity Summary'!$H$139:$BG$238,MATCH('Capacity Backing (Hide)'!AO$132,'Capacity Summary'!$B$139:$B$238,0),MATCH('Capacity Backing (Hide)'!$A144,'Capacity Summary'!$H$138:$BG$138,0))&lt;&gt;0,INDEX('Capacity Summary'!$H$139:$BG$238,MATCH('Capacity Backing (Hide)'!AO$132,'Capacity Summary'!$B$139:$B$238,0),MATCH('Capacity Backing (Hide)'!$A144,'Capacity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(Hide)'!$A144,'Capacity Summary'!$H$138:$BG$138,0))="x",INDEX('Capacity Summary'!$C$139:$E$238,MATCH('Capacity Backing (Hide)'!AP$132,'Capacity Summary'!$B$139:$B$238,0),4),IF(INDEX('Capacity Summary'!$H$139:$BG$238,MATCH('Capacity Backing (Hide)'!AP$132,'Capacity Summary'!$B$139:$B$238,0),MATCH('Capacity Backing (Hide)'!$A144,'Capacity Summary'!$H$138:$BG$138,0))&lt;&gt;0,INDEX('Capacity Summary'!$H$139:$BG$238,MATCH('Capacity Backing (Hide)'!AP$132,'Capacity Summary'!$B$139:$B$238,0),MATCH('Capacity Backing (Hide)'!$A144,'Capacity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(Hide)'!$A144,'Capacity Summary'!$H$138:$BG$138,0))="x",INDEX('Capacity Summary'!$C$139:$E$238,MATCH('Capacity Backing (Hide)'!AQ$132,'Capacity Summary'!$B$139:$B$238,0),4),IF(INDEX('Capacity Summary'!$H$139:$BG$238,MATCH('Capacity Backing (Hide)'!AQ$132,'Capacity Summary'!$B$139:$B$238,0),MATCH('Capacity Backing (Hide)'!$A144,'Capacity Summary'!$H$138:$BG$138,0))&lt;&gt;0,INDEX('Capacity Summary'!$H$139:$BG$238,MATCH('Capacity Backing (Hide)'!AQ$132,'Capacity Summary'!$B$139:$B$238,0),MATCH('Capacity Backing (Hide)'!$A144,'Capacity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(Hide)'!$A144,'Capacity Summary'!$H$138:$BG$138,0))="x",INDEX('Capacity Summary'!$C$139:$E$238,MATCH('Capacity Backing (Hide)'!AR$132,'Capacity Summary'!$B$139:$B$238,0),4),IF(INDEX('Capacity Summary'!$H$139:$BG$238,MATCH('Capacity Backing (Hide)'!AR$132,'Capacity Summary'!$B$139:$B$238,0),MATCH('Capacity Backing (Hide)'!$A144,'Capacity Summary'!$H$138:$BG$138,0))&lt;&gt;0,INDEX('Capacity Summary'!$H$139:$BG$238,MATCH('Capacity Backing (Hide)'!AR$132,'Capacity Summary'!$B$139:$B$238,0),MATCH('Capacity Backing (Hide)'!$A144,'Capacity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(Hide)'!$A144,'Capacity Summary'!$H$138:$BG$138,0))="x",INDEX('Capacity Summary'!$C$139:$E$238,MATCH('Capacity Backing (Hide)'!AS$132,'Capacity Summary'!$B$139:$B$238,0),4),IF(INDEX('Capacity Summary'!$H$139:$BG$238,MATCH('Capacity Backing (Hide)'!AS$132,'Capacity Summary'!$B$139:$B$238,0),MATCH('Capacity Backing (Hide)'!$A144,'Capacity Summary'!$H$138:$BG$138,0))&lt;&gt;0,INDEX('Capacity Summary'!$H$139:$BG$238,MATCH('Capacity Backing (Hide)'!AS$132,'Capacity Summary'!$B$139:$B$238,0),MATCH('Capacity Backing (Hide)'!$A144,'Capacity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(Hide)'!$A144,'Capacity Summary'!$H$138:$BG$138,0))="x",INDEX('Capacity Summary'!$C$139:$E$238,MATCH('Capacity Backing (Hide)'!AT$132,'Capacity Summary'!$B$139:$B$238,0),4),IF(INDEX('Capacity Summary'!$H$139:$BG$238,MATCH('Capacity Backing (Hide)'!AT$132,'Capacity Summary'!$B$139:$B$238,0),MATCH('Capacity Backing (Hide)'!$A144,'Capacity Summary'!$H$138:$BG$138,0))&lt;&gt;0,INDEX('Capacity Summary'!$H$139:$BG$238,MATCH('Capacity Backing (Hide)'!AT$132,'Capacity Summary'!$B$139:$B$238,0),MATCH('Capacity Backing (Hide)'!$A144,'Capacity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(Hide)'!$A144,'Capacity Summary'!$H$138:$BG$138,0))="x",INDEX('Capacity Summary'!$C$139:$E$238,MATCH('Capacity Backing (Hide)'!AU$132,'Capacity Summary'!$B$139:$B$238,0),4),IF(INDEX('Capacity Summary'!$H$139:$BG$238,MATCH('Capacity Backing (Hide)'!AU$132,'Capacity Summary'!$B$139:$B$238,0),MATCH('Capacity Backing (Hide)'!$A144,'Capacity Summary'!$H$138:$BG$138,0))&lt;&gt;0,INDEX('Capacity Summary'!$H$139:$BG$238,MATCH('Capacity Backing (Hide)'!AU$132,'Capacity Summary'!$B$139:$B$238,0),MATCH('Capacity Backing (Hide)'!$A144,'Capacity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(Hide)'!$A144,'Capacity Summary'!$H$138:$BG$138,0))="x",INDEX('Capacity Summary'!$C$139:$E$238,MATCH('Capacity Backing (Hide)'!AV$132,'Capacity Summary'!$B$139:$B$238,0),4),IF(INDEX('Capacity Summary'!$H$139:$BG$238,MATCH('Capacity Backing (Hide)'!AV$132,'Capacity Summary'!$B$139:$B$238,0),MATCH('Capacity Backing (Hide)'!$A144,'Capacity Summary'!$H$138:$BG$138,0))&lt;&gt;0,INDEX('Capacity Summary'!$H$139:$BG$238,MATCH('Capacity Backing (Hide)'!AV$132,'Capacity Summary'!$B$139:$B$238,0),MATCH('Capacity Backing (Hide)'!$A144,'Capacity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(Hide)'!$A144,'Capacity Summary'!$H$138:$BG$138,0))="x",INDEX('Capacity Summary'!$C$139:$E$238,MATCH('Capacity Backing (Hide)'!AW$132,'Capacity Summary'!$B$139:$B$238,0),4),IF(INDEX('Capacity Summary'!$H$139:$BG$238,MATCH('Capacity Backing (Hide)'!AW$132,'Capacity Summary'!$B$139:$B$238,0),MATCH('Capacity Backing (Hide)'!$A144,'Capacity Summary'!$H$138:$BG$138,0))&lt;&gt;0,INDEX('Capacity Summary'!$H$139:$BG$238,MATCH('Capacity Backing (Hide)'!AW$132,'Capacity Summary'!$B$139:$B$238,0),MATCH('Capacity Backing (Hide)'!$A144,'Capacity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(Hide)'!$A144,'Capacity Summary'!$H$138:$BG$138,0))="x",INDEX('Capacity Summary'!$C$139:$E$238,MATCH('Capacity Backing (Hide)'!AX$132,'Capacity Summary'!$B$139:$B$238,0),4),IF(INDEX('Capacity Summary'!$H$139:$BG$238,MATCH('Capacity Backing (Hide)'!AX$132,'Capacity Summary'!$B$139:$B$238,0),MATCH('Capacity Backing (Hide)'!$A144,'Capacity Summary'!$H$138:$BG$138,0))&lt;&gt;0,INDEX('Capacity Summary'!$H$139:$BG$238,MATCH('Capacity Backing (Hide)'!AX$132,'Capacity Summary'!$B$139:$B$238,0),MATCH('Capacity Backing (Hide)'!$A144,'Capacity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(Hide)'!$A144,'Capacity Summary'!$H$138:$BG$138,0))="x",INDEX('Capacity Summary'!$C$139:$E$238,MATCH('Capacity Backing (Hide)'!AY$132,'Capacity Summary'!$B$139:$B$238,0),4),IF(INDEX('Capacity Summary'!$H$139:$BG$238,MATCH('Capacity Backing (Hide)'!AY$132,'Capacity Summary'!$B$139:$B$238,0),MATCH('Capacity Backing (Hide)'!$A144,'Capacity Summary'!$H$138:$BG$138,0))&lt;&gt;0,INDEX('Capacity Summary'!$H$139:$BG$238,MATCH('Capacity Backing (Hide)'!AY$132,'Capacity Summary'!$B$139:$B$238,0),MATCH('Capacity Backing (Hide)'!$A144,'Capacity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(Hide)'!$A144,'Capacity Summary'!$H$138:$BG$138,0))="x",INDEX('Capacity Summary'!$C$139:$E$238,MATCH('Capacity Backing (Hide)'!AZ$132,'Capacity Summary'!$B$139:$B$238,0),4),IF(INDEX('Capacity Summary'!$H$139:$BG$238,MATCH('Capacity Backing (Hide)'!AZ$132,'Capacity Summary'!$B$139:$B$238,0),MATCH('Capacity Backing (Hide)'!$A144,'Capacity Summary'!$H$138:$BG$138,0))&lt;&gt;0,INDEX('Capacity Summary'!$H$139:$BG$238,MATCH('Capacity Backing (Hide)'!AZ$132,'Capacity Summary'!$B$139:$B$238,0),MATCH('Capacity Backing (Hide)'!$A144,'Capacity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(Hide)'!$A144,'Capacity Summary'!$H$138:$BG$138,0))="x",INDEX('Capacity Summary'!$C$139:$E$238,MATCH('Capacity Backing (Hide)'!BA$132,'Capacity Summary'!$B$139:$B$238,0),4),IF(INDEX('Capacity Summary'!$H$139:$BG$238,MATCH('Capacity Backing (Hide)'!BA$132,'Capacity Summary'!$B$139:$B$238,0),MATCH('Capacity Backing (Hide)'!$A144,'Capacity Summary'!$H$138:$BG$138,0))&lt;&gt;0,INDEX('Capacity Summary'!$H$139:$BG$238,MATCH('Capacity Backing (Hide)'!BA$132,'Capacity Summary'!$B$139:$B$238,0),MATCH('Capacity Backing (Hide)'!$A144,'Capacity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(Hide)'!$A144,'Capacity Summary'!$H$138:$BG$138,0))="x",INDEX('Capacity Summary'!$C$139:$E$238,MATCH('Capacity Backing (Hide)'!BB$132,'Capacity Summary'!$B$139:$B$238,0),4),IF(INDEX('Capacity Summary'!$H$139:$BG$238,MATCH('Capacity Backing (Hide)'!BB$132,'Capacity Summary'!$B$139:$B$238,0),MATCH('Capacity Backing (Hide)'!$A144,'Capacity Summary'!$H$138:$BG$138,0))&lt;&gt;0,INDEX('Capacity Summary'!$H$139:$BG$238,MATCH('Capacity Backing (Hide)'!BB$132,'Capacity Summary'!$B$139:$B$238,0),MATCH('Capacity Backing (Hide)'!$A144,'Capacity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(Hide)'!$A144,'Capacity Summary'!$H$138:$BG$138,0))="x",INDEX('Capacity Summary'!$C$139:$E$238,MATCH('Capacity Backing (Hide)'!BC$132,'Capacity Summary'!$B$139:$B$238,0),4),IF(INDEX('Capacity Summary'!$H$139:$BG$238,MATCH('Capacity Backing (Hide)'!BC$132,'Capacity Summary'!$B$139:$B$238,0),MATCH('Capacity Backing (Hide)'!$A144,'Capacity Summary'!$H$138:$BG$138,0))&lt;&gt;0,INDEX('Capacity Summary'!$H$139:$BG$238,MATCH('Capacity Backing (Hide)'!BC$132,'Capacity Summary'!$B$139:$B$238,0),MATCH('Capacity Backing (Hide)'!$A144,'Capacity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(Hide)'!$A144,'Capacity Summary'!$H$138:$BG$138,0))="x",INDEX('Capacity Summary'!$C$139:$E$238,MATCH('Capacity Backing (Hide)'!BD$132,'Capacity Summary'!$B$139:$B$238,0),4),IF(INDEX('Capacity Summary'!$H$139:$BG$238,MATCH('Capacity Backing (Hide)'!BD$132,'Capacity Summary'!$B$139:$B$238,0),MATCH('Capacity Backing (Hide)'!$A144,'Capacity Summary'!$H$138:$BG$138,0))&lt;&gt;0,INDEX('Capacity Summary'!$H$139:$BG$238,MATCH('Capacity Backing (Hide)'!BD$132,'Capacity Summary'!$B$139:$B$238,0),MATCH('Capacity Backing (Hide)'!$A144,'Capacity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(Hide)'!$A144,'Capacity Summary'!$H$138:$BG$138,0))="x",INDEX('Capacity Summary'!$C$139:$E$238,MATCH('Capacity Backing (Hide)'!BE$132,'Capacity Summary'!$B$139:$B$238,0),4),IF(INDEX('Capacity Summary'!$H$139:$BG$238,MATCH('Capacity Backing (Hide)'!BE$132,'Capacity Summary'!$B$139:$B$238,0),MATCH('Capacity Backing (Hide)'!$A144,'Capacity Summary'!$H$138:$BG$138,0))&lt;&gt;0,INDEX('Capacity Summary'!$H$139:$BG$238,MATCH('Capacity Backing (Hide)'!BE$132,'Capacity Summary'!$B$139:$B$238,0),MATCH('Capacity Backing (Hide)'!$A144,'Capacity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(Hide)'!$A144,'Capacity Summary'!$H$138:$BG$138,0))="x",INDEX('Capacity Summary'!$C$139:$E$238,MATCH('Capacity Backing (Hide)'!BF$132,'Capacity Summary'!$B$139:$B$238,0),4),IF(INDEX('Capacity Summary'!$H$139:$BG$238,MATCH('Capacity Backing (Hide)'!BF$132,'Capacity Summary'!$B$139:$B$238,0),MATCH('Capacity Backing (Hide)'!$A144,'Capacity Summary'!$H$138:$BG$138,0))&lt;&gt;0,INDEX('Capacity Summary'!$H$139:$BG$238,MATCH('Capacity Backing (Hide)'!BF$132,'Capacity Summary'!$B$139:$B$238,0),MATCH('Capacity Backing (Hide)'!$A144,'Capacity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(Hide)'!$A144,'Capacity Summary'!$H$138:$BG$138,0))="x",INDEX('Capacity Summary'!$C$139:$E$238,MATCH('Capacity Backing (Hide)'!BG$132,'Capacity Summary'!$B$139:$B$238,0),4),IF(INDEX('Capacity Summary'!$H$139:$BG$238,MATCH('Capacity Backing (Hide)'!BG$132,'Capacity Summary'!$B$139:$B$238,0),MATCH('Capacity Backing (Hide)'!$A144,'Capacity Summary'!$H$138:$BG$138,0))&lt;&gt;0,INDEX('Capacity Summary'!$H$139:$BG$238,MATCH('Capacity Backing (Hide)'!BG$132,'Capacity Summary'!$B$139:$B$238,0),MATCH('Capacity Backing (Hide)'!$A144,'Capacity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(Hide)'!$A144,'Capacity Summary'!$H$138:$BG$138,0))="x",INDEX('Capacity Summary'!$C$139:$E$238,MATCH('Capacity Backing (Hide)'!BH$132,'Capacity Summary'!$B$139:$B$238,0),4),IF(INDEX('Capacity Summary'!$H$139:$BG$238,MATCH('Capacity Backing (Hide)'!BH$132,'Capacity Summary'!$B$139:$B$238,0),MATCH('Capacity Backing (Hide)'!$A144,'Capacity Summary'!$H$138:$BG$138,0))&lt;&gt;0,INDEX('Capacity Summary'!$H$139:$BG$238,MATCH('Capacity Backing (Hide)'!BH$132,'Capacity Summary'!$B$139:$B$238,0),MATCH('Capacity Backing (Hide)'!$A144,'Capacity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(Hide)'!$A144,'Capacity Summary'!$H$138:$BG$138,0))="x",INDEX('Capacity Summary'!$C$139:$E$238,MATCH('Capacity Backing (Hide)'!BI$132,'Capacity Summary'!$B$139:$B$238,0),4),IF(INDEX('Capacity Summary'!$H$139:$BG$238,MATCH('Capacity Backing (Hide)'!BI$132,'Capacity Summary'!$B$139:$B$238,0),MATCH('Capacity Backing (Hide)'!$A144,'Capacity Summary'!$H$138:$BG$138,0))&lt;&gt;0,INDEX('Capacity Summary'!$H$139:$BG$238,MATCH('Capacity Backing (Hide)'!BI$132,'Capacity Summary'!$B$139:$B$238,0),MATCH('Capacity Backing (Hide)'!$A144,'Capacity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(Hide)'!$A144,'Capacity Summary'!$H$138:$BG$138,0))="x",INDEX('Capacity Summary'!$C$139:$E$238,MATCH('Capacity Backing (Hide)'!BJ$132,'Capacity Summary'!$B$139:$B$238,0),4),IF(INDEX('Capacity Summary'!$H$139:$BG$238,MATCH('Capacity Backing (Hide)'!BJ$132,'Capacity Summary'!$B$139:$B$238,0),MATCH('Capacity Backing (Hide)'!$A144,'Capacity Summary'!$H$138:$BG$138,0))&lt;&gt;0,INDEX('Capacity Summary'!$H$139:$BG$238,MATCH('Capacity Backing (Hide)'!BJ$132,'Capacity Summary'!$B$139:$B$238,0),MATCH('Capacity Backing (Hide)'!$A144,'Capacity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(Hide)'!$A144,'Capacity Summary'!$H$138:$BG$138,0))="x",INDEX('Capacity Summary'!$C$139:$E$238,MATCH('Capacity Backing (Hide)'!BK$132,'Capacity Summary'!$B$139:$B$238,0),4),IF(INDEX('Capacity Summary'!$H$139:$BG$238,MATCH('Capacity Backing (Hide)'!BK$132,'Capacity Summary'!$B$139:$B$238,0),MATCH('Capacity Backing (Hide)'!$A144,'Capacity Summary'!$H$138:$BG$138,0))&lt;&gt;0,INDEX('Capacity Summary'!$H$139:$BG$238,MATCH('Capacity Backing (Hide)'!BK$132,'Capacity Summary'!$B$139:$B$238,0),MATCH('Capacity Backing (Hide)'!$A144,'Capacity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(Hide)'!$A144,'Capacity Summary'!$H$138:$BG$138,0))="x",INDEX('Capacity Summary'!$C$139:$E$238,MATCH('Capacity Backing (Hide)'!BL$132,'Capacity Summary'!$B$139:$B$238,0),4),IF(INDEX('Capacity Summary'!$H$139:$BG$238,MATCH('Capacity Backing (Hide)'!BL$132,'Capacity Summary'!$B$139:$B$238,0),MATCH('Capacity Backing (Hide)'!$A144,'Capacity Summary'!$H$138:$BG$138,0))&lt;&gt;0,INDEX('Capacity Summary'!$H$139:$BG$238,MATCH('Capacity Backing (Hide)'!BL$132,'Capacity Summary'!$B$139:$B$238,0),MATCH('Capacity Backing (Hide)'!$A144,'Capacity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(Hide)'!$A144,'Capacity Summary'!$H$138:$BG$138,0))="x",INDEX('Capacity Summary'!$C$139:$E$238,MATCH('Capacity Backing (Hide)'!BM$132,'Capacity Summary'!$B$139:$B$238,0),4),IF(INDEX('Capacity Summary'!$H$139:$BG$238,MATCH('Capacity Backing (Hide)'!BM$132,'Capacity Summary'!$B$139:$B$238,0),MATCH('Capacity Backing (Hide)'!$A144,'Capacity Summary'!$H$138:$BG$138,0))&lt;&gt;0,INDEX('Capacity Summary'!$H$139:$BG$238,MATCH('Capacity Backing (Hide)'!BM$132,'Capacity Summary'!$B$139:$B$238,0),MATCH('Capacity Backing (Hide)'!$A144,'Capacity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(Hide)'!$A144,'Capacity Summary'!$H$138:$BG$138,0))="x",INDEX('Capacity Summary'!$C$139:$E$238,MATCH('Capacity Backing (Hide)'!BN$132,'Capacity Summary'!$B$139:$B$238,0),4),IF(INDEX('Capacity Summary'!$H$139:$BG$238,MATCH('Capacity Backing (Hide)'!BN$132,'Capacity Summary'!$B$139:$B$238,0),MATCH('Capacity Backing (Hide)'!$A144,'Capacity Summary'!$H$138:$BG$138,0))&lt;&gt;0,INDEX('Capacity Summary'!$H$139:$BG$238,MATCH('Capacity Backing (Hide)'!BN$132,'Capacity Summary'!$B$139:$B$238,0),MATCH('Capacity Backing (Hide)'!$A144,'Capacity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(Hide)'!$A144,'Capacity Summary'!$H$138:$BG$138,0))="x",INDEX('Capacity Summary'!$C$139:$E$238,MATCH('Capacity Backing (Hide)'!BO$132,'Capacity Summary'!$B$139:$B$238,0),4),IF(INDEX('Capacity Summary'!$H$139:$BG$238,MATCH('Capacity Backing (Hide)'!BO$132,'Capacity Summary'!$B$139:$B$238,0),MATCH('Capacity Backing (Hide)'!$A144,'Capacity Summary'!$H$138:$BG$138,0))&lt;&gt;0,INDEX('Capacity Summary'!$H$139:$BG$238,MATCH('Capacity Backing (Hide)'!BO$132,'Capacity Summary'!$B$139:$B$238,0),MATCH('Capacity Backing (Hide)'!$A144,'Capacity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(Hide)'!$A144,'Capacity Summary'!$H$138:$BG$138,0))="x",INDEX('Capacity Summary'!$C$139:$E$238,MATCH('Capacity Backing (Hide)'!BP$132,'Capacity Summary'!$B$139:$B$238,0),4),IF(INDEX('Capacity Summary'!$H$139:$BG$238,MATCH('Capacity Backing (Hide)'!BP$132,'Capacity Summary'!$B$139:$B$238,0),MATCH('Capacity Backing (Hide)'!$A144,'Capacity Summary'!$H$138:$BG$138,0))&lt;&gt;0,INDEX('Capacity Summary'!$H$139:$BG$238,MATCH('Capacity Backing (Hide)'!BP$132,'Capacity Summary'!$B$139:$B$238,0),MATCH('Capacity Backing (Hide)'!$A144,'Capacity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(Hide)'!$A144,'Capacity Summary'!$H$138:$BG$138,0))="x",INDEX('Capacity Summary'!$C$139:$E$238,MATCH('Capacity Backing (Hide)'!BQ$132,'Capacity Summary'!$B$139:$B$238,0),4),IF(INDEX('Capacity Summary'!$H$139:$BG$238,MATCH('Capacity Backing (Hide)'!BQ$132,'Capacity Summary'!$B$139:$B$238,0),MATCH('Capacity Backing (Hide)'!$A144,'Capacity Summary'!$H$138:$BG$138,0))&lt;&gt;0,INDEX('Capacity Summary'!$H$139:$BG$238,MATCH('Capacity Backing (Hide)'!BQ$132,'Capacity Summary'!$B$139:$B$238,0),MATCH('Capacity Backing (Hide)'!$A144,'Capacity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(Hide)'!$A144,'Capacity Summary'!$H$138:$BG$138,0))="x",INDEX('Capacity Summary'!$C$139:$E$238,MATCH('Capacity Backing (Hide)'!BR$132,'Capacity Summary'!$B$139:$B$238,0),4),IF(INDEX('Capacity Summary'!$H$139:$BG$238,MATCH('Capacity Backing (Hide)'!BR$132,'Capacity Summary'!$B$139:$B$238,0),MATCH('Capacity Backing (Hide)'!$A144,'Capacity Summary'!$H$138:$BG$138,0))&lt;&gt;0,INDEX('Capacity Summary'!$H$139:$BG$238,MATCH('Capacity Backing (Hide)'!BR$132,'Capacity Summary'!$B$139:$B$238,0),MATCH('Capacity Backing (Hide)'!$A144,'Capacity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(Hide)'!$A144,'Capacity Summary'!$H$138:$BG$138,0))="x",INDEX('Capacity Summary'!$C$139:$E$238,MATCH('Capacity Backing (Hide)'!BS$132,'Capacity Summary'!$B$139:$B$238,0),4),IF(INDEX('Capacity Summary'!$H$139:$BG$238,MATCH('Capacity Backing (Hide)'!BS$132,'Capacity Summary'!$B$139:$B$238,0),MATCH('Capacity Backing (Hide)'!$A144,'Capacity Summary'!$H$138:$BG$138,0))&lt;&gt;0,INDEX('Capacity Summary'!$H$139:$BG$238,MATCH('Capacity Backing (Hide)'!BS$132,'Capacity Summary'!$B$139:$B$238,0),MATCH('Capacity Backing (Hide)'!$A144,'Capacity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(Hide)'!$A144,'Capacity Summary'!$H$138:$BG$138,0))="x",INDEX('Capacity Summary'!$C$139:$E$238,MATCH('Capacity Backing (Hide)'!BT$132,'Capacity Summary'!$B$139:$B$238,0),4),IF(INDEX('Capacity Summary'!$H$139:$BG$238,MATCH('Capacity Backing (Hide)'!BT$132,'Capacity Summary'!$B$139:$B$238,0),MATCH('Capacity Backing (Hide)'!$A144,'Capacity Summary'!$H$138:$BG$138,0))&lt;&gt;0,INDEX('Capacity Summary'!$H$139:$BG$238,MATCH('Capacity Backing (Hide)'!BT$132,'Capacity Summary'!$B$139:$B$238,0),MATCH('Capacity Backing (Hide)'!$A144,'Capacity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(Hide)'!$A144,'Capacity Summary'!$H$138:$BG$138,0))="x",INDEX('Capacity Summary'!$C$139:$E$238,MATCH('Capacity Backing (Hide)'!BU$132,'Capacity Summary'!$B$139:$B$238,0),4),IF(INDEX('Capacity Summary'!$H$139:$BG$238,MATCH('Capacity Backing (Hide)'!BU$132,'Capacity Summary'!$B$139:$B$238,0),MATCH('Capacity Backing (Hide)'!$A144,'Capacity Summary'!$H$138:$BG$138,0))&lt;&gt;0,INDEX('Capacity Summary'!$H$139:$BG$238,MATCH('Capacity Backing (Hide)'!BU$132,'Capacity Summary'!$B$139:$B$238,0),MATCH('Capacity Backing (Hide)'!$A144,'Capacity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(Hide)'!$A144,'Capacity Summary'!$H$138:$BG$138,0))="x",INDEX('Capacity Summary'!$C$139:$E$238,MATCH('Capacity Backing (Hide)'!BV$132,'Capacity Summary'!$B$139:$B$238,0),4),IF(INDEX('Capacity Summary'!$H$139:$BG$238,MATCH('Capacity Backing (Hide)'!BV$132,'Capacity Summary'!$B$139:$B$238,0),MATCH('Capacity Backing (Hide)'!$A144,'Capacity Summary'!$H$138:$BG$138,0))&lt;&gt;0,INDEX('Capacity Summary'!$H$139:$BG$238,MATCH('Capacity Backing (Hide)'!BV$132,'Capacity Summary'!$B$139:$B$238,0),MATCH('Capacity Backing (Hide)'!$A144,'Capacity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(Hide)'!$A144,'Capacity Summary'!$H$138:$BG$138,0))="x",INDEX('Capacity Summary'!$C$139:$E$238,MATCH('Capacity Backing (Hide)'!BW$132,'Capacity Summary'!$B$139:$B$238,0),4),IF(INDEX('Capacity Summary'!$H$139:$BG$238,MATCH('Capacity Backing (Hide)'!BW$132,'Capacity Summary'!$B$139:$B$238,0),MATCH('Capacity Backing (Hide)'!$A144,'Capacity Summary'!$H$138:$BG$138,0))&lt;&gt;0,INDEX('Capacity Summary'!$H$139:$BG$238,MATCH('Capacity Backing (Hide)'!BW$132,'Capacity Summary'!$B$139:$B$238,0),MATCH('Capacity Backing (Hide)'!$A144,'Capacity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(Hide)'!$A144,'Capacity Summary'!$H$138:$BG$138,0))="x",INDEX('Capacity Summary'!$C$139:$E$238,MATCH('Capacity Backing (Hide)'!BX$132,'Capacity Summary'!$B$139:$B$238,0),4),IF(INDEX('Capacity Summary'!$H$139:$BG$238,MATCH('Capacity Backing (Hide)'!BX$132,'Capacity Summary'!$B$139:$B$238,0),MATCH('Capacity Backing (Hide)'!$A144,'Capacity Summary'!$H$138:$BG$138,0))&lt;&gt;0,INDEX('Capacity Summary'!$H$139:$BG$238,MATCH('Capacity Backing (Hide)'!BX$132,'Capacity Summary'!$B$139:$B$238,0),MATCH('Capacity Backing (Hide)'!$A144,'Capacity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(Hide)'!$A144,'Capacity Summary'!$H$138:$BG$138,0))="x",INDEX('Capacity Summary'!$C$139:$E$238,MATCH('Capacity Backing (Hide)'!BY$132,'Capacity Summary'!$B$139:$B$238,0),4),IF(INDEX('Capacity Summary'!$H$139:$BG$238,MATCH('Capacity Backing (Hide)'!BY$132,'Capacity Summary'!$B$139:$B$238,0),MATCH('Capacity Backing (Hide)'!$A144,'Capacity Summary'!$H$138:$BG$138,0))&lt;&gt;0,INDEX('Capacity Summary'!$H$139:$BG$238,MATCH('Capacity Backing (Hide)'!BY$132,'Capacity Summary'!$B$139:$B$238,0),MATCH('Capacity Backing (Hide)'!$A144,'Capacity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(Hide)'!$A144,'Capacity Summary'!$H$138:$BG$138,0))="x",INDEX('Capacity Summary'!$C$139:$E$238,MATCH('Capacity Backing (Hide)'!BZ$132,'Capacity Summary'!$B$139:$B$238,0),4),IF(INDEX('Capacity Summary'!$H$139:$BG$238,MATCH('Capacity Backing (Hide)'!BZ$132,'Capacity Summary'!$B$139:$B$238,0),MATCH('Capacity Backing (Hide)'!$A144,'Capacity Summary'!$H$138:$BG$138,0))&lt;&gt;0,INDEX('Capacity Summary'!$H$139:$BG$238,MATCH('Capacity Backing (Hide)'!BZ$132,'Capacity Summary'!$B$139:$B$238,0),MATCH('Capacity Backing (Hide)'!$A144,'Capacity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(Hide)'!$A144,'Capacity Summary'!$H$138:$BG$138,0))="x",INDEX('Capacity Summary'!$C$139:$E$238,MATCH('Capacity Backing (Hide)'!CA$132,'Capacity Summary'!$B$139:$B$238,0),4),IF(INDEX('Capacity Summary'!$H$139:$BG$238,MATCH('Capacity Backing (Hide)'!CA$132,'Capacity Summary'!$B$139:$B$238,0),MATCH('Capacity Backing (Hide)'!$A144,'Capacity Summary'!$H$138:$BG$138,0))&lt;&gt;0,INDEX('Capacity Summary'!$H$139:$BG$238,MATCH('Capacity Backing (Hide)'!CA$132,'Capacity Summary'!$B$139:$B$238,0),MATCH('Capacity Backing (Hide)'!$A144,'Capacity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(Hide)'!$A144,'Capacity Summary'!$H$138:$BG$138,0))="x",INDEX('Capacity Summary'!$C$139:$E$238,MATCH('Capacity Backing (Hide)'!CB$132,'Capacity Summary'!$B$139:$B$238,0),4),IF(INDEX('Capacity Summary'!$H$139:$BG$238,MATCH('Capacity Backing (Hide)'!CB$132,'Capacity Summary'!$B$139:$B$238,0),MATCH('Capacity Backing (Hide)'!$A144,'Capacity Summary'!$H$138:$BG$138,0))&lt;&gt;0,INDEX('Capacity Summary'!$H$139:$BG$238,MATCH('Capacity Backing (Hide)'!CB$132,'Capacity Summary'!$B$139:$B$238,0),MATCH('Capacity Backing (Hide)'!$A144,'Capacity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(Hide)'!$A144,'Capacity Summary'!$H$138:$BG$138,0))="x",INDEX('Capacity Summary'!$C$139:$E$238,MATCH('Capacity Backing (Hide)'!CC$132,'Capacity Summary'!$B$139:$B$238,0),4),IF(INDEX('Capacity Summary'!$H$139:$BG$238,MATCH('Capacity Backing (Hide)'!CC$132,'Capacity Summary'!$B$139:$B$238,0),MATCH('Capacity Backing (Hide)'!$A144,'Capacity Summary'!$H$138:$BG$138,0))&lt;&gt;0,INDEX('Capacity Summary'!$H$139:$BG$238,MATCH('Capacity Backing (Hide)'!CC$132,'Capacity Summary'!$B$139:$B$238,0),MATCH('Capacity Backing (Hide)'!$A144,'Capacity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(Hide)'!$A144,'Capacity Summary'!$H$138:$BG$138,0))="x",INDEX('Capacity Summary'!$C$139:$E$238,MATCH('Capacity Backing (Hide)'!CD$132,'Capacity Summary'!$B$139:$B$238,0),4),IF(INDEX('Capacity Summary'!$H$139:$BG$238,MATCH('Capacity Backing (Hide)'!CD$132,'Capacity Summary'!$B$139:$B$238,0),MATCH('Capacity Backing (Hide)'!$A144,'Capacity Summary'!$H$138:$BG$138,0))&lt;&gt;0,INDEX('Capacity Summary'!$H$139:$BG$238,MATCH('Capacity Backing (Hide)'!CD$132,'Capacity Summary'!$B$139:$B$238,0),MATCH('Capacity Backing (Hide)'!$A144,'Capacity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(Hide)'!$A144,'Capacity Summary'!$H$138:$BG$138,0))="x",INDEX('Capacity Summary'!$C$139:$E$238,MATCH('Capacity Backing (Hide)'!CE$132,'Capacity Summary'!$B$139:$B$238,0),4),IF(INDEX('Capacity Summary'!$H$139:$BG$238,MATCH('Capacity Backing (Hide)'!CE$132,'Capacity Summary'!$B$139:$B$238,0),MATCH('Capacity Backing (Hide)'!$A144,'Capacity Summary'!$H$138:$BG$138,0))&lt;&gt;0,INDEX('Capacity Summary'!$H$139:$BG$238,MATCH('Capacity Backing (Hide)'!CE$132,'Capacity Summary'!$B$139:$B$238,0),MATCH('Capacity Backing (Hide)'!$A144,'Capacity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(Hide)'!$A144,'Capacity Summary'!$H$138:$BG$138,0))="x",INDEX('Capacity Summary'!$C$139:$E$238,MATCH('Capacity Backing (Hide)'!CF$132,'Capacity Summary'!$B$139:$B$238,0),4),IF(INDEX('Capacity Summary'!$H$139:$BG$238,MATCH('Capacity Backing (Hide)'!CF$132,'Capacity Summary'!$B$139:$B$238,0),MATCH('Capacity Backing (Hide)'!$A144,'Capacity Summary'!$H$138:$BG$138,0))&lt;&gt;0,INDEX('Capacity Summary'!$H$139:$BG$238,MATCH('Capacity Backing (Hide)'!CF$132,'Capacity Summary'!$B$139:$B$238,0),MATCH('Capacity Backing (Hide)'!$A144,'Capacity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(Hide)'!$A144,'Capacity Summary'!$H$138:$BG$138,0))="x",INDEX('Capacity Summary'!$C$139:$E$238,MATCH('Capacity Backing (Hide)'!CG$132,'Capacity Summary'!$B$139:$B$238,0),4),IF(INDEX('Capacity Summary'!$H$139:$BG$238,MATCH('Capacity Backing (Hide)'!CG$132,'Capacity Summary'!$B$139:$B$238,0),MATCH('Capacity Backing (Hide)'!$A144,'Capacity Summary'!$H$138:$BG$138,0))&lt;&gt;0,INDEX('Capacity Summary'!$H$139:$BG$238,MATCH('Capacity Backing (Hide)'!CG$132,'Capacity Summary'!$B$139:$B$238,0),MATCH('Capacity Backing (Hide)'!$A144,'Capacity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(Hide)'!$A144,'Capacity Summary'!$H$138:$BG$138,0))="x",INDEX('Capacity Summary'!$C$139:$E$238,MATCH('Capacity Backing (Hide)'!CH$132,'Capacity Summary'!$B$139:$B$238,0),4),IF(INDEX('Capacity Summary'!$H$139:$BG$238,MATCH('Capacity Backing (Hide)'!CH$132,'Capacity Summary'!$B$139:$B$238,0),MATCH('Capacity Backing (Hide)'!$A144,'Capacity Summary'!$H$138:$BG$138,0))&lt;&gt;0,INDEX('Capacity Summary'!$H$139:$BG$238,MATCH('Capacity Backing (Hide)'!CH$132,'Capacity Summary'!$B$139:$B$238,0),MATCH('Capacity Backing (Hide)'!$A144,'Capacity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(Hide)'!$A144,'Capacity Summary'!$H$138:$BG$138,0))="x",INDEX('Capacity Summary'!$C$139:$E$238,MATCH('Capacity Backing (Hide)'!CI$132,'Capacity Summary'!$B$139:$B$238,0),4),IF(INDEX('Capacity Summary'!$H$139:$BG$238,MATCH('Capacity Backing (Hide)'!CI$132,'Capacity Summary'!$B$139:$B$238,0),MATCH('Capacity Backing (Hide)'!$A144,'Capacity Summary'!$H$138:$BG$138,0))&lt;&gt;0,INDEX('Capacity Summary'!$H$139:$BG$238,MATCH('Capacity Backing (Hide)'!CI$132,'Capacity Summary'!$B$139:$B$238,0),MATCH('Capacity Backing (Hide)'!$A144,'Capacity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(Hide)'!$A144,'Capacity Summary'!$H$138:$BG$138,0))="x",INDEX('Capacity Summary'!$C$139:$E$238,MATCH('Capacity Backing (Hide)'!CJ$132,'Capacity Summary'!$B$139:$B$238,0),4),IF(INDEX('Capacity Summary'!$H$139:$BG$238,MATCH('Capacity Backing (Hide)'!CJ$132,'Capacity Summary'!$B$139:$B$238,0),MATCH('Capacity Backing (Hide)'!$A144,'Capacity Summary'!$H$138:$BG$138,0))&lt;&gt;0,INDEX('Capacity Summary'!$H$139:$BG$238,MATCH('Capacity Backing (Hide)'!CJ$132,'Capacity Summary'!$B$139:$B$238,0),MATCH('Capacity Backing (Hide)'!$A144,'Capacity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(Hide)'!$A144,'Capacity Summary'!$H$138:$BG$138,0))="x",INDEX('Capacity Summary'!$C$139:$E$238,MATCH('Capacity Backing (Hide)'!CK$132,'Capacity Summary'!$B$139:$B$238,0),4),IF(INDEX('Capacity Summary'!$H$139:$BG$238,MATCH('Capacity Backing (Hide)'!CK$132,'Capacity Summary'!$B$139:$B$238,0),MATCH('Capacity Backing (Hide)'!$A144,'Capacity Summary'!$H$138:$BG$138,0))&lt;&gt;0,INDEX('Capacity Summary'!$H$139:$BG$238,MATCH('Capacity Backing (Hide)'!CK$132,'Capacity Summary'!$B$139:$B$238,0),MATCH('Capacity Backing (Hide)'!$A144,'Capacity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(Hide)'!$A144,'Capacity Summary'!$H$138:$BG$138,0))="x",INDEX('Capacity Summary'!$C$139:$E$238,MATCH('Capacity Backing (Hide)'!CL$132,'Capacity Summary'!$B$139:$B$238,0),4),IF(INDEX('Capacity Summary'!$H$139:$BG$238,MATCH('Capacity Backing (Hide)'!CL$132,'Capacity Summary'!$B$139:$B$238,0),MATCH('Capacity Backing (Hide)'!$A144,'Capacity Summary'!$H$138:$BG$138,0))&lt;&gt;0,INDEX('Capacity Summary'!$H$139:$BG$238,MATCH('Capacity Backing (Hide)'!CL$132,'Capacity Summary'!$B$139:$B$238,0),MATCH('Capacity Backing (Hide)'!$A144,'Capacity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(Hide)'!$A144,'Capacity Summary'!$H$138:$BG$138,0))="x",INDEX('Capacity Summary'!$C$139:$E$238,MATCH('Capacity Backing (Hide)'!CM$132,'Capacity Summary'!$B$139:$B$238,0),4),IF(INDEX('Capacity Summary'!$H$139:$BG$238,MATCH('Capacity Backing (Hide)'!CM$132,'Capacity Summary'!$B$139:$B$238,0),MATCH('Capacity Backing (Hide)'!$A144,'Capacity Summary'!$H$138:$BG$138,0))&lt;&gt;0,INDEX('Capacity Summary'!$H$139:$BG$238,MATCH('Capacity Backing (Hide)'!CM$132,'Capacity Summary'!$B$139:$B$238,0),MATCH('Capacity Backing (Hide)'!$A144,'Capacity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(Hide)'!$A144,'Capacity Summary'!$H$138:$BG$138,0))="x",INDEX('Capacity Summary'!$C$139:$E$238,MATCH('Capacity Backing (Hide)'!CN$132,'Capacity Summary'!$B$139:$B$238,0),4),IF(INDEX('Capacity Summary'!$H$139:$BG$238,MATCH('Capacity Backing (Hide)'!CN$132,'Capacity Summary'!$B$139:$B$238,0),MATCH('Capacity Backing (Hide)'!$A144,'Capacity Summary'!$H$138:$BG$138,0))&lt;&gt;0,INDEX('Capacity Summary'!$H$139:$BG$238,MATCH('Capacity Backing (Hide)'!CN$132,'Capacity Summary'!$B$139:$B$238,0),MATCH('Capacity Backing (Hide)'!$A144,'Capacity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(Hide)'!$A144,'Capacity Summary'!$H$138:$BG$138,0))="x",INDEX('Capacity Summary'!$C$139:$E$238,MATCH('Capacity Backing (Hide)'!CO$132,'Capacity Summary'!$B$139:$B$238,0),4),IF(INDEX('Capacity Summary'!$H$139:$BG$238,MATCH('Capacity Backing (Hide)'!CO$132,'Capacity Summary'!$B$139:$B$238,0),MATCH('Capacity Backing (Hide)'!$A144,'Capacity Summary'!$H$138:$BG$138,0))&lt;&gt;0,INDEX('Capacity Summary'!$H$139:$BG$238,MATCH('Capacity Backing (Hide)'!CO$132,'Capacity Summary'!$B$139:$B$238,0),MATCH('Capacity Backing (Hide)'!$A144,'Capacity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(Hide)'!$A144,'Capacity Summary'!$H$138:$BG$138,0))="x",INDEX('Capacity Summary'!$C$139:$E$238,MATCH('Capacity Backing (Hide)'!CP$132,'Capacity Summary'!$B$139:$B$238,0),4),IF(INDEX('Capacity Summary'!$H$139:$BG$238,MATCH('Capacity Backing (Hide)'!CP$132,'Capacity Summary'!$B$139:$B$238,0),MATCH('Capacity Backing (Hide)'!$A144,'Capacity Summary'!$H$138:$BG$138,0))&lt;&gt;0,INDEX('Capacity Summary'!$H$139:$BG$238,MATCH('Capacity Backing (Hide)'!CP$132,'Capacity Summary'!$B$139:$B$238,0),MATCH('Capacity Backing (Hide)'!$A144,'Capacity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(Hide)'!$A144,'Capacity Summary'!$H$138:$BG$138,0))="x",INDEX('Capacity Summary'!$C$139:$E$238,MATCH('Capacity Backing (Hide)'!CQ$132,'Capacity Summary'!$B$139:$B$238,0),4),IF(INDEX('Capacity Summary'!$H$139:$BG$238,MATCH('Capacity Backing (Hide)'!CQ$132,'Capacity Summary'!$B$139:$B$238,0),MATCH('Capacity Backing (Hide)'!$A144,'Capacity Summary'!$H$138:$BG$138,0))&lt;&gt;0,INDEX('Capacity Summary'!$H$139:$BG$238,MATCH('Capacity Backing (Hide)'!CQ$132,'Capacity Summary'!$B$139:$B$238,0),MATCH('Capacity Backing (Hide)'!$A144,'Capacity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(Hide)'!$A144,'Capacity Summary'!$H$138:$BG$138,0))="x",INDEX('Capacity Summary'!$C$139:$E$238,MATCH('Capacity Backing (Hide)'!CR$132,'Capacity Summary'!$B$139:$B$238,0),4),IF(INDEX('Capacity Summary'!$H$139:$BG$238,MATCH('Capacity Backing (Hide)'!CR$132,'Capacity Summary'!$B$139:$B$238,0),MATCH('Capacity Backing (Hide)'!$A144,'Capacity Summary'!$H$138:$BG$138,0))&lt;&gt;0,INDEX('Capacity Summary'!$H$139:$BG$238,MATCH('Capacity Backing (Hide)'!CR$132,'Capacity Summary'!$B$139:$B$238,0),MATCH('Capacity Backing (Hide)'!$A144,'Capacity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(Hide)'!$A144,'Capacity Summary'!$H$138:$BG$138,0))="x",INDEX('Capacity Summary'!$C$139:$E$238,MATCH('Capacity Backing (Hide)'!CS$132,'Capacity Summary'!$B$139:$B$238,0),4),IF(INDEX('Capacity Summary'!$H$139:$BG$238,MATCH('Capacity Backing (Hide)'!CS$132,'Capacity Summary'!$B$139:$B$238,0),MATCH('Capacity Backing (Hide)'!$A144,'Capacity Summary'!$H$138:$BG$138,0))&lt;&gt;0,INDEX('Capacity Summary'!$H$139:$BG$238,MATCH('Capacity Backing (Hide)'!CS$132,'Capacity Summary'!$B$139:$B$238,0),MATCH('Capacity Backing (Hide)'!$A144,'Capacity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(Hide)'!$A144,'Capacity Summary'!$H$138:$BG$138,0))="x",INDEX('Capacity Summary'!$C$139:$E$238,MATCH('Capacity Backing (Hide)'!CT$132,'Capacity Summary'!$B$139:$B$238,0),4),IF(INDEX('Capacity Summary'!$H$139:$BG$238,MATCH('Capacity Backing (Hide)'!CT$132,'Capacity Summary'!$B$139:$B$238,0),MATCH('Capacity Backing (Hide)'!$A144,'Capacity Summary'!$H$138:$BG$138,0))&lt;&gt;0,INDEX('Capacity Summary'!$H$139:$BG$238,MATCH('Capacity Backing (Hide)'!CT$132,'Capacity Summary'!$B$139:$B$238,0),MATCH('Capacity Backing (Hide)'!$A144,'Capacity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(Hide)'!$A144,'Capacity Summary'!$H$138:$BG$138,0))="x",INDEX('Capacity Summary'!$C$139:$E$238,MATCH('Capacity Backing (Hide)'!CU$132,'Capacity Summary'!$B$139:$B$238,0),4),IF(INDEX('Capacity Summary'!$H$139:$BG$238,MATCH('Capacity Backing (Hide)'!CU$132,'Capacity Summary'!$B$139:$B$238,0),MATCH('Capacity Backing (Hide)'!$A144,'Capacity Summary'!$H$138:$BG$138,0))&lt;&gt;0,INDEX('Capacity Summary'!$H$139:$BG$238,MATCH('Capacity Backing (Hide)'!CU$132,'Capacity Summary'!$B$139:$B$238,0),MATCH('Capacity Backing (Hide)'!$A144,'Capacity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(Hide)'!$A144,'Capacity Summary'!$H$138:$BG$138,0))="x",INDEX('Capacity Summary'!$C$139:$E$238,MATCH('Capacity Backing (Hide)'!CV$132,'Capacity Summary'!$B$139:$B$238,0),4),IF(INDEX('Capacity Summary'!$H$139:$BG$238,MATCH('Capacity Backing (Hide)'!CV$132,'Capacity Summary'!$B$139:$B$238,0),MATCH('Capacity Backing (Hide)'!$A144,'Capacity Summary'!$H$138:$BG$138,0))&lt;&gt;0,INDEX('Capacity Summary'!$H$139:$BG$238,MATCH('Capacity Backing (Hide)'!CV$132,'Capacity Summary'!$B$139:$B$238,0),MATCH('Capacity Backing (Hide)'!$A144,'Capacity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(Hide)'!$A144,'Capacity Summary'!$H$138:$BG$138,0))="x",INDEX('Capacity Summary'!$C$139:$E$238,MATCH('Capacity Backing (Hide)'!CW$132,'Capacity Summary'!$B$139:$B$238,0),4),IF(INDEX('Capacity Summary'!$H$139:$BG$238,MATCH('Capacity Backing (Hide)'!CW$132,'Capacity Summary'!$B$139:$B$238,0),MATCH('Capacity Backing (Hide)'!$A144,'Capacity Summary'!$H$138:$BG$138,0))&lt;&gt;0,INDEX('Capacity Summary'!$H$139:$BG$238,MATCH('Capacity Backing (Hide)'!CW$132,'Capacity Summary'!$B$139:$B$238,0),MATCH('Capacity Backing (Hide)'!$A144,'Capacity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(Hide)'!$A145,'Capacity Summary'!$H$138:$BG$138,0))="x",INDEX('Capacity Summary'!$C$139:$E$238,MATCH('Capacity Backing (Hide)'!B$132,'Capacity Summary'!$B$139:$B$238,0),4),IF(INDEX('Capacity Summary'!$H$139:$BG$238,MATCH('Capacity Backing (Hide)'!B$132,'Capacity Summary'!$B$139:$B$238,0),MATCH('Capacity Backing (Hide)'!$A145,'Capacity Summary'!$H$138:$BG$138,0))&lt;&gt;0,INDEX('Capacity Summary'!$H$139:$BG$238,MATCH('Capacity Backing (Hide)'!B$132,'Capacity Summary'!$B$139:$B$238,0),MATCH('Capacity Backing (Hide)'!$A145,'Capacity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(Hide)'!$A145,'Capacity Summary'!$H$138:$BG$138,0))="x",INDEX('Capacity Summary'!$C$139:$E$238,MATCH('Capacity Backing (Hide)'!C$132,'Capacity Summary'!$B$139:$B$238,0),4),IF(INDEX('Capacity Summary'!$H$139:$BG$238,MATCH('Capacity Backing (Hide)'!C$132,'Capacity Summary'!$B$139:$B$238,0),MATCH('Capacity Backing (Hide)'!$A145,'Capacity Summary'!$H$138:$BG$138,0))&lt;&gt;0,INDEX('Capacity Summary'!$H$139:$BG$238,MATCH('Capacity Backing (Hide)'!C$132,'Capacity Summary'!$B$139:$B$238,0),MATCH('Capacity Backing (Hide)'!$A145,'Capacity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(Hide)'!$A145,'Capacity Summary'!$H$138:$BG$138,0))="x",INDEX('Capacity Summary'!$C$139:$E$238,MATCH('Capacity Backing (Hide)'!D$132,'Capacity Summary'!$B$139:$B$238,0),4),IF(INDEX('Capacity Summary'!$H$139:$BG$238,MATCH('Capacity Backing (Hide)'!D$132,'Capacity Summary'!$B$139:$B$238,0),MATCH('Capacity Backing (Hide)'!$A145,'Capacity Summary'!$H$138:$BG$138,0))&lt;&gt;0,INDEX('Capacity Summary'!$H$139:$BG$238,MATCH('Capacity Backing (Hide)'!D$132,'Capacity Summary'!$B$139:$B$238,0),MATCH('Capacity Backing (Hide)'!$A145,'Capacity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(Hide)'!$A145,'Capacity Summary'!$H$138:$BG$138,0))="x",INDEX('Capacity Summary'!$C$139:$E$238,MATCH('Capacity Backing (Hide)'!E$132,'Capacity Summary'!$B$139:$B$238,0),4),IF(INDEX('Capacity Summary'!$H$139:$BG$238,MATCH('Capacity Backing (Hide)'!E$132,'Capacity Summary'!$B$139:$B$238,0),MATCH('Capacity Backing (Hide)'!$A145,'Capacity Summary'!$H$138:$BG$138,0))&lt;&gt;0,INDEX('Capacity Summary'!$H$139:$BG$238,MATCH('Capacity Backing (Hide)'!E$132,'Capacity Summary'!$B$139:$B$238,0),MATCH('Capacity Backing (Hide)'!$A145,'Capacity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(Hide)'!$A145,'Capacity Summary'!$H$138:$BG$138,0))="x",INDEX('Capacity Summary'!$C$139:$E$238,MATCH('Capacity Backing (Hide)'!F$132,'Capacity Summary'!$B$139:$B$238,0),4),IF(INDEX('Capacity Summary'!$H$139:$BG$238,MATCH('Capacity Backing (Hide)'!F$132,'Capacity Summary'!$B$139:$B$238,0),MATCH('Capacity Backing (Hide)'!$A145,'Capacity Summary'!$H$138:$BG$138,0))&lt;&gt;0,INDEX('Capacity Summary'!$H$139:$BG$238,MATCH('Capacity Backing (Hide)'!F$132,'Capacity Summary'!$B$139:$B$238,0),MATCH('Capacity Backing (Hide)'!$A145,'Capacity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(Hide)'!$A145,'Capacity Summary'!$H$138:$BG$138,0))="x",INDEX('Capacity Summary'!$C$139:$E$238,MATCH('Capacity Backing (Hide)'!G$132,'Capacity Summary'!$B$139:$B$238,0),4),IF(INDEX('Capacity Summary'!$H$139:$BG$238,MATCH('Capacity Backing (Hide)'!G$132,'Capacity Summary'!$B$139:$B$238,0),MATCH('Capacity Backing (Hide)'!$A145,'Capacity Summary'!$H$138:$BG$138,0))&lt;&gt;0,INDEX('Capacity Summary'!$H$139:$BG$238,MATCH('Capacity Backing (Hide)'!G$132,'Capacity Summary'!$B$139:$B$238,0),MATCH('Capacity Backing (Hide)'!$A145,'Capacity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(Hide)'!$A145,'Capacity Summary'!$H$138:$BG$138,0))="x",INDEX('Capacity Summary'!$C$139:$E$238,MATCH('Capacity Backing (Hide)'!H$132,'Capacity Summary'!$B$139:$B$238,0),4),IF(INDEX('Capacity Summary'!$H$139:$BG$238,MATCH('Capacity Backing (Hide)'!H$132,'Capacity Summary'!$B$139:$B$238,0),MATCH('Capacity Backing (Hide)'!$A145,'Capacity Summary'!$H$138:$BG$138,0))&lt;&gt;0,INDEX('Capacity Summary'!$H$139:$BG$238,MATCH('Capacity Backing (Hide)'!H$132,'Capacity Summary'!$B$139:$B$238,0),MATCH('Capacity Backing (Hide)'!$A145,'Capacity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(Hide)'!$A145,'Capacity Summary'!$H$138:$BG$138,0))="x",INDEX('Capacity Summary'!$C$139:$E$238,MATCH('Capacity Backing (Hide)'!I$132,'Capacity Summary'!$B$139:$B$238,0),4),IF(INDEX('Capacity Summary'!$H$139:$BG$238,MATCH('Capacity Backing (Hide)'!I$132,'Capacity Summary'!$B$139:$B$238,0),MATCH('Capacity Backing (Hide)'!$A145,'Capacity Summary'!$H$138:$BG$138,0))&lt;&gt;0,INDEX('Capacity Summary'!$H$139:$BG$238,MATCH('Capacity Backing (Hide)'!I$132,'Capacity Summary'!$B$139:$B$238,0),MATCH('Capacity Backing (Hide)'!$A145,'Capacity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(Hide)'!$A145,'Capacity Summary'!$H$138:$BG$138,0))="x",INDEX('Capacity Summary'!$C$139:$E$238,MATCH('Capacity Backing (Hide)'!J$132,'Capacity Summary'!$B$139:$B$238,0),4),IF(INDEX('Capacity Summary'!$H$139:$BG$238,MATCH('Capacity Backing (Hide)'!J$132,'Capacity Summary'!$B$139:$B$238,0),MATCH('Capacity Backing (Hide)'!$A145,'Capacity Summary'!$H$138:$BG$138,0))&lt;&gt;0,INDEX('Capacity Summary'!$H$139:$BG$238,MATCH('Capacity Backing (Hide)'!J$132,'Capacity Summary'!$B$139:$B$238,0),MATCH('Capacity Backing (Hide)'!$A145,'Capacity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(Hide)'!$A145,'Capacity Summary'!$H$138:$BG$138,0))="x",INDEX('Capacity Summary'!$C$139:$E$238,MATCH('Capacity Backing (Hide)'!K$132,'Capacity Summary'!$B$139:$B$238,0),4),IF(INDEX('Capacity Summary'!$H$139:$BG$238,MATCH('Capacity Backing (Hide)'!K$132,'Capacity Summary'!$B$139:$B$238,0),MATCH('Capacity Backing (Hide)'!$A145,'Capacity Summary'!$H$138:$BG$138,0))&lt;&gt;0,INDEX('Capacity Summary'!$H$139:$BG$238,MATCH('Capacity Backing (Hide)'!K$132,'Capacity Summary'!$B$139:$B$238,0),MATCH('Capacity Backing (Hide)'!$A145,'Capacity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(Hide)'!$A145,'Capacity Summary'!$H$138:$BG$138,0))="x",INDEX('Capacity Summary'!$C$139:$E$238,MATCH('Capacity Backing (Hide)'!L$132,'Capacity Summary'!$B$139:$B$238,0),4),IF(INDEX('Capacity Summary'!$H$139:$BG$238,MATCH('Capacity Backing (Hide)'!L$132,'Capacity Summary'!$B$139:$B$238,0),MATCH('Capacity Backing (Hide)'!$A145,'Capacity Summary'!$H$138:$BG$138,0))&lt;&gt;0,INDEX('Capacity Summary'!$H$139:$BG$238,MATCH('Capacity Backing (Hide)'!L$132,'Capacity Summary'!$B$139:$B$238,0),MATCH('Capacity Backing (Hide)'!$A145,'Capacity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(Hide)'!$A145,'Capacity Summary'!$H$138:$BG$138,0))="x",INDEX('Capacity Summary'!$C$139:$E$238,MATCH('Capacity Backing (Hide)'!M$132,'Capacity Summary'!$B$139:$B$238,0),4),IF(INDEX('Capacity Summary'!$H$139:$BG$238,MATCH('Capacity Backing (Hide)'!M$132,'Capacity Summary'!$B$139:$B$238,0),MATCH('Capacity Backing (Hide)'!$A145,'Capacity Summary'!$H$138:$BG$138,0))&lt;&gt;0,INDEX('Capacity Summary'!$H$139:$BG$238,MATCH('Capacity Backing (Hide)'!M$132,'Capacity Summary'!$B$139:$B$238,0),MATCH('Capacity Backing (Hide)'!$A145,'Capacity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(Hide)'!$A145,'Capacity Summary'!$H$138:$BG$138,0))="x",INDEX('Capacity Summary'!$C$139:$E$238,MATCH('Capacity Backing (Hide)'!N$132,'Capacity Summary'!$B$139:$B$238,0),4),IF(INDEX('Capacity Summary'!$H$139:$BG$238,MATCH('Capacity Backing (Hide)'!N$132,'Capacity Summary'!$B$139:$B$238,0),MATCH('Capacity Backing (Hide)'!$A145,'Capacity Summary'!$H$138:$BG$138,0))&lt;&gt;0,INDEX('Capacity Summary'!$H$139:$BG$238,MATCH('Capacity Backing (Hide)'!N$132,'Capacity Summary'!$B$139:$B$238,0),MATCH('Capacity Backing (Hide)'!$A145,'Capacity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(Hide)'!$A145,'Capacity Summary'!$H$138:$BG$138,0))="x",INDEX('Capacity Summary'!$C$139:$E$238,MATCH('Capacity Backing (Hide)'!O$132,'Capacity Summary'!$B$139:$B$238,0),4),IF(INDEX('Capacity Summary'!$H$139:$BG$238,MATCH('Capacity Backing (Hide)'!O$132,'Capacity Summary'!$B$139:$B$238,0),MATCH('Capacity Backing (Hide)'!$A145,'Capacity Summary'!$H$138:$BG$138,0))&lt;&gt;0,INDEX('Capacity Summary'!$H$139:$BG$238,MATCH('Capacity Backing (Hide)'!O$132,'Capacity Summary'!$B$139:$B$238,0),MATCH('Capacity Backing (Hide)'!$A145,'Capacity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(Hide)'!$A145,'Capacity Summary'!$H$138:$BG$138,0))="x",INDEX('Capacity Summary'!$C$139:$E$238,MATCH('Capacity Backing (Hide)'!P$132,'Capacity Summary'!$B$139:$B$238,0),4),IF(INDEX('Capacity Summary'!$H$139:$BG$238,MATCH('Capacity Backing (Hide)'!P$132,'Capacity Summary'!$B$139:$B$238,0),MATCH('Capacity Backing (Hide)'!$A145,'Capacity Summary'!$H$138:$BG$138,0))&lt;&gt;0,INDEX('Capacity Summary'!$H$139:$BG$238,MATCH('Capacity Backing (Hide)'!P$132,'Capacity Summary'!$B$139:$B$238,0),MATCH('Capacity Backing (Hide)'!$A145,'Capacity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(Hide)'!$A145,'Capacity Summary'!$H$138:$BG$138,0))="x",INDEX('Capacity Summary'!$C$139:$E$238,MATCH('Capacity Backing (Hide)'!Q$132,'Capacity Summary'!$B$139:$B$238,0),4),IF(INDEX('Capacity Summary'!$H$139:$BG$238,MATCH('Capacity Backing (Hide)'!Q$132,'Capacity Summary'!$B$139:$B$238,0),MATCH('Capacity Backing (Hide)'!$A145,'Capacity Summary'!$H$138:$BG$138,0))&lt;&gt;0,INDEX('Capacity Summary'!$H$139:$BG$238,MATCH('Capacity Backing (Hide)'!Q$132,'Capacity Summary'!$B$139:$B$238,0),MATCH('Capacity Backing (Hide)'!$A145,'Capacity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(Hide)'!$A145,'Capacity Summary'!$H$138:$BG$138,0))="x",INDEX('Capacity Summary'!$C$139:$E$238,MATCH('Capacity Backing (Hide)'!R$132,'Capacity Summary'!$B$139:$B$238,0),4),IF(INDEX('Capacity Summary'!$H$139:$BG$238,MATCH('Capacity Backing (Hide)'!R$132,'Capacity Summary'!$B$139:$B$238,0),MATCH('Capacity Backing (Hide)'!$A145,'Capacity Summary'!$H$138:$BG$138,0))&lt;&gt;0,INDEX('Capacity Summary'!$H$139:$BG$238,MATCH('Capacity Backing (Hide)'!R$132,'Capacity Summary'!$B$139:$B$238,0),MATCH('Capacity Backing (Hide)'!$A145,'Capacity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(Hide)'!$A145,'Capacity Summary'!$H$138:$BG$138,0))="x",INDEX('Capacity Summary'!$C$139:$E$238,MATCH('Capacity Backing (Hide)'!S$132,'Capacity Summary'!$B$139:$B$238,0),4),IF(INDEX('Capacity Summary'!$H$139:$BG$238,MATCH('Capacity Backing (Hide)'!S$132,'Capacity Summary'!$B$139:$B$238,0),MATCH('Capacity Backing (Hide)'!$A145,'Capacity Summary'!$H$138:$BG$138,0))&lt;&gt;0,INDEX('Capacity Summary'!$H$139:$BG$238,MATCH('Capacity Backing (Hide)'!S$132,'Capacity Summary'!$B$139:$B$238,0),MATCH('Capacity Backing (Hide)'!$A145,'Capacity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(Hide)'!$A145,'Capacity Summary'!$H$138:$BG$138,0))="x",INDEX('Capacity Summary'!$C$139:$E$238,MATCH('Capacity Backing (Hide)'!T$132,'Capacity Summary'!$B$139:$B$238,0),4),IF(INDEX('Capacity Summary'!$H$139:$BG$238,MATCH('Capacity Backing (Hide)'!T$132,'Capacity Summary'!$B$139:$B$238,0),MATCH('Capacity Backing (Hide)'!$A145,'Capacity Summary'!$H$138:$BG$138,0))&lt;&gt;0,INDEX('Capacity Summary'!$H$139:$BG$238,MATCH('Capacity Backing (Hide)'!T$132,'Capacity Summary'!$B$139:$B$238,0),MATCH('Capacity Backing (Hide)'!$A145,'Capacity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(Hide)'!$A145,'Capacity Summary'!$H$138:$BG$138,0))="x",INDEX('Capacity Summary'!$C$139:$E$238,MATCH('Capacity Backing (Hide)'!U$132,'Capacity Summary'!$B$139:$B$238,0),4),IF(INDEX('Capacity Summary'!$H$139:$BG$238,MATCH('Capacity Backing (Hide)'!U$132,'Capacity Summary'!$B$139:$B$238,0),MATCH('Capacity Backing (Hide)'!$A145,'Capacity Summary'!$H$138:$BG$138,0))&lt;&gt;0,INDEX('Capacity Summary'!$H$139:$BG$238,MATCH('Capacity Backing (Hide)'!U$132,'Capacity Summary'!$B$139:$B$238,0),MATCH('Capacity Backing (Hide)'!$A145,'Capacity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(Hide)'!$A145,'Capacity Summary'!$H$138:$BG$138,0))="x",INDEX('Capacity Summary'!$C$139:$E$238,MATCH('Capacity Backing (Hide)'!V$132,'Capacity Summary'!$B$139:$B$238,0),4),IF(INDEX('Capacity Summary'!$H$139:$BG$238,MATCH('Capacity Backing (Hide)'!V$132,'Capacity Summary'!$B$139:$B$238,0),MATCH('Capacity Backing (Hide)'!$A145,'Capacity Summary'!$H$138:$BG$138,0))&lt;&gt;0,INDEX('Capacity Summary'!$H$139:$BG$238,MATCH('Capacity Backing (Hide)'!V$132,'Capacity Summary'!$B$139:$B$238,0),MATCH('Capacity Backing (Hide)'!$A145,'Capacity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(Hide)'!$A145,'Capacity Summary'!$H$138:$BG$138,0))="x",INDEX('Capacity Summary'!$C$139:$E$238,MATCH('Capacity Backing (Hide)'!W$132,'Capacity Summary'!$B$139:$B$238,0),4),IF(INDEX('Capacity Summary'!$H$139:$BG$238,MATCH('Capacity Backing (Hide)'!W$132,'Capacity Summary'!$B$139:$B$238,0),MATCH('Capacity Backing (Hide)'!$A145,'Capacity Summary'!$H$138:$BG$138,0))&lt;&gt;0,INDEX('Capacity Summary'!$H$139:$BG$238,MATCH('Capacity Backing (Hide)'!W$132,'Capacity Summary'!$B$139:$B$238,0),MATCH('Capacity Backing (Hide)'!$A145,'Capacity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(Hide)'!$A145,'Capacity Summary'!$H$138:$BG$138,0))="x",INDEX('Capacity Summary'!$C$139:$E$238,MATCH('Capacity Backing (Hide)'!X$132,'Capacity Summary'!$B$139:$B$238,0),4),IF(INDEX('Capacity Summary'!$H$139:$BG$238,MATCH('Capacity Backing (Hide)'!X$132,'Capacity Summary'!$B$139:$B$238,0),MATCH('Capacity Backing (Hide)'!$A145,'Capacity Summary'!$H$138:$BG$138,0))&lt;&gt;0,INDEX('Capacity Summary'!$H$139:$BG$238,MATCH('Capacity Backing (Hide)'!X$132,'Capacity Summary'!$B$139:$B$238,0),MATCH('Capacity Backing (Hide)'!$A145,'Capacity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(Hide)'!$A145,'Capacity Summary'!$H$138:$BG$138,0))="x",INDEX('Capacity Summary'!$C$139:$E$238,MATCH('Capacity Backing (Hide)'!Y$132,'Capacity Summary'!$B$139:$B$238,0),4),IF(INDEX('Capacity Summary'!$H$139:$BG$238,MATCH('Capacity Backing (Hide)'!Y$132,'Capacity Summary'!$B$139:$B$238,0),MATCH('Capacity Backing (Hide)'!$A145,'Capacity Summary'!$H$138:$BG$138,0))&lt;&gt;0,INDEX('Capacity Summary'!$H$139:$BG$238,MATCH('Capacity Backing (Hide)'!Y$132,'Capacity Summary'!$B$139:$B$238,0),MATCH('Capacity Backing (Hide)'!$A145,'Capacity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(Hide)'!$A145,'Capacity Summary'!$H$138:$BG$138,0))="x",INDEX('Capacity Summary'!$C$139:$E$238,MATCH('Capacity Backing (Hide)'!Z$132,'Capacity Summary'!$B$139:$B$238,0),4),IF(INDEX('Capacity Summary'!$H$139:$BG$238,MATCH('Capacity Backing (Hide)'!Z$132,'Capacity Summary'!$B$139:$B$238,0),MATCH('Capacity Backing (Hide)'!$A145,'Capacity Summary'!$H$138:$BG$138,0))&lt;&gt;0,INDEX('Capacity Summary'!$H$139:$BG$238,MATCH('Capacity Backing (Hide)'!Z$132,'Capacity Summary'!$B$139:$B$238,0),MATCH('Capacity Backing (Hide)'!$A145,'Capacity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(Hide)'!$A145,'Capacity Summary'!$H$138:$BG$138,0))="x",INDEX('Capacity Summary'!$C$139:$E$238,MATCH('Capacity Backing (Hide)'!AA$132,'Capacity Summary'!$B$139:$B$238,0),4),IF(INDEX('Capacity Summary'!$H$139:$BG$238,MATCH('Capacity Backing (Hide)'!AA$132,'Capacity Summary'!$B$139:$B$238,0),MATCH('Capacity Backing (Hide)'!$A145,'Capacity Summary'!$H$138:$BG$138,0))&lt;&gt;0,INDEX('Capacity Summary'!$H$139:$BG$238,MATCH('Capacity Backing (Hide)'!AA$132,'Capacity Summary'!$B$139:$B$238,0),MATCH('Capacity Backing (Hide)'!$A145,'Capacity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(Hide)'!$A145,'Capacity Summary'!$H$138:$BG$138,0))="x",INDEX('Capacity Summary'!$C$139:$E$238,MATCH('Capacity Backing (Hide)'!AB$132,'Capacity Summary'!$B$139:$B$238,0),4),IF(INDEX('Capacity Summary'!$H$139:$BG$238,MATCH('Capacity Backing (Hide)'!AB$132,'Capacity Summary'!$B$139:$B$238,0),MATCH('Capacity Backing (Hide)'!$A145,'Capacity Summary'!$H$138:$BG$138,0))&lt;&gt;0,INDEX('Capacity Summary'!$H$139:$BG$238,MATCH('Capacity Backing (Hide)'!AB$132,'Capacity Summary'!$B$139:$B$238,0),MATCH('Capacity Backing (Hide)'!$A145,'Capacity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(Hide)'!$A145,'Capacity Summary'!$H$138:$BG$138,0))="x",INDEX('Capacity Summary'!$C$139:$E$238,MATCH('Capacity Backing (Hide)'!AC$132,'Capacity Summary'!$B$139:$B$238,0),4),IF(INDEX('Capacity Summary'!$H$139:$BG$238,MATCH('Capacity Backing (Hide)'!AC$132,'Capacity Summary'!$B$139:$B$238,0),MATCH('Capacity Backing (Hide)'!$A145,'Capacity Summary'!$H$138:$BG$138,0))&lt;&gt;0,INDEX('Capacity Summary'!$H$139:$BG$238,MATCH('Capacity Backing (Hide)'!AC$132,'Capacity Summary'!$B$139:$B$238,0),MATCH('Capacity Backing (Hide)'!$A145,'Capacity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(Hide)'!$A145,'Capacity Summary'!$H$138:$BG$138,0))="x",INDEX('Capacity Summary'!$C$139:$E$238,MATCH('Capacity Backing (Hide)'!AD$132,'Capacity Summary'!$B$139:$B$238,0),4),IF(INDEX('Capacity Summary'!$H$139:$BG$238,MATCH('Capacity Backing (Hide)'!AD$132,'Capacity Summary'!$B$139:$B$238,0),MATCH('Capacity Backing (Hide)'!$A145,'Capacity Summary'!$H$138:$BG$138,0))&lt;&gt;0,INDEX('Capacity Summary'!$H$139:$BG$238,MATCH('Capacity Backing (Hide)'!AD$132,'Capacity Summary'!$B$139:$B$238,0),MATCH('Capacity Backing (Hide)'!$A145,'Capacity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(Hide)'!$A145,'Capacity Summary'!$H$138:$BG$138,0))="x",INDEX('Capacity Summary'!$C$139:$E$238,MATCH('Capacity Backing (Hide)'!AE$132,'Capacity Summary'!$B$139:$B$238,0),4),IF(INDEX('Capacity Summary'!$H$139:$BG$238,MATCH('Capacity Backing (Hide)'!AE$132,'Capacity Summary'!$B$139:$B$238,0),MATCH('Capacity Backing (Hide)'!$A145,'Capacity Summary'!$H$138:$BG$138,0))&lt;&gt;0,INDEX('Capacity Summary'!$H$139:$BG$238,MATCH('Capacity Backing (Hide)'!AE$132,'Capacity Summary'!$B$139:$B$238,0),MATCH('Capacity Backing (Hide)'!$A145,'Capacity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(Hide)'!$A145,'Capacity Summary'!$H$138:$BG$138,0))="x",INDEX('Capacity Summary'!$C$139:$E$238,MATCH('Capacity Backing (Hide)'!AF$132,'Capacity Summary'!$B$139:$B$238,0),4),IF(INDEX('Capacity Summary'!$H$139:$BG$238,MATCH('Capacity Backing (Hide)'!AF$132,'Capacity Summary'!$B$139:$B$238,0),MATCH('Capacity Backing (Hide)'!$A145,'Capacity Summary'!$H$138:$BG$138,0))&lt;&gt;0,INDEX('Capacity Summary'!$H$139:$BG$238,MATCH('Capacity Backing (Hide)'!AF$132,'Capacity Summary'!$B$139:$B$238,0),MATCH('Capacity Backing (Hide)'!$A145,'Capacity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(Hide)'!$A145,'Capacity Summary'!$H$138:$BG$138,0))="x",INDEX('Capacity Summary'!$C$139:$E$238,MATCH('Capacity Backing (Hide)'!AG$132,'Capacity Summary'!$B$139:$B$238,0),4),IF(INDEX('Capacity Summary'!$H$139:$BG$238,MATCH('Capacity Backing (Hide)'!AG$132,'Capacity Summary'!$B$139:$B$238,0),MATCH('Capacity Backing (Hide)'!$A145,'Capacity Summary'!$H$138:$BG$138,0))&lt;&gt;0,INDEX('Capacity Summary'!$H$139:$BG$238,MATCH('Capacity Backing (Hide)'!AG$132,'Capacity Summary'!$B$139:$B$238,0),MATCH('Capacity Backing (Hide)'!$A145,'Capacity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(Hide)'!$A145,'Capacity Summary'!$H$138:$BG$138,0))="x",INDEX('Capacity Summary'!$C$139:$E$238,MATCH('Capacity Backing (Hide)'!AH$132,'Capacity Summary'!$B$139:$B$238,0),4),IF(INDEX('Capacity Summary'!$H$139:$BG$238,MATCH('Capacity Backing (Hide)'!AH$132,'Capacity Summary'!$B$139:$B$238,0),MATCH('Capacity Backing (Hide)'!$A145,'Capacity Summary'!$H$138:$BG$138,0))&lt;&gt;0,INDEX('Capacity Summary'!$H$139:$BG$238,MATCH('Capacity Backing (Hide)'!AH$132,'Capacity Summary'!$B$139:$B$238,0),MATCH('Capacity Backing (Hide)'!$A145,'Capacity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(Hide)'!$A145,'Capacity Summary'!$H$138:$BG$138,0))="x",INDEX('Capacity Summary'!$C$139:$E$238,MATCH('Capacity Backing (Hide)'!AI$132,'Capacity Summary'!$B$139:$B$238,0),4),IF(INDEX('Capacity Summary'!$H$139:$BG$238,MATCH('Capacity Backing (Hide)'!AI$132,'Capacity Summary'!$B$139:$B$238,0),MATCH('Capacity Backing (Hide)'!$A145,'Capacity Summary'!$H$138:$BG$138,0))&lt;&gt;0,INDEX('Capacity Summary'!$H$139:$BG$238,MATCH('Capacity Backing (Hide)'!AI$132,'Capacity Summary'!$B$139:$B$238,0),MATCH('Capacity Backing (Hide)'!$A145,'Capacity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(Hide)'!$A145,'Capacity Summary'!$H$138:$BG$138,0))="x",INDEX('Capacity Summary'!$C$139:$E$238,MATCH('Capacity Backing (Hide)'!AJ$132,'Capacity Summary'!$B$139:$B$238,0),4),IF(INDEX('Capacity Summary'!$H$139:$BG$238,MATCH('Capacity Backing (Hide)'!AJ$132,'Capacity Summary'!$B$139:$B$238,0),MATCH('Capacity Backing (Hide)'!$A145,'Capacity Summary'!$H$138:$BG$138,0))&lt;&gt;0,INDEX('Capacity Summary'!$H$139:$BG$238,MATCH('Capacity Backing (Hide)'!AJ$132,'Capacity Summary'!$B$139:$B$238,0),MATCH('Capacity Backing (Hide)'!$A145,'Capacity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(Hide)'!$A145,'Capacity Summary'!$H$138:$BG$138,0))="x",INDEX('Capacity Summary'!$C$139:$E$238,MATCH('Capacity Backing (Hide)'!AK$132,'Capacity Summary'!$B$139:$B$238,0),4),IF(INDEX('Capacity Summary'!$H$139:$BG$238,MATCH('Capacity Backing (Hide)'!AK$132,'Capacity Summary'!$B$139:$B$238,0),MATCH('Capacity Backing (Hide)'!$A145,'Capacity Summary'!$H$138:$BG$138,0))&lt;&gt;0,INDEX('Capacity Summary'!$H$139:$BG$238,MATCH('Capacity Backing (Hide)'!AK$132,'Capacity Summary'!$B$139:$B$238,0),MATCH('Capacity Backing (Hide)'!$A145,'Capacity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(Hide)'!$A145,'Capacity Summary'!$H$138:$BG$138,0))="x",INDEX('Capacity Summary'!$C$139:$E$238,MATCH('Capacity Backing (Hide)'!AL$132,'Capacity Summary'!$B$139:$B$238,0),4),IF(INDEX('Capacity Summary'!$H$139:$BG$238,MATCH('Capacity Backing (Hide)'!AL$132,'Capacity Summary'!$B$139:$B$238,0),MATCH('Capacity Backing (Hide)'!$A145,'Capacity Summary'!$H$138:$BG$138,0))&lt;&gt;0,INDEX('Capacity Summary'!$H$139:$BG$238,MATCH('Capacity Backing (Hide)'!AL$132,'Capacity Summary'!$B$139:$B$238,0),MATCH('Capacity Backing (Hide)'!$A145,'Capacity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(Hide)'!$A145,'Capacity Summary'!$H$138:$BG$138,0))="x",INDEX('Capacity Summary'!$C$139:$E$238,MATCH('Capacity Backing (Hide)'!AM$132,'Capacity Summary'!$B$139:$B$238,0),4),IF(INDEX('Capacity Summary'!$H$139:$BG$238,MATCH('Capacity Backing (Hide)'!AM$132,'Capacity Summary'!$B$139:$B$238,0),MATCH('Capacity Backing (Hide)'!$A145,'Capacity Summary'!$H$138:$BG$138,0))&lt;&gt;0,INDEX('Capacity Summary'!$H$139:$BG$238,MATCH('Capacity Backing (Hide)'!AM$132,'Capacity Summary'!$B$139:$B$238,0),MATCH('Capacity Backing (Hide)'!$A145,'Capacity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(Hide)'!$A145,'Capacity Summary'!$H$138:$BG$138,0))="x",INDEX('Capacity Summary'!$C$139:$E$238,MATCH('Capacity Backing (Hide)'!AN$132,'Capacity Summary'!$B$139:$B$238,0),4),IF(INDEX('Capacity Summary'!$H$139:$BG$238,MATCH('Capacity Backing (Hide)'!AN$132,'Capacity Summary'!$B$139:$B$238,0),MATCH('Capacity Backing (Hide)'!$A145,'Capacity Summary'!$H$138:$BG$138,0))&lt;&gt;0,INDEX('Capacity Summary'!$H$139:$BG$238,MATCH('Capacity Backing (Hide)'!AN$132,'Capacity Summary'!$B$139:$B$238,0),MATCH('Capacity Backing (Hide)'!$A145,'Capacity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(Hide)'!$A145,'Capacity Summary'!$H$138:$BG$138,0))="x",INDEX('Capacity Summary'!$C$139:$E$238,MATCH('Capacity Backing (Hide)'!AO$132,'Capacity Summary'!$B$139:$B$238,0),4),IF(INDEX('Capacity Summary'!$H$139:$BG$238,MATCH('Capacity Backing (Hide)'!AO$132,'Capacity Summary'!$B$139:$B$238,0),MATCH('Capacity Backing (Hide)'!$A145,'Capacity Summary'!$H$138:$BG$138,0))&lt;&gt;0,INDEX('Capacity Summary'!$H$139:$BG$238,MATCH('Capacity Backing (Hide)'!AO$132,'Capacity Summary'!$B$139:$B$238,0),MATCH('Capacity Backing (Hide)'!$A145,'Capacity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(Hide)'!$A145,'Capacity Summary'!$H$138:$BG$138,0))="x",INDEX('Capacity Summary'!$C$139:$E$238,MATCH('Capacity Backing (Hide)'!AP$132,'Capacity Summary'!$B$139:$B$238,0),4),IF(INDEX('Capacity Summary'!$H$139:$BG$238,MATCH('Capacity Backing (Hide)'!AP$132,'Capacity Summary'!$B$139:$B$238,0),MATCH('Capacity Backing (Hide)'!$A145,'Capacity Summary'!$H$138:$BG$138,0))&lt;&gt;0,INDEX('Capacity Summary'!$H$139:$BG$238,MATCH('Capacity Backing (Hide)'!AP$132,'Capacity Summary'!$B$139:$B$238,0),MATCH('Capacity Backing (Hide)'!$A145,'Capacity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(Hide)'!$A145,'Capacity Summary'!$H$138:$BG$138,0))="x",INDEX('Capacity Summary'!$C$139:$E$238,MATCH('Capacity Backing (Hide)'!AQ$132,'Capacity Summary'!$B$139:$B$238,0),4),IF(INDEX('Capacity Summary'!$H$139:$BG$238,MATCH('Capacity Backing (Hide)'!AQ$132,'Capacity Summary'!$B$139:$B$238,0),MATCH('Capacity Backing (Hide)'!$A145,'Capacity Summary'!$H$138:$BG$138,0))&lt;&gt;0,INDEX('Capacity Summary'!$H$139:$BG$238,MATCH('Capacity Backing (Hide)'!AQ$132,'Capacity Summary'!$B$139:$B$238,0),MATCH('Capacity Backing (Hide)'!$A145,'Capacity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(Hide)'!$A145,'Capacity Summary'!$H$138:$BG$138,0))="x",INDEX('Capacity Summary'!$C$139:$E$238,MATCH('Capacity Backing (Hide)'!AR$132,'Capacity Summary'!$B$139:$B$238,0),4),IF(INDEX('Capacity Summary'!$H$139:$BG$238,MATCH('Capacity Backing (Hide)'!AR$132,'Capacity Summary'!$B$139:$B$238,0),MATCH('Capacity Backing (Hide)'!$A145,'Capacity Summary'!$H$138:$BG$138,0))&lt;&gt;0,INDEX('Capacity Summary'!$H$139:$BG$238,MATCH('Capacity Backing (Hide)'!AR$132,'Capacity Summary'!$B$139:$B$238,0),MATCH('Capacity Backing (Hide)'!$A145,'Capacity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(Hide)'!$A145,'Capacity Summary'!$H$138:$BG$138,0))="x",INDEX('Capacity Summary'!$C$139:$E$238,MATCH('Capacity Backing (Hide)'!AS$132,'Capacity Summary'!$B$139:$B$238,0),4),IF(INDEX('Capacity Summary'!$H$139:$BG$238,MATCH('Capacity Backing (Hide)'!AS$132,'Capacity Summary'!$B$139:$B$238,0),MATCH('Capacity Backing (Hide)'!$A145,'Capacity Summary'!$H$138:$BG$138,0))&lt;&gt;0,INDEX('Capacity Summary'!$H$139:$BG$238,MATCH('Capacity Backing (Hide)'!AS$132,'Capacity Summary'!$B$139:$B$238,0),MATCH('Capacity Backing (Hide)'!$A145,'Capacity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(Hide)'!$A145,'Capacity Summary'!$H$138:$BG$138,0))="x",INDEX('Capacity Summary'!$C$139:$E$238,MATCH('Capacity Backing (Hide)'!AT$132,'Capacity Summary'!$B$139:$B$238,0),4),IF(INDEX('Capacity Summary'!$H$139:$BG$238,MATCH('Capacity Backing (Hide)'!AT$132,'Capacity Summary'!$B$139:$B$238,0),MATCH('Capacity Backing (Hide)'!$A145,'Capacity Summary'!$H$138:$BG$138,0))&lt;&gt;0,INDEX('Capacity Summary'!$H$139:$BG$238,MATCH('Capacity Backing (Hide)'!AT$132,'Capacity Summary'!$B$139:$B$238,0),MATCH('Capacity Backing (Hide)'!$A145,'Capacity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(Hide)'!$A145,'Capacity Summary'!$H$138:$BG$138,0))="x",INDEX('Capacity Summary'!$C$139:$E$238,MATCH('Capacity Backing (Hide)'!AU$132,'Capacity Summary'!$B$139:$B$238,0),4),IF(INDEX('Capacity Summary'!$H$139:$BG$238,MATCH('Capacity Backing (Hide)'!AU$132,'Capacity Summary'!$B$139:$B$238,0),MATCH('Capacity Backing (Hide)'!$A145,'Capacity Summary'!$H$138:$BG$138,0))&lt;&gt;0,INDEX('Capacity Summary'!$H$139:$BG$238,MATCH('Capacity Backing (Hide)'!AU$132,'Capacity Summary'!$B$139:$B$238,0),MATCH('Capacity Backing (Hide)'!$A145,'Capacity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(Hide)'!$A145,'Capacity Summary'!$H$138:$BG$138,0))="x",INDEX('Capacity Summary'!$C$139:$E$238,MATCH('Capacity Backing (Hide)'!AV$132,'Capacity Summary'!$B$139:$B$238,0),4),IF(INDEX('Capacity Summary'!$H$139:$BG$238,MATCH('Capacity Backing (Hide)'!AV$132,'Capacity Summary'!$B$139:$B$238,0),MATCH('Capacity Backing (Hide)'!$A145,'Capacity Summary'!$H$138:$BG$138,0))&lt;&gt;0,INDEX('Capacity Summary'!$H$139:$BG$238,MATCH('Capacity Backing (Hide)'!AV$132,'Capacity Summary'!$B$139:$B$238,0),MATCH('Capacity Backing (Hide)'!$A145,'Capacity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(Hide)'!$A145,'Capacity Summary'!$H$138:$BG$138,0))="x",INDEX('Capacity Summary'!$C$139:$E$238,MATCH('Capacity Backing (Hide)'!AW$132,'Capacity Summary'!$B$139:$B$238,0),4),IF(INDEX('Capacity Summary'!$H$139:$BG$238,MATCH('Capacity Backing (Hide)'!AW$132,'Capacity Summary'!$B$139:$B$238,0),MATCH('Capacity Backing (Hide)'!$A145,'Capacity Summary'!$H$138:$BG$138,0))&lt;&gt;0,INDEX('Capacity Summary'!$H$139:$BG$238,MATCH('Capacity Backing (Hide)'!AW$132,'Capacity Summary'!$B$139:$B$238,0),MATCH('Capacity Backing (Hide)'!$A145,'Capacity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(Hide)'!$A145,'Capacity Summary'!$H$138:$BG$138,0))="x",INDEX('Capacity Summary'!$C$139:$E$238,MATCH('Capacity Backing (Hide)'!AX$132,'Capacity Summary'!$B$139:$B$238,0),4),IF(INDEX('Capacity Summary'!$H$139:$BG$238,MATCH('Capacity Backing (Hide)'!AX$132,'Capacity Summary'!$B$139:$B$238,0),MATCH('Capacity Backing (Hide)'!$A145,'Capacity Summary'!$H$138:$BG$138,0))&lt;&gt;0,INDEX('Capacity Summary'!$H$139:$BG$238,MATCH('Capacity Backing (Hide)'!AX$132,'Capacity Summary'!$B$139:$B$238,0),MATCH('Capacity Backing (Hide)'!$A145,'Capacity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(Hide)'!$A145,'Capacity Summary'!$H$138:$BG$138,0))="x",INDEX('Capacity Summary'!$C$139:$E$238,MATCH('Capacity Backing (Hide)'!AY$132,'Capacity Summary'!$B$139:$B$238,0),4),IF(INDEX('Capacity Summary'!$H$139:$BG$238,MATCH('Capacity Backing (Hide)'!AY$132,'Capacity Summary'!$B$139:$B$238,0),MATCH('Capacity Backing (Hide)'!$A145,'Capacity Summary'!$H$138:$BG$138,0))&lt;&gt;0,INDEX('Capacity Summary'!$H$139:$BG$238,MATCH('Capacity Backing (Hide)'!AY$132,'Capacity Summary'!$B$139:$B$238,0),MATCH('Capacity Backing (Hide)'!$A145,'Capacity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(Hide)'!$A145,'Capacity Summary'!$H$138:$BG$138,0))="x",INDEX('Capacity Summary'!$C$139:$E$238,MATCH('Capacity Backing (Hide)'!AZ$132,'Capacity Summary'!$B$139:$B$238,0),4),IF(INDEX('Capacity Summary'!$H$139:$BG$238,MATCH('Capacity Backing (Hide)'!AZ$132,'Capacity Summary'!$B$139:$B$238,0),MATCH('Capacity Backing (Hide)'!$A145,'Capacity Summary'!$H$138:$BG$138,0))&lt;&gt;0,INDEX('Capacity Summary'!$H$139:$BG$238,MATCH('Capacity Backing (Hide)'!AZ$132,'Capacity Summary'!$B$139:$B$238,0),MATCH('Capacity Backing (Hide)'!$A145,'Capacity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(Hide)'!$A145,'Capacity Summary'!$H$138:$BG$138,0))="x",INDEX('Capacity Summary'!$C$139:$E$238,MATCH('Capacity Backing (Hide)'!BA$132,'Capacity Summary'!$B$139:$B$238,0),4),IF(INDEX('Capacity Summary'!$H$139:$BG$238,MATCH('Capacity Backing (Hide)'!BA$132,'Capacity Summary'!$B$139:$B$238,0),MATCH('Capacity Backing (Hide)'!$A145,'Capacity Summary'!$H$138:$BG$138,0))&lt;&gt;0,INDEX('Capacity Summary'!$H$139:$BG$238,MATCH('Capacity Backing (Hide)'!BA$132,'Capacity Summary'!$B$139:$B$238,0),MATCH('Capacity Backing (Hide)'!$A145,'Capacity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(Hide)'!$A145,'Capacity Summary'!$H$138:$BG$138,0))="x",INDEX('Capacity Summary'!$C$139:$E$238,MATCH('Capacity Backing (Hide)'!BB$132,'Capacity Summary'!$B$139:$B$238,0),4),IF(INDEX('Capacity Summary'!$H$139:$BG$238,MATCH('Capacity Backing (Hide)'!BB$132,'Capacity Summary'!$B$139:$B$238,0),MATCH('Capacity Backing (Hide)'!$A145,'Capacity Summary'!$H$138:$BG$138,0))&lt;&gt;0,INDEX('Capacity Summary'!$H$139:$BG$238,MATCH('Capacity Backing (Hide)'!BB$132,'Capacity Summary'!$B$139:$B$238,0),MATCH('Capacity Backing (Hide)'!$A145,'Capacity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(Hide)'!$A145,'Capacity Summary'!$H$138:$BG$138,0))="x",INDEX('Capacity Summary'!$C$139:$E$238,MATCH('Capacity Backing (Hide)'!BC$132,'Capacity Summary'!$B$139:$B$238,0),4),IF(INDEX('Capacity Summary'!$H$139:$BG$238,MATCH('Capacity Backing (Hide)'!BC$132,'Capacity Summary'!$B$139:$B$238,0),MATCH('Capacity Backing (Hide)'!$A145,'Capacity Summary'!$H$138:$BG$138,0))&lt;&gt;0,INDEX('Capacity Summary'!$H$139:$BG$238,MATCH('Capacity Backing (Hide)'!BC$132,'Capacity Summary'!$B$139:$B$238,0),MATCH('Capacity Backing (Hide)'!$A145,'Capacity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(Hide)'!$A145,'Capacity Summary'!$H$138:$BG$138,0))="x",INDEX('Capacity Summary'!$C$139:$E$238,MATCH('Capacity Backing (Hide)'!BD$132,'Capacity Summary'!$B$139:$B$238,0),4),IF(INDEX('Capacity Summary'!$H$139:$BG$238,MATCH('Capacity Backing (Hide)'!BD$132,'Capacity Summary'!$B$139:$B$238,0),MATCH('Capacity Backing (Hide)'!$A145,'Capacity Summary'!$H$138:$BG$138,0))&lt;&gt;0,INDEX('Capacity Summary'!$H$139:$BG$238,MATCH('Capacity Backing (Hide)'!BD$132,'Capacity Summary'!$B$139:$B$238,0),MATCH('Capacity Backing (Hide)'!$A145,'Capacity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(Hide)'!$A145,'Capacity Summary'!$H$138:$BG$138,0))="x",INDEX('Capacity Summary'!$C$139:$E$238,MATCH('Capacity Backing (Hide)'!BE$132,'Capacity Summary'!$B$139:$B$238,0),4),IF(INDEX('Capacity Summary'!$H$139:$BG$238,MATCH('Capacity Backing (Hide)'!BE$132,'Capacity Summary'!$B$139:$B$238,0),MATCH('Capacity Backing (Hide)'!$A145,'Capacity Summary'!$H$138:$BG$138,0))&lt;&gt;0,INDEX('Capacity Summary'!$H$139:$BG$238,MATCH('Capacity Backing (Hide)'!BE$132,'Capacity Summary'!$B$139:$B$238,0),MATCH('Capacity Backing (Hide)'!$A145,'Capacity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(Hide)'!$A145,'Capacity Summary'!$H$138:$BG$138,0))="x",INDEX('Capacity Summary'!$C$139:$E$238,MATCH('Capacity Backing (Hide)'!BF$132,'Capacity Summary'!$B$139:$B$238,0),4),IF(INDEX('Capacity Summary'!$H$139:$BG$238,MATCH('Capacity Backing (Hide)'!BF$132,'Capacity Summary'!$B$139:$B$238,0),MATCH('Capacity Backing (Hide)'!$A145,'Capacity Summary'!$H$138:$BG$138,0))&lt;&gt;0,INDEX('Capacity Summary'!$H$139:$BG$238,MATCH('Capacity Backing (Hide)'!BF$132,'Capacity Summary'!$B$139:$B$238,0),MATCH('Capacity Backing (Hide)'!$A145,'Capacity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(Hide)'!$A145,'Capacity Summary'!$H$138:$BG$138,0))="x",INDEX('Capacity Summary'!$C$139:$E$238,MATCH('Capacity Backing (Hide)'!BG$132,'Capacity Summary'!$B$139:$B$238,0),4),IF(INDEX('Capacity Summary'!$H$139:$BG$238,MATCH('Capacity Backing (Hide)'!BG$132,'Capacity Summary'!$B$139:$B$238,0),MATCH('Capacity Backing (Hide)'!$A145,'Capacity Summary'!$H$138:$BG$138,0))&lt;&gt;0,INDEX('Capacity Summary'!$H$139:$BG$238,MATCH('Capacity Backing (Hide)'!BG$132,'Capacity Summary'!$B$139:$B$238,0),MATCH('Capacity Backing (Hide)'!$A145,'Capacity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(Hide)'!$A145,'Capacity Summary'!$H$138:$BG$138,0))="x",INDEX('Capacity Summary'!$C$139:$E$238,MATCH('Capacity Backing (Hide)'!BH$132,'Capacity Summary'!$B$139:$B$238,0),4),IF(INDEX('Capacity Summary'!$H$139:$BG$238,MATCH('Capacity Backing (Hide)'!BH$132,'Capacity Summary'!$B$139:$B$238,0),MATCH('Capacity Backing (Hide)'!$A145,'Capacity Summary'!$H$138:$BG$138,0))&lt;&gt;0,INDEX('Capacity Summary'!$H$139:$BG$238,MATCH('Capacity Backing (Hide)'!BH$132,'Capacity Summary'!$B$139:$B$238,0),MATCH('Capacity Backing (Hide)'!$A145,'Capacity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(Hide)'!$A145,'Capacity Summary'!$H$138:$BG$138,0))="x",INDEX('Capacity Summary'!$C$139:$E$238,MATCH('Capacity Backing (Hide)'!BI$132,'Capacity Summary'!$B$139:$B$238,0),4),IF(INDEX('Capacity Summary'!$H$139:$BG$238,MATCH('Capacity Backing (Hide)'!BI$132,'Capacity Summary'!$B$139:$B$238,0),MATCH('Capacity Backing (Hide)'!$A145,'Capacity Summary'!$H$138:$BG$138,0))&lt;&gt;0,INDEX('Capacity Summary'!$H$139:$BG$238,MATCH('Capacity Backing (Hide)'!BI$132,'Capacity Summary'!$B$139:$B$238,0),MATCH('Capacity Backing (Hide)'!$A145,'Capacity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(Hide)'!$A145,'Capacity Summary'!$H$138:$BG$138,0))="x",INDEX('Capacity Summary'!$C$139:$E$238,MATCH('Capacity Backing (Hide)'!BJ$132,'Capacity Summary'!$B$139:$B$238,0),4),IF(INDEX('Capacity Summary'!$H$139:$BG$238,MATCH('Capacity Backing (Hide)'!BJ$132,'Capacity Summary'!$B$139:$B$238,0),MATCH('Capacity Backing (Hide)'!$A145,'Capacity Summary'!$H$138:$BG$138,0))&lt;&gt;0,INDEX('Capacity Summary'!$H$139:$BG$238,MATCH('Capacity Backing (Hide)'!BJ$132,'Capacity Summary'!$B$139:$B$238,0),MATCH('Capacity Backing (Hide)'!$A145,'Capacity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(Hide)'!$A145,'Capacity Summary'!$H$138:$BG$138,0))="x",INDEX('Capacity Summary'!$C$139:$E$238,MATCH('Capacity Backing (Hide)'!BK$132,'Capacity Summary'!$B$139:$B$238,0),4),IF(INDEX('Capacity Summary'!$H$139:$BG$238,MATCH('Capacity Backing (Hide)'!BK$132,'Capacity Summary'!$B$139:$B$238,0),MATCH('Capacity Backing (Hide)'!$A145,'Capacity Summary'!$H$138:$BG$138,0))&lt;&gt;0,INDEX('Capacity Summary'!$H$139:$BG$238,MATCH('Capacity Backing (Hide)'!BK$132,'Capacity Summary'!$B$139:$B$238,0),MATCH('Capacity Backing (Hide)'!$A145,'Capacity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(Hide)'!$A145,'Capacity Summary'!$H$138:$BG$138,0))="x",INDEX('Capacity Summary'!$C$139:$E$238,MATCH('Capacity Backing (Hide)'!BL$132,'Capacity Summary'!$B$139:$B$238,0),4),IF(INDEX('Capacity Summary'!$H$139:$BG$238,MATCH('Capacity Backing (Hide)'!BL$132,'Capacity Summary'!$B$139:$B$238,0),MATCH('Capacity Backing (Hide)'!$A145,'Capacity Summary'!$H$138:$BG$138,0))&lt;&gt;0,INDEX('Capacity Summary'!$H$139:$BG$238,MATCH('Capacity Backing (Hide)'!BL$132,'Capacity Summary'!$B$139:$B$238,0),MATCH('Capacity Backing (Hide)'!$A145,'Capacity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(Hide)'!$A145,'Capacity Summary'!$H$138:$BG$138,0))="x",INDEX('Capacity Summary'!$C$139:$E$238,MATCH('Capacity Backing (Hide)'!BM$132,'Capacity Summary'!$B$139:$B$238,0),4),IF(INDEX('Capacity Summary'!$H$139:$BG$238,MATCH('Capacity Backing (Hide)'!BM$132,'Capacity Summary'!$B$139:$B$238,0),MATCH('Capacity Backing (Hide)'!$A145,'Capacity Summary'!$H$138:$BG$138,0))&lt;&gt;0,INDEX('Capacity Summary'!$H$139:$BG$238,MATCH('Capacity Backing (Hide)'!BM$132,'Capacity Summary'!$B$139:$B$238,0),MATCH('Capacity Backing (Hide)'!$A145,'Capacity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(Hide)'!$A145,'Capacity Summary'!$H$138:$BG$138,0))="x",INDEX('Capacity Summary'!$C$139:$E$238,MATCH('Capacity Backing (Hide)'!BN$132,'Capacity Summary'!$B$139:$B$238,0),4),IF(INDEX('Capacity Summary'!$H$139:$BG$238,MATCH('Capacity Backing (Hide)'!BN$132,'Capacity Summary'!$B$139:$B$238,0),MATCH('Capacity Backing (Hide)'!$A145,'Capacity Summary'!$H$138:$BG$138,0))&lt;&gt;0,INDEX('Capacity Summary'!$H$139:$BG$238,MATCH('Capacity Backing (Hide)'!BN$132,'Capacity Summary'!$B$139:$B$238,0),MATCH('Capacity Backing (Hide)'!$A145,'Capacity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(Hide)'!$A145,'Capacity Summary'!$H$138:$BG$138,0))="x",INDEX('Capacity Summary'!$C$139:$E$238,MATCH('Capacity Backing (Hide)'!BO$132,'Capacity Summary'!$B$139:$B$238,0),4),IF(INDEX('Capacity Summary'!$H$139:$BG$238,MATCH('Capacity Backing (Hide)'!BO$132,'Capacity Summary'!$B$139:$B$238,0),MATCH('Capacity Backing (Hide)'!$A145,'Capacity Summary'!$H$138:$BG$138,0))&lt;&gt;0,INDEX('Capacity Summary'!$H$139:$BG$238,MATCH('Capacity Backing (Hide)'!BO$132,'Capacity Summary'!$B$139:$B$238,0),MATCH('Capacity Backing (Hide)'!$A145,'Capacity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(Hide)'!$A145,'Capacity Summary'!$H$138:$BG$138,0))="x",INDEX('Capacity Summary'!$C$139:$E$238,MATCH('Capacity Backing (Hide)'!BP$132,'Capacity Summary'!$B$139:$B$238,0),4),IF(INDEX('Capacity Summary'!$H$139:$BG$238,MATCH('Capacity Backing (Hide)'!BP$132,'Capacity Summary'!$B$139:$B$238,0),MATCH('Capacity Backing (Hide)'!$A145,'Capacity Summary'!$H$138:$BG$138,0))&lt;&gt;0,INDEX('Capacity Summary'!$H$139:$BG$238,MATCH('Capacity Backing (Hide)'!BP$132,'Capacity Summary'!$B$139:$B$238,0),MATCH('Capacity Backing (Hide)'!$A145,'Capacity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(Hide)'!$A145,'Capacity Summary'!$H$138:$BG$138,0))="x",INDEX('Capacity Summary'!$C$139:$E$238,MATCH('Capacity Backing (Hide)'!BQ$132,'Capacity Summary'!$B$139:$B$238,0),4),IF(INDEX('Capacity Summary'!$H$139:$BG$238,MATCH('Capacity Backing (Hide)'!BQ$132,'Capacity Summary'!$B$139:$B$238,0),MATCH('Capacity Backing (Hide)'!$A145,'Capacity Summary'!$H$138:$BG$138,0))&lt;&gt;0,INDEX('Capacity Summary'!$H$139:$BG$238,MATCH('Capacity Backing (Hide)'!BQ$132,'Capacity Summary'!$B$139:$B$238,0),MATCH('Capacity Backing (Hide)'!$A145,'Capacity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(Hide)'!$A145,'Capacity Summary'!$H$138:$BG$138,0))="x",INDEX('Capacity Summary'!$C$139:$E$238,MATCH('Capacity Backing (Hide)'!BR$132,'Capacity Summary'!$B$139:$B$238,0),4),IF(INDEX('Capacity Summary'!$H$139:$BG$238,MATCH('Capacity Backing (Hide)'!BR$132,'Capacity Summary'!$B$139:$B$238,0),MATCH('Capacity Backing (Hide)'!$A145,'Capacity Summary'!$H$138:$BG$138,0))&lt;&gt;0,INDEX('Capacity Summary'!$H$139:$BG$238,MATCH('Capacity Backing (Hide)'!BR$132,'Capacity Summary'!$B$139:$B$238,0),MATCH('Capacity Backing (Hide)'!$A145,'Capacity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(Hide)'!$A145,'Capacity Summary'!$H$138:$BG$138,0))="x",INDEX('Capacity Summary'!$C$139:$E$238,MATCH('Capacity Backing (Hide)'!BS$132,'Capacity Summary'!$B$139:$B$238,0),4),IF(INDEX('Capacity Summary'!$H$139:$BG$238,MATCH('Capacity Backing (Hide)'!BS$132,'Capacity Summary'!$B$139:$B$238,0),MATCH('Capacity Backing (Hide)'!$A145,'Capacity Summary'!$H$138:$BG$138,0))&lt;&gt;0,INDEX('Capacity Summary'!$H$139:$BG$238,MATCH('Capacity Backing (Hide)'!BS$132,'Capacity Summary'!$B$139:$B$238,0),MATCH('Capacity Backing (Hide)'!$A145,'Capacity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(Hide)'!$A145,'Capacity Summary'!$H$138:$BG$138,0))="x",INDEX('Capacity Summary'!$C$139:$E$238,MATCH('Capacity Backing (Hide)'!BT$132,'Capacity Summary'!$B$139:$B$238,0),4),IF(INDEX('Capacity Summary'!$H$139:$BG$238,MATCH('Capacity Backing (Hide)'!BT$132,'Capacity Summary'!$B$139:$B$238,0),MATCH('Capacity Backing (Hide)'!$A145,'Capacity Summary'!$H$138:$BG$138,0))&lt;&gt;0,INDEX('Capacity Summary'!$H$139:$BG$238,MATCH('Capacity Backing (Hide)'!BT$132,'Capacity Summary'!$B$139:$B$238,0),MATCH('Capacity Backing (Hide)'!$A145,'Capacity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(Hide)'!$A145,'Capacity Summary'!$H$138:$BG$138,0))="x",INDEX('Capacity Summary'!$C$139:$E$238,MATCH('Capacity Backing (Hide)'!BU$132,'Capacity Summary'!$B$139:$B$238,0),4),IF(INDEX('Capacity Summary'!$H$139:$BG$238,MATCH('Capacity Backing (Hide)'!BU$132,'Capacity Summary'!$B$139:$B$238,0),MATCH('Capacity Backing (Hide)'!$A145,'Capacity Summary'!$H$138:$BG$138,0))&lt;&gt;0,INDEX('Capacity Summary'!$H$139:$BG$238,MATCH('Capacity Backing (Hide)'!BU$132,'Capacity Summary'!$B$139:$B$238,0),MATCH('Capacity Backing (Hide)'!$A145,'Capacity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(Hide)'!$A145,'Capacity Summary'!$H$138:$BG$138,0))="x",INDEX('Capacity Summary'!$C$139:$E$238,MATCH('Capacity Backing (Hide)'!BV$132,'Capacity Summary'!$B$139:$B$238,0),4),IF(INDEX('Capacity Summary'!$H$139:$BG$238,MATCH('Capacity Backing (Hide)'!BV$132,'Capacity Summary'!$B$139:$B$238,0),MATCH('Capacity Backing (Hide)'!$A145,'Capacity Summary'!$H$138:$BG$138,0))&lt;&gt;0,INDEX('Capacity Summary'!$H$139:$BG$238,MATCH('Capacity Backing (Hide)'!BV$132,'Capacity Summary'!$B$139:$B$238,0),MATCH('Capacity Backing (Hide)'!$A145,'Capacity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(Hide)'!$A145,'Capacity Summary'!$H$138:$BG$138,0))="x",INDEX('Capacity Summary'!$C$139:$E$238,MATCH('Capacity Backing (Hide)'!BW$132,'Capacity Summary'!$B$139:$B$238,0),4),IF(INDEX('Capacity Summary'!$H$139:$BG$238,MATCH('Capacity Backing (Hide)'!BW$132,'Capacity Summary'!$B$139:$B$238,0),MATCH('Capacity Backing (Hide)'!$A145,'Capacity Summary'!$H$138:$BG$138,0))&lt;&gt;0,INDEX('Capacity Summary'!$H$139:$BG$238,MATCH('Capacity Backing (Hide)'!BW$132,'Capacity Summary'!$B$139:$B$238,0),MATCH('Capacity Backing (Hide)'!$A145,'Capacity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(Hide)'!$A145,'Capacity Summary'!$H$138:$BG$138,0))="x",INDEX('Capacity Summary'!$C$139:$E$238,MATCH('Capacity Backing (Hide)'!BX$132,'Capacity Summary'!$B$139:$B$238,0),4),IF(INDEX('Capacity Summary'!$H$139:$BG$238,MATCH('Capacity Backing (Hide)'!BX$132,'Capacity Summary'!$B$139:$B$238,0),MATCH('Capacity Backing (Hide)'!$A145,'Capacity Summary'!$H$138:$BG$138,0))&lt;&gt;0,INDEX('Capacity Summary'!$H$139:$BG$238,MATCH('Capacity Backing (Hide)'!BX$132,'Capacity Summary'!$B$139:$B$238,0),MATCH('Capacity Backing (Hide)'!$A145,'Capacity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(Hide)'!$A145,'Capacity Summary'!$H$138:$BG$138,0))="x",INDEX('Capacity Summary'!$C$139:$E$238,MATCH('Capacity Backing (Hide)'!BY$132,'Capacity Summary'!$B$139:$B$238,0),4),IF(INDEX('Capacity Summary'!$H$139:$BG$238,MATCH('Capacity Backing (Hide)'!BY$132,'Capacity Summary'!$B$139:$B$238,0),MATCH('Capacity Backing (Hide)'!$A145,'Capacity Summary'!$H$138:$BG$138,0))&lt;&gt;0,INDEX('Capacity Summary'!$H$139:$BG$238,MATCH('Capacity Backing (Hide)'!BY$132,'Capacity Summary'!$B$139:$B$238,0),MATCH('Capacity Backing (Hide)'!$A145,'Capacity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(Hide)'!$A145,'Capacity Summary'!$H$138:$BG$138,0))="x",INDEX('Capacity Summary'!$C$139:$E$238,MATCH('Capacity Backing (Hide)'!BZ$132,'Capacity Summary'!$B$139:$B$238,0),4),IF(INDEX('Capacity Summary'!$H$139:$BG$238,MATCH('Capacity Backing (Hide)'!BZ$132,'Capacity Summary'!$B$139:$B$238,0),MATCH('Capacity Backing (Hide)'!$A145,'Capacity Summary'!$H$138:$BG$138,0))&lt;&gt;0,INDEX('Capacity Summary'!$H$139:$BG$238,MATCH('Capacity Backing (Hide)'!BZ$132,'Capacity Summary'!$B$139:$B$238,0),MATCH('Capacity Backing (Hide)'!$A145,'Capacity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(Hide)'!$A145,'Capacity Summary'!$H$138:$BG$138,0))="x",INDEX('Capacity Summary'!$C$139:$E$238,MATCH('Capacity Backing (Hide)'!CA$132,'Capacity Summary'!$B$139:$B$238,0),4),IF(INDEX('Capacity Summary'!$H$139:$BG$238,MATCH('Capacity Backing (Hide)'!CA$132,'Capacity Summary'!$B$139:$B$238,0),MATCH('Capacity Backing (Hide)'!$A145,'Capacity Summary'!$H$138:$BG$138,0))&lt;&gt;0,INDEX('Capacity Summary'!$H$139:$BG$238,MATCH('Capacity Backing (Hide)'!CA$132,'Capacity Summary'!$B$139:$B$238,0),MATCH('Capacity Backing (Hide)'!$A145,'Capacity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(Hide)'!$A145,'Capacity Summary'!$H$138:$BG$138,0))="x",INDEX('Capacity Summary'!$C$139:$E$238,MATCH('Capacity Backing (Hide)'!CB$132,'Capacity Summary'!$B$139:$B$238,0),4),IF(INDEX('Capacity Summary'!$H$139:$BG$238,MATCH('Capacity Backing (Hide)'!CB$132,'Capacity Summary'!$B$139:$B$238,0),MATCH('Capacity Backing (Hide)'!$A145,'Capacity Summary'!$H$138:$BG$138,0))&lt;&gt;0,INDEX('Capacity Summary'!$H$139:$BG$238,MATCH('Capacity Backing (Hide)'!CB$132,'Capacity Summary'!$B$139:$B$238,0),MATCH('Capacity Backing (Hide)'!$A145,'Capacity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(Hide)'!$A145,'Capacity Summary'!$H$138:$BG$138,0))="x",INDEX('Capacity Summary'!$C$139:$E$238,MATCH('Capacity Backing (Hide)'!CC$132,'Capacity Summary'!$B$139:$B$238,0),4),IF(INDEX('Capacity Summary'!$H$139:$BG$238,MATCH('Capacity Backing (Hide)'!CC$132,'Capacity Summary'!$B$139:$B$238,0),MATCH('Capacity Backing (Hide)'!$A145,'Capacity Summary'!$H$138:$BG$138,0))&lt;&gt;0,INDEX('Capacity Summary'!$H$139:$BG$238,MATCH('Capacity Backing (Hide)'!CC$132,'Capacity Summary'!$B$139:$B$238,0),MATCH('Capacity Backing (Hide)'!$A145,'Capacity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(Hide)'!$A145,'Capacity Summary'!$H$138:$BG$138,0))="x",INDEX('Capacity Summary'!$C$139:$E$238,MATCH('Capacity Backing (Hide)'!CD$132,'Capacity Summary'!$B$139:$B$238,0),4),IF(INDEX('Capacity Summary'!$H$139:$BG$238,MATCH('Capacity Backing (Hide)'!CD$132,'Capacity Summary'!$B$139:$B$238,0),MATCH('Capacity Backing (Hide)'!$A145,'Capacity Summary'!$H$138:$BG$138,0))&lt;&gt;0,INDEX('Capacity Summary'!$H$139:$BG$238,MATCH('Capacity Backing (Hide)'!CD$132,'Capacity Summary'!$B$139:$B$238,0),MATCH('Capacity Backing (Hide)'!$A145,'Capacity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(Hide)'!$A145,'Capacity Summary'!$H$138:$BG$138,0))="x",INDEX('Capacity Summary'!$C$139:$E$238,MATCH('Capacity Backing (Hide)'!CE$132,'Capacity Summary'!$B$139:$B$238,0),4),IF(INDEX('Capacity Summary'!$H$139:$BG$238,MATCH('Capacity Backing (Hide)'!CE$132,'Capacity Summary'!$B$139:$B$238,0),MATCH('Capacity Backing (Hide)'!$A145,'Capacity Summary'!$H$138:$BG$138,0))&lt;&gt;0,INDEX('Capacity Summary'!$H$139:$BG$238,MATCH('Capacity Backing (Hide)'!CE$132,'Capacity Summary'!$B$139:$B$238,0),MATCH('Capacity Backing (Hide)'!$A145,'Capacity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(Hide)'!$A145,'Capacity Summary'!$H$138:$BG$138,0))="x",INDEX('Capacity Summary'!$C$139:$E$238,MATCH('Capacity Backing (Hide)'!CF$132,'Capacity Summary'!$B$139:$B$238,0),4),IF(INDEX('Capacity Summary'!$H$139:$BG$238,MATCH('Capacity Backing (Hide)'!CF$132,'Capacity Summary'!$B$139:$B$238,0),MATCH('Capacity Backing (Hide)'!$A145,'Capacity Summary'!$H$138:$BG$138,0))&lt;&gt;0,INDEX('Capacity Summary'!$H$139:$BG$238,MATCH('Capacity Backing (Hide)'!CF$132,'Capacity Summary'!$B$139:$B$238,0),MATCH('Capacity Backing (Hide)'!$A145,'Capacity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(Hide)'!$A145,'Capacity Summary'!$H$138:$BG$138,0))="x",INDEX('Capacity Summary'!$C$139:$E$238,MATCH('Capacity Backing (Hide)'!CG$132,'Capacity Summary'!$B$139:$B$238,0),4),IF(INDEX('Capacity Summary'!$H$139:$BG$238,MATCH('Capacity Backing (Hide)'!CG$132,'Capacity Summary'!$B$139:$B$238,0),MATCH('Capacity Backing (Hide)'!$A145,'Capacity Summary'!$H$138:$BG$138,0))&lt;&gt;0,INDEX('Capacity Summary'!$H$139:$BG$238,MATCH('Capacity Backing (Hide)'!CG$132,'Capacity Summary'!$B$139:$B$238,0),MATCH('Capacity Backing (Hide)'!$A145,'Capacity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(Hide)'!$A145,'Capacity Summary'!$H$138:$BG$138,0))="x",INDEX('Capacity Summary'!$C$139:$E$238,MATCH('Capacity Backing (Hide)'!CH$132,'Capacity Summary'!$B$139:$B$238,0),4),IF(INDEX('Capacity Summary'!$H$139:$BG$238,MATCH('Capacity Backing (Hide)'!CH$132,'Capacity Summary'!$B$139:$B$238,0),MATCH('Capacity Backing (Hide)'!$A145,'Capacity Summary'!$H$138:$BG$138,0))&lt;&gt;0,INDEX('Capacity Summary'!$H$139:$BG$238,MATCH('Capacity Backing (Hide)'!CH$132,'Capacity Summary'!$B$139:$B$238,0),MATCH('Capacity Backing (Hide)'!$A145,'Capacity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(Hide)'!$A145,'Capacity Summary'!$H$138:$BG$138,0))="x",INDEX('Capacity Summary'!$C$139:$E$238,MATCH('Capacity Backing (Hide)'!CI$132,'Capacity Summary'!$B$139:$B$238,0),4),IF(INDEX('Capacity Summary'!$H$139:$BG$238,MATCH('Capacity Backing (Hide)'!CI$132,'Capacity Summary'!$B$139:$B$238,0),MATCH('Capacity Backing (Hide)'!$A145,'Capacity Summary'!$H$138:$BG$138,0))&lt;&gt;0,INDEX('Capacity Summary'!$H$139:$BG$238,MATCH('Capacity Backing (Hide)'!CI$132,'Capacity Summary'!$B$139:$B$238,0),MATCH('Capacity Backing (Hide)'!$A145,'Capacity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(Hide)'!$A145,'Capacity Summary'!$H$138:$BG$138,0))="x",INDEX('Capacity Summary'!$C$139:$E$238,MATCH('Capacity Backing (Hide)'!CJ$132,'Capacity Summary'!$B$139:$B$238,0),4),IF(INDEX('Capacity Summary'!$H$139:$BG$238,MATCH('Capacity Backing (Hide)'!CJ$132,'Capacity Summary'!$B$139:$B$238,0),MATCH('Capacity Backing (Hide)'!$A145,'Capacity Summary'!$H$138:$BG$138,0))&lt;&gt;0,INDEX('Capacity Summary'!$H$139:$BG$238,MATCH('Capacity Backing (Hide)'!CJ$132,'Capacity Summary'!$B$139:$B$238,0),MATCH('Capacity Backing (Hide)'!$A145,'Capacity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(Hide)'!$A145,'Capacity Summary'!$H$138:$BG$138,0))="x",INDEX('Capacity Summary'!$C$139:$E$238,MATCH('Capacity Backing (Hide)'!CK$132,'Capacity Summary'!$B$139:$B$238,0),4),IF(INDEX('Capacity Summary'!$H$139:$BG$238,MATCH('Capacity Backing (Hide)'!CK$132,'Capacity Summary'!$B$139:$B$238,0),MATCH('Capacity Backing (Hide)'!$A145,'Capacity Summary'!$H$138:$BG$138,0))&lt;&gt;0,INDEX('Capacity Summary'!$H$139:$BG$238,MATCH('Capacity Backing (Hide)'!CK$132,'Capacity Summary'!$B$139:$B$238,0),MATCH('Capacity Backing (Hide)'!$A145,'Capacity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(Hide)'!$A145,'Capacity Summary'!$H$138:$BG$138,0))="x",INDEX('Capacity Summary'!$C$139:$E$238,MATCH('Capacity Backing (Hide)'!CL$132,'Capacity Summary'!$B$139:$B$238,0),4),IF(INDEX('Capacity Summary'!$H$139:$BG$238,MATCH('Capacity Backing (Hide)'!CL$132,'Capacity Summary'!$B$139:$B$238,0),MATCH('Capacity Backing (Hide)'!$A145,'Capacity Summary'!$H$138:$BG$138,0))&lt;&gt;0,INDEX('Capacity Summary'!$H$139:$BG$238,MATCH('Capacity Backing (Hide)'!CL$132,'Capacity Summary'!$B$139:$B$238,0),MATCH('Capacity Backing (Hide)'!$A145,'Capacity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(Hide)'!$A145,'Capacity Summary'!$H$138:$BG$138,0))="x",INDEX('Capacity Summary'!$C$139:$E$238,MATCH('Capacity Backing (Hide)'!CM$132,'Capacity Summary'!$B$139:$B$238,0),4),IF(INDEX('Capacity Summary'!$H$139:$BG$238,MATCH('Capacity Backing (Hide)'!CM$132,'Capacity Summary'!$B$139:$B$238,0),MATCH('Capacity Backing (Hide)'!$A145,'Capacity Summary'!$H$138:$BG$138,0))&lt;&gt;0,INDEX('Capacity Summary'!$H$139:$BG$238,MATCH('Capacity Backing (Hide)'!CM$132,'Capacity Summary'!$B$139:$B$238,0),MATCH('Capacity Backing (Hide)'!$A145,'Capacity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(Hide)'!$A145,'Capacity Summary'!$H$138:$BG$138,0))="x",INDEX('Capacity Summary'!$C$139:$E$238,MATCH('Capacity Backing (Hide)'!CN$132,'Capacity Summary'!$B$139:$B$238,0),4),IF(INDEX('Capacity Summary'!$H$139:$BG$238,MATCH('Capacity Backing (Hide)'!CN$132,'Capacity Summary'!$B$139:$B$238,0),MATCH('Capacity Backing (Hide)'!$A145,'Capacity Summary'!$H$138:$BG$138,0))&lt;&gt;0,INDEX('Capacity Summary'!$H$139:$BG$238,MATCH('Capacity Backing (Hide)'!CN$132,'Capacity Summary'!$B$139:$B$238,0),MATCH('Capacity Backing (Hide)'!$A145,'Capacity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(Hide)'!$A145,'Capacity Summary'!$H$138:$BG$138,0))="x",INDEX('Capacity Summary'!$C$139:$E$238,MATCH('Capacity Backing (Hide)'!CO$132,'Capacity Summary'!$B$139:$B$238,0),4),IF(INDEX('Capacity Summary'!$H$139:$BG$238,MATCH('Capacity Backing (Hide)'!CO$132,'Capacity Summary'!$B$139:$B$238,0),MATCH('Capacity Backing (Hide)'!$A145,'Capacity Summary'!$H$138:$BG$138,0))&lt;&gt;0,INDEX('Capacity Summary'!$H$139:$BG$238,MATCH('Capacity Backing (Hide)'!CO$132,'Capacity Summary'!$B$139:$B$238,0),MATCH('Capacity Backing (Hide)'!$A145,'Capacity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(Hide)'!$A145,'Capacity Summary'!$H$138:$BG$138,0))="x",INDEX('Capacity Summary'!$C$139:$E$238,MATCH('Capacity Backing (Hide)'!CP$132,'Capacity Summary'!$B$139:$B$238,0),4),IF(INDEX('Capacity Summary'!$H$139:$BG$238,MATCH('Capacity Backing (Hide)'!CP$132,'Capacity Summary'!$B$139:$B$238,0),MATCH('Capacity Backing (Hide)'!$A145,'Capacity Summary'!$H$138:$BG$138,0))&lt;&gt;0,INDEX('Capacity Summary'!$H$139:$BG$238,MATCH('Capacity Backing (Hide)'!CP$132,'Capacity Summary'!$B$139:$B$238,0),MATCH('Capacity Backing (Hide)'!$A145,'Capacity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(Hide)'!$A145,'Capacity Summary'!$H$138:$BG$138,0))="x",INDEX('Capacity Summary'!$C$139:$E$238,MATCH('Capacity Backing (Hide)'!CQ$132,'Capacity Summary'!$B$139:$B$238,0),4),IF(INDEX('Capacity Summary'!$H$139:$BG$238,MATCH('Capacity Backing (Hide)'!CQ$132,'Capacity Summary'!$B$139:$B$238,0),MATCH('Capacity Backing (Hide)'!$A145,'Capacity Summary'!$H$138:$BG$138,0))&lt;&gt;0,INDEX('Capacity Summary'!$H$139:$BG$238,MATCH('Capacity Backing (Hide)'!CQ$132,'Capacity Summary'!$B$139:$B$238,0),MATCH('Capacity Backing (Hide)'!$A145,'Capacity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(Hide)'!$A145,'Capacity Summary'!$H$138:$BG$138,0))="x",INDEX('Capacity Summary'!$C$139:$E$238,MATCH('Capacity Backing (Hide)'!CR$132,'Capacity Summary'!$B$139:$B$238,0),4),IF(INDEX('Capacity Summary'!$H$139:$BG$238,MATCH('Capacity Backing (Hide)'!CR$132,'Capacity Summary'!$B$139:$B$238,0),MATCH('Capacity Backing (Hide)'!$A145,'Capacity Summary'!$H$138:$BG$138,0))&lt;&gt;0,INDEX('Capacity Summary'!$H$139:$BG$238,MATCH('Capacity Backing (Hide)'!CR$132,'Capacity Summary'!$B$139:$B$238,0),MATCH('Capacity Backing (Hide)'!$A145,'Capacity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(Hide)'!$A145,'Capacity Summary'!$H$138:$BG$138,0))="x",INDEX('Capacity Summary'!$C$139:$E$238,MATCH('Capacity Backing (Hide)'!CS$132,'Capacity Summary'!$B$139:$B$238,0),4),IF(INDEX('Capacity Summary'!$H$139:$BG$238,MATCH('Capacity Backing (Hide)'!CS$132,'Capacity Summary'!$B$139:$B$238,0),MATCH('Capacity Backing (Hide)'!$A145,'Capacity Summary'!$H$138:$BG$138,0))&lt;&gt;0,INDEX('Capacity Summary'!$H$139:$BG$238,MATCH('Capacity Backing (Hide)'!CS$132,'Capacity Summary'!$B$139:$B$238,0),MATCH('Capacity Backing (Hide)'!$A145,'Capacity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(Hide)'!$A145,'Capacity Summary'!$H$138:$BG$138,0))="x",INDEX('Capacity Summary'!$C$139:$E$238,MATCH('Capacity Backing (Hide)'!CT$132,'Capacity Summary'!$B$139:$B$238,0),4),IF(INDEX('Capacity Summary'!$H$139:$BG$238,MATCH('Capacity Backing (Hide)'!CT$132,'Capacity Summary'!$B$139:$B$238,0),MATCH('Capacity Backing (Hide)'!$A145,'Capacity Summary'!$H$138:$BG$138,0))&lt;&gt;0,INDEX('Capacity Summary'!$H$139:$BG$238,MATCH('Capacity Backing (Hide)'!CT$132,'Capacity Summary'!$B$139:$B$238,0),MATCH('Capacity Backing (Hide)'!$A145,'Capacity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(Hide)'!$A145,'Capacity Summary'!$H$138:$BG$138,0))="x",INDEX('Capacity Summary'!$C$139:$E$238,MATCH('Capacity Backing (Hide)'!CU$132,'Capacity Summary'!$B$139:$B$238,0),4),IF(INDEX('Capacity Summary'!$H$139:$BG$238,MATCH('Capacity Backing (Hide)'!CU$132,'Capacity Summary'!$B$139:$B$238,0),MATCH('Capacity Backing (Hide)'!$A145,'Capacity Summary'!$H$138:$BG$138,0))&lt;&gt;0,INDEX('Capacity Summary'!$H$139:$BG$238,MATCH('Capacity Backing (Hide)'!CU$132,'Capacity Summary'!$B$139:$B$238,0),MATCH('Capacity Backing (Hide)'!$A145,'Capacity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(Hide)'!$A145,'Capacity Summary'!$H$138:$BG$138,0))="x",INDEX('Capacity Summary'!$C$139:$E$238,MATCH('Capacity Backing (Hide)'!CV$132,'Capacity Summary'!$B$139:$B$238,0),4),IF(INDEX('Capacity Summary'!$H$139:$BG$238,MATCH('Capacity Backing (Hide)'!CV$132,'Capacity Summary'!$B$139:$B$238,0),MATCH('Capacity Backing (Hide)'!$A145,'Capacity Summary'!$H$138:$BG$138,0))&lt;&gt;0,INDEX('Capacity Summary'!$H$139:$BG$238,MATCH('Capacity Backing (Hide)'!CV$132,'Capacity Summary'!$B$139:$B$238,0),MATCH('Capacity Backing (Hide)'!$A145,'Capacity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(Hide)'!$A145,'Capacity Summary'!$H$138:$BG$138,0))="x",INDEX('Capacity Summary'!$C$139:$E$238,MATCH('Capacity Backing (Hide)'!CW$132,'Capacity Summary'!$B$139:$B$238,0),4),IF(INDEX('Capacity Summary'!$H$139:$BG$238,MATCH('Capacity Backing (Hide)'!CW$132,'Capacity Summary'!$B$139:$B$238,0),MATCH('Capacity Backing (Hide)'!$A145,'Capacity Summary'!$H$138:$BG$138,0))&lt;&gt;0,INDEX('Capacity Summary'!$H$139:$BG$238,MATCH('Capacity Backing (Hide)'!CW$132,'Capacity Summary'!$B$139:$B$238,0),MATCH('Capacity Backing (Hide)'!$A145,'Capacity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(Hide)'!$A146,'Capacity Summary'!$H$138:$BG$138,0))="x",INDEX('Capacity Summary'!$C$139:$E$238,MATCH('Capacity Backing (Hide)'!B$132,'Capacity Summary'!$B$139:$B$238,0),4),IF(INDEX('Capacity Summary'!$H$139:$BG$238,MATCH('Capacity Backing (Hide)'!B$132,'Capacity Summary'!$B$139:$B$238,0),MATCH('Capacity Backing (Hide)'!$A146,'Capacity Summary'!$H$138:$BG$138,0))&lt;&gt;0,INDEX('Capacity Summary'!$H$139:$BG$238,MATCH('Capacity Backing (Hide)'!B$132,'Capacity Summary'!$B$139:$B$238,0),MATCH('Capacity Backing (Hide)'!$A146,'Capacity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(Hide)'!$A146,'Capacity Summary'!$H$138:$BG$138,0))="x",INDEX('Capacity Summary'!$C$139:$E$238,MATCH('Capacity Backing (Hide)'!C$132,'Capacity Summary'!$B$139:$B$238,0),4),IF(INDEX('Capacity Summary'!$H$139:$BG$238,MATCH('Capacity Backing (Hide)'!C$132,'Capacity Summary'!$B$139:$B$238,0),MATCH('Capacity Backing (Hide)'!$A146,'Capacity Summary'!$H$138:$BG$138,0))&lt;&gt;0,INDEX('Capacity Summary'!$H$139:$BG$238,MATCH('Capacity Backing (Hide)'!C$132,'Capacity Summary'!$B$139:$B$238,0),MATCH('Capacity Backing (Hide)'!$A146,'Capacity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(Hide)'!$A146,'Capacity Summary'!$H$138:$BG$138,0))="x",INDEX('Capacity Summary'!$C$139:$E$238,MATCH('Capacity Backing (Hide)'!D$132,'Capacity Summary'!$B$139:$B$238,0),4),IF(INDEX('Capacity Summary'!$H$139:$BG$238,MATCH('Capacity Backing (Hide)'!D$132,'Capacity Summary'!$B$139:$B$238,0),MATCH('Capacity Backing (Hide)'!$A146,'Capacity Summary'!$H$138:$BG$138,0))&lt;&gt;0,INDEX('Capacity Summary'!$H$139:$BG$238,MATCH('Capacity Backing (Hide)'!D$132,'Capacity Summary'!$B$139:$B$238,0),MATCH('Capacity Backing (Hide)'!$A146,'Capacity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(Hide)'!$A146,'Capacity Summary'!$H$138:$BG$138,0))="x",INDEX('Capacity Summary'!$C$139:$E$238,MATCH('Capacity Backing (Hide)'!E$132,'Capacity Summary'!$B$139:$B$238,0),4),IF(INDEX('Capacity Summary'!$H$139:$BG$238,MATCH('Capacity Backing (Hide)'!E$132,'Capacity Summary'!$B$139:$B$238,0),MATCH('Capacity Backing (Hide)'!$A146,'Capacity Summary'!$H$138:$BG$138,0))&lt;&gt;0,INDEX('Capacity Summary'!$H$139:$BG$238,MATCH('Capacity Backing (Hide)'!E$132,'Capacity Summary'!$B$139:$B$238,0),MATCH('Capacity Backing (Hide)'!$A146,'Capacity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(Hide)'!$A146,'Capacity Summary'!$H$138:$BG$138,0))="x",INDEX('Capacity Summary'!$C$139:$E$238,MATCH('Capacity Backing (Hide)'!F$132,'Capacity Summary'!$B$139:$B$238,0),4),IF(INDEX('Capacity Summary'!$H$139:$BG$238,MATCH('Capacity Backing (Hide)'!F$132,'Capacity Summary'!$B$139:$B$238,0),MATCH('Capacity Backing (Hide)'!$A146,'Capacity Summary'!$H$138:$BG$138,0))&lt;&gt;0,INDEX('Capacity Summary'!$H$139:$BG$238,MATCH('Capacity Backing (Hide)'!F$132,'Capacity Summary'!$B$139:$B$238,0),MATCH('Capacity Backing (Hide)'!$A146,'Capacity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(Hide)'!$A146,'Capacity Summary'!$H$138:$BG$138,0))="x",INDEX('Capacity Summary'!$C$139:$E$238,MATCH('Capacity Backing (Hide)'!G$132,'Capacity Summary'!$B$139:$B$238,0),4),IF(INDEX('Capacity Summary'!$H$139:$BG$238,MATCH('Capacity Backing (Hide)'!G$132,'Capacity Summary'!$B$139:$B$238,0),MATCH('Capacity Backing (Hide)'!$A146,'Capacity Summary'!$H$138:$BG$138,0))&lt;&gt;0,INDEX('Capacity Summary'!$H$139:$BG$238,MATCH('Capacity Backing (Hide)'!G$132,'Capacity Summary'!$B$139:$B$238,0),MATCH('Capacity Backing (Hide)'!$A146,'Capacity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(Hide)'!$A146,'Capacity Summary'!$H$138:$BG$138,0))="x",INDEX('Capacity Summary'!$C$139:$E$238,MATCH('Capacity Backing (Hide)'!H$132,'Capacity Summary'!$B$139:$B$238,0),4),IF(INDEX('Capacity Summary'!$H$139:$BG$238,MATCH('Capacity Backing (Hide)'!H$132,'Capacity Summary'!$B$139:$B$238,0),MATCH('Capacity Backing (Hide)'!$A146,'Capacity Summary'!$H$138:$BG$138,0))&lt;&gt;0,INDEX('Capacity Summary'!$H$139:$BG$238,MATCH('Capacity Backing (Hide)'!H$132,'Capacity Summary'!$B$139:$B$238,0),MATCH('Capacity Backing (Hide)'!$A146,'Capacity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(Hide)'!$A146,'Capacity Summary'!$H$138:$BG$138,0))="x",INDEX('Capacity Summary'!$C$139:$E$238,MATCH('Capacity Backing (Hide)'!I$132,'Capacity Summary'!$B$139:$B$238,0),4),IF(INDEX('Capacity Summary'!$H$139:$BG$238,MATCH('Capacity Backing (Hide)'!I$132,'Capacity Summary'!$B$139:$B$238,0),MATCH('Capacity Backing (Hide)'!$A146,'Capacity Summary'!$H$138:$BG$138,0))&lt;&gt;0,INDEX('Capacity Summary'!$H$139:$BG$238,MATCH('Capacity Backing (Hide)'!I$132,'Capacity Summary'!$B$139:$B$238,0),MATCH('Capacity Backing (Hide)'!$A146,'Capacity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(Hide)'!$A146,'Capacity Summary'!$H$138:$BG$138,0))="x",INDEX('Capacity Summary'!$C$139:$E$238,MATCH('Capacity Backing (Hide)'!J$132,'Capacity Summary'!$B$139:$B$238,0),4),IF(INDEX('Capacity Summary'!$H$139:$BG$238,MATCH('Capacity Backing (Hide)'!J$132,'Capacity Summary'!$B$139:$B$238,0),MATCH('Capacity Backing (Hide)'!$A146,'Capacity Summary'!$H$138:$BG$138,0))&lt;&gt;0,INDEX('Capacity Summary'!$H$139:$BG$238,MATCH('Capacity Backing (Hide)'!J$132,'Capacity Summary'!$B$139:$B$238,0),MATCH('Capacity Backing (Hide)'!$A146,'Capacity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(Hide)'!$A146,'Capacity Summary'!$H$138:$BG$138,0))="x",INDEX('Capacity Summary'!$C$139:$E$238,MATCH('Capacity Backing (Hide)'!K$132,'Capacity Summary'!$B$139:$B$238,0),4),IF(INDEX('Capacity Summary'!$H$139:$BG$238,MATCH('Capacity Backing (Hide)'!K$132,'Capacity Summary'!$B$139:$B$238,0),MATCH('Capacity Backing (Hide)'!$A146,'Capacity Summary'!$H$138:$BG$138,0))&lt;&gt;0,INDEX('Capacity Summary'!$H$139:$BG$238,MATCH('Capacity Backing (Hide)'!K$132,'Capacity Summary'!$B$139:$B$238,0),MATCH('Capacity Backing (Hide)'!$A146,'Capacity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(Hide)'!$A146,'Capacity Summary'!$H$138:$BG$138,0))="x",INDEX('Capacity Summary'!$C$139:$E$238,MATCH('Capacity Backing (Hide)'!L$132,'Capacity Summary'!$B$139:$B$238,0),4),IF(INDEX('Capacity Summary'!$H$139:$BG$238,MATCH('Capacity Backing (Hide)'!L$132,'Capacity Summary'!$B$139:$B$238,0),MATCH('Capacity Backing (Hide)'!$A146,'Capacity Summary'!$H$138:$BG$138,0))&lt;&gt;0,INDEX('Capacity Summary'!$H$139:$BG$238,MATCH('Capacity Backing (Hide)'!L$132,'Capacity Summary'!$B$139:$B$238,0),MATCH('Capacity Backing (Hide)'!$A146,'Capacity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(Hide)'!$A146,'Capacity Summary'!$H$138:$BG$138,0))="x",INDEX('Capacity Summary'!$C$139:$E$238,MATCH('Capacity Backing (Hide)'!M$132,'Capacity Summary'!$B$139:$B$238,0),4),IF(INDEX('Capacity Summary'!$H$139:$BG$238,MATCH('Capacity Backing (Hide)'!M$132,'Capacity Summary'!$B$139:$B$238,0),MATCH('Capacity Backing (Hide)'!$A146,'Capacity Summary'!$H$138:$BG$138,0))&lt;&gt;0,INDEX('Capacity Summary'!$H$139:$BG$238,MATCH('Capacity Backing (Hide)'!M$132,'Capacity Summary'!$B$139:$B$238,0),MATCH('Capacity Backing (Hide)'!$A146,'Capacity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(Hide)'!$A146,'Capacity Summary'!$H$138:$BG$138,0))="x",INDEX('Capacity Summary'!$C$139:$E$238,MATCH('Capacity Backing (Hide)'!N$132,'Capacity Summary'!$B$139:$B$238,0),4),IF(INDEX('Capacity Summary'!$H$139:$BG$238,MATCH('Capacity Backing (Hide)'!N$132,'Capacity Summary'!$B$139:$B$238,0),MATCH('Capacity Backing (Hide)'!$A146,'Capacity Summary'!$H$138:$BG$138,0))&lt;&gt;0,INDEX('Capacity Summary'!$H$139:$BG$238,MATCH('Capacity Backing (Hide)'!N$132,'Capacity Summary'!$B$139:$B$238,0),MATCH('Capacity Backing (Hide)'!$A146,'Capacity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(Hide)'!$A146,'Capacity Summary'!$H$138:$BG$138,0))="x",INDEX('Capacity Summary'!$C$139:$E$238,MATCH('Capacity Backing (Hide)'!O$132,'Capacity Summary'!$B$139:$B$238,0),4),IF(INDEX('Capacity Summary'!$H$139:$BG$238,MATCH('Capacity Backing (Hide)'!O$132,'Capacity Summary'!$B$139:$B$238,0),MATCH('Capacity Backing (Hide)'!$A146,'Capacity Summary'!$H$138:$BG$138,0))&lt;&gt;0,INDEX('Capacity Summary'!$H$139:$BG$238,MATCH('Capacity Backing (Hide)'!O$132,'Capacity Summary'!$B$139:$B$238,0),MATCH('Capacity Backing (Hide)'!$A146,'Capacity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(Hide)'!$A146,'Capacity Summary'!$H$138:$BG$138,0))="x",INDEX('Capacity Summary'!$C$139:$E$238,MATCH('Capacity Backing (Hide)'!P$132,'Capacity Summary'!$B$139:$B$238,0),4),IF(INDEX('Capacity Summary'!$H$139:$BG$238,MATCH('Capacity Backing (Hide)'!P$132,'Capacity Summary'!$B$139:$B$238,0),MATCH('Capacity Backing (Hide)'!$A146,'Capacity Summary'!$H$138:$BG$138,0))&lt;&gt;0,INDEX('Capacity Summary'!$H$139:$BG$238,MATCH('Capacity Backing (Hide)'!P$132,'Capacity Summary'!$B$139:$B$238,0),MATCH('Capacity Backing (Hide)'!$A146,'Capacity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(Hide)'!$A146,'Capacity Summary'!$H$138:$BG$138,0))="x",INDEX('Capacity Summary'!$C$139:$E$238,MATCH('Capacity Backing (Hide)'!Q$132,'Capacity Summary'!$B$139:$B$238,0),4),IF(INDEX('Capacity Summary'!$H$139:$BG$238,MATCH('Capacity Backing (Hide)'!Q$132,'Capacity Summary'!$B$139:$B$238,0),MATCH('Capacity Backing (Hide)'!$A146,'Capacity Summary'!$H$138:$BG$138,0))&lt;&gt;0,INDEX('Capacity Summary'!$H$139:$BG$238,MATCH('Capacity Backing (Hide)'!Q$132,'Capacity Summary'!$B$139:$B$238,0),MATCH('Capacity Backing (Hide)'!$A146,'Capacity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(Hide)'!$A146,'Capacity Summary'!$H$138:$BG$138,0))="x",INDEX('Capacity Summary'!$C$139:$E$238,MATCH('Capacity Backing (Hide)'!R$132,'Capacity Summary'!$B$139:$B$238,0),4),IF(INDEX('Capacity Summary'!$H$139:$BG$238,MATCH('Capacity Backing (Hide)'!R$132,'Capacity Summary'!$B$139:$B$238,0),MATCH('Capacity Backing (Hide)'!$A146,'Capacity Summary'!$H$138:$BG$138,0))&lt;&gt;0,INDEX('Capacity Summary'!$H$139:$BG$238,MATCH('Capacity Backing (Hide)'!R$132,'Capacity Summary'!$B$139:$B$238,0),MATCH('Capacity Backing (Hide)'!$A146,'Capacity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(Hide)'!$A146,'Capacity Summary'!$H$138:$BG$138,0))="x",INDEX('Capacity Summary'!$C$139:$E$238,MATCH('Capacity Backing (Hide)'!S$132,'Capacity Summary'!$B$139:$B$238,0),4),IF(INDEX('Capacity Summary'!$H$139:$BG$238,MATCH('Capacity Backing (Hide)'!S$132,'Capacity Summary'!$B$139:$B$238,0),MATCH('Capacity Backing (Hide)'!$A146,'Capacity Summary'!$H$138:$BG$138,0))&lt;&gt;0,INDEX('Capacity Summary'!$H$139:$BG$238,MATCH('Capacity Backing (Hide)'!S$132,'Capacity Summary'!$B$139:$B$238,0),MATCH('Capacity Backing (Hide)'!$A146,'Capacity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(Hide)'!$A146,'Capacity Summary'!$H$138:$BG$138,0))="x",INDEX('Capacity Summary'!$C$139:$E$238,MATCH('Capacity Backing (Hide)'!T$132,'Capacity Summary'!$B$139:$B$238,0),4),IF(INDEX('Capacity Summary'!$H$139:$BG$238,MATCH('Capacity Backing (Hide)'!T$132,'Capacity Summary'!$B$139:$B$238,0),MATCH('Capacity Backing (Hide)'!$A146,'Capacity Summary'!$H$138:$BG$138,0))&lt;&gt;0,INDEX('Capacity Summary'!$H$139:$BG$238,MATCH('Capacity Backing (Hide)'!T$132,'Capacity Summary'!$B$139:$B$238,0),MATCH('Capacity Backing (Hide)'!$A146,'Capacity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(Hide)'!$A146,'Capacity Summary'!$H$138:$BG$138,0))="x",INDEX('Capacity Summary'!$C$139:$E$238,MATCH('Capacity Backing (Hide)'!U$132,'Capacity Summary'!$B$139:$B$238,0),4),IF(INDEX('Capacity Summary'!$H$139:$BG$238,MATCH('Capacity Backing (Hide)'!U$132,'Capacity Summary'!$B$139:$B$238,0),MATCH('Capacity Backing (Hide)'!$A146,'Capacity Summary'!$H$138:$BG$138,0))&lt;&gt;0,INDEX('Capacity Summary'!$H$139:$BG$238,MATCH('Capacity Backing (Hide)'!U$132,'Capacity Summary'!$B$139:$B$238,0),MATCH('Capacity Backing (Hide)'!$A146,'Capacity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(Hide)'!$A146,'Capacity Summary'!$H$138:$BG$138,0))="x",INDEX('Capacity Summary'!$C$139:$E$238,MATCH('Capacity Backing (Hide)'!V$132,'Capacity Summary'!$B$139:$B$238,0),4),IF(INDEX('Capacity Summary'!$H$139:$BG$238,MATCH('Capacity Backing (Hide)'!V$132,'Capacity Summary'!$B$139:$B$238,0),MATCH('Capacity Backing (Hide)'!$A146,'Capacity Summary'!$H$138:$BG$138,0))&lt;&gt;0,INDEX('Capacity Summary'!$H$139:$BG$238,MATCH('Capacity Backing (Hide)'!V$132,'Capacity Summary'!$B$139:$B$238,0),MATCH('Capacity Backing (Hide)'!$A146,'Capacity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(Hide)'!$A146,'Capacity Summary'!$H$138:$BG$138,0))="x",INDEX('Capacity Summary'!$C$139:$E$238,MATCH('Capacity Backing (Hide)'!W$132,'Capacity Summary'!$B$139:$B$238,0),4),IF(INDEX('Capacity Summary'!$H$139:$BG$238,MATCH('Capacity Backing (Hide)'!W$132,'Capacity Summary'!$B$139:$B$238,0),MATCH('Capacity Backing (Hide)'!$A146,'Capacity Summary'!$H$138:$BG$138,0))&lt;&gt;0,INDEX('Capacity Summary'!$H$139:$BG$238,MATCH('Capacity Backing (Hide)'!W$132,'Capacity Summary'!$B$139:$B$238,0),MATCH('Capacity Backing (Hide)'!$A146,'Capacity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(Hide)'!$A146,'Capacity Summary'!$H$138:$BG$138,0))="x",INDEX('Capacity Summary'!$C$139:$E$238,MATCH('Capacity Backing (Hide)'!X$132,'Capacity Summary'!$B$139:$B$238,0),4),IF(INDEX('Capacity Summary'!$H$139:$BG$238,MATCH('Capacity Backing (Hide)'!X$132,'Capacity Summary'!$B$139:$B$238,0),MATCH('Capacity Backing (Hide)'!$A146,'Capacity Summary'!$H$138:$BG$138,0))&lt;&gt;0,INDEX('Capacity Summary'!$H$139:$BG$238,MATCH('Capacity Backing (Hide)'!X$132,'Capacity Summary'!$B$139:$B$238,0),MATCH('Capacity Backing (Hide)'!$A146,'Capacity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(Hide)'!$A146,'Capacity Summary'!$H$138:$BG$138,0))="x",INDEX('Capacity Summary'!$C$139:$E$238,MATCH('Capacity Backing (Hide)'!Y$132,'Capacity Summary'!$B$139:$B$238,0),4),IF(INDEX('Capacity Summary'!$H$139:$BG$238,MATCH('Capacity Backing (Hide)'!Y$132,'Capacity Summary'!$B$139:$B$238,0),MATCH('Capacity Backing (Hide)'!$A146,'Capacity Summary'!$H$138:$BG$138,0))&lt;&gt;0,INDEX('Capacity Summary'!$H$139:$BG$238,MATCH('Capacity Backing (Hide)'!Y$132,'Capacity Summary'!$B$139:$B$238,0),MATCH('Capacity Backing (Hide)'!$A146,'Capacity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(Hide)'!$A146,'Capacity Summary'!$H$138:$BG$138,0))="x",INDEX('Capacity Summary'!$C$139:$E$238,MATCH('Capacity Backing (Hide)'!Z$132,'Capacity Summary'!$B$139:$B$238,0),4),IF(INDEX('Capacity Summary'!$H$139:$BG$238,MATCH('Capacity Backing (Hide)'!Z$132,'Capacity Summary'!$B$139:$B$238,0),MATCH('Capacity Backing (Hide)'!$A146,'Capacity Summary'!$H$138:$BG$138,0))&lt;&gt;0,INDEX('Capacity Summary'!$H$139:$BG$238,MATCH('Capacity Backing (Hide)'!Z$132,'Capacity Summary'!$B$139:$B$238,0),MATCH('Capacity Backing (Hide)'!$A146,'Capacity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(Hide)'!$A146,'Capacity Summary'!$H$138:$BG$138,0))="x",INDEX('Capacity Summary'!$C$139:$E$238,MATCH('Capacity Backing (Hide)'!AA$132,'Capacity Summary'!$B$139:$B$238,0),4),IF(INDEX('Capacity Summary'!$H$139:$BG$238,MATCH('Capacity Backing (Hide)'!AA$132,'Capacity Summary'!$B$139:$B$238,0),MATCH('Capacity Backing (Hide)'!$A146,'Capacity Summary'!$H$138:$BG$138,0))&lt;&gt;0,INDEX('Capacity Summary'!$H$139:$BG$238,MATCH('Capacity Backing (Hide)'!AA$132,'Capacity Summary'!$B$139:$B$238,0),MATCH('Capacity Backing (Hide)'!$A146,'Capacity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(Hide)'!$A146,'Capacity Summary'!$H$138:$BG$138,0))="x",INDEX('Capacity Summary'!$C$139:$E$238,MATCH('Capacity Backing (Hide)'!AB$132,'Capacity Summary'!$B$139:$B$238,0),4),IF(INDEX('Capacity Summary'!$H$139:$BG$238,MATCH('Capacity Backing (Hide)'!AB$132,'Capacity Summary'!$B$139:$B$238,0),MATCH('Capacity Backing (Hide)'!$A146,'Capacity Summary'!$H$138:$BG$138,0))&lt;&gt;0,INDEX('Capacity Summary'!$H$139:$BG$238,MATCH('Capacity Backing (Hide)'!AB$132,'Capacity Summary'!$B$139:$B$238,0),MATCH('Capacity Backing (Hide)'!$A146,'Capacity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(Hide)'!$A146,'Capacity Summary'!$H$138:$BG$138,0))="x",INDEX('Capacity Summary'!$C$139:$E$238,MATCH('Capacity Backing (Hide)'!AC$132,'Capacity Summary'!$B$139:$B$238,0),4),IF(INDEX('Capacity Summary'!$H$139:$BG$238,MATCH('Capacity Backing (Hide)'!AC$132,'Capacity Summary'!$B$139:$B$238,0),MATCH('Capacity Backing (Hide)'!$A146,'Capacity Summary'!$H$138:$BG$138,0))&lt;&gt;0,INDEX('Capacity Summary'!$H$139:$BG$238,MATCH('Capacity Backing (Hide)'!AC$132,'Capacity Summary'!$B$139:$B$238,0),MATCH('Capacity Backing (Hide)'!$A146,'Capacity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(Hide)'!$A146,'Capacity Summary'!$H$138:$BG$138,0))="x",INDEX('Capacity Summary'!$C$139:$E$238,MATCH('Capacity Backing (Hide)'!AD$132,'Capacity Summary'!$B$139:$B$238,0),4),IF(INDEX('Capacity Summary'!$H$139:$BG$238,MATCH('Capacity Backing (Hide)'!AD$132,'Capacity Summary'!$B$139:$B$238,0),MATCH('Capacity Backing (Hide)'!$A146,'Capacity Summary'!$H$138:$BG$138,0))&lt;&gt;0,INDEX('Capacity Summary'!$H$139:$BG$238,MATCH('Capacity Backing (Hide)'!AD$132,'Capacity Summary'!$B$139:$B$238,0),MATCH('Capacity Backing (Hide)'!$A146,'Capacity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(Hide)'!$A146,'Capacity Summary'!$H$138:$BG$138,0))="x",INDEX('Capacity Summary'!$C$139:$E$238,MATCH('Capacity Backing (Hide)'!AE$132,'Capacity Summary'!$B$139:$B$238,0),4),IF(INDEX('Capacity Summary'!$H$139:$BG$238,MATCH('Capacity Backing (Hide)'!AE$132,'Capacity Summary'!$B$139:$B$238,0),MATCH('Capacity Backing (Hide)'!$A146,'Capacity Summary'!$H$138:$BG$138,0))&lt;&gt;0,INDEX('Capacity Summary'!$H$139:$BG$238,MATCH('Capacity Backing (Hide)'!AE$132,'Capacity Summary'!$B$139:$B$238,0),MATCH('Capacity Backing (Hide)'!$A146,'Capacity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(Hide)'!$A146,'Capacity Summary'!$H$138:$BG$138,0))="x",INDEX('Capacity Summary'!$C$139:$E$238,MATCH('Capacity Backing (Hide)'!AF$132,'Capacity Summary'!$B$139:$B$238,0),4),IF(INDEX('Capacity Summary'!$H$139:$BG$238,MATCH('Capacity Backing (Hide)'!AF$132,'Capacity Summary'!$B$139:$B$238,0),MATCH('Capacity Backing (Hide)'!$A146,'Capacity Summary'!$H$138:$BG$138,0))&lt;&gt;0,INDEX('Capacity Summary'!$H$139:$BG$238,MATCH('Capacity Backing (Hide)'!AF$132,'Capacity Summary'!$B$139:$B$238,0),MATCH('Capacity Backing (Hide)'!$A146,'Capacity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(Hide)'!$A146,'Capacity Summary'!$H$138:$BG$138,0))="x",INDEX('Capacity Summary'!$C$139:$E$238,MATCH('Capacity Backing (Hide)'!AG$132,'Capacity Summary'!$B$139:$B$238,0),4),IF(INDEX('Capacity Summary'!$H$139:$BG$238,MATCH('Capacity Backing (Hide)'!AG$132,'Capacity Summary'!$B$139:$B$238,0),MATCH('Capacity Backing (Hide)'!$A146,'Capacity Summary'!$H$138:$BG$138,0))&lt;&gt;0,INDEX('Capacity Summary'!$H$139:$BG$238,MATCH('Capacity Backing (Hide)'!AG$132,'Capacity Summary'!$B$139:$B$238,0),MATCH('Capacity Backing (Hide)'!$A146,'Capacity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(Hide)'!$A146,'Capacity Summary'!$H$138:$BG$138,0))="x",INDEX('Capacity Summary'!$C$139:$E$238,MATCH('Capacity Backing (Hide)'!AH$132,'Capacity Summary'!$B$139:$B$238,0),4),IF(INDEX('Capacity Summary'!$H$139:$BG$238,MATCH('Capacity Backing (Hide)'!AH$132,'Capacity Summary'!$B$139:$B$238,0),MATCH('Capacity Backing (Hide)'!$A146,'Capacity Summary'!$H$138:$BG$138,0))&lt;&gt;0,INDEX('Capacity Summary'!$H$139:$BG$238,MATCH('Capacity Backing (Hide)'!AH$132,'Capacity Summary'!$B$139:$B$238,0),MATCH('Capacity Backing (Hide)'!$A146,'Capacity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(Hide)'!$A146,'Capacity Summary'!$H$138:$BG$138,0))="x",INDEX('Capacity Summary'!$C$139:$E$238,MATCH('Capacity Backing (Hide)'!AI$132,'Capacity Summary'!$B$139:$B$238,0),4),IF(INDEX('Capacity Summary'!$H$139:$BG$238,MATCH('Capacity Backing (Hide)'!AI$132,'Capacity Summary'!$B$139:$B$238,0),MATCH('Capacity Backing (Hide)'!$A146,'Capacity Summary'!$H$138:$BG$138,0))&lt;&gt;0,INDEX('Capacity Summary'!$H$139:$BG$238,MATCH('Capacity Backing (Hide)'!AI$132,'Capacity Summary'!$B$139:$B$238,0),MATCH('Capacity Backing (Hide)'!$A146,'Capacity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(Hide)'!$A146,'Capacity Summary'!$H$138:$BG$138,0))="x",INDEX('Capacity Summary'!$C$139:$E$238,MATCH('Capacity Backing (Hide)'!AJ$132,'Capacity Summary'!$B$139:$B$238,0),4),IF(INDEX('Capacity Summary'!$H$139:$BG$238,MATCH('Capacity Backing (Hide)'!AJ$132,'Capacity Summary'!$B$139:$B$238,0),MATCH('Capacity Backing (Hide)'!$A146,'Capacity Summary'!$H$138:$BG$138,0))&lt;&gt;0,INDEX('Capacity Summary'!$H$139:$BG$238,MATCH('Capacity Backing (Hide)'!AJ$132,'Capacity Summary'!$B$139:$B$238,0),MATCH('Capacity Backing (Hide)'!$A146,'Capacity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(Hide)'!$A146,'Capacity Summary'!$H$138:$BG$138,0))="x",INDEX('Capacity Summary'!$C$139:$E$238,MATCH('Capacity Backing (Hide)'!AK$132,'Capacity Summary'!$B$139:$B$238,0),4),IF(INDEX('Capacity Summary'!$H$139:$BG$238,MATCH('Capacity Backing (Hide)'!AK$132,'Capacity Summary'!$B$139:$B$238,0),MATCH('Capacity Backing (Hide)'!$A146,'Capacity Summary'!$H$138:$BG$138,0))&lt;&gt;0,INDEX('Capacity Summary'!$H$139:$BG$238,MATCH('Capacity Backing (Hide)'!AK$132,'Capacity Summary'!$B$139:$B$238,0),MATCH('Capacity Backing (Hide)'!$A146,'Capacity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(Hide)'!$A146,'Capacity Summary'!$H$138:$BG$138,0))="x",INDEX('Capacity Summary'!$C$139:$E$238,MATCH('Capacity Backing (Hide)'!AL$132,'Capacity Summary'!$B$139:$B$238,0),4),IF(INDEX('Capacity Summary'!$H$139:$BG$238,MATCH('Capacity Backing (Hide)'!AL$132,'Capacity Summary'!$B$139:$B$238,0),MATCH('Capacity Backing (Hide)'!$A146,'Capacity Summary'!$H$138:$BG$138,0))&lt;&gt;0,INDEX('Capacity Summary'!$H$139:$BG$238,MATCH('Capacity Backing (Hide)'!AL$132,'Capacity Summary'!$B$139:$B$238,0),MATCH('Capacity Backing (Hide)'!$A146,'Capacity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(Hide)'!$A146,'Capacity Summary'!$H$138:$BG$138,0))="x",INDEX('Capacity Summary'!$C$139:$E$238,MATCH('Capacity Backing (Hide)'!AM$132,'Capacity Summary'!$B$139:$B$238,0),4),IF(INDEX('Capacity Summary'!$H$139:$BG$238,MATCH('Capacity Backing (Hide)'!AM$132,'Capacity Summary'!$B$139:$B$238,0),MATCH('Capacity Backing (Hide)'!$A146,'Capacity Summary'!$H$138:$BG$138,0))&lt;&gt;0,INDEX('Capacity Summary'!$H$139:$BG$238,MATCH('Capacity Backing (Hide)'!AM$132,'Capacity Summary'!$B$139:$B$238,0),MATCH('Capacity Backing (Hide)'!$A146,'Capacity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(Hide)'!$A146,'Capacity Summary'!$H$138:$BG$138,0))="x",INDEX('Capacity Summary'!$C$139:$E$238,MATCH('Capacity Backing (Hide)'!AN$132,'Capacity Summary'!$B$139:$B$238,0),4),IF(INDEX('Capacity Summary'!$H$139:$BG$238,MATCH('Capacity Backing (Hide)'!AN$132,'Capacity Summary'!$B$139:$B$238,0),MATCH('Capacity Backing (Hide)'!$A146,'Capacity Summary'!$H$138:$BG$138,0))&lt;&gt;0,INDEX('Capacity Summary'!$H$139:$BG$238,MATCH('Capacity Backing (Hide)'!AN$132,'Capacity Summary'!$B$139:$B$238,0),MATCH('Capacity Backing (Hide)'!$A146,'Capacity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(Hide)'!$A146,'Capacity Summary'!$H$138:$BG$138,0))="x",INDEX('Capacity Summary'!$C$139:$E$238,MATCH('Capacity Backing (Hide)'!AO$132,'Capacity Summary'!$B$139:$B$238,0),4),IF(INDEX('Capacity Summary'!$H$139:$BG$238,MATCH('Capacity Backing (Hide)'!AO$132,'Capacity Summary'!$B$139:$B$238,0),MATCH('Capacity Backing (Hide)'!$A146,'Capacity Summary'!$H$138:$BG$138,0))&lt;&gt;0,INDEX('Capacity Summary'!$H$139:$BG$238,MATCH('Capacity Backing (Hide)'!AO$132,'Capacity Summary'!$B$139:$B$238,0),MATCH('Capacity Backing (Hide)'!$A146,'Capacity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(Hide)'!$A146,'Capacity Summary'!$H$138:$BG$138,0))="x",INDEX('Capacity Summary'!$C$139:$E$238,MATCH('Capacity Backing (Hide)'!AP$132,'Capacity Summary'!$B$139:$B$238,0),4),IF(INDEX('Capacity Summary'!$H$139:$BG$238,MATCH('Capacity Backing (Hide)'!AP$132,'Capacity Summary'!$B$139:$B$238,0),MATCH('Capacity Backing (Hide)'!$A146,'Capacity Summary'!$H$138:$BG$138,0))&lt;&gt;0,INDEX('Capacity Summary'!$H$139:$BG$238,MATCH('Capacity Backing (Hide)'!AP$132,'Capacity Summary'!$B$139:$B$238,0),MATCH('Capacity Backing (Hide)'!$A146,'Capacity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(Hide)'!$A146,'Capacity Summary'!$H$138:$BG$138,0))="x",INDEX('Capacity Summary'!$C$139:$E$238,MATCH('Capacity Backing (Hide)'!AQ$132,'Capacity Summary'!$B$139:$B$238,0),4),IF(INDEX('Capacity Summary'!$H$139:$BG$238,MATCH('Capacity Backing (Hide)'!AQ$132,'Capacity Summary'!$B$139:$B$238,0),MATCH('Capacity Backing (Hide)'!$A146,'Capacity Summary'!$H$138:$BG$138,0))&lt;&gt;0,INDEX('Capacity Summary'!$H$139:$BG$238,MATCH('Capacity Backing (Hide)'!AQ$132,'Capacity Summary'!$B$139:$B$238,0),MATCH('Capacity Backing (Hide)'!$A146,'Capacity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(Hide)'!$A146,'Capacity Summary'!$H$138:$BG$138,0))="x",INDEX('Capacity Summary'!$C$139:$E$238,MATCH('Capacity Backing (Hide)'!AR$132,'Capacity Summary'!$B$139:$B$238,0),4),IF(INDEX('Capacity Summary'!$H$139:$BG$238,MATCH('Capacity Backing (Hide)'!AR$132,'Capacity Summary'!$B$139:$B$238,0),MATCH('Capacity Backing (Hide)'!$A146,'Capacity Summary'!$H$138:$BG$138,0))&lt;&gt;0,INDEX('Capacity Summary'!$H$139:$BG$238,MATCH('Capacity Backing (Hide)'!AR$132,'Capacity Summary'!$B$139:$B$238,0),MATCH('Capacity Backing (Hide)'!$A146,'Capacity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(Hide)'!$A146,'Capacity Summary'!$H$138:$BG$138,0))="x",INDEX('Capacity Summary'!$C$139:$E$238,MATCH('Capacity Backing (Hide)'!AS$132,'Capacity Summary'!$B$139:$B$238,0),4),IF(INDEX('Capacity Summary'!$H$139:$BG$238,MATCH('Capacity Backing (Hide)'!AS$132,'Capacity Summary'!$B$139:$B$238,0),MATCH('Capacity Backing (Hide)'!$A146,'Capacity Summary'!$H$138:$BG$138,0))&lt;&gt;0,INDEX('Capacity Summary'!$H$139:$BG$238,MATCH('Capacity Backing (Hide)'!AS$132,'Capacity Summary'!$B$139:$B$238,0),MATCH('Capacity Backing (Hide)'!$A146,'Capacity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(Hide)'!$A146,'Capacity Summary'!$H$138:$BG$138,0))="x",INDEX('Capacity Summary'!$C$139:$E$238,MATCH('Capacity Backing (Hide)'!AT$132,'Capacity Summary'!$B$139:$B$238,0),4),IF(INDEX('Capacity Summary'!$H$139:$BG$238,MATCH('Capacity Backing (Hide)'!AT$132,'Capacity Summary'!$B$139:$B$238,0),MATCH('Capacity Backing (Hide)'!$A146,'Capacity Summary'!$H$138:$BG$138,0))&lt;&gt;0,INDEX('Capacity Summary'!$H$139:$BG$238,MATCH('Capacity Backing (Hide)'!AT$132,'Capacity Summary'!$B$139:$B$238,0),MATCH('Capacity Backing (Hide)'!$A146,'Capacity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(Hide)'!$A146,'Capacity Summary'!$H$138:$BG$138,0))="x",INDEX('Capacity Summary'!$C$139:$E$238,MATCH('Capacity Backing (Hide)'!AU$132,'Capacity Summary'!$B$139:$B$238,0),4),IF(INDEX('Capacity Summary'!$H$139:$BG$238,MATCH('Capacity Backing (Hide)'!AU$132,'Capacity Summary'!$B$139:$B$238,0),MATCH('Capacity Backing (Hide)'!$A146,'Capacity Summary'!$H$138:$BG$138,0))&lt;&gt;0,INDEX('Capacity Summary'!$H$139:$BG$238,MATCH('Capacity Backing (Hide)'!AU$132,'Capacity Summary'!$B$139:$B$238,0),MATCH('Capacity Backing (Hide)'!$A146,'Capacity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(Hide)'!$A146,'Capacity Summary'!$H$138:$BG$138,0))="x",INDEX('Capacity Summary'!$C$139:$E$238,MATCH('Capacity Backing (Hide)'!AV$132,'Capacity Summary'!$B$139:$B$238,0),4),IF(INDEX('Capacity Summary'!$H$139:$BG$238,MATCH('Capacity Backing (Hide)'!AV$132,'Capacity Summary'!$B$139:$B$238,0),MATCH('Capacity Backing (Hide)'!$A146,'Capacity Summary'!$H$138:$BG$138,0))&lt;&gt;0,INDEX('Capacity Summary'!$H$139:$BG$238,MATCH('Capacity Backing (Hide)'!AV$132,'Capacity Summary'!$B$139:$B$238,0),MATCH('Capacity Backing (Hide)'!$A146,'Capacity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(Hide)'!$A146,'Capacity Summary'!$H$138:$BG$138,0))="x",INDEX('Capacity Summary'!$C$139:$E$238,MATCH('Capacity Backing (Hide)'!AW$132,'Capacity Summary'!$B$139:$B$238,0),4),IF(INDEX('Capacity Summary'!$H$139:$BG$238,MATCH('Capacity Backing (Hide)'!AW$132,'Capacity Summary'!$B$139:$B$238,0),MATCH('Capacity Backing (Hide)'!$A146,'Capacity Summary'!$H$138:$BG$138,0))&lt;&gt;0,INDEX('Capacity Summary'!$H$139:$BG$238,MATCH('Capacity Backing (Hide)'!AW$132,'Capacity Summary'!$B$139:$B$238,0),MATCH('Capacity Backing (Hide)'!$A146,'Capacity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(Hide)'!$A146,'Capacity Summary'!$H$138:$BG$138,0))="x",INDEX('Capacity Summary'!$C$139:$E$238,MATCH('Capacity Backing (Hide)'!AX$132,'Capacity Summary'!$B$139:$B$238,0),4),IF(INDEX('Capacity Summary'!$H$139:$BG$238,MATCH('Capacity Backing (Hide)'!AX$132,'Capacity Summary'!$B$139:$B$238,0),MATCH('Capacity Backing (Hide)'!$A146,'Capacity Summary'!$H$138:$BG$138,0))&lt;&gt;0,INDEX('Capacity Summary'!$H$139:$BG$238,MATCH('Capacity Backing (Hide)'!AX$132,'Capacity Summary'!$B$139:$B$238,0),MATCH('Capacity Backing (Hide)'!$A146,'Capacity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(Hide)'!$A146,'Capacity Summary'!$H$138:$BG$138,0))="x",INDEX('Capacity Summary'!$C$139:$E$238,MATCH('Capacity Backing (Hide)'!AY$132,'Capacity Summary'!$B$139:$B$238,0),4),IF(INDEX('Capacity Summary'!$H$139:$BG$238,MATCH('Capacity Backing (Hide)'!AY$132,'Capacity Summary'!$B$139:$B$238,0),MATCH('Capacity Backing (Hide)'!$A146,'Capacity Summary'!$H$138:$BG$138,0))&lt;&gt;0,INDEX('Capacity Summary'!$H$139:$BG$238,MATCH('Capacity Backing (Hide)'!AY$132,'Capacity Summary'!$B$139:$B$238,0),MATCH('Capacity Backing (Hide)'!$A146,'Capacity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(Hide)'!$A146,'Capacity Summary'!$H$138:$BG$138,0))="x",INDEX('Capacity Summary'!$C$139:$E$238,MATCH('Capacity Backing (Hide)'!AZ$132,'Capacity Summary'!$B$139:$B$238,0),4),IF(INDEX('Capacity Summary'!$H$139:$BG$238,MATCH('Capacity Backing (Hide)'!AZ$132,'Capacity Summary'!$B$139:$B$238,0),MATCH('Capacity Backing (Hide)'!$A146,'Capacity Summary'!$H$138:$BG$138,0))&lt;&gt;0,INDEX('Capacity Summary'!$H$139:$BG$238,MATCH('Capacity Backing (Hide)'!AZ$132,'Capacity Summary'!$B$139:$B$238,0),MATCH('Capacity Backing (Hide)'!$A146,'Capacity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(Hide)'!$A146,'Capacity Summary'!$H$138:$BG$138,0))="x",INDEX('Capacity Summary'!$C$139:$E$238,MATCH('Capacity Backing (Hide)'!BA$132,'Capacity Summary'!$B$139:$B$238,0),4),IF(INDEX('Capacity Summary'!$H$139:$BG$238,MATCH('Capacity Backing (Hide)'!BA$132,'Capacity Summary'!$B$139:$B$238,0),MATCH('Capacity Backing (Hide)'!$A146,'Capacity Summary'!$H$138:$BG$138,0))&lt;&gt;0,INDEX('Capacity Summary'!$H$139:$BG$238,MATCH('Capacity Backing (Hide)'!BA$132,'Capacity Summary'!$B$139:$B$238,0),MATCH('Capacity Backing (Hide)'!$A146,'Capacity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(Hide)'!$A146,'Capacity Summary'!$H$138:$BG$138,0))="x",INDEX('Capacity Summary'!$C$139:$E$238,MATCH('Capacity Backing (Hide)'!BB$132,'Capacity Summary'!$B$139:$B$238,0),4),IF(INDEX('Capacity Summary'!$H$139:$BG$238,MATCH('Capacity Backing (Hide)'!BB$132,'Capacity Summary'!$B$139:$B$238,0),MATCH('Capacity Backing (Hide)'!$A146,'Capacity Summary'!$H$138:$BG$138,0))&lt;&gt;0,INDEX('Capacity Summary'!$H$139:$BG$238,MATCH('Capacity Backing (Hide)'!BB$132,'Capacity Summary'!$B$139:$B$238,0),MATCH('Capacity Backing (Hide)'!$A146,'Capacity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(Hide)'!$A146,'Capacity Summary'!$H$138:$BG$138,0))="x",INDEX('Capacity Summary'!$C$139:$E$238,MATCH('Capacity Backing (Hide)'!BC$132,'Capacity Summary'!$B$139:$B$238,0),4),IF(INDEX('Capacity Summary'!$H$139:$BG$238,MATCH('Capacity Backing (Hide)'!BC$132,'Capacity Summary'!$B$139:$B$238,0),MATCH('Capacity Backing (Hide)'!$A146,'Capacity Summary'!$H$138:$BG$138,0))&lt;&gt;0,INDEX('Capacity Summary'!$H$139:$BG$238,MATCH('Capacity Backing (Hide)'!BC$132,'Capacity Summary'!$B$139:$B$238,0),MATCH('Capacity Backing (Hide)'!$A146,'Capacity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(Hide)'!$A146,'Capacity Summary'!$H$138:$BG$138,0))="x",INDEX('Capacity Summary'!$C$139:$E$238,MATCH('Capacity Backing (Hide)'!BD$132,'Capacity Summary'!$B$139:$B$238,0),4),IF(INDEX('Capacity Summary'!$H$139:$BG$238,MATCH('Capacity Backing (Hide)'!BD$132,'Capacity Summary'!$B$139:$B$238,0),MATCH('Capacity Backing (Hide)'!$A146,'Capacity Summary'!$H$138:$BG$138,0))&lt;&gt;0,INDEX('Capacity Summary'!$H$139:$BG$238,MATCH('Capacity Backing (Hide)'!BD$132,'Capacity Summary'!$B$139:$B$238,0),MATCH('Capacity Backing (Hide)'!$A146,'Capacity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(Hide)'!$A146,'Capacity Summary'!$H$138:$BG$138,0))="x",INDEX('Capacity Summary'!$C$139:$E$238,MATCH('Capacity Backing (Hide)'!BE$132,'Capacity Summary'!$B$139:$B$238,0),4),IF(INDEX('Capacity Summary'!$H$139:$BG$238,MATCH('Capacity Backing (Hide)'!BE$132,'Capacity Summary'!$B$139:$B$238,0),MATCH('Capacity Backing (Hide)'!$A146,'Capacity Summary'!$H$138:$BG$138,0))&lt;&gt;0,INDEX('Capacity Summary'!$H$139:$BG$238,MATCH('Capacity Backing (Hide)'!BE$132,'Capacity Summary'!$B$139:$B$238,0),MATCH('Capacity Backing (Hide)'!$A146,'Capacity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(Hide)'!$A146,'Capacity Summary'!$H$138:$BG$138,0))="x",INDEX('Capacity Summary'!$C$139:$E$238,MATCH('Capacity Backing (Hide)'!BF$132,'Capacity Summary'!$B$139:$B$238,0),4),IF(INDEX('Capacity Summary'!$H$139:$BG$238,MATCH('Capacity Backing (Hide)'!BF$132,'Capacity Summary'!$B$139:$B$238,0),MATCH('Capacity Backing (Hide)'!$A146,'Capacity Summary'!$H$138:$BG$138,0))&lt;&gt;0,INDEX('Capacity Summary'!$H$139:$BG$238,MATCH('Capacity Backing (Hide)'!BF$132,'Capacity Summary'!$B$139:$B$238,0),MATCH('Capacity Backing (Hide)'!$A146,'Capacity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(Hide)'!$A146,'Capacity Summary'!$H$138:$BG$138,0))="x",INDEX('Capacity Summary'!$C$139:$E$238,MATCH('Capacity Backing (Hide)'!BG$132,'Capacity Summary'!$B$139:$B$238,0),4),IF(INDEX('Capacity Summary'!$H$139:$BG$238,MATCH('Capacity Backing (Hide)'!BG$132,'Capacity Summary'!$B$139:$B$238,0),MATCH('Capacity Backing (Hide)'!$A146,'Capacity Summary'!$H$138:$BG$138,0))&lt;&gt;0,INDEX('Capacity Summary'!$H$139:$BG$238,MATCH('Capacity Backing (Hide)'!BG$132,'Capacity Summary'!$B$139:$B$238,0),MATCH('Capacity Backing (Hide)'!$A146,'Capacity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(Hide)'!$A146,'Capacity Summary'!$H$138:$BG$138,0))="x",INDEX('Capacity Summary'!$C$139:$E$238,MATCH('Capacity Backing (Hide)'!BH$132,'Capacity Summary'!$B$139:$B$238,0),4),IF(INDEX('Capacity Summary'!$H$139:$BG$238,MATCH('Capacity Backing (Hide)'!BH$132,'Capacity Summary'!$B$139:$B$238,0),MATCH('Capacity Backing (Hide)'!$A146,'Capacity Summary'!$H$138:$BG$138,0))&lt;&gt;0,INDEX('Capacity Summary'!$H$139:$BG$238,MATCH('Capacity Backing (Hide)'!BH$132,'Capacity Summary'!$B$139:$B$238,0),MATCH('Capacity Backing (Hide)'!$A146,'Capacity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(Hide)'!$A146,'Capacity Summary'!$H$138:$BG$138,0))="x",INDEX('Capacity Summary'!$C$139:$E$238,MATCH('Capacity Backing (Hide)'!BI$132,'Capacity Summary'!$B$139:$B$238,0),4),IF(INDEX('Capacity Summary'!$H$139:$BG$238,MATCH('Capacity Backing (Hide)'!BI$132,'Capacity Summary'!$B$139:$B$238,0),MATCH('Capacity Backing (Hide)'!$A146,'Capacity Summary'!$H$138:$BG$138,0))&lt;&gt;0,INDEX('Capacity Summary'!$H$139:$BG$238,MATCH('Capacity Backing (Hide)'!BI$132,'Capacity Summary'!$B$139:$B$238,0),MATCH('Capacity Backing (Hide)'!$A146,'Capacity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(Hide)'!$A146,'Capacity Summary'!$H$138:$BG$138,0))="x",INDEX('Capacity Summary'!$C$139:$E$238,MATCH('Capacity Backing (Hide)'!BJ$132,'Capacity Summary'!$B$139:$B$238,0),4),IF(INDEX('Capacity Summary'!$H$139:$BG$238,MATCH('Capacity Backing (Hide)'!BJ$132,'Capacity Summary'!$B$139:$B$238,0),MATCH('Capacity Backing (Hide)'!$A146,'Capacity Summary'!$H$138:$BG$138,0))&lt;&gt;0,INDEX('Capacity Summary'!$H$139:$BG$238,MATCH('Capacity Backing (Hide)'!BJ$132,'Capacity Summary'!$B$139:$B$238,0),MATCH('Capacity Backing (Hide)'!$A146,'Capacity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(Hide)'!$A146,'Capacity Summary'!$H$138:$BG$138,0))="x",INDEX('Capacity Summary'!$C$139:$E$238,MATCH('Capacity Backing (Hide)'!BK$132,'Capacity Summary'!$B$139:$B$238,0),4),IF(INDEX('Capacity Summary'!$H$139:$BG$238,MATCH('Capacity Backing (Hide)'!BK$132,'Capacity Summary'!$B$139:$B$238,0),MATCH('Capacity Backing (Hide)'!$A146,'Capacity Summary'!$H$138:$BG$138,0))&lt;&gt;0,INDEX('Capacity Summary'!$H$139:$BG$238,MATCH('Capacity Backing (Hide)'!BK$132,'Capacity Summary'!$B$139:$B$238,0),MATCH('Capacity Backing (Hide)'!$A146,'Capacity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(Hide)'!$A146,'Capacity Summary'!$H$138:$BG$138,0))="x",INDEX('Capacity Summary'!$C$139:$E$238,MATCH('Capacity Backing (Hide)'!BL$132,'Capacity Summary'!$B$139:$B$238,0),4),IF(INDEX('Capacity Summary'!$H$139:$BG$238,MATCH('Capacity Backing (Hide)'!BL$132,'Capacity Summary'!$B$139:$B$238,0),MATCH('Capacity Backing (Hide)'!$A146,'Capacity Summary'!$H$138:$BG$138,0))&lt;&gt;0,INDEX('Capacity Summary'!$H$139:$BG$238,MATCH('Capacity Backing (Hide)'!BL$132,'Capacity Summary'!$B$139:$B$238,0),MATCH('Capacity Backing (Hide)'!$A146,'Capacity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(Hide)'!$A146,'Capacity Summary'!$H$138:$BG$138,0))="x",INDEX('Capacity Summary'!$C$139:$E$238,MATCH('Capacity Backing (Hide)'!BM$132,'Capacity Summary'!$B$139:$B$238,0),4),IF(INDEX('Capacity Summary'!$H$139:$BG$238,MATCH('Capacity Backing (Hide)'!BM$132,'Capacity Summary'!$B$139:$B$238,0),MATCH('Capacity Backing (Hide)'!$A146,'Capacity Summary'!$H$138:$BG$138,0))&lt;&gt;0,INDEX('Capacity Summary'!$H$139:$BG$238,MATCH('Capacity Backing (Hide)'!BM$132,'Capacity Summary'!$B$139:$B$238,0),MATCH('Capacity Backing (Hide)'!$A146,'Capacity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(Hide)'!$A146,'Capacity Summary'!$H$138:$BG$138,0))="x",INDEX('Capacity Summary'!$C$139:$E$238,MATCH('Capacity Backing (Hide)'!BN$132,'Capacity Summary'!$B$139:$B$238,0),4),IF(INDEX('Capacity Summary'!$H$139:$BG$238,MATCH('Capacity Backing (Hide)'!BN$132,'Capacity Summary'!$B$139:$B$238,0),MATCH('Capacity Backing (Hide)'!$A146,'Capacity Summary'!$H$138:$BG$138,0))&lt;&gt;0,INDEX('Capacity Summary'!$H$139:$BG$238,MATCH('Capacity Backing (Hide)'!BN$132,'Capacity Summary'!$B$139:$B$238,0),MATCH('Capacity Backing (Hide)'!$A146,'Capacity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(Hide)'!$A146,'Capacity Summary'!$H$138:$BG$138,0))="x",INDEX('Capacity Summary'!$C$139:$E$238,MATCH('Capacity Backing (Hide)'!BO$132,'Capacity Summary'!$B$139:$B$238,0),4),IF(INDEX('Capacity Summary'!$H$139:$BG$238,MATCH('Capacity Backing (Hide)'!BO$132,'Capacity Summary'!$B$139:$B$238,0),MATCH('Capacity Backing (Hide)'!$A146,'Capacity Summary'!$H$138:$BG$138,0))&lt;&gt;0,INDEX('Capacity Summary'!$H$139:$BG$238,MATCH('Capacity Backing (Hide)'!BO$132,'Capacity Summary'!$B$139:$B$238,0),MATCH('Capacity Backing (Hide)'!$A146,'Capacity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(Hide)'!$A146,'Capacity Summary'!$H$138:$BG$138,0))="x",INDEX('Capacity Summary'!$C$139:$E$238,MATCH('Capacity Backing (Hide)'!BP$132,'Capacity Summary'!$B$139:$B$238,0),4),IF(INDEX('Capacity Summary'!$H$139:$BG$238,MATCH('Capacity Backing (Hide)'!BP$132,'Capacity Summary'!$B$139:$B$238,0),MATCH('Capacity Backing (Hide)'!$A146,'Capacity Summary'!$H$138:$BG$138,0))&lt;&gt;0,INDEX('Capacity Summary'!$H$139:$BG$238,MATCH('Capacity Backing (Hide)'!BP$132,'Capacity Summary'!$B$139:$B$238,0),MATCH('Capacity Backing (Hide)'!$A146,'Capacity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(Hide)'!$A146,'Capacity Summary'!$H$138:$BG$138,0))="x",INDEX('Capacity Summary'!$C$139:$E$238,MATCH('Capacity Backing (Hide)'!BQ$132,'Capacity Summary'!$B$139:$B$238,0),4),IF(INDEX('Capacity Summary'!$H$139:$BG$238,MATCH('Capacity Backing (Hide)'!BQ$132,'Capacity Summary'!$B$139:$B$238,0),MATCH('Capacity Backing (Hide)'!$A146,'Capacity Summary'!$H$138:$BG$138,0))&lt;&gt;0,INDEX('Capacity Summary'!$H$139:$BG$238,MATCH('Capacity Backing (Hide)'!BQ$132,'Capacity Summary'!$B$139:$B$238,0),MATCH('Capacity Backing (Hide)'!$A146,'Capacity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(Hide)'!$A146,'Capacity Summary'!$H$138:$BG$138,0))="x",INDEX('Capacity Summary'!$C$139:$E$238,MATCH('Capacity Backing (Hide)'!BR$132,'Capacity Summary'!$B$139:$B$238,0),4),IF(INDEX('Capacity Summary'!$H$139:$BG$238,MATCH('Capacity Backing (Hide)'!BR$132,'Capacity Summary'!$B$139:$B$238,0),MATCH('Capacity Backing (Hide)'!$A146,'Capacity Summary'!$H$138:$BG$138,0))&lt;&gt;0,INDEX('Capacity Summary'!$H$139:$BG$238,MATCH('Capacity Backing (Hide)'!BR$132,'Capacity Summary'!$B$139:$B$238,0),MATCH('Capacity Backing (Hide)'!$A146,'Capacity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(Hide)'!$A146,'Capacity Summary'!$H$138:$BG$138,0))="x",INDEX('Capacity Summary'!$C$139:$E$238,MATCH('Capacity Backing (Hide)'!BS$132,'Capacity Summary'!$B$139:$B$238,0),4),IF(INDEX('Capacity Summary'!$H$139:$BG$238,MATCH('Capacity Backing (Hide)'!BS$132,'Capacity Summary'!$B$139:$B$238,0),MATCH('Capacity Backing (Hide)'!$A146,'Capacity Summary'!$H$138:$BG$138,0))&lt;&gt;0,INDEX('Capacity Summary'!$H$139:$BG$238,MATCH('Capacity Backing (Hide)'!BS$132,'Capacity Summary'!$B$139:$B$238,0),MATCH('Capacity Backing (Hide)'!$A146,'Capacity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(Hide)'!$A146,'Capacity Summary'!$H$138:$BG$138,0))="x",INDEX('Capacity Summary'!$C$139:$E$238,MATCH('Capacity Backing (Hide)'!BT$132,'Capacity Summary'!$B$139:$B$238,0),4),IF(INDEX('Capacity Summary'!$H$139:$BG$238,MATCH('Capacity Backing (Hide)'!BT$132,'Capacity Summary'!$B$139:$B$238,0),MATCH('Capacity Backing (Hide)'!$A146,'Capacity Summary'!$H$138:$BG$138,0))&lt;&gt;0,INDEX('Capacity Summary'!$H$139:$BG$238,MATCH('Capacity Backing (Hide)'!BT$132,'Capacity Summary'!$B$139:$B$238,0),MATCH('Capacity Backing (Hide)'!$A146,'Capacity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(Hide)'!$A146,'Capacity Summary'!$H$138:$BG$138,0))="x",INDEX('Capacity Summary'!$C$139:$E$238,MATCH('Capacity Backing (Hide)'!BU$132,'Capacity Summary'!$B$139:$B$238,0),4),IF(INDEX('Capacity Summary'!$H$139:$BG$238,MATCH('Capacity Backing (Hide)'!BU$132,'Capacity Summary'!$B$139:$B$238,0),MATCH('Capacity Backing (Hide)'!$A146,'Capacity Summary'!$H$138:$BG$138,0))&lt;&gt;0,INDEX('Capacity Summary'!$H$139:$BG$238,MATCH('Capacity Backing (Hide)'!BU$132,'Capacity Summary'!$B$139:$B$238,0),MATCH('Capacity Backing (Hide)'!$A146,'Capacity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(Hide)'!$A146,'Capacity Summary'!$H$138:$BG$138,0))="x",INDEX('Capacity Summary'!$C$139:$E$238,MATCH('Capacity Backing (Hide)'!BV$132,'Capacity Summary'!$B$139:$B$238,0),4),IF(INDEX('Capacity Summary'!$H$139:$BG$238,MATCH('Capacity Backing (Hide)'!BV$132,'Capacity Summary'!$B$139:$B$238,0),MATCH('Capacity Backing (Hide)'!$A146,'Capacity Summary'!$H$138:$BG$138,0))&lt;&gt;0,INDEX('Capacity Summary'!$H$139:$BG$238,MATCH('Capacity Backing (Hide)'!BV$132,'Capacity Summary'!$B$139:$B$238,0),MATCH('Capacity Backing (Hide)'!$A146,'Capacity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(Hide)'!$A146,'Capacity Summary'!$H$138:$BG$138,0))="x",INDEX('Capacity Summary'!$C$139:$E$238,MATCH('Capacity Backing (Hide)'!BW$132,'Capacity Summary'!$B$139:$B$238,0),4),IF(INDEX('Capacity Summary'!$H$139:$BG$238,MATCH('Capacity Backing (Hide)'!BW$132,'Capacity Summary'!$B$139:$B$238,0),MATCH('Capacity Backing (Hide)'!$A146,'Capacity Summary'!$H$138:$BG$138,0))&lt;&gt;0,INDEX('Capacity Summary'!$H$139:$BG$238,MATCH('Capacity Backing (Hide)'!BW$132,'Capacity Summary'!$B$139:$B$238,0),MATCH('Capacity Backing (Hide)'!$A146,'Capacity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(Hide)'!$A146,'Capacity Summary'!$H$138:$BG$138,0))="x",INDEX('Capacity Summary'!$C$139:$E$238,MATCH('Capacity Backing (Hide)'!BX$132,'Capacity Summary'!$B$139:$B$238,0),4),IF(INDEX('Capacity Summary'!$H$139:$BG$238,MATCH('Capacity Backing (Hide)'!BX$132,'Capacity Summary'!$B$139:$B$238,0),MATCH('Capacity Backing (Hide)'!$A146,'Capacity Summary'!$H$138:$BG$138,0))&lt;&gt;0,INDEX('Capacity Summary'!$H$139:$BG$238,MATCH('Capacity Backing (Hide)'!BX$132,'Capacity Summary'!$B$139:$B$238,0),MATCH('Capacity Backing (Hide)'!$A146,'Capacity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(Hide)'!$A146,'Capacity Summary'!$H$138:$BG$138,0))="x",INDEX('Capacity Summary'!$C$139:$E$238,MATCH('Capacity Backing (Hide)'!BY$132,'Capacity Summary'!$B$139:$B$238,0),4),IF(INDEX('Capacity Summary'!$H$139:$BG$238,MATCH('Capacity Backing (Hide)'!BY$132,'Capacity Summary'!$B$139:$B$238,0),MATCH('Capacity Backing (Hide)'!$A146,'Capacity Summary'!$H$138:$BG$138,0))&lt;&gt;0,INDEX('Capacity Summary'!$H$139:$BG$238,MATCH('Capacity Backing (Hide)'!BY$132,'Capacity Summary'!$B$139:$B$238,0),MATCH('Capacity Backing (Hide)'!$A146,'Capacity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(Hide)'!$A146,'Capacity Summary'!$H$138:$BG$138,0))="x",INDEX('Capacity Summary'!$C$139:$E$238,MATCH('Capacity Backing (Hide)'!BZ$132,'Capacity Summary'!$B$139:$B$238,0),4),IF(INDEX('Capacity Summary'!$H$139:$BG$238,MATCH('Capacity Backing (Hide)'!BZ$132,'Capacity Summary'!$B$139:$B$238,0),MATCH('Capacity Backing (Hide)'!$A146,'Capacity Summary'!$H$138:$BG$138,0))&lt;&gt;0,INDEX('Capacity Summary'!$H$139:$BG$238,MATCH('Capacity Backing (Hide)'!BZ$132,'Capacity Summary'!$B$139:$B$238,0),MATCH('Capacity Backing (Hide)'!$A146,'Capacity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(Hide)'!$A146,'Capacity Summary'!$H$138:$BG$138,0))="x",INDEX('Capacity Summary'!$C$139:$E$238,MATCH('Capacity Backing (Hide)'!CA$132,'Capacity Summary'!$B$139:$B$238,0),4),IF(INDEX('Capacity Summary'!$H$139:$BG$238,MATCH('Capacity Backing (Hide)'!CA$132,'Capacity Summary'!$B$139:$B$238,0),MATCH('Capacity Backing (Hide)'!$A146,'Capacity Summary'!$H$138:$BG$138,0))&lt;&gt;0,INDEX('Capacity Summary'!$H$139:$BG$238,MATCH('Capacity Backing (Hide)'!CA$132,'Capacity Summary'!$B$139:$B$238,0),MATCH('Capacity Backing (Hide)'!$A146,'Capacity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(Hide)'!$A146,'Capacity Summary'!$H$138:$BG$138,0))="x",INDEX('Capacity Summary'!$C$139:$E$238,MATCH('Capacity Backing (Hide)'!CB$132,'Capacity Summary'!$B$139:$B$238,0),4),IF(INDEX('Capacity Summary'!$H$139:$BG$238,MATCH('Capacity Backing (Hide)'!CB$132,'Capacity Summary'!$B$139:$B$238,0),MATCH('Capacity Backing (Hide)'!$A146,'Capacity Summary'!$H$138:$BG$138,0))&lt;&gt;0,INDEX('Capacity Summary'!$H$139:$BG$238,MATCH('Capacity Backing (Hide)'!CB$132,'Capacity Summary'!$B$139:$B$238,0),MATCH('Capacity Backing (Hide)'!$A146,'Capacity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(Hide)'!$A146,'Capacity Summary'!$H$138:$BG$138,0))="x",INDEX('Capacity Summary'!$C$139:$E$238,MATCH('Capacity Backing (Hide)'!CC$132,'Capacity Summary'!$B$139:$B$238,0),4),IF(INDEX('Capacity Summary'!$H$139:$BG$238,MATCH('Capacity Backing (Hide)'!CC$132,'Capacity Summary'!$B$139:$B$238,0),MATCH('Capacity Backing (Hide)'!$A146,'Capacity Summary'!$H$138:$BG$138,0))&lt;&gt;0,INDEX('Capacity Summary'!$H$139:$BG$238,MATCH('Capacity Backing (Hide)'!CC$132,'Capacity Summary'!$B$139:$B$238,0),MATCH('Capacity Backing (Hide)'!$A146,'Capacity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(Hide)'!$A146,'Capacity Summary'!$H$138:$BG$138,0))="x",INDEX('Capacity Summary'!$C$139:$E$238,MATCH('Capacity Backing (Hide)'!CD$132,'Capacity Summary'!$B$139:$B$238,0),4),IF(INDEX('Capacity Summary'!$H$139:$BG$238,MATCH('Capacity Backing (Hide)'!CD$132,'Capacity Summary'!$B$139:$B$238,0),MATCH('Capacity Backing (Hide)'!$A146,'Capacity Summary'!$H$138:$BG$138,0))&lt;&gt;0,INDEX('Capacity Summary'!$H$139:$BG$238,MATCH('Capacity Backing (Hide)'!CD$132,'Capacity Summary'!$B$139:$B$238,0),MATCH('Capacity Backing (Hide)'!$A146,'Capacity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(Hide)'!$A146,'Capacity Summary'!$H$138:$BG$138,0))="x",INDEX('Capacity Summary'!$C$139:$E$238,MATCH('Capacity Backing (Hide)'!CE$132,'Capacity Summary'!$B$139:$B$238,0),4),IF(INDEX('Capacity Summary'!$H$139:$BG$238,MATCH('Capacity Backing (Hide)'!CE$132,'Capacity Summary'!$B$139:$B$238,0),MATCH('Capacity Backing (Hide)'!$A146,'Capacity Summary'!$H$138:$BG$138,0))&lt;&gt;0,INDEX('Capacity Summary'!$H$139:$BG$238,MATCH('Capacity Backing (Hide)'!CE$132,'Capacity Summary'!$B$139:$B$238,0),MATCH('Capacity Backing (Hide)'!$A146,'Capacity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(Hide)'!$A146,'Capacity Summary'!$H$138:$BG$138,0))="x",INDEX('Capacity Summary'!$C$139:$E$238,MATCH('Capacity Backing (Hide)'!CF$132,'Capacity Summary'!$B$139:$B$238,0),4),IF(INDEX('Capacity Summary'!$H$139:$BG$238,MATCH('Capacity Backing (Hide)'!CF$132,'Capacity Summary'!$B$139:$B$238,0),MATCH('Capacity Backing (Hide)'!$A146,'Capacity Summary'!$H$138:$BG$138,0))&lt;&gt;0,INDEX('Capacity Summary'!$H$139:$BG$238,MATCH('Capacity Backing (Hide)'!CF$132,'Capacity Summary'!$B$139:$B$238,0),MATCH('Capacity Backing (Hide)'!$A146,'Capacity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(Hide)'!$A146,'Capacity Summary'!$H$138:$BG$138,0))="x",INDEX('Capacity Summary'!$C$139:$E$238,MATCH('Capacity Backing (Hide)'!CG$132,'Capacity Summary'!$B$139:$B$238,0),4),IF(INDEX('Capacity Summary'!$H$139:$BG$238,MATCH('Capacity Backing (Hide)'!CG$132,'Capacity Summary'!$B$139:$B$238,0),MATCH('Capacity Backing (Hide)'!$A146,'Capacity Summary'!$H$138:$BG$138,0))&lt;&gt;0,INDEX('Capacity Summary'!$H$139:$BG$238,MATCH('Capacity Backing (Hide)'!CG$132,'Capacity Summary'!$B$139:$B$238,0),MATCH('Capacity Backing (Hide)'!$A146,'Capacity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(Hide)'!$A146,'Capacity Summary'!$H$138:$BG$138,0))="x",INDEX('Capacity Summary'!$C$139:$E$238,MATCH('Capacity Backing (Hide)'!CH$132,'Capacity Summary'!$B$139:$B$238,0),4),IF(INDEX('Capacity Summary'!$H$139:$BG$238,MATCH('Capacity Backing (Hide)'!CH$132,'Capacity Summary'!$B$139:$B$238,0),MATCH('Capacity Backing (Hide)'!$A146,'Capacity Summary'!$H$138:$BG$138,0))&lt;&gt;0,INDEX('Capacity Summary'!$H$139:$BG$238,MATCH('Capacity Backing (Hide)'!CH$132,'Capacity Summary'!$B$139:$B$238,0),MATCH('Capacity Backing (Hide)'!$A146,'Capacity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(Hide)'!$A146,'Capacity Summary'!$H$138:$BG$138,0))="x",INDEX('Capacity Summary'!$C$139:$E$238,MATCH('Capacity Backing (Hide)'!CI$132,'Capacity Summary'!$B$139:$B$238,0),4),IF(INDEX('Capacity Summary'!$H$139:$BG$238,MATCH('Capacity Backing (Hide)'!CI$132,'Capacity Summary'!$B$139:$B$238,0),MATCH('Capacity Backing (Hide)'!$A146,'Capacity Summary'!$H$138:$BG$138,0))&lt;&gt;0,INDEX('Capacity Summary'!$H$139:$BG$238,MATCH('Capacity Backing (Hide)'!CI$132,'Capacity Summary'!$B$139:$B$238,0),MATCH('Capacity Backing (Hide)'!$A146,'Capacity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(Hide)'!$A146,'Capacity Summary'!$H$138:$BG$138,0))="x",INDEX('Capacity Summary'!$C$139:$E$238,MATCH('Capacity Backing (Hide)'!CJ$132,'Capacity Summary'!$B$139:$B$238,0),4),IF(INDEX('Capacity Summary'!$H$139:$BG$238,MATCH('Capacity Backing (Hide)'!CJ$132,'Capacity Summary'!$B$139:$B$238,0),MATCH('Capacity Backing (Hide)'!$A146,'Capacity Summary'!$H$138:$BG$138,0))&lt;&gt;0,INDEX('Capacity Summary'!$H$139:$BG$238,MATCH('Capacity Backing (Hide)'!CJ$132,'Capacity Summary'!$B$139:$B$238,0),MATCH('Capacity Backing (Hide)'!$A146,'Capacity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(Hide)'!$A146,'Capacity Summary'!$H$138:$BG$138,0))="x",INDEX('Capacity Summary'!$C$139:$E$238,MATCH('Capacity Backing (Hide)'!CK$132,'Capacity Summary'!$B$139:$B$238,0),4),IF(INDEX('Capacity Summary'!$H$139:$BG$238,MATCH('Capacity Backing (Hide)'!CK$132,'Capacity Summary'!$B$139:$B$238,0),MATCH('Capacity Backing (Hide)'!$A146,'Capacity Summary'!$H$138:$BG$138,0))&lt;&gt;0,INDEX('Capacity Summary'!$H$139:$BG$238,MATCH('Capacity Backing (Hide)'!CK$132,'Capacity Summary'!$B$139:$B$238,0),MATCH('Capacity Backing (Hide)'!$A146,'Capacity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(Hide)'!$A146,'Capacity Summary'!$H$138:$BG$138,0))="x",INDEX('Capacity Summary'!$C$139:$E$238,MATCH('Capacity Backing (Hide)'!CL$132,'Capacity Summary'!$B$139:$B$238,0),4),IF(INDEX('Capacity Summary'!$H$139:$BG$238,MATCH('Capacity Backing (Hide)'!CL$132,'Capacity Summary'!$B$139:$B$238,0),MATCH('Capacity Backing (Hide)'!$A146,'Capacity Summary'!$H$138:$BG$138,0))&lt;&gt;0,INDEX('Capacity Summary'!$H$139:$BG$238,MATCH('Capacity Backing (Hide)'!CL$132,'Capacity Summary'!$B$139:$B$238,0),MATCH('Capacity Backing (Hide)'!$A146,'Capacity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(Hide)'!$A146,'Capacity Summary'!$H$138:$BG$138,0))="x",INDEX('Capacity Summary'!$C$139:$E$238,MATCH('Capacity Backing (Hide)'!CM$132,'Capacity Summary'!$B$139:$B$238,0),4),IF(INDEX('Capacity Summary'!$H$139:$BG$238,MATCH('Capacity Backing (Hide)'!CM$132,'Capacity Summary'!$B$139:$B$238,0),MATCH('Capacity Backing (Hide)'!$A146,'Capacity Summary'!$H$138:$BG$138,0))&lt;&gt;0,INDEX('Capacity Summary'!$H$139:$BG$238,MATCH('Capacity Backing (Hide)'!CM$132,'Capacity Summary'!$B$139:$B$238,0),MATCH('Capacity Backing (Hide)'!$A146,'Capacity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(Hide)'!$A146,'Capacity Summary'!$H$138:$BG$138,0))="x",INDEX('Capacity Summary'!$C$139:$E$238,MATCH('Capacity Backing (Hide)'!CN$132,'Capacity Summary'!$B$139:$B$238,0),4),IF(INDEX('Capacity Summary'!$H$139:$BG$238,MATCH('Capacity Backing (Hide)'!CN$132,'Capacity Summary'!$B$139:$B$238,0),MATCH('Capacity Backing (Hide)'!$A146,'Capacity Summary'!$H$138:$BG$138,0))&lt;&gt;0,INDEX('Capacity Summary'!$H$139:$BG$238,MATCH('Capacity Backing (Hide)'!CN$132,'Capacity Summary'!$B$139:$B$238,0),MATCH('Capacity Backing (Hide)'!$A146,'Capacity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(Hide)'!$A146,'Capacity Summary'!$H$138:$BG$138,0))="x",INDEX('Capacity Summary'!$C$139:$E$238,MATCH('Capacity Backing (Hide)'!CO$132,'Capacity Summary'!$B$139:$B$238,0),4),IF(INDEX('Capacity Summary'!$H$139:$BG$238,MATCH('Capacity Backing (Hide)'!CO$132,'Capacity Summary'!$B$139:$B$238,0),MATCH('Capacity Backing (Hide)'!$A146,'Capacity Summary'!$H$138:$BG$138,0))&lt;&gt;0,INDEX('Capacity Summary'!$H$139:$BG$238,MATCH('Capacity Backing (Hide)'!CO$132,'Capacity Summary'!$B$139:$B$238,0),MATCH('Capacity Backing (Hide)'!$A146,'Capacity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(Hide)'!$A146,'Capacity Summary'!$H$138:$BG$138,0))="x",INDEX('Capacity Summary'!$C$139:$E$238,MATCH('Capacity Backing (Hide)'!CP$132,'Capacity Summary'!$B$139:$B$238,0),4),IF(INDEX('Capacity Summary'!$H$139:$BG$238,MATCH('Capacity Backing (Hide)'!CP$132,'Capacity Summary'!$B$139:$B$238,0),MATCH('Capacity Backing (Hide)'!$A146,'Capacity Summary'!$H$138:$BG$138,0))&lt;&gt;0,INDEX('Capacity Summary'!$H$139:$BG$238,MATCH('Capacity Backing (Hide)'!CP$132,'Capacity Summary'!$B$139:$B$238,0),MATCH('Capacity Backing (Hide)'!$A146,'Capacity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(Hide)'!$A146,'Capacity Summary'!$H$138:$BG$138,0))="x",INDEX('Capacity Summary'!$C$139:$E$238,MATCH('Capacity Backing (Hide)'!CQ$132,'Capacity Summary'!$B$139:$B$238,0),4),IF(INDEX('Capacity Summary'!$H$139:$BG$238,MATCH('Capacity Backing (Hide)'!CQ$132,'Capacity Summary'!$B$139:$B$238,0),MATCH('Capacity Backing (Hide)'!$A146,'Capacity Summary'!$H$138:$BG$138,0))&lt;&gt;0,INDEX('Capacity Summary'!$H$139:$BG$238,MATCH('Capacity Backing (Hide)'!CQ$132,'Capacity Summary'!$B$139:$B$238,0),MATCH('Capacity Backing (Hide)'!$A146,'Capacity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(Hide)'!$A146,'Capacity Summary'!$H$138:$BG$138,0))="x",INDEX('Capacity Summary'!$C$139:$E$238,MATCH('Capacity Backing (Hide)'!CR$132,'Capacity Summary'!$B$139:$B$238,0),4),IF(INDEX('Capacity Summary'!$H$139:$BG$238,MATCH('Capacity Backing (Hide)'!CR$132,'Capacity Summary'!$B$139:$B$238,0),MATCH('Capacity Backing (Hide)'!$A146,'Capacity Summary'!$H$138:$BG$138,0))&lt;&gt;0,INDEX('Capacity Summary'!$H$139:$BG$238,MATCH('Capacity Backing (Hide)'!CR$132,'Capacity Summary'!$B$139:$B$238,0),MATCH('Capacity Backing (Hide)'!$A146,'Capacity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(Hide)'!$A146,'Capacity Summary'!$H$138:$BG$138,0))="x",INDEX('Capacity Summary'!$C$139:$E$238,MATCH('Capacity Backing (Hide)'!CS$132,'Capacity Summary'!$B$139:$B$238,0),4),IF(INDEX('Capacity Summary'!$H$139:$BG$238,MATCH('Capacity Backing (Hide)'!CS$132,'Capacity Summary'!$B$139:$B$238,0),MATCH('Capacity Backing (Hide)'!$A146,'Capacity Summary'!$H$138:$BG$138,0))&lt;&gt;0,INDEX('Capacity Summary'!$H$139:$BG$238,MATCH('Capacity Backing (Hide)'!CS$132,'Capacity Summary'!$B$139:$B$238,0),MATCH('Capacity Backing (Hide)'!$A146,'Capacity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(Hide)'!$A146,'Capacity Summary'!$H$138:$BG$138,0))="x",INDEX('Capacity Summary'!$C$139:$E$238,MATCH('Capacity Backing (Hide)'!CT$132,'Capacity Summary'!$B$139:$B$238,0),4),IF(INDEX('Capacity Summary'!$H$139:$BG$238,MATCH('Capacity Backing (Hide)'!CT$132,'Capacity Summary'!$B$139:$B$238,0),MATCH('Capacity Backing (Hide)'!$A146,'Capacity Summary'!$H$138:$BG$138,0))&lt;&gt;0,INDEX('Capacity Summary'!$H$139:$BG$238,MATCH('Capacity Backing (Hide)'!CT$132,'Capacity Summary'!$B$139:$B$238,0),MATCH('Capacity Backing (Hide)'!$A146,'Capacity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(Hide)'!$A146,'Capacity Summary'!$H$138:$BG$138,0))="x",INDEX('Capacity Summary'!$C$139:$E$238,MATCH('Capacity Backing (Hide)'!CU$132,'Capacity Summary'!$B$139:$B$238,0),4),IF(INDEX('Capacity Summary'!$H$139:$BG$238,MATCH('Capacity Backing (Hide)'!CU$132,'Capacity Summary'!$B$139:$B$238,0),MATCH('Capacity Backing (Hide)'!$A146,'Capacity Summary'!$H$138:$BG$138,0))&lt;&gt;0,INDEX('Capacity Summary'!$H$139:$BG$238,MATCH('Capacity Backing (Hide)'!CU$132,'Capacity Summary'!$B$139:$B$238,0),MATCH('Capacity Backing (Hide)'!$A146,'Capacity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(Hide)'!$A146,'Capacity Summary'!$H$138:$BG$138,0))="x",INDEX('Capacity Summary'!$C$139:$E$238,MATCH('Capacity Backing (Hide)'!CV$132,'Capacity Summary'!$B$139:$B$238,0),4),IF(INDEX('Capacity Summary'!$H$139:$BG$238,MATCH('Capacity Backing (Hide)'!CV$132,'Capacity Summary'!$B$139:$B$238,0),MATCH('Capacity Backing (Hide)'!$A146,'Capacity Summary'!$H$138:$BG$138,0))&lt;&gt;0,INDEX('Capacity Summary'!$H$139:$BG$238,MATCH('Capacity Backing (Hide)'!CV$132,'Capacity Summary'!$B$139:$B$238,0),MATCH('Capacity Backing (Hide)'!$A146,'Capacity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(Hide)'!$A146,'Capacity Summary'!$H$138:$BG$138,0))="x",INDEX('Capacity Summary'!$C$139:$E$238,MATCH('Capacity Backing (Hide)'!CW$132,'Capacity Summary'!$B$139:$B$238,0),4),IF(INDEX('Capacity Summary'!$H$139:$BG$238,MATCH('Capacity Backing (Hide)'!CW$132,'Capacity Summary'!$B$139:$B$238,0),MATCH('Capacity Backing (Hide)'!$A146,'Capacity Summary'!$H$138:$BG$138,0))&lt;&gt;0,INDEX('Capacity Summary'!$H$139:$BG$238,MATCH('Capacity Backing (Hide)'!CW$132,'Capacity Summary'!$B$139:$B$238,0),MATCH('Capacity Backing (Hide)'!$A146,'Capacity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(Hide)'!$A147,'Capacity Summary'!$H$138:$BG$138,0))="x",INDEX('Capacity Summary'!$C$139:$E$238,MATCH('Capacity Backing (Hide)'!B$132,'Capacity Summary'!$B$139:$B$238,0),4),IF(INDEX('Capacity Summary'!$H$139:$BG$238,MATCH('Capacity Backing (Hide)'!B$132,'Capacity Summary'!$B$139:$B$238,0),MATCH('Capacity Backing (Hide)'!$A147,'Capacity Summary'!$H$138:$BG$138,0))&lt;&gt;0,INDEX('Capacity Summary'!$H$139:$BG$238,MATCH('Capacity Backing (Hide)'!B$132,'Capacity Summary'!$B$139:$B$238,0),MATCH('Capacity Backing (Hide)'!$A147,'Capacity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(Hide)'!$A147,'Capacity Summary'!$H$138:$BG$138,0))="x",INDEX('Capacity Summary'!$C$139:$E$238,MATCH('Capacity Backing (Hide)'!C$132,'Capacity Summary'!$B$139:$B$238,0),4),IF(INDEX('Capacity Summary'!$H$139:$BG$238,MATCH('Capacity Backing (Hide)'!C$132,'Capacity Summary'!$B$139:$B$238,0),MATCH('Capacity Backing (Hide)'!$A147,'Capacity Summary'!$H$138:$BG$138,0))&lt;&gt;0,INDEX('Capacity Summary'!$H$139:$BG$238,MATCH('Capacity Backing (Hide)'!C$132,'Capacity Summary'!$B$139:$B$238,0),MATCH('Capacity Backing (Hide)'!$A147,'Capacity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(Hide)'!$A147,'Capacity Summary'!$H$138:$BG$138,0))="x",INDEX('Capacity Summary'!$C$139:$E$238,MATCH('Capacity Backing (Hide)'!D$132,'Capacity Summary'!$B$139:$B$238,0),4),IF(INDEX('Capacity Summary'!$H$139:$BG$238,MATCH('Capacity Backing (Hide)'!D$132,'Capacity Summary'!$B$139:$B$238,0),MATCH('Capacity Backing (Hide)'!$A147,'Capacity Summary'!$H$138:$BG$138,0))&lt;&gt;0,INDEX('Capacity Summary'!$H$139:$BG$238,MATCH('Capacity Backing (Hide)'!D$132,'Capacity Summary'!$B$139:$B$238,0),MATCH('Capacity Backing (Hide)'!$A147,'Capacity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(Hide)'!$A147,'Capacity Summary'!$H$138:$BG$138,0))="x",INDEX('Capacity Summary'!$C$139:$E$238,MATCH('Capacity Backing (Hide)'!E$132,'Capacity Summary'!$B$139:$B$238,0),4),IF(INDEX('Capacity Summary'!$H$139:$BG$238,MATCH('Capacity Backing (Hide)'!E$132,'Capacity Summary'!$B$139:$B$238,0),MATCH('Capacity Backing (Hide)'!$A147,'Capacity Summary'!$H$138:$BG$138,0))&lt;&gt;0,INDEX('Capacity Summary'!$H$139:$BG$238,MATCH('Capacity Backing (Hide)'!E$132,'Capacity Summary'!$B$139:$B$238,0),MATCH('Capacity Backing (Hide)'!$A147,'Capacity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(Hide)'!$A147,'Capacity Summary'!$H$138:$BG$138,0))="x",INDEX('Capacity Summary'!$C$139:$E$238,MATCH('Capacity Backing (Hide)'!F$132,'Capacity Summary'!$B$139:$B$238,0),4),IF(INDEX('Capacity Summary'!$H$139:$BG$238,MATCH('Capacity Backing (Hide)'!F$132,'Capacity Summary'!$B$139:$B$238,0),MATCH('Capacity Backing (Hide)'!$A147,'Capacity Summary'!$H$138:$BG$138,0))&lt;&gt;0,INDEX('Capacity Summary'!$H$139:$BG$238,MATCH('Capacity Backing (Hide)'!F$132,'Capacity Summary'!$B$139:$B$238,0),MATCH('Capacity Backing (Hide)'!$A147,'Capacity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(Hide)'!$A147,'Capacity Summary'!$H$138:$BG$138,0))="x",INDEX('Capacity Summary'!$C$139:$E$238,MATCH('Capacity Backing (Hide)'!G$132,'Capacity Summary'!$B$139:$B$238,0),4),IF(INDEX('Capacity Summary'!$H$139:$BG$238,MATCH('Capacity Backing (Hide)'!G$132,'Capacity Summary'!$B$139:$B$238,0),MATCH('Capacity Backing (Hide)'!$A147,'Capacity Summary'!$H$138:$BG$138,0))&lt;&gt;0,INDEX('Capacity Summary'!$H$139:$BG$238,MATCH('Capacity Backing (Hide)'!G$132,'Capacity Summary'!$B$139:$B$238,0),MATCH('Capacity Backing (Hide)'!$A147,'Capacity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(Hide)'!$A147,'Capacity Summary'!$H$138:$BG$138,0))="x",INDEX('Capacity Summary'!$C$139:$E$238,MATCH('Capacity Backing (Hide)'!H$132,'Capacity Summary'!$B$139:$B$238,0),4),IF(INDEX('Capacity Summary'!$H$139:$BG$238,MATCH('Capacity Backing (Hide)'!H$132,'Capacity Summary'!$B$139:$B$238,0),MATCH('Capacity Backing (Hide)'!$A147,'Capacity Summary'!$H$138:$BG$138,0))&lt;&gt;0,INDEX('Capacity Summary'!$H$139:$BG$238,MATCH('Capacity Backing (Hide)'!H$132,'Capacity Summary'!$B$139:$B$238,0),MATCH('Capacity Backing (Hide)'!$A147,'Capacity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(Hide)'!$A147,'Capacity Summary'!$H$138:$BG$138,0))="x",INDEX('Capacity Summary'!$C$139:$E$238,MATCH('Capacity Backing (Hide)'!I$132,'Capacity Summary'!$B$139:$B$238,0),4),IF(INDEX('Capacity Summary'!$H$139:$BG$238,MATCH('Capacity Backing (Hide)'!I$132,'Capacity Summary'!$B$139:$B$238,0),MATCH('Capacity Backing (Hide)'!$A147,'Capacity Summary'!$H$138:$BG$138,0))&lt;&gt;0,INDEX('Capacity Summary'!$H$139:$BG$238,MATCH('Capacity Backing (Hide)'!I$132,'Capacity Summary'!$B$139:$B$238,0),MATCH('Capacity Backing (Hide)'!$A147,'Capacity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(Hide)'!$A147,'Capacity Summary'!$H$138:$BG$138,0))="x",INDEX('Capacity Summary'!$C$139:$E$238,MATCH('Capacity Backing (Hide)'!J$132,'Capacity Summary'!$B$139:$B$238,0),4),IF(INDEX('Capacity Summary'!$H$139:$BG$238,MATCH('Capacity Backing (Hide)'!J$132,'Capacity Summary'!$B$139:$B$238,0),MATCH('Capacity Backing (Hide)'!$A147,'Capacity Summary'!$H$138:$BG$138,0))&lt;&gt;0,INDEX('Capacity Summary'!$H$139:$BG$238,MATCH('Capacity Backing (Hide)'!J$132,'Capacity Summary'!$B$139:$B$238,0),MATCH('Capacity Backing (Hide)'!$A147,'Capacity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(Hide)'!$A147,'Capacity Summary'!$H$138:$BG$138,0))="x",INDEX('Capacity Summary'!$C$139:$E$238,MATCH('Capacity Backing (Hide)'!K$132,'Capacity Summary'!$B$139:$B$238,0),4),IF(INDEX('Capacity Summary'!$H$139:$BG$238,MATCH('Capacity Backing (Hide)'!K$132,'Capacity Summary'!$B$139:$B$238,0),MATCH('Capacity Backing (Hide)'!$A147,'Capacity Summary'!$H$138:$BG$138,0))&lt;&gt;0,INDEX('Capacity Summary'!$H$139:$BG$238,MATCH('Capacity Backing (Hide)'!K$132,'Capacity Summary'!$B$139:$B$238,0),MATCH('Capacity Backing (Hide)'!$A147,'Capacity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(Hide)'!$A147,'Capacity Summary'!$H$138:$BG$138,0))="x",INDEX('Capacity Summary'!$C$139:$E$238,MATCH('Capacity Backing (Hide)'!L$132,'Capacity Summary'!$B$139:$B$238,0),4),IF(INDEX('Capacity Summary'!$H$139:$BG$238,MATCH('Capacity Backing (Hide)'!L$132,'Capacity Summary'!$B$139:$B$238,0),MATCH('Capacity Backing (Hide)'!$A147,'Capacity Summary'!$H$138:$BG$138,0))&lt;&gt;0,INDEX('Capacity Summary'!$H$139:$BG$238,MATCH('Capacity Backing (Hide)'!L$132,'Capacity Summary'!$B$139:$B$238,0),MATCH('Capacity Backing (Hide)'!$A147,'Capacity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(Hide)'!$A147,'Capacity Summary'!$H$138:$BG$138,0))="x",INDEX('Capacity Summary'!$C$139:$E$238,MATCH('Capacity Backing (Hide)'!M$132,'Capacity Summary'!$B$139:$B$238,0),4),IF(INDEX('Capacity Summary'!$H$139:$BG$238,MATCH('Capacity Backing (Hide)'!M$132,'Capacity Summary'!$B$139:$B$238,0),MATCH('Capacity Backing (Hide)'!$A147,'Capacity Summary'!$H$138:$BG$138,0))&lt;&gt;0,INDEX('Capacity Summary'!$H$139:$BG$238,MATCH('Capacity Backing (Hide)'!M$132,'Capacity Summary'!$B$139:$B$238,0),MATCH('Capacity Backing (Hide)'!$A147,'Capacity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(Hide)'!$A147,'Capacity Summary'!$H$138:$BG$138,0))="x",INDEX('Capacity Summary'!$C$139:$E$238,MATCH('Capacity Backing (Hide)'!N$132,'Capacity Summary'!$B$139:$B$238,0),4),IF(INDEX('Capacity Summary'!$H$139:$BG$238,MATCH('Capacity Backing (Hide)'!N$132,'Capacity Summary'!$B$139:$B$238,0),MATCH('Capacity Backing (Hide)'!$A147,'Capacity Summary'!$H$138:$BG$138,0))&lt;&gt;0,INDEX('Capacity Summary'!$H$139:$BG$238,MATCH('Capacity Backing (Hide)'!N$132,'Capacity Summary'!$B$139:$B$238,0),MATCH('Capacity Backing (Hide)'!$A147,'Capacity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(Hide)'!$A147,'Capacity Summary'!$H$138:$BG$138,0))="x",INDEX('Capacity Summary'!$C$139:$E$238,MATCH('Capacity Backing (Hide)'!O$132,'Capacity Summary'!$B$139:$B$238,0),4),IF(INDEX('Capacity Summary'!$H$139:$BG$238,MATCH('Capacity Backing (Hide)'!O$132,'Capacity Summary'!$B$139:$B$238,0),MATCH('Capacity Backing (Hide)'!$A147,'Capacity Summary'!$H$138:$BG$138,0))&lt;&gt;0,INDEX('Capacity Summary'!$H$139:$BG$238,MATCH('Capacity Backing (Hide)'!O$132,'Capacity Summary'!$B$139:$B$238,0),MATCH('Capacity Backing (Hide)'!$A147,'Capacity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(Hide)'!$A147,'Capacity Summary'!$H$138:$BG$138,0))="x",INDEX('Capacity Summary'!$C$139:$E$238,MATCH('Capacity Backing (Hide)'!P$132,'Capacity Summary'!$B$139:$B$238,0),4),IF(INDEX('Capacity Summary'!$H$139:$BG$238,MATCH('Capacity Backing (Hide)'!P$132,'Capacity Summary'!$B$139:$B$238,0),MATCH('Capacity Backing (Hide)'!$A147,'Capacity Summary'!$H$138:$BG$138,0))&lt;&gt;0,INDEX('Capacity Summary'!$H$139:$BG$238,MATCH('Capacity Backing (Hide)'!P$132,'Capacity Summary'!$B$139:$B$238,0),MATCH('Capacity Backing (Hide)'!$A147,'Capacity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(Hide)'!$A147,'Capacity Summary'!$H$138:$BG$138,0))="x",INDEX('Capacity Summary'!$C$139:$E$238,MATCH('Capacity Backing (Hide)'!Q$132,'Capacity Summary'!$B$139:$B$238,0),4),IF(INDEX('Capacity Summary'!$H$139:$BG$238,MATCH('Capacity Backing (Hide)'!Q$132,'Capacity Summary'!$B$139:$B$238,0),MATCH('Capacity Backing (Hide)'!$A147,'Capacity Summary'!$H$138:$BG$138,0))&lt;&gt;0,INDEX('Capacity Summary'!$H$139:$BG$238,MATCH('Capacity Backing (Hide)'!Q$132,'Capacity Summary'!$B$139:$B$238,0),MATCH('Capacity Backing (Hide)'!$A147,'Capacity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(Hide)'!$A147,'Capacity Summary'!$H$138:$BG$138,0))="x",INDEX('Capacity Summary'!$C$139:$E$238,MATCH('Capacity Backing (Hide)'!R$132,'Capacity Summary'!$B$139:$B$238,0),4),IF(INDEX('Capacity Summary'!$H$139:$BG$238,MATCH('Capacity Backing (Hide)'!R$132,'Capacity Summary'!$B$139:$B$238,0),MATCH('Capacity Backing (Hide)'!$A147,'Capacity Summary'!$H$138:$BG$138,0))&lt;&gt;0,INDEX('Capacity Summary'!$H$139:$BG$238,MATCH('Capacity Backing (Hide)'!R$132,'Capacity Summary'!$B$139:$B$238,0),MATCH('Capacity Backing (Hide)'!$A147,'Capacity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(Hide)'!$A147,'Capacity Summary'!$H$138:$BG$138,0))="x",INDEX('Capacity Summary'!$C$139:$E$238,MATCH('Capacity Backing (Hide)'!S$132,'Capacity Summary'!$B$139:$B$238,0),4),IF(INDEX('Capacity Summary'!$H$139:$BG$238,MATCH('Capacity Backing (Hide)'!S$132,'Capacity Summary'!$B$139:$B$238,0),MATCH('Capacity Backing (Hide)'!$A147,'Capacity Summary'!$H$138:$BG$138,0))&lt;&gt;0,INDEX('Capacity Summary'!$H$139:$BG$238,MATCH('Capacity Backing (Hide)'!S$132,'Capacity Summary'!$B$139:$B$238,0),MATCH('Capacity Backing (Hide)'!$A147,'Capacity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(Hide)'!$A147,'Capacity Summary'!$H$138:$BG$138,0))="x",INDEX('Capacity Summary'!$C$139:$E$238,MATCH('Capacity Backing (Hide)'!T$132,'Capacity Summary'!$B$139:$B$238,0),4),IF(INDEX('Capacity Summary'!$H$139:$BG$238,MATCH('Capacity Backing (Hide)'!T$132,'Capacity Summary'!$B$139:$B$238,0),MATCH('Capacity Backing (Hide)'!$A147,'Capacity Summary'!$H$138:$BG$138,0))&lt;&gt;0,INDEX('Capacity Summary'!$H$139:$BG$238,MATCH('Capacity Backing (Hide)'!T$132,'Capacity Summary'!$B$139:$B$238,0),MATCH('Capacity Backing (Hide)'!$A147,'Capacity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(Hide)'!$A147,'Capacity Summary'!$H$138:$BG$138,0))="x",INDEX('Capacity Summary'!$C$139:$E$238,MATCH('Capacity Backing (Hide)'!U$132,'Capacity Summary'!$B$139:$B$238,0),4),IF(INDEX('Capacity Summary'!$H$139:$BG$238,MATCH('Capacity Backing (Hide)'!U$132,'Capacity Summary'!$B$139:$B$238,0),MATCH('Capacity Backing (Hide)'!$A147,'Capacity Summary'!$H$138:$BG$138,0))&lt;&gt;0,INDEX('Capacity Summary'!$H$139:$BG$238,MATCH('Capacity Backing (Hide)'!U$132,'Capacity Summary'!$B$139:$B$238,0),MATCH('Capacity Backing (Hide)'!$A147,'Capacity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(Hide)'!$A147,'Capacity Summary'!$H$138:$BG$138,0))="x",INDEX('Capacity Summary'!$C$139:$E$238,MATCH('Capacity Backing (Hide)'!V$132,'Capacity Summary'!$B$139:$B$238,0),4),IF(INDEX('Capacity Summary'!$H$139:$BG$238,MATCH('Capacity Backing (Hide)'!V$132,'Capacity Summary'!$B$139:$B$238,0),MATCH('Capacity Backing (Hide)'!$A147,'Capacity Summary'!$H$138:$BG$138,0))&lt;&gt;0,INDEX('Capacity Summary'!$H$139:$BG$238,MATCH('Capacity Backing (Hide)'!V$132,'Capacity Summary'!$B$139:$B$238,0),MATCH('Capacity Backing (Hide)'!$A147,'Capacity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(Hide)'!$A147,'Capacity Summary'!$H$138:$BG$138,0))="x",INDEX('Capacity Summary'!$C$139:$E$238,MATCH('Capacity Backing (Hide)'!W$132,'Capacity Summary'!$B$139:$B$238,0),4),IF(INDEX('Capacity Summary'!$H$139:$BG$238,MATCH('Capacity Backing (Hide)'!W$132,'Capacity Summary'!$B$139:$B$238,0),MATCH('Capacity Backing (Hide)'!$A147,'Capacity Summary'!$H$138:$BG$138,0))&lt;&gt;0,INDEX('Capacity Summary'!$H$139:$BG$238,MATCH('Capacity Backing (Hide)'!W$132,'Capacity Summary'!$B$139:$B$238,0),MATCH('Capacity Backing (Hide)'!$A147,'Capacity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(Hide)'!$A147,'Capacity Summary'!$H$138:$BG$138,0))="x",INDEX('Capacity Summary'!$C$139:$E$238,MATCH('Capacity Backing (Hide)'!X$132,'Capacity Summary'!$B$139:$B$238,0),4),IF(INDEX('Capacity Summary'!$H$139:$BG$238,MATCH('Capacity Backing (Hide)'!X$132,'Capacity Summary'!$B$139:$B$238,0),MATCH('Capacity Backing (Hide)'!$A147,'Capacity Summary'!$H$138:$BG$138,0))&lt;&gt;0,INDEX('Capacity Summary'!$H$139:$BG$238,MATCH('Capacity Backing (Hide)'!X$132,'Capacity Summary'!$B$139:$B$238,0),MATCH('Capacity Backing (Hide)'!$A147,'Capacity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(Hide)'!$A147,'Capacity Summary'!$H$138:$BG$138,0))="x",INDEX('Capacity Summary'!$C$139:$E$238,MATCH('Capacity Backing (Hide)'!Y$132,'Capacity Summary'!$B$139:$B$238,0),4),IF(INDEX('Capacity Summary'!$H$139:$BG$238,MATCH('Capacity Backing (Hide)'!Y$132,'Capacity Summary'!$B$139:$B$238,0),MATCH('Capacity Backing (Hide)'!$A147,'Capacity Summary'!$H$138:$BG$138,0))&lt;&gt;0,INDEX('Capacity Summary'!$H$139:$BG$238,MATCH('Capacity Backing (Hide)'!Y$132,'Capacity Summary'!$B$139:$B$238,0),MATCH('Capacity Backing (Hide)'!$A147,'Capacity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(Hide)'!$A147,'Capacity Summary'!$H$138:$BG$138,0))="x",INDEX('Capacity Summary'!$C$139:$E$238,MATCH('Capacity Backing (Hide)'!Z$132,'Capacity Summary'!$B$139:$B$238,0),4),IF(INDEX('Capacity Summary'!$H$139:$BG$238,MATCH('Capacity Backing (Hide)'!Z$132,'Capacity Summary'!$B$139:$B$238,0),MATCH('Capacity Backing (Hide)'!$A147,'Capacity Summary'!$H$138:$BG$138,0))&lt;&gt;0,INDEX('Capacity Summary'!$H$139:$BG$238,MATCH('Capacity Backing (Hide)'!Z$132,'Capacity Summary'!$B$139:$B$238,0),MATCH('Capacity Backing (Hide)'!$A147,'Capacity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(Hide)'!$A147,'Capacity Summary'!$H$138:$BG$138,0))="x",INDEX('Capacity Summary'!$C$139:$E$238,MATCH('Capacity Backing (Hide)'!AA$132,'Capacity Summary'!$B$139:$B$238,0),4),IF(INDEX('Capacity Summary'!$H$139:$BG$238,MATCH('Capacity Backing (Hide)'!AA$132,'Capacity Summary'!$B$139:$B$238,0),MATCH('Capacity Backing (Hide)'!$A147,'Capacity Summary'!$H$138:$BG$138,0))&lt;&gt;0,INDEX('Capacity Summary'!$H$139:$BG$238,MATCH('Capacity Backing (Hide)'!AA$132,'Capacity Summary'!$B$139:$B$238,0),MATCH('Capacity Backing (Hide)'!$A147,'Capacity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(Hide)'!$A147,'Capacity Summary'!$H$138:$BG$138,0))="x",INDEX('Capacity Summary'!$C$139:$E$238,MATCH('Capacity Backing (Hide)'!AB$132,'Capacity Summary'!$B$139:$B$238,0),4),IF(INDEX('Capacity Summary'!$H$139:$BG$238,MATCH('Capacity Backing (Hide)'!AB$132,'Capacity Summary'!$B$139:$B$238,0),MATCH('Capacity Backing (Hide)'!$A147,'Capacity Summary'!$H$138:$BG$138,0))&lt;&gt;0,INDEX('Capacity Summary'!$H$139:$BG$238,MATCH('Capacity Backing (Hide)'!AB$132,'Capacity Summary'!$B$139:$B$238,0),MATCH('Capacity Backing (Hide)'!$A147,'Capacity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(Hide)'!$A147,'Capacity Summary'!$H$138:$BG$138,0))="x",INDEX('Capacity Summary'!$C$139:$E$238,MATCH('Capacity Backing (Hide)'!AC$132,'Capacity Summary'!$B$139:$B$238,0),4),IF(INDEX('Capacity Summary'!$H$139:$BG$238,MATCH('Capacity Backing (Hide)'!AC$132,'Capacity Summary'!$B$139:$B$238,0),MATCH('Capacity Backing (Hide)'!$A147,'Capacity Summary'!$H$138:$BG$138,0))&lt;&gt;0,INDEX('Capacity Summary'!$H$139:$BG$238,MATCH('Capacity Backing (Hide)'!AC$132,'Capacity Summary'!$B$139:$B$238,0),MATCH('Capacity Backing (Hide)'!$A147,'Capacity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(Hide)'!$A147,'Capacity Summary'!$H$138:$BG$138,0))="x",INDEX('Capacity Summary'!$C$139:$E$238,MATCH('Capacity Backing (Hide)'!AD$132,'Capacity Summary'!$B$139:$B$238,0),4),IF(INDEX('Capacity Summary'!$H$139:$BG$238,MATCH('Capacity Backing (Hide)'!AD$132,'Capacity Summary'!$B$139:$B$238,0),MATCH('Capacity Backing (Hide)'!$A147,'Capacity Summary'!$H$138:$BG$138,0))&lt;&gt;0,INDEX('Capacity Summary'!$H$139:$BG$238,MATCH('Capacity Backing (Hide)'!AD$132,'Capacity Summary'!$B$139:$B$238,0),MATCH('Capacity Backing (Hide)'!$A147,'Capacity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(Hide)'!$A147,'Capacity Summary'!$H$138:$BG$138,0))="x",INDEX('Capacity Summary'!$C$139:$E$238,MATCH('Capacity Backing (Hide)'!AE$132,'Capacity Summary'!$B$139:$B$238,0),4),IF(INDEX('Capacity Summary'!$H$139:$BG$238,MATCH('Capacity Backing (Hide)'!AE$132,'Capacity Summary'!$B$139:$B$238,0),MATCH('Capacity Backing (Hide)'!$A147,'Capacity Summary'!$H$138:$BG$138,0))&lt;&gt;0,INDEX('Capacity Summary'!$H$139:$BG$238,MATCH('Capacity Backing (Hide)'!AE$132,'Capacity Summary'!$B$139:$B$238,0),MATCH('Capacity Backing (Hide)'!$A147,'Capacity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(Hide)'!$A147,'Capacity Summary'!$H$138:$BG$138,0))="x",INDEX('Capacity Summary'!$C$139:$E$238,MATCH('Capacity Backing (Hide)'!AF$132,'Capacity Summary'!$B$139:$B$238,0),4),IF(INDEX('Capacity Summary'!$H$139:$BG$238,MATCH('Capacity Backing (Hide)'!AF$132,'Capacity Summary'!$B$139:$B$238,0),MATCH('Capacity Backing (Hide)'!$A147,'Capacity Summary'!$H$138:$BG$138,0))&lt;&gt;0,INDEX('Capacity Summary'!$H$139:$BG$238,MATCH('Capacity Backing (Hide)'!AF$132,'Capacity Summary'!$B$139:$B$238,0),MATCH('Capacity Backing (Hide)'!$A147,'Capacity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(Hide)'!$A147,'Capacity Summary'!$H$138:$BG$138,0))="x",INDEX('Capacity Summary'!$C$139:$E$238,MATCH('Capacity Backing (Hide)'!AG$132,'Capacity Summary'!$B$139:$B$238,0),4),IF(INDEX('Capacity Summary'!$H$139:$BG$238,MATCH('Capacity Backing (Hide)'!AG$132,'Capacity Summary'!$B$139:$B$238,0),MATCH('Capacity Backing (Hide)'!$A147,'Capacity Summary'!$H$138:$BG$138,0))&lt;&gt;0,INDEX('Capacity Summary'!$H$139:$BG$238,MATCH('Capacity Backing (Hide)'!AG$132,'Capacity Summary'!$B$139:$B$238,0),MATCH('Capacity Backing (Hide)'!$A147,'Capacity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(Hide)'!$A147,'Capacity Summary'!$H$138:$BG$138,0))="x",INDEX('Capacity Summary'!$C$139:$E$238,MATCH('Capacity Backing (Hide)'!AH$132,'Capacity Summary'!$B$139:$B$238,0),4),IF(INDEX('Capacity Summary'!$H$139:$BG$238,MATCH('Capacity Backing (Hide)'!AH$132,'Capacity Summary'!$B$139:$B$238,0),MATCH('Capacity Backing (Hide)'!$A147,'Capacity Summary'!$H$138:$BG$138,0))&lt;&gt;0,INDEX('Capacity Summary'!$H$139:$BG$238,MATCH('Capacity Backing (Hide)'!AH$132,'Capacity Summary'!$B$139:$B$238,0),MATCH('Capacity Backing (Hide)'!$A147,'Capacity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(Hide)'!$A147,'Capacity Summary'!$H$138:$BG$138,0))="x",INDEX('Capacity Summary'!$C$139:$E$238,MATCH('Capacity Backing (Hide)'!AI$132,'Capacity Summary'!$B$139:$B$238,0),4),IF(INDEX('Capacity Summary'!$H$139:$BG$238,MATCH('Capacity Backing (Hide)'!AI$132,'Capacity Summary'!$B$139:$B$238,0),MATCH('Capacity Backing (Hide)'!$A147,'Capacity Summary'!$H$138:$BG$138,0))&lt;&gt;0,INDEX('Capacity Summary'!$H$139:$BG$238,MATCH('Capacity Backing (Hide)'!AI$132,'Capacity Summary'!$B$139:$B$238,0),MATCH('Capacity Backing (Hide)'!$A147,'Capacity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(Hide)'!$A147,'Capacity Summary'!$H$138:$BG$138,0))="x",INDEX('Capacity Summary'!$C$139:$E$238,MATCH('Capacity Backing (Hide)'!AJ$132,'Capacity Summary'!$B$139:$B$238,0),4),IF(INDEX('Capacity Summary'!$H$139:$BG$238,MATCH('Capacity Backing (Hide)'!AJ$132,'Capacity Summary'!$B$139:$B$238,0),MATCH('Capacity Backing (Hide)'!$A147,'Capacity Summary'!$H$138:$BG$138,0))&lt;&gt;0,INDEX('Capacity Summary'!$H$139:$BG$238,MATCH('Capacity Backing (Hide)'!AJ$132,'Capacity Summary'!$B$139:$B$238,0),MATCH('Capacity Backing (Hide)'!$A147,'Capacity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(Hide)'!$A147,'Capacity Summary'!$H$138:$BG$138,0))="x",INDEX('Capacity Summary'!$C$139:$E$238,MATCH('Capacity Backing (Hide)'!AK$132,'Capacity Summary'!$B$139:$B$238,0),4),IF(INDEX('Capacity Summary'!$H$139:$BG$238,MATCH('Capacity Backing (Hide)'!AK$132,'Capacity Summary'!$B$139:$B$238,0),MATCH('Capacity Backing (Hide)'!$A147,'Capacity Summary'!$H$138:$BG$138,0))&lt;&gt;0,INDEX('Capacity Summary'!$H$139:$BG$238,MATCH('Capacity Backing (Hide)'!AK$132,'Capacity Summary'!$B$139:$B$238,0),MATCH('Capacity Backing (Hide)'!$A147,'Capacity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(Hide)'!$A147,'Capacity Summary'!$H$138:$BG$138,0))="x",INDEX('Capacity Summary'!$C$139:$E$238,MATCH('Capacity Backing (Hide)'!AL$132,'Capacity Summary'!$B$139:$B$238,0),4),IF(INDEX('Capacity Summary'!$H$139:$BG$238,MATCH('Capacity Backing (Hide)'!AL$132,'Capacity Summary'!$B$139:$B$238,0),MATCH('Capacity Backing (Hide)'!$A147,'Capacity Summary'!$H$138:$BG$138,0))&lt;&gt;0,INDEX('Capacity Summary'!$H$139:$BG$238,MATCH('Capacity Backing (Hide)'!AL$132,'Capacity Summary'!$B$139:$B$238,0),MATCH('Capacity Backing (Hide)'!$A147,'Capacity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(Hide)'!$A147,'Capacity Summary'!$H$138:$BG$138,0))="x",INDEX('Capacity Summary'!$C$139:$E$238,MATCH('Capacity Backing (Hide)'!AM$132,'Capacity Summary'!$B$139:$B$238,0),4),IF(INDEX('Capacity Summary'!$H$139:$BG$238,MATCH('Capacity Backing (Hide)'!AM$132,'Capacity Summary'!$B$139:$B$238,0),MATCH('Capacity Backing (Hide)'!$A147,'Capacity Summary'!$H$138:$BG$138,0))&lt;&gt;0,INDEX('Capacity Summary'!$H$139:$BG$238,MATCH('Capacity Backing (Hide)'!AM$132,'Capacity Summary'!$B$139:$B$238,0),MATCH('Capacity Backing (Hide)'!$A147,'Capacity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(Hide)'!$A147,'Capacity Summary'!$H$138:$BG$138,0))="x",INDEX('Capacity Summary'!$C$139:$E$238,MATCH('Capacity Backing (Hide)'!AN$132,'Capacity Summary'!$B$139:$B$238,0),4),IF(INDEX('Capacity Summary'!$H$139:$BG$238,MATCH('Capacity Backing (Hide)'!AN$132,'Capacity Summary'!$B$139:$B$238,0),MATCH('Capacity Backing (Hide)'!$A147,'Capacity Summary'!$H$138:$BG$138,0))&lt;&gt;0,INDEX('Capacity Summary'!$H$139:$BG$238,MATCH('Capacity Backing (Hide)'!AN$132,'Capacity Summary'!$B$139:$B$238,0),MATCH('Capacity Backing (Hide)'!$A147,'Capacity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(Hide)'!$A147,'Capacity Summary'!$H$138:$BG$138,0))="x",INDEX('Capacity Summary'!$C$139:$E$238,MATCH('Capacity Backing (Hide)'!AO$132,'Capacity Summary'!$B$139:$B$238,0),4),IF(INDEX('Capacity Summary'!$H$139:$BG$238,MATCH('Capacity Backing (Hide)'!AO$132,'Capacity Summary'!$B$139:$B$238,0),MATCH('Capacity Backing (Hide)'!$A147,'Capacity Summary'!$H$138:$BG$138,0))&lt;&gt;0,INDEX('Capacity Summary'!$H$139:$BG$238,MATCH('Capacity Backing (Hide)'!AO$132,'Capacity Summary'!$B$139:$B$238,0),MATCH('Capacity Backing (Hide)'!$A147,'Capacity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(Hide)'!$A147,'Capacity Summary'!$H$138:$BG$138,0))="x",INDEX('Capacity Summary'!$C$139:$E$238,MATCH('Capacity Backing (Hide)'!AP$132,'Capacity Summary'!$B$139:$B$238,0),4),IF(INDEX('Capacity Summary'!$H$139:$BG$238,MATCH('Capacity Backing (Hide)'!AP$132,'Capacity Summary'!$B$139:$B$238,0),MATCH('Capacity Backing (Hide)'!$A147,'Capacity Summary'!$H$138:$BG$138,0))&lt;&gt;0,INDEX('Capacity Summary'!$H$139:$BG$238,MATCH('Capacity Backing (Hide)'!AP$132,'Capacity Summary'!$B$139:$B$238,0),MATCH('Capacity Backing (Hide)'!$A147,'Capacity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(Hide)'!$A147,'Capacity Summary'!$H$138:$BG$138,0))="x",INDEX('Capacity Summary'!$C$139:$E$238,MATCH('Capacity Backing (Hide)'!AQ$132,'Capacity Summary'!$B$139:$B$238,0),4),IF(INDEX('Capacity Summary'!$H$139:$BG$238,MATCH('Capacity Backing (Hide)'!AQ$132,'Capacity Summary'!$B$139:$B$238,0),MATCH('Capacity Backing (Hide)'!$A147,'Capacity Summary'!$H$138:$BG$138,0))&lt;&gt;0,INDEX('Capacity Summary'!$H$139:$BG$238,MATCH('Capacity Backing (Hide)'!AQ$132,'Capacity Summary'!$B$139:$B$238,0),MATCH('Capacity Backing (Hide)'!$A147,'Capacity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(Hide)'!$A147,'Capacity Summary'!$H$138:$BG$138,0))="x",INDEX('Capacity Summary'!$C$139:$E$238,MATCH('Capacity Backing (Hide)'!AR$132,'Capacity Summary'!$B$139:$B$238,0),4),IF(INDEX('Capacity Summary'!$H$139:$BG$238,MATCH('Capacity Backing (Hide)'!AR$132,'Capacity Summary'!$B$139:$B$238,0),MATCH('Capacity Backing (Hide)'!$A147,'Capacity Summary'!$H$138:$BG$138,0))&lt;&gt;0,INDEX('Capacity Summary'!$H$139:$BG$238,MATCH('Capacity Backing (Hide)'!AR$132,'Capacity Summary'!$B$139:$B$238,0),MATCH('Capacity Backing (Hide)'!$A147,'Capacity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(Hide)'!$A147,'Capacity Summary'!$H$138:$BG$138,0))="x",INDEX('Capacity Summary'!$C$139:$E$238,MATCH('Capacity Backing (Hide)'!AS$132,'Capacity Summary'!$B$139:$B$238,0),4),IF(INDEX('Capacity Summary'!$H$139:$BG$238,MATCH('Capacity Backing (Hide)'!AS$132,'Capacity Summary'!$B$139:$B$238,0),MATCH('Capacity Backing (Hide)'!$A147,'Capacity Summary'!$H$138:$BG$138,0))&lt;&gt;0,INDEX('Capacity Summary'!$H$139:$BG$238,MATCH('Capacity Backing (Hide)'!AS$132,'Capacity Summary'!$B$139:$B$238,0),MATCH('Capacity Backing (Hide)'!$A147,'Capacity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(Hide)'!$A147,'Capacity Summary'!$H$138:$BG$138,0))="x",INDEX('Capacity Summary'!$C$139:$E$238,MATCH('Capacity Backing (Hide)'!AT$132,'Capacity Summary'!$B$139:$B$238,0),4),IF(INDEX('Capacity Summary'!$H$139:$BG$238,MATCH('Capacity Backing (Hide)'!AT$132,'Capacity Summary'!$B$139:$B$238,0),MATCH('Capacity Backing (Hide)'!$A147,'Capacity Summary'!$H$138:$BG$138,0))&lt;&gt;0,INDEX('Capacity Summary'!$H$139:$BG$238,MATCH('Capacity Backing (Hide)'!AT$132,'Capacity Summary'!$B$139:$B$238,0),MATCH('Capacity Backing (Hide)'!$A147,'Capacity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(Hide)'!$A147,'Capacity Summary'!$H$138:$BG$138,0))="x",INDEX('Capacity Summary'!$C$139:$E$238,MATCH('Capacity Backing (Hide)'!AU$132,'Capacity Summary'!$B$139:$B$238,0),4),IF(INDEX('Capacity Summary'!$H$139:$BG$238,MATCH('Capacity Backing (Hide)'!AU$132,'Capacity Summary'!$B$139:$B$238,0),MATCH('Capacity Backing (Hide)'!$A147,'Capacity Summary'!$H$138:$BG$138,0))&lt;&gt;0,INDEX('Capacity Summary'!$H$139:$BG$238,MATCH('Capacity Backing (Hide)'!AU$132,'Capacity Summary'!$B$139:$B$238,0),MATCH('Capacity Backing (Hide)'!$A147,'Capacity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(Hide)'!$A147,'Capacity Summary'!$H$138:$BG$138,0))="x",INDEX('Capacity Summary'!$C$139:$E$238,MATCH('Capacity Backing (Hide)'!AV$132,'Capacity Summary'!$B$139:$B$238,0),4),IF(INDEX('Capacity Summary'!$H$139:$BG$238,MATCH('Capacity Backing (Hide)'!AV$132,'Capacity Summary'!$B$139:$B$238,0),MATCH('Capacity Backing (Hide)'!$A147,'Capacity Summary'!$H$138:$BG$138,0))&lt;&gt;0,INDEX('Capacity Summary'!$H$139:$BG$238,MATCH('Capacity Backing (Hide)'!AV$132,'Capacity Summary'!$B$139:$B$238,0),MATCH('Capacity Backing (Hide)'!$A147,'Capacity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(Hide)'!$A147,'Capacity Summary'!$H$138:$BG$138,0))="x",INDEX('Capacity Summary'!$C$139:$E$238,MATCH('Capacity Backing (Hide)'!AW$132,'Capacity Summary'!$B$139:$B$238,0),4),IF(INDEX('Capacity Summary'!$H$139:$BG$238,MATCH('Capacity Backing (Hide)'!AW$132,'Capacity Summary'!$B$139:$B$238,0),MATCH('Capacity Backing (Hide)'!$A147,'Capacity Summary'!$H$138:$BG$138,0))&lt;&gt;0,INDEX('Capacity Summary'!$H$139:$BG$238,MATCH('Capacity Backing (Hide)'!AW$132,'Capacity Summary'!$B$139:$B$238,0),MATCH('Capacity Backing (Hide)'!$A147,'Capacity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(Hide)'!$A147,'Capacity Summary'!$H$138:$BG$138,0))="x",INDEX('Capacity Summary'!$C$139:$E$238,MATCH('Capacity Backing (Hide)'!AX$132,'Capacity Summary'!$B$139:$B$238,0),4),IF(INDEX('Capacity Summary'!$H$139:$BG$238,MATCH('Capacity Backing (Hide)'!AX$132,'Capacity Summary'!$B$139:$B$238,0),MATCH('Capacity Backing (Hide)'!$A147,'Capacity Summary'!$H$138:$BG$138,0))&lt;&gt;0,INDEX('Capacity Summary'!$H$139:$BG$238,MATCH('Capacity Backing (Hide)'!AX$132,'Capacity Summary'!$B$139:$B$238,0),MATCH('Capacity Backing (Hide)'!$A147,'Capacity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(Hide)'!$A147,'Capacity Summary'!$H$138:$BG$138,0))="x",INDEX('Capacity Summary'!$C$139:$E$238,MATCH('Capacity Backing (Hide)'!AY$132,'Capacity Summary'!$B$139:$B$238,0),4),IF(INDEX('Capacity Summary'!$H$139:$BG$238,MATCH('Capacity Backing (Hide)'!AY$132,'Capacity Summary'!$B$139:$B$238,0),MATCH('Capacity Backing (Hide)'!$A147,'Capacity Summary'!$H$138:$BG$138,0))&lt;&gt;0,INDEX('Capacity Summary'!$H$139:$BG$238,MATCH('Capacity Backing (Hide)'!AY$132,'Capacity Summary'!$B$139:$B$238,0),MATCH('Capacity Backing (Hide)'!$A147,'Capacity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(Hide)'!$A147,'Capacity Summary'!$H$138:$BG$138,0))="x",INDEX('Capacity Summary'!$C$139:$E$238,MATCH('Capacity Backing (Hide)'!AZ$132,'Capacity Summary'!$B$139:$B$238,0),4),IF(INDEX('Capacity Summary'!$H$139:$BG$238,MATCH('Capacity Backing (Hide)'!AZ$132,'Capacity Summary'!$B$139:$B$238,0),MATCH('Capacity Backing (Hide)'!$A147,'Capacity Summary'!$H$138:$BG$138,0))&lt;&gt;0,INDEX('Capacity Summary'!$H$139:$BG$238,MATCH('Capacity Backing (Hide)'!AZ$132,'Capacity Summary'!$B$139:$B$238,0),MATCH('Capacity Backing (Hide)'!$A147,'Capacity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(Hide)'!$A147,'Capacity Summary'!$H$138:$BG$138,0))="x",INDEX('Capacity Summary'!$C$139:$E$238,MATCH('Capacity Backing (Hide)'!BA$132,'Capacity Summary'!$B$139:$B$238,0),4),IF(INDEX('Capacity Summary'!$H$139:$BG$238,MATCH('Capacity Backing (Hide)'!BA$132,'Capacity Summary'!$B$139:$B$238,0),MATCH('Capacity Backing (Hide)'!$A147,'Capacity Summary'!$H$138:$BG$138,0))&lt;&gt;0,INDEX('Capacity Summary'!$H$139:$BG$238,MATCH('Capacity Backing (Hide)'!BA$132,'Capacity Summary'!$B$139:$B$238,0),MATCH('Capacity Backing (Hide)'!$A147,'Capacity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(Hide)'!$A147,'Capacity Summary'!$H$138:$BG$138,0))="x",INDEX('Capacity Summary'!$C$139:$E$238,MATCH('Capacity Backing (Hide)'!BB$132,'Capacity Summary'!$B$139:$B$238,0),4),IF(INDEX('Capacity Summary'!$H$139:$BG$238,MATCH('Capacity Backing (Hide)'!BB$132,'Capacity Summary'!$B$139:$B$238,0),MATCH('Capacity Backing (Hide)'!$A147,'Capacity Summary'!$H$138:$BG$138,0))&lt;&gt;0,INDEX('Capacity Summary'!$H$139:$BG$238,MATCH('Capacity Backing (Hide)'!BB$132,'Capacity Summary'!$B$139:$B$238,0),MATCH('Capacity Backing (Hide)'!$A147,'Capacity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(Hide)'!$A147,'Capacity Summary'!$H$138:$BG$138,0))="x",INDEX('Capacity Summary'!$C$139:$E$238,MATCH('Capacity Backing (Hide)'!BC$132,'Capacity Summary'!$B$139:$B$238,0),4),IF(INDEX('Capacity Summary'!$H$139:$BG$238,MATCH('Capacity Backing (Hide)'!BC$132,'Capacity Summary'!$B$139:$B$238,0),MATCH('Capacity Backing (Hide)'!$A147,'Capacity Summary'!$H$138:$BG$138,0))&lt;&gt;0,INDEX('Capacity Summary'!$H$139:$BG$238,MATCH('Capacity Backing (Hide)'!BC$132,'Capacity Summary'!$B$139:$B$238,0),MATCH('Capacity Backing (Hide)'!$A147,'Capacity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(Hide)'!$A147,'Capacity Summary'!$H$138:$BG$138,0))="x",INDEX('Capacity Summary'!$C$139:$E$238,MATCH('Capacity Backing (Hide)'!BD$132,'Capacity Summary'!$B$139:$B$238,0),4),IF(INDEX('Capacity Summary'!$H$139:$BG$238,MATCH('Capacity Backing (Hide)'!BD$132,'Capacity Summary'!$B$139:$B$238,0),MATCH('Capacity Backing (Hide)'!$A147,'Capacity Summary'!$H$138:$BG$138,0))&lt;&gt;0,INDEX('Capacity Summary'!$H$139:$BG$238,MATCH('Capacity Backing (Hide)'!BD$132,'Capacity Summary'!$B$139:$B$238,0),MATCH('Capacity Backing (Hide)'!$A147,'Capacity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(Hide)'!$A147,'Capacity Summary'!$H$138:$BG$138,0))="x",INDEX('Capacity Summary'!$C$139:$E$238,MATCH('Capacity Backing (Hide)'!BE$132,'Capacity Summary'!$B$139:$B$238,0),4),IF(INDEX('Capacity Summary'!$H$139:$BG$238,MATCH('Capacity Backing (Hide)'!BE$132,'Capacity Summary'!$B$139:$B$238,0),MATCH('Capacity Backing (Hide)'!$A147,'Capacity Summary'!$H$138:$BG$138,0))&lt;&gt;0,INDEX('Capacity Summary'!$H$139:$BG$238,MATCH('Capacity Backing (Hide)'!BE$132,'Capacity Summary'!$B$139:$B$238,0),MATCH('Capacity Backing (Hide)'!$A147,'Capacity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(Hide)'!$A147,'Capacity Summary'!$H$138:$BG$138,0))="x",INDEX('Capacity Summary'!$C$139:$E$238,MATCH('Capacity Backing (Hide)'!BF$132,'Capacity Summary'!$B$139:$B$238,0),4),IF(INDEX('Capacity Summary'!$H$139:$BG$238,MATCH('Capacity Backing (Hide)'!BF$132,'Capacity Summary'!$B$139:$B$238,0),MATCH('Capacity Backing (Hide)'!$A147,'Capacity Summary'!$H$138:$BG$138,0))&lt;&gt;0,INDEX('Capacity Summary'!$H$139:$BG$238,MATCH('Capacity Backing (Hide)'!BF$132,'Capacity Summary'!$B$139:$B$238,0),MATCH('Capacity Backing (Hide)'!$A147,'Capacity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(Hide)'!$A147,'Capacity Summary'!$H$138:$BG$138,0))="x",INDEX('Capacity Summary'!$C$139:$E$238,MATCH('Capacity Backing (Hide)'!BG$132,'Capacity Summary'!$B$139:$B$238,0),4),IF(INDEX('Capacity Summary'!$H$139:$BG$238,MATCH('Capacity Backing (Hide)'!BG$132,'Capacity Summary'!$B$139:$B$238,0),MATCH('Capacity Backing (Hide)'!$A147,'Capacity Summary'!$H$138:$BG$138,0))&lt;&gt;0,INDEX('Capacity Summary'!$H$139:$BG$238,MATCH('Capacity Backing (Hide)'!BG$132,'Capacity Summary'!$B$139:$B$238,0),MATCH('Capacity Backing (Hide)'!$A147,'Capacity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(Hide)'!$A147,'Capacity Summary'!$H$138:$BG$138,0))="x",INDEX('Capacity Summary'!$C$139:$E$238,MATCH('Capacity Backing (Hide)'!BH$132,'Capacity Summary'!$B$139:$B$238,0),4),IF(INDEX('Capacity Summary'!$H$139:$BG$238,MATCH('Capacity Backing (Hide)'!BH$132,'Capacity Summary'!$B$139:$B$238,0),MATCH('Capacity Backing (Hide)'!$A147,'Capacity Summary'!$H$138:$BG$138,0))&lt;&gt;0,INDEX('Capacity Summary'!$H$139:$BG$238,MATCH('Capacity Backing (Hide)'!BH$132,'Capacity Summary'!$B$139:$B$238,0),MATCH('Capacity Backing (Hide)'!$A147,'Capacity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(Hide)'!$A147,'Capacity Summary'!$H$138:$BG$138,0))="x",INDEX('Capacity Summary'!$C$139:$E$238,MATCH('Capacity Backing (Hide)'!BI$132,'Capacity Summary'!$B$139:$B$238,0),4),IF(INDEX('Capacity Summary'!$H$139:$BG$238,MATCH('Capacity Backing (Hide)'!BI$132,'Capacity Summary'!$B$139:$B$238,0),MATCH('Capacity Backing (Hide)'!$A147,'Capacity Summary'!$H$138:$BG$138,0))&lt;&gt;0,INDEX('Capacity Summary'!$H$139:$BG$238,MATCH('Capacity Backing (Hide)'!BI$132,'Capacity Summary'!$B$139:$B$238,0),MATCH('Capacity Backing (Hide)'!$A147,'Capacity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(Hide)'!$A147,'Capacity Summary'!$H$138:$BG$138,0))="x",INDEX('Capacity Summary'!$C$139:$E$238,MATCH('Capacity Backing (Hide)'!BJ$132,'Capacity Summary'!$B$139:$B$238,0),4),IF(INDEX('Capacity Summary'!$H$139:$BG$238,MATCH('Capacity Backing (Hide)'!BJ$132,'Capacity Summary'!$B$139:$B$238,0),MATCH('Capacity Backing (Hide)'!$A147,'Capacity Summary'!$H$138:$BG$138,0))&lt;&gt;0,INDEX('Capacity Summary'!$H$139:$BG$238,MATCH('Capacity Backing (Hide)'!BJ$132,'Capacity Summary'!$B$139:$B$238,0),MATCH('Capacity Backing (Hide)'!$A147,'Capacity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(Hide)'!$A147,'Capacity Summary'!$H$138:$BG$138,0))="x",INDEX('Capacity Summary'!$C$139:$E$238,MATCH('Capacity Backing (Hide)'!BK$132,'Capacity Summary'!$B$139:$B$238,0),4),IF(INDEX('Capacity Summary'!$H$139:$BG$238,MATCH('Capacity Backing (Hide)'!BK$132,'Capacity Summary'!$B$139:$B$238,0),MATCH('Capacity Backing (Hide)'!$A147,'Capacity Summary'!$H$138:$BG$138,0))&lt;&gt;0,INDEX('Capacity Summary'!$H$139:$BG$238,MATCH('Capacity Backing (Hide)'!BK$132,'Capacity Summary'!$B$139:$B$238,0),MATCH('Capacity Backing (Hide)'!$A147,'Capacity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(Hide)'!$A147,'Capacity Summary'!$H$138:$BG$138,0))="x",INDEX('Capacity Summary'!$C$139:$E$238,MATCH('Capacity Backing (Hide)'!BL$132,'Capacity Summary'!$B$139:$B$238,0),4),IF(INDEX('Capacity Summary'!$H$139:$BG$238,MATCH('Capacity Backing (Hide)'!BL$132,'Capacity Summary'!$B$139:$B$238,0),MATCH('Capacity Backing (Hide)'!$A147,'Capacity Summary'!$H$138:$BG$138,0))&lt;&gt;0,INDEX('Capacity Summary'!$H$139:$BG$238,MATCH('Capacity Backing (Hide)'!BL$132,'Capacity Summary'!$B$139:$B$238,0),MATCH('Capacity Backing (Hide)'!$A147,'Capacity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(Hide)'!$A147,'Capacity Summary'!$H$138:$BG$138,0))="x",INDEX('Capacity Summary'!$C$139:$E$238,MATCH('Capacity Backing (Hide)'!BM$132,'Capacity Summary'!$B$139:$B$238,0),4),IF(INDEX('Capacity Summary'!$H$139:$BG$238,MATCH('Capacity Backing (Hide)'!BM$132,'Capacity Summary'!$B$139:$B$238,0),MATCH('Capacity Backing (Hide)'!$A147,'Capacity Summary'!$H$138:$BG$138,0))&lt;&gt;0,INDEX('Capacity Summary'!$H$139:$BG$238,MATCH('Capacity Backing (Hide)'!BM$132,'Capacity Summary'!$B$139:$B$238,0),MATCH('Capacity Backing (Hide)'!$A147,'Capacity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(Hide)'!$A147,'Capacity Summary'!$H$138:$BG$138,0))="x",INDEX('Capacity Summary'!$C$139:$E$238,MATCH('Capacity Backing (Hide)'!BN$132,'Capacity Summary'!$B$139:$B$238,0),4),IF(INDEX('Capacity Summary'!$H$139:$BG$238,MATCH('Capacity Backing (Hide)'!BN$132,'Capacity Summary'!$B$139:$B$238,0),MATCH('Capacity Backing (Hide)'!$A147,'Capacity Summary'!$H$138:$BG$138,0))&lt;&gt;0,INDEX('Capacity Summary'!$H$139:$BG$238,MATCH('Capacity Backing (Hide)'!BN$132,'Capacity Summary'!$B$139:$B$238,0),MATCH('Capacity Backing (Hide)'!$A147,'Capacity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(Hide)'!$A147,'Capacity Summary'!$H$138:$BG$138,0))="x",INDEX('Capacity Summary'!$C$139:$E$238,MATCH('Capacity Backing (Hide)'!BO$132,'Capacity Summary'!$B$139:$B$238,0),4),IF(INDEX('Capacity Summary'!$H$139:$BG$238,MATCH('Capacity Backing (Hide)'!BO$132,'Capacity Summary'!$B$139:$B$238,0),MATCH('Capacity Backing (Hide)'!$A147,'Capacity Summary'!$H$138:$BG$138,0))&lt;&gt;0,INDEX('Capacity Summary'!$H$139:$BG$238,MATCH('Capacity Backing (Hide)'!BO$132,'Capacity Summary'!$B$139:$B$238,0),MATCH('Capacity Backing (Hide)'!$A147,'Capacity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(Hide)'!$A147,'Capacity Summary'!$H$138:$BG$138,0))="x",INDEX('Capacity Summary'!$C$139:$E$238,MATCH('Capacity Backing (Hide)'!BP$132,'Capacity Summary'!$B$139:$B$238,0),4),IF(INDEX('Capacity Summary'!$H$139:$BG$238,MATCH('Capacity Backing (Hide)'!BP$132,'Capacity Summary'!$B$139:$B$238,0),MATCH('Capacity Backing (Hide)'!$A147,'Capacity Summary'!$H$138:$BG$138,0))&lt;&gt;0,INDEX('Capacity Summary'!$H$139:$BG$238,MATCH('Capacity Backing (Hide)'!BP$132,'Capacity Summary'!$B$139:$B$238,0),MATCH('Capacity Backing (Hide)'!$A147,'Capacity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(Hide)'!$A147,'Capacity Summary'!$H$138:$BG$138,0))="x",INDEX('Capacity Summary'!$C$139:$E$238,MATCH('Capacity Backing (Hide)'!BQ$132,'Capacity Summary'!$B$139:$B$238,0),4),IF(INDEX('Capacity Summary'!$H$139:$BG$238,MATCH('Capacity Backing (Hide)'!BQ$132,'Capacity Summary'!$B$139:$B$238,0),MATCH('Capacity Backing (Hide)'!$A147,'Capacity Summary'!$H$138:$BG$138,0))&lt;&gt;0,INDEX('Capacity Summary'!$H$139:$BG$238,MATCH('Capacity Backing (Hide)'!BQ$132,'Capacity Summary'!$B$139:$B$238,0),MATCH('Capacity Backing (Hide)'!$A147,'Capacity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(Hide)'!$A147,'Capacity Summary'!$H$138:$BG$138,0))="x",INDEX('Capacity Summary'!$C$139:$E$238,MATCH('Capacity Backing (Hide)'!BR$132,'Capacity Summary'!$B$139:$B$238,0),4),IF(INDEX('Capacity Summary'!$H$139:$BG$238,MATCH('Capacity Backing (Hide)'!BR$132,'Capacity Summary'!$B$139:$B$238,0),MATCH('Capacity Backing (Hide)'!$A147,'Capacity Summary'!$H$138:$BG$138,0))&lt;&gt;0,INDEX('Capacity Summary'!$H$139:$BG$238,MATCH('Capacity Backing (Hide)'!BR$132,'Capacity Summary'!$B$139:$B$238,0),MATCH('Capacity Backing (Hide)'!$A147,'Capacity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(Hide)'!$A147,'Capacity Summary'!$H$138:$BG$138,0))="x",INDEX('Capacity Summary'!$C$139:$E$238,MATCH('Capacity Backing (Hide)'!BS$132,'Capacity Summary'!$B$139:$B$238,0),4),IF(INDEX('Capacity Summary'!$H$139:$BG$238,MATCH('Capacity Backing (Hide)'!BS$132,'Capacity Summary'!$B$139:$B$238,0),MATCH('Capacity Backing (Hide)'!$A147,'Capacity Summary'!$H$138:$BG$138,0))&lt;&gt;0,INDEX('Capacity Summary'!$H$139:$BG$238,MATCH('Capacity Backing (Hide)'!BS$132,'Capacity Summary'!$B$139:$B$238,0),MATCH('Capacity Backing (Hide)'!$A147,'Capacity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(Hide)'!$A147,'Capacity Summary'!$H$138:$BG$138,0))="x",INDEX('Capacity Summary'!$C$139:$E$238,MATCH('Capacity Backing (Hide)'!BT$132,'Capacity Summary'!$B$139:$B$238,0),4),IF(INDEX('Capacity Summary'!$H$139:$BG$238,MATCH('Capacity Backing (Hide)'!BT$132,'Capacity Summary'!$B$139:$B$238,0),MATCH('Capacity Backing (Hide)'!$A147,'Capacity Summary'!$H$138:$BG$138,0))&lt;&gt;0,INDEX('Capacity Summary'!$H$139:$BG$238,MATCH('Capacity Backing (Hide)'!BT$132,'Capacity Summary'!$B$139:$B$238,0),MATCH('Capacity Backing (Hide)'!$A147,'Capacity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(Hide)'!$A147,'Capacity Summary'!$H$138:$BG$138,0))="x",INDEX('Capacity Summary'!$C$139:$E$238,MATCH('Capacity Backing (Hide)'!BU$132,'Capacity Summary'!$B$139:$B$238,0),4),IF(INDEX('Capacity Summary'!$H$139:$BG$238,MATCH('Capacity Backing (Hide)'!BU$132,'Capacity Summary'!$B$139:$B$238,0),MATCH('Capacity Backing (Hide)'!$A147,'Capacity Summary'!$H$138:$BG$138,0))&lt;&gt;0,INDEX('Capacity Summary'!$H$139:$BG$238,MATCH('Capacity Backing (Hide)'!BU$132,'Capacity Summary'!$B$139:$B$238,0),MATCH('Capacity Backing (Hide)'!$A147,'Capacity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(Hide)'!$A147,'Capacity Summary'!$H$138:$BG$138,0))="x",INDEX('Capacity Summary'!$C$139:$E$238,MATCH('Capacity Backing (Hide)'!BV$132,'Capacity Summary'!$B$139:$B$238,0),4),IF(INDEX('Capacity Summary'!$H$139:$BG$238,MATCH('Capacity Backing (Hide)'!BV$132,'Capacity Summary'!$B$139:$B$238,0),MATCH('Capacity Backing (Hide)'!$A147,'Capacity Summary'!$H$138:$BG$138,0))&lt;&gt;0,INDEX('Capacity Summary'!$H$139:$BG$238,MATCH('Capacity Backing (Hide)'!BV$132,'Capacity Summary'!$B$139:$B$238,0),MATCH('Capacity Backing (Hide)'!$A147,'Capacity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(Hide)'!$A147,'Capacity Summary'!$H$138:$BG$138,0))="x",INDEX('Capacity Summary'!$C$139:$E$238,MATCH('Capacity Backing (Hide)'!BW$132,'Capacity Summary'!$B$139:$B$238,0),4),IF(INDEX('Capacity Summary'!$H$139:$BG$238,MATCH('Capacity Backing (Hide)'!BW$132,'Capacity Summary'!$B$139:$B$238,0),MATCH('Capacity Backing (Hide)'!$A147,'Capacity Summary'!$H$138:$BG$138,0))&lt;&gt;0,INDEX('Capacity Summary'!$H$139:$BG$238,MATCH('Capacity Backing (Hide)'!BW$132,'Capacity Summary'!$B$139:$B$238,0),MATCH('Capacity Backing (Hide)'!$A147,'Capacity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(Hide)'!$A147,'Capacity Summary'!$H$138:$BG$138,0))="x",INDEX('Capacity Summary'!$C$139:$E$238,MATCH('Capacity Backing (Hide)'!BX$132,'Capacity Summary'!$B$139:$B$238,0),4),IF(INDEX('Capacity Summary'!$H$139:$BG$238,MATCH('Capacity Backing (Hide)'!BX$132,'Capacity Summary'!$B$139:$B$238,0),MATCH('Capacity Backing (Hide)'!$A147,'Capacity Summary'!$H$138:$BG$138,0))&lt;&gt;0,INDEX('Capacity Summary'!$H$139:$BG$238,MATCH('Capacity Backing (Hide)'!BX$132,'Capacity Summary'!$B$139:$B$238,0),MATCH('Capacity Backing (Hide)'!$A147,'Capacity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(Hide)'!$A147,'Capacity Summary'!$H$138:$BG$138,0))="x",INDEX('Capacity Summary'!$C$139:$E$238,MATCH('Capacity Backing (Hide)'!BY$132,'Capacity Summary'!$B$139:$B$238,0),4),IF(INDEX('Capacity Summary'!$H$139:$BG$238,MATCH('Capacity Backing (Hide)'!BY$132,'Capacity Summary'!$B$139:$B$238,0),MATCH('Capacity Backing (Hide)'!$A147,'Capacity Summary'!$H$138:$BG$138,0))&lt;&gt;0,INDEX('Capacity Summary'!$H$139:$BG$238,MATCH('Capacity Backing (Hide)'!BY$132,'Capacity Summary'!$B$139:$B$238,0),MATCH('Capacity Backing (Hide)'!$A147,'Capacity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(Hide)'!$A147,'Capacity Summary'!$H$138:$BG$138,0))="x",INDEX('Capacity Summary'!$C$139:$E$238,MATCH('Capacity Backing (Hide)'!BZ$132,'Capacity Summary'!$B$139:$B$238,0),4),IF(INDEX('Capacity Summary'!$H$139:$BG$238,MATCH('Capacity Backing (Hide)'!BZ$132,'Capacity Summary'!$B$139:$B$238,0),MATCH('Capacity Backing (Hide)'!$A147,'Capacity Summary'!$H$138:$BG$138,0))&lt;&gt;0,INDEX('Capacity Summary'!$H$139:$BG$238,MATCH('Capacity Backing (Hide)'!BZ$132,'Capacity Summary'!$B$139:$B$238,0),MATCH('Capacity Backing (Hide)'!$A147,'Capacity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(Hide)'!$A147,'Capacity Summary'!$H$138:$BG$138,0))="x",INDEX('Capacity Summary'!$C$139:$E$238,MATCH('Capacity Backing (Hide)'!CA$132,'Capacity Summary'!$B$139:$B$238,0),4),IF(INDEX('Capacity Summary'!$H$139:$BG$238,MATCH('Capacity Backing (Hide)'!CA$132,'Capacity Summary'!$B$139:$B$238,0),MATCH('Capacity Backing (Hide)'!$A147,'Capacity Summary'!$H$138:$BG$138,0))&lt;&gt;0,INDEX('Capacity Summary'!$H$139:$BG$238,MATCH('Capacity Backing (Hide)'!CA$132,'Capacity Summary'!$B$139:$B$238,0),MATCH('Capacity Backing (Hide)'!$A147,'Capacity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(Hide)'!$A147,'Capacity Summary'!$H$138:$BG$138,0))="x",INDEX('Capacity Summary'!$C$139:$E$238,MATCH('Capacity Backing (Hide)'!CB$132,'Capacity Summary'!$B$139:$B$238,0),4),IF(INDEX('Capacity Summary'!$H$139:$BG$238,MATCH('Capacity Backing (Hide)'!CB$132,'Capacity Summary'!$B$139:$B$238,0),MATCH('Capacity Backing (Hide)'!$A147,'Capacity Summary'!$H$138:$BG$138,0))&lt;&gt;0,INDEX('Capacity Summary'!$H$139:$BG$238,MATCH('Capacity Backing (Hide)'!CB$132,'Capacity Summary'!$B$139:$B$238,0),MATCH('Capacity Backing (Hide)'!$A147,'Capacity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(Hide)'!$A147,'Capacity Summary'!$H$138:$BG$138,0))="x",INDEX('Capacity Summary'!$C$139:$E$238,MATCH('Capacity Backing (Hide)'!CC$132,'Capacity Summary'!$B$139:$B$238,0),4),IF(INDEX('Capacity Summary'!$H$139:$BG$238,MATCH('Capacity Backing (Hide)'!CC$132,'Capacity Summary'!$B$139:$B$238,0),MATCH('Capacity Backing (Hide)'!$A147,'Capacity Summary'!$H$138:$BG$138,0))&lt;&gt;0,INDEX('Capacity Summary'!$H$139:$BG$238,MATCH('Capacity Backing (Hide)'!CC$132,'Capacity Summary'!$B$139:$B$238,0),MATCH('Capacity Backing (Hide)'!$A147,'Capacity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(Hide)'!$A147,'Capacity Summary'!$H$138:$BG$138,0))="x",INDEX('Capacity Summary'!$C$139:$E$238,MATCH('Capacity Backing (Hide)'!CD$132,'Capacity Summary'!$B$139:$B$238,0),4),IF(INDEX('Capacity Summary'!$H$139:$BG$238,MATCH('Capacity Backing (Hide)'!CD$132,'Capacity Summary'!$B$139:$B$238,0),MATCH('Capacity Backing (Hide)'!$A147,'Capacity Summary'!$H$138:$BG$138,0))&lt;&gt;0,INDEX('Capacity Summary'!$H$139:$BG$238,MATCH('Capacity Backing (Hide)'!CD$132,'Capacity Summary'!$B$139:$B$238,0),MATCH('Capacity Backing (Hide)'!$A147,'Capacity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(Hide)'!$A147,'Capacity Summary'!$H$138:$BG$138,0))="x",INDEX('Capacity Summary'!$C$139:$E$238,MATCH('Capacity Backing (Hide)'!CE$132,'Capacity Summary'!$B$139:$B$238,0),4),IF(INDEX('Capacity Summary'!$H$139:$BG$238,MATCH('Capacity Backing (Hide)'!CE$132,'Capacity Summary'!$B$139:$B$238,0),MATCH('Capacity Backing (Hide)'!$A147,'Capacity Summary'!$H$138:$BG$138,0))&lt;&gt;0,INDEX('Capacity Summary'!$H$139:$BG$238,MATCH('Capacity Backing (Hide)'!CE$132,'Capacity Summary'!$B$139:$B$238,0),MATCH('Capacity Backing (Hide)'!$A147,'Capacity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(Hide)'!$A147,'Capacity Summary'!$H$138:$BG$138,0))="x",INDEX('Capacity Summary'!$C$139:$E$238,MATCH('Capacity Backing (Hide)'!CF$132,'Capacity Summary'!$B$139:$B$238,0),4),IF(INDEX('Capacity Summary'!$H$139:$BG$238,MATCH('Capacity Backing (Hide)'!CF$132,'Capacity Summary'!$B$139:$B$238,0),MATCH('Capacity Backing (Hide)'!$A147,'Capacity Summary'!$H$138:$BG$138,0))&lt;&gt;0,INDEX('Capacity Summary'!$H$139:$BG$238,MATCH('Capacity Backing (Hide)'!CF$132,'Capacity Summary'!$B$139:$B$238,0),MATCH('Capacity Backing (Hide)'!$A147,'Capacity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(Hide)'!$A147,'Capacity Summary'!$H$138:$BG$138,0))="x",INDEX('Capacity Summary'!$C$139:$E$238,MATCH('Capacity Backing (Hide)'!CG$132,'Capacity Summary'!$B$139:$B$238,0),4),IF(INDEX('Capacity Summary'!$H$139:$BG$238,MATCH('Capacity Backing (Hide)'!CG$132,'Capacity Summary'!$B$139:$B$238,0),MATCH('Capacity Backing (Hide)'!$A147,'Capacity Summary'!$H$138:$BG$138,0))&lt;&gt;0,INDEX('Capacity Summary'!$H$139:$BG$238,MATCH('Capacity Backing (Hide)'!CG$132,'Capacity Summary'!$B$139:$B$238,0),MATCH('Capacity Backing (Hide)'!$A147,'Capacity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(Hide)'!$A147,'Capacity Summary'!$H$138:$BG$138,0))="x",INDEX('Capacity Summary'!$C$139:$E$238,MATCH('Capacity Backing (Hide)'!CH$132,'Capacity Summary'!$B$139:$B$238,0),4),IF(INDEX('Capacity Summary'!$H$139:$BG$238,MATCH('Capacity Backing (Hide)'!CH$132,'Capacity Summary'!$B$139:$B$238,0),MATCH('Capacity Backing (Hide)'!$A147,'Capacity Summary'!$H$138:$BG$138,0))&lt;&gt;0,INDEX('Capacity Summary'!$H$139:$BG$238,MATCH('Capacity Backing (Hide)'!CH$132,'Capacity Summary'!$B$139:$B$238,0),MATCH('Capacity Backing (Hide)'!$A147,'Capacity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(Hide)'!$A147,'Capacity Summary'!$H$138:$BG$138,0))="x",INDEX('Capacity Summary'!$C$139:$E$238,MATCH('Capacity Backing (Hide)'!CI$132,'Capacity Summary'!$B$139:$B$238,0),4),IF(INDEX('Capacity Summary'!$H$139:$BG$238,MATCH('Capacity Backing (Hide)'!CI$132,'Capacity Summary'!$B$139:$B$238,0),MATCH('Capacity Backing (Hide)'!$A147,'Capacity Summary'!$H$138:$BG$138,0))&lt;&gt;0,INDEX('Capacity Summary'!$H$139:$BG$238,MATCH('Capacity Backing (Hide)'!CI$132,'Capacity Summary'!$B$139:$B$238,0),MATCH('Capacity Backing (Hide)'!$A147,'Capacity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(Hide)'!$A147,'Capacity Summary'!$H$138:$BG$138,0))="x",INDEX('Capacity Summary'!$C$139:$E$238,MATCH('Capacity Backing (Hide)'!CJ$132,'Capacity Summary'!$B$139:$B$238,0),4),IF(INDEX('Capacity Summary'!$H$139:$BG$238,MATCH('Capacity Backing (Hide)'!CJ$132,'Capacity Summary'!$B$139:$B$238,0),MATCH('Capacity Backing (Hide)'!$A147,'Capacity Summary'!$H$138:$BG$138,0))&lt;&gt;0,INDEX('Capacity Summary'!$H$139:$BG$238,MATCH('Capacity Backing (Hide)'!CJ$132,'Capacity Summary'!$B$139:$B$238,0),MATCH('Capacity Backing (Hide)'!$A147,'Capacity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(Hide)'!$A147,'Capacity Summary'!$H$138:$BG$138,0))="x",INDEX('Capacity Summary'!$C$139:$E$238,MATCH('Capacity Backing (Hide)'!CK$132,'Capacity Summary'!$B$139:$B$238,0),4),IF(INDEX('Capacity Summary'!$H$139:$BG$238,MATCH('Capacity Backing (Hide)'!CK$132,'Capacity Summary'!$B$139:$B$238,0),MATCH('Capacity Backing (Hide)'!$A147,'Capacity Summary'!$H$138:$BG$138,0))&lt;&gt;0,INDEX('Capacity Summary'!$H$139:$BG$238,MATCH('Capacity Backing (Hide)'!CK$132,'Capacity Summary'!$B$139:$B$238,0),MATCH('Capacity Backing (Hide)'!$A147,'Capacity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(Hide)'!$A147,'Capacity Summary'!$H$138:$BG$138,0))="x",INDEX('Capacity Summary'!$C$139:$E$238,MATCH('Capacity Backing (Hide)'!CL$132,'Capacity Summary'!$B$139:$B$238,0),4),IF(INDEX('Capacity Summary'!$H$139:$BG$238,MATCH('Capacity Backing (Hide)'!CL$132,'Capacity Summary'!$B$139:$B$238,0),MATCH('Capacity Backing (Hide)'!$A147,'Capacity Summary'!$H$138:$BG$138,0))&lt;&gt;0,INDEX('Capacity Summary'!$H$139:$BG$238,MATCH('Capacity Backing (Hide)'!CL$132,'Capacity Summary'!$B$139:$B$238,0),MATCH('Capacity Backing (Hide)'!$A147,'Capacity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(Hide)'!$A147,'Capacity Summary'!$H$138:$BG$138,0))="x",INDEX('Capacity Summary'!$C$139:$E$238,MATCH('Capacity Backing (Hide)'!CM$132,'Capacity Summary'!$B$139:$B$238,0),4),IF(INDEX('Capacity Summary'!$H$139:$BG$238,MATCH('Capacity Backing (Hide)'!CM$132,'Capacity Summary'!$B$139:$B$238,0),MATCH('Capacity Backing (Hide)'!$A147,'Capacity Summary'!$H$138:$BG$138,0))&lt;&gt;0,INDEX('Capacity Summary'!$H$139:$BG$238,MATCH('Capacity Backing (Hide)'!CM$132,'Capacity Summary'!$B$139:$B$238,0),MATCH('Capacity Backing (Hide)'!$A147,'Capacity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(Hide)'!$A147,'Capacity Summary'!$H$138:$BG$138,0))="x",INDEX('Capacity Summary'!$C$139:$E$238,MATCH('Capacity Backing (Hide)'!CN$132,'Capacity Summary'!$B$139:$B$238,0),4),IF(INDEX('Capacity Summary'!$H$139:$BG$238,MATCH('Capacity Backing (Hide)'!CN$132,'Capacity Summary'!$B$139:$B$238,0),MATCH('Capacity Backing (Hide)'!$A147,'Capacity Summary'!$H$138:$BG$138,0))&lt;&gt;0,INDEX('Capacity Summary'!$H$139:$BG$238,MATCH('Capacity Backing (Hide)'!CN$132,'Capacity Summary'!$B$139:$B$238,0),MATCH('Capacity Backing (Hide)'!$A147,'Capacity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(Hide)'!$A147,'Capacity Summary'!$H$138:$BG$138,0))="x",INDEX('Capacity Summary'!$C$139:$E$238,MATCH('Capacity Backing (Hide)'!CO$132,'Capacity Summary'!$B$139:$B$238,0),4),IF(INDEX('Capacity Summary'!$H$139:$BG$238,MATCH('Capacity Backing (Hide)'!CO$132,'Capacity Summary'!$B$139:$B$238,0),MATCH('Capacity Backing (Hide)'!$A147,'Capacity Summary'!$H$138:$BG$138,0))&lt;&gt;0,INDEX('Capacity Summary'!$H$139:$BG$238,MATCH('Capacity Backing (Hide)'!CO$132,'Capacity Summary'!$B$139:$B$238,0),MATCH('Capacity Backing (Hide)'!$A147,'Capacity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(Hide)'!$A147,'Capacity Summary'!$H$138:$BG$138,0))="x",INDEX('Capacity Summary'!$C$139:$E$238,MATCH('Capacity Backing (Hide)'!CP$132,'Capacity Summary'!$B$139:$B$238,0),4),IF(INDEX('Capacity Summary'!$H$139:$BG$238,MATCH('Capacity Backing (Hide)'!CP$132,'Capacity Summary'!$B$139:$B$238,0),MATCH('Capacity Backing (Hide)'!$A147,'Capacity Summary'!$H$138:$BG$138,0))&lt;&gt;0,INDEX('Capacity Summary'!$H$139:$BG$238,MATCH('Capacity Backing (Hide)'!CP$132,'Capacity Summary'!$B$139:$B$238,0),MATCH('Capacity Backing (Hide)'!$A147,'Capacity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(Hide)'!$A147,'Capacity Summary'!$H$138:$BG$138,0))="x",INDEX('Capacity Summary'!$C$139:$E$238,MATCH('Capacity Backing (Hide)'!CQ$132,'Capacity Summary'!$B$139:$B$238,0),4),IF(INDEX('Capacity Summary'!$H$139:$BG$238,MATCH('Capacity Backing (Hide)'!CQ$132,'Capacity Summary'!$B$139:$B$238,0),MATCH('Capacity Backing (Hide)'!$A147,'Capacity Summary'!$H$138:$BG$138,0))&lt;&gt;0,INDEX('Capacity Summary'!$H$139:$BG$238,MATCH('Capacity Backing (Hide)'!CQ$132,'Capacity Summary'!$B$139:$B$238,0),MATCH('Capacity Backing (Hide)'!$A147,'Capacity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(Hide)'!$A147,'Capacity Summary'!$H$138:$BG$138,0))="x",INDEX('Capacity Summary'!$C$139:$E$238,MATCH('Capacity Backing (Hide)'!CR$132,'Capacity Summary'!$B$139:$B$238,0),4),IF(INDEX('Capacity Summary'!$H$139:$BG$238,MATCH('Capacity Backing (Hide)'!CR$132,'Capacity Summary'!$B$139:$B$238,0),MATCH('Capacity Backing (Hide)'!$A147,'Capacity Summary'!$H$138:$BG$138,0))&lt;&gt;0,INDEX('Capacity Summary'!$H$139:$BG$238,MATCH('Capacity Backing (Hide)'!CR$132,'Capacity Summary'!$B$139:$B$238,0),MATCH('Capacity Backing (Hide)'!$A147,'Capacity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(Hide)'!$A147,'Capacity Summary'!$H$138:$BG$138,0))="x",INDEX('Capacity Summary'!$C$139:$E$238,MATCH('Capacity Backing (Hide)'!CS$132,'Capacity Summary'!$B$139:$B$238,0),4),IF(INDEX('Capacity Summary'!$H$139:$BG$238,MATCH('Capacity Backing (Hide)'!CS$132,'Capacity Summary'!$B$139:$B$238,0),MATCH('Capacity Backing (Hide)'!$A147,'Capacity Summary'!$H$138:$BG$138,0))&lt;&gt;0,INDEX('Capacity Summary'!$H$139:$BG$238,MATCH('Capacity Backing (Hide)'!CS$132,'Capacity Summary'!$B$139:$B$238,0),MATCH('Capacity Backing (Hide)'!$A147,'Capacity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(Hide)'!$A147,'Capacity Summary'!$H$138:$BG$138,0))="x",INDEX('Capacity Summary'!$C$139:$E$238,MATCH('Capacity Backing (Hide)'!CT$132,'Capacity Summary'!$B$139:$B$238,0),4),IF(INDEX('Capacity Summary'!$H$139:$BG$238,MATCH('Capacity Backing (Hide)'!CT$132,'Capacity Summary'!$B$139:$B$238,0),MATCH('Capacity Backing (Hide)'!$A147,'Capacity Summary'!$H$138:$BG$138,0))&lt;&gt;0,INDEX('Capacity Summary'!$H$139:$BG$238,MATCH('Capacity Backing (Hide)'!CT$132,'Capacity Summary'!$B$139:$B$238,0),MATCH('Capacity Backing (Hide)'!$A147,'Capacity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(Hide)'!$A147,'Capacity Summary'!$H$138:$BG$138,0))="x",INDEX('Capacity Summary'!$C$139:$E$238,MATCH('Capacity Backing (Hide)'!CU$132,'Capacity Summary'!$B$139:$B$238,0),4),IF(INDEX('Capacity Summary'!$H$139:$BG$238,MATCH('Capacity Backing (Hide)'!CU$132,'Capacity Summary'!$B$139:$B$238,0),MATCH('Capacity Backing (Hide)'!$A147,'Capacity Summary'!$H$138:$BG$138,0))&lt;&gt;0,INDEX('Capacity Summary'!$H$139:$BG$238,MATCH('Capacity Backing (Hide)'!CU$132,'Capacity Summary'!$B$139:$B$238,0),MATCH('Capacity Backing (Hide)'!$A147,'Capacity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(Hide)'!$A147,'Capacity Summary'!$H$138:$BG$138,0))="x",INDEX('Capacity Summary'!$C$139:$E$238,MATCH('Capacity Backing (Hide)'!CV$132,'Capacity Summary'!$B$139:$B$238,0),4),IF(INDEX('Capacity Summary'!$H$139:$BG$238,MATCH('Capacity Backing (Hide)'!CV$132,'Capacity Summary'!$B$139:$B$238,0),MATCH('Capacity Backing (Hide)'!$A147,'Capacity Summary'!$H$138:$BG$138,0))&lt;&gt;0,INDEX('Capacity Summary'!$H$139:$BG$238,MATCH('Capacity Backing (Hide)'!CV$132,'Capacity Summary'!$B$139:$B$238,0),MATCH('Capacity Backing (Hide)'!$A147,'Capacity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(Hide)'!$A147,'Capacity Summary'!$H$138:$BG$138,0))="x",INDEX('Capacity Summary'!$C$139:$E$238,MATCH('Capacity Backing (Hide)'!CW$132,'Capacity Summary'!$B$139:$B$238,0),4),IF(INDEX('Capacity Summary'!$H$139:$BG$238,MATCH('Capacity Backing (Hide)'!CW$132,'Capacity Summary'!$B$139:$B$238,0),MATCH('Capacity Backing (Hide)'!$A147,'Capacity Summary'!$H$138:$BG$138,0))&lt;&gt;0,INDEX('Capacity Summary'!$H$139:$BG$238,MATCH('Capacity Backing (Hide)'!CW$132,'Capacity Summary'!$B$139:$B$238,0),MATCH('Capacity Backing (Hide)'!$A147,'Capacity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(Hide)'!$A148,'Capacity Summary'!$H$138:$BG$138,0))="x",INDEX('Capacity Summary'!$C$139:$E$238,MATCH('Capacity Backing (Hide)'!B$132,'Capacity Summary'!$B$139:$B$238,0),4),IF(INDEX('Capacity Summary'!$H$139:$BG$238,MATCH('Capacity Backing (Hide)'!B$132,'Capacity Summary'!$B$139:$B$238,0),MATCH('Capacity Backing (Hide)'!$A148,'Capacity Summary'!$H$138:$BG$138,0))&lt;&gt;0,INDEX('Capacity Summary'!$H$139:$BG$238,MATCH('Capacity Backing (Hide)'!B$132,'Capacity Summary'!$B$139:$B$238,0),MATCH('Capacity Backing (Hide)'!$A148,'Capacity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(Hide)'!$A148,'Capacity Summary'!$H$138:$BG$138,0))="x",INDEX('Capacity Summary'!$C$139:$E$238,MATCH('Capacity Backing (Hide)'!C$132,'Capacity Summary'!$B$139:$B$238,0),4),IF(INDEX('Capacity Summary'!$H$139:$BG$238,MATCH('Capacity Backing (Hide)'!C$132,'Capacity Summary'!$B$139:$B$238,0),MATCH('Capacity Backing (Hide)'!$A148,'Capacity Summary'!$H$138:$BG$138,0))&lt;&gt;0,INDEX('Capacity Summary'!$H$139:$BG$238,MATCH('Capacity Backing (Hide)'!C$132,'Capacity Summary'!$B$139:$B$238,0),MATCH('Capacity Backing (Hide)'!$A148,'Capacity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(Hide)'!$A148,'Capacity Summary'!$H$138:$BG$138,0))="x",INDEX('Capacity Summary'!$C$139:$E$238,MATCH('Capacity Backing (Hide)'!D$132,'Capacity Summary'!$B$139:$B$238,0),4),IF(INDEX('Capacity Summary'!$H$139:$BG$238,MATCH('Capacity Backing (Hide)'!D$132,'Capacity Summary'!$B$139:$B$238,0),MATCH('Capacity Backing (Hide)'!$A148,'Capacity Summary'!$H$138:$BG$138,0))&lt;&gt;0,INDEX('Capacity Summary'!$H$139:$BG$238,MATCH('Capacity Backing (Hide)'!D$132,'Capacity Summary'!$B$139:$B$238,0),MATCH('Capacity Backing (Hide)'!$A148,'Capacity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(Hide)'!$A148,'Capacity Summary'!$H$138:$BG$138,0))="x",INDEX('Capacity Summary'!$C$139:$E$238,MATCH('Capacity Backing (Hide)'!E$132,'Capacity Summary'!$B$139:$B$238,0),4),IF(INDEX('Capacity Summary'!$H$139:$BG$238,MATCH('Capacity Backing (Hide)'!E$132,'Capacity Summary'!$B$139:$B$238,0),MATCH('Capacity Backing (Hide)'!$A148,'Capacity Summary'!$H$138:$BG$138,0))&lt;&gt;0,INDEX('Capacity Summary'!$H$139:$BG$238,MATCH('Capacity Backing (Hide)'!E$132,'Capacity Summary'!$B$139:$B$238,0),MATCH('Capacity Backing (Hide)'!$A148,'Capacity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(Hide)'!$A148,'Capacity Summary'!$H$138:$BG$138,0))="x",INDEX('Capacity Summary'!$C$139:$E$238,MATCH('Capacity Backing (Hide)'!F$132,'Capacity Summary'!$B$139:$B$238,0),4),IF(INDEX('Capacity Summary'!$H$139:$BG$238,MATCH('Capacity Backing (Hide)'!F$132,'Capacity Summary'!$B$139:$B$238,0),MATCH('Capacity Backing (Hide)'!$A148,'Capacity Summary'!$H$138:$BG$138,0))&lt;&gt;0,INDEX('Capacity Summary'!$H$139:$BG$238,MATCH('Capacity Backing (Hide)'!F$132,'Capacity Summary'!$B$139:$B$238,0),MATCH('Capacity Backing (Hide)'!$A148,'Capacity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(Hide)'!$A148,'Capacity Summary'!$H$138:$BG$138,0))="x",INDEX('Capacity Summary'!$C$139:$E$238,MATCH('Capacity Backing (Hide)'!G$132,'Capacity Summary'!$B$139:$B$238,0),4),IF(INDEX('Capacity Summary'!$H$139:$BG$238,MATCH('Capacity Backing (Hide)'!G$132,'Capacity Summary'!$B$139:$B$238,0),MATCH('Capacity Backing (Hide)'!$A148,'Capacity Summary'!$H$138:$BG$138,0))&lt;&gt;0,INDEX('Capacity Summary'!$H$139:$BG$238,MATCH('Capacity Backing (Hide)'!G$132,'Capacity Summary'!$B$139:$B$238,0),MATCH('Capacity Backing (Hide)'!$A148,'Capacity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(Hide)'!$A148,'Capacity Summary'!$H$138:$BG$138,0))="x",INDEX('Capacity Summary'!$C$139:$E$238,MATCH('Capacity Backing (Hide)'!H$132,'Capacity Summary'!$B$139:$B$238,0),4),IF(INDEX('Capacity Summary'!$H$139:$BG$238,MATCH('Capacity Backing (Hide)'!H$132,'Capacity Summary'!$B$139:$B$238,0),MATCH('Capacity Backing (Hide)'!$A148,'Capacity Summary'!$H$138:$BG$138,0))&lt;&gt;0,INDEX('Capacity Summary'!$H$139:$BG$238,MATCH('Capacity Backing (Hide)'!H$132,'Capacity Summary'!$B$139:$B$238,0),MATCH('Capacity Backing (Hide)'!$A148,'Capacity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(Hide)'!$A148,'Capacity Summary'!$H$138:$BG$138,0))="x",INDEX('Capacity Summary'!$C$139:$E$238,MATCH('Capacity Backing (Hide)'!I$132,'Capacity Summary'!$B$139:$B$238,0),4),IF(INDEX('Capacity Summary'!$H$139:$BG$238,MATCH('Capacity Backing (Hide)'!I$132,'Capacity Summary'!$B$139:$B$238,0),MATCH('Capacity Backing (Hide)'!$A148,'Capacity Summary'!$H$138:$BG$138,0))&lt;&gt;0,INDEX('Capacity Summary'!$H$139:$BG$238,MATCH('Capacity Backing (Hide)'!I$132,'Capacity Summary'!$B$139:$B$238,0),MATCH('Capacity Backing (Hide)'!$A148,'Capacity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(Hide)'!$A148,'Capacity Summary'!$H$138:$BG$138,0))="x",INDEX('Capacity Summary'!$C$139:$E$238,MATCH('Capacity Backing (Hide)'!J$132,'Capacity Summary'!$B$139:$B$238,0),4),IF(INDEX('Capacity Summary'!$H$139:$BG$238,MATCH('Capacity Backing (Hide)'!J$132,'Capacity Summary'!$B$139:$B$238,0),MATCH('Capacity Backing (Hide)'!$A148,'Capacity Summary'!$H$138:$BG$138,0))&lt;&gt;0,INDEX('Capacity Summary'!$H$139:$BG$238,MATCH('Capacity Backing (Hide)'!J$132,'Capacity Summary'!$B$139:$B$238,0),MATCH('Capacity Backing (Hide)'!$A148,'Capacity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(Hide)'!$A148,'Capacity Summary'!$H$138:$BG$138,0))="x",INDEX('Capacity Summary'!$C$139:$E$238,MATCH('Capacity Backing (Hide)'!K$132,'Capacity Summary'!$B$139:$B$238,0),4),IF(INDEX('Capacity Summary'!$H$139:$BG$238,MATCH('Capacity Backing (Hide)'!K$132,'Capacity Summary'!$B$139:$B$238,0),MATCH('Capacity Backing (Hide)'!$A148,'Capacity Summary'!$H$138:$BG$138,0))&lt;&gt;0,INDEX('Capacity Summary'!$H$139:$BG$238,MATCH('Capacity Backing (Hide)'!K$132,'Capacity Summary'!$B$139:$B$238,0),MATCH('Capacity Backing (Hide)'!$A148,'Capacity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(Hide)'!$A148,'Capacity Summary'!$H$138:$BG$138,0))="x",INDEX('Capacity Summary'!$C$139:$E$238,MATCH('Capacity Backing (Hide)'!L$132,'Capacity Summary'!$B$139:$B$238,0),4),IF(INDEX('Capacity Summary'!$H$139:$BG$238,MATCH('Capacity Backing (Hide)'!L$132,'Capacity Summary'!$B$139:$B$238,0),MATCH('Capacity Backing (Hide)'!$A148,'Capacity Summary'!$H$138:$BG$138,0))&lt;&gt;0,INDEX('Capacity Summary'!$H$139:$BG$238,MATCH('Capacity Backing (Hide)'!L$132,'Capacity Summary'!$B$139:$B$238,0),MATCH('Capacity Backing (Hide)'!$A148,'Capacity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(Hide)'!$A148,'Capacity Summary'!$H$138:$BG$138,0))="x",INDEX('Capacity Summary'!$C$139:$E$238,MATCH('Capacity Backing (Hide)'!M$132,'Capacity Summary'!$B$139:$B$238,0),4),IF(INDEX('Capacity Summary'!$H$139:$BG$238,MATCH('Capacity Backing (Hide)'!M$132,'Capacity Summary'!$B$139:$B$238,0),MATCH('Capacity Backing (Hide)'!$A148,'Capacity Summary'!$H$138:$BG$138,0))&lt;&gt;0,INDEX('Capacity Summary'!$H$139:$BG$238,MATCH('Capacity Backing (Hide)'!M$132,'Capacity Summary'!$B$139:$B$238,0),MATCH('Capacity Backing (Hide)'!$A148,'Capacity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(Hide)'!$A148,'Capacity Summary'!$H$138:$BG$138,0))="x",INDEX('Capacity Summary'!$C$139:$E$238,MATCH('Capacity Backing (Hide)'!N$132,'Capacity Summary'!$B$139:$B$238,0),4),IF(INDEX('Capacity Summary'!$H$139:$BG$238,MATCH('Capacity Backing (Hide)'!N$132,'Capacity Summary'!$B$139:$B$238,0),MATCH('Capacity Backing (Hide)'!$A148,'Capacity Summary'!$H$138:$BG$138,0))&lt;&gt;0,INDEX('Capacity Summary'!$H$139:$BG$238,MATCH('Capacity Backing (Hide)'!N$132,'Capacity Summary'!$B$139:$B$238,0),MATCH('Capacity Backing (Hide)'!$A148,'Capacity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(Hide)'!$A148,'Capacity Summary'!$H$138:$BG$138,0))="x",INDEX('Capacity Summary'!$C$139:$E$238,MATCH('Capacity Backing (Hide)'!O$132,'Capacity Summary'!$B$139:$B$238,0),4),IF(INDEX('Capacity Summary'!$H$139:$BG$238,MATCH('Capacity Backing (Hide)'!O$132,'Capacity Summary'!$B$139:$B$238,0),MATCH('Capacity Backing (Hide)'!$A148,'Capacity Summary'!$H$138:$BG$138,0))&lt;&gt;0,INDEX('Capacity Summary'!$H$139:$BG$238,MATCH('Capacity Backing (Hide)'!O$132,'Capacity Summary'!$B$139:$B$238,0),MATCH('Capacity Backing (Hide)'!$A148,'Capacity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(Hide)'!$A148,'Capacity Summary'!$H$138:$BG$138,0))="x",INDEX('Capacity Summary'!$C$139:$E$238,MATCH('Capacity Backing (Hide)'!P$132,'Capacity Summary'!$B$139:$B$238,0),4),IF(INDEX('Capacity Summary'!$H$139:$BG$238,MATCH('Capacity Backing (Hide)'!P$132,'Capacity Summary'!$B$139:$B$238,0),MATCH('Capacity Backing (Hide)'!$A148,'Capacity Summary'!$H$138:$BG$138,0))&lt;&gt;0,INDEX('Capacity Summary'!$H$139:$BG$238,MATCH('Capacity Backing (Hide)'!P$132,'Capacity Summary'!$B$139:$B$238,0),MATCH('Capacity Backing (Hide)'!$A148,'Capacity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(Hide)'!$A148,'Capacity Summary'!$H$138:$BG$138,0))="x",INDEX('Capacity Summary'!$C$139:$E$238,MATCH('Capacity Backing (Hide)'!Q$132,'Capacity Summary'!$B$139:$B$238,0),4),IF(INDEX('Capacity Summary'!$H$139:$BG$238,MATCH('Capacity Backing (Hide)'!Q$132,'Capacity Summary'!$B$139:$B$238,0),MATCH('Capacity Backing (Hide)'!$A148,'Capacity Summary'!$H$138:$BG$138,0))&lt;&gt;0,INDEX('Capacity Summary'!$H$139:$BG$238,MATCH('Capacity Backing (Hide)'!Q$132,'Capacity Summary'!$B$139:$B$238,0),MATCH('Capacity Backing (Hide)'!$A148,'Capacity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(Hide)'!$A148,'Capacity Summary'!$H$138:$BG$138,0))="x",INDEX('Capacity Summary'!$C$139:$E$238,MATCH('Capacity Backing (Hide)'!R$132,'Capacity Summary'!$B$139:$B$238,0),4),IF(INDEX('Capacity Summary'!$H$139:$BG$238,MATCH('Capacity Backing (Hide)'!R$132,'Capacity Summary'!$B$139:$B$238,0),MATCH('Capacity Backing (Hide)'!$A148,'Capacity Summary'!$H$138:$BG$138,0))&lt;&gt;0,INDEX('Capacity Summary'!$H$139:$BG$238,MATCH('Capacity Backing (Hide)'!R$132,'Capacity Summary'!$B$139:$B$238,0),MATCH('Capacity Backing (Hide)'!$A148,'Capacity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(Hide)'!$A148,'Capacity Summary'!$H$138:$BG$138,0))="x",INDEX('Capacity Summary'!$C$139:$E$238,MATCH('Capacity Backing (Hide)'!S$132,'Capacity Summary'!$B$139:$B$238,0),4),IF(INDEX('Capacity Summary'!$H$139:$BG$238,MATCH('Capacity Backing (Hide)'!S$132,'Capacity Summary'!$B$139:$B$238,0),MATCH('Capacity Backing (Hide)'!$A148,'Capacity Summary'!$H$138:$BG$138,0))&lt;&gt;0,INDEX('Capacity Summary'!$H$139:$BG$238,MATCH('Capacity Backing (Hide)'!S$132,'Capacity Summary'!$B$139:$B$238,0),MATCH('Capacity Backing (Hide)'!$A148,'Capacity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(Hide)'!$A148,'Capacity Summary'!$H$138:$BG$138,0))="x",INDEX('Capacity Summary'!$C$139:$E$238,MATCH('Capacity Backing (Hide)'!T$132,'Capacity Summary'!$B$139:$B$238,0),4),IF(INDEX('Capacity Summary'!$H$139:$BG$238,MATCH('Capacity Backing (Hide)'!T$132,'Capacity Summary'!$B$139:$B$238,0),MATCH('Capacity Backing (Hide)'!$A148,'Capacity Summary'!$H$138:$BG$138,0))&lt;&gt;0,INDEX('Capacity Summary'!$H$139:$BG$238,MATCH('Capacity Backing (Hide)'!T$132,'Capacity Summary'!$B$139:$B$238,0),MATCH('Capacity Backing (Hide)'!$A148,'Capacity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(Hide)'!$A148,'Capacity Summary'!$H$138:$BG$138,0))="x",INDEX('Capacity Summary'!$C$139:$E$238,MATCH('Capacity Backing (Hide)'!U$132,'Capacity Summary'!$B$139:$B$238,0),4),IF(INDEX('Capacity Summary'!$H$139:$BG$238,MATCH('Capacity Backing (Hide)'!U$132,'Capacity Summary'!$B$139:$B$238,0),MATCH('Capacity Backing (Hide)'!$A148,'Capacity Summary'!$H$138:$BG$138,0))&lt;&gt;0,INDEX('Capacity Summary'!$H$139:$BG$238,MATCH('Capacity Backing (Hide)'!U$132,'Capacity Summary'!$B$139:$B$238,0),MATCH('Capacity Backing (Hide)'!$A148,'Capacity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(Hide)'!$A148,'Capacity Summary'!$H$138:$BG$138,0))="x",INDEX('Capacity Summary'!$C$139:$E$238,MATCH('Capacity Backing (Hide)'!V$132,'Capacity Summary'!$B$139:$B$238,0),4),IF(INDEX('Capacity Summary'!$H$139:$BG$238,MATCH('Capacity Backing (Hide)'!V$132,'Capacity Summary'!$B$139:$B$238,0),MATCH('Capacity Backing (Hide)'!$A148,'Capacity Summary'!$H$138:$BG$138,0))&lt;&gt;0,INDEX('Capacity Summary'!$H$139:$BG$238,MATCH('Capacity Backing (Hide)'!V$132,'Capacity Summary'!$B$139:$B$238,0),MATCH('Capacity Backing (Hide)'!$A148,'Capacity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(Hide)'!$A148,'Capacity Summary'!$H$138:$BG$138,0))="x",INDEX('Capacity Summary'!$C$139:$E$238,MATCH('Capacity Backing (Hide)'!W$132,'Capacity Summary'!$B$139:$B$238,0),4),IF(INDEX('Capacity Summary'!$H$139:$BG$238,MATCH('Capacity Backing (Hide)'!W$132,'Capacity Summary'!$B$139:$B$238,0),MATCH('Capacity Backing (Hide)'!$A148,'Capacity Summary'!$H$138:$BG$138,0))&lt;&gt;0,INDEX('Capacity Summary'!$H$139:$BG$238,MATCH('Capacity Backing (Hide)'!W$132,'Capacity Summary'!$B$139:$B$238,0),MATCH('Capacity Backing (Hide)'!$A148,'Capacity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(Hide)'!$A148,'Capacity Summary'!$H$138:$BG$138,0))="x",INDEX('Capacity Summary'!$C$139:$E$238,MATCH('Capacity Backing (Hide)'!X$132,'Capacity Summary'!$B$139:$B$238,0),4),IF(INDEX('Capacity Summary'!$H$139:$BG$238,MATCH('Capacity Backing (Hide)'!X$132,'Capacity Summary'!$B$139:$B$238,0),MATCH('Capacity Backing (Hide)'!$A148,'Capacity Summary'!$H$138:$BG$138,0))&lt;&gt;0,INDEX('Capacity Summary'!$H$139:$BG$238,MATCH('Capacity Backing (Hide)'!X$132,'Capacity Summary'!$B$139:$B$238,0),MATCH('Capacity Backing (Hide)'!$A148,'Capacity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(Hide)'!$A148,'Capacity Summary'!$H$138:$BG$138,0))="x",INDEX('Capacity Summary'!$C$139:$E$238,MATCH('Capacity Backing (Hide)'!Y$132,'Capacity Summary'!$B$139:$B$238,0),4),IF(INDEX('Capacity Summary'!$H$139:$BG$238,MATCH('Capacity Backing (Hide)'!Y$132,'Capacity Summary'!$B$139:$B$238,0),MATCH('Capacity Backing (Hide)'!$A148,'Capacity Summary'!$H$138:$BG$138,0))&lt;&gt;0,INDEX('Capacity Summary'!$H$139:$BG$238,MATCH('Capacity Backing (Hide)'!Y$132,'Capacity Summary'!$B$139:$B$238,0),MATCH('Capacity Backing (Hide)'!$A148,'Capacity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(Hide)'!$A148,'Capacity Summary'!$H$138:$BG$138,0))="x",INDEX('Capacity Summary'!$C$139:$E$238,MATCH('Capacity Backing (Hide)'!Z$132,'Capacity Summary'!$B$139:$B$238,0),4),IF(INDEX('Capacity Summary'!$H$139:$BG$238,MATCH('Capacity Backing (Hide)'!Z$132,'Capacity Summary'!$B$139:$B$238,0),MATCH('Capacity Backing (Hide)'!$A148,'Capacity Summary'!$H$138:$BG$138,0))&lt;&gt;0,INDEX('Capacity Summary'!$H$139:$BG$238,MATCH('Capacity Backing (Hide)'!Z$132,'Capacity Summary'!$B$139:$B$238,0),MATCH('Capacity Backing (Hide)'!$A148,'Capacity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(Hide)'!$A148,'Capacity Summary'!$H$138:$BG$138,0))="x",INDEX('Capacity Summary'!$C$139:$E$238,MATCH('Capacity Backing (Hide)'!AA$132,'Capacity Summary'!$B$139:$B$238,0),4),IF(INDEX('Capacity Summary'!$H$139:$BG$238,MATCH('Capacity Backing (Hide)'!AA$132,'Capacity Summary'!$B$139:$B$238,0),MATCH('Capacity Backing (Hide)'!$A148,'Capacity Summary'!$H$138:$BG$138,0))&lt;&gt;0,INDEX('Capacity Summary'!$H$139:$BG$238,MATCH('Capacity Backing (Hide)'!AA$132,'Capacity Summary'!$B$139:$B$238,0),MATCH('Capacity Backing (Hide)'!$A148,'Capacity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(Hide)'!$A148,'Capacity Summary'!$H$138:$BG$138,0))="x",INDEX('Capacity Summary'!$C$139:$E$238,MATCH('Capacity Backing (Hide)'!AB$132,'Capacity Summary'!$B$139:$B$238,0),4),IF(INDEX('Capacity Summary'!$H$139:$BG$238,MATCH('Capacity Backing (Hide)'!AB$132,'Capacity Summary'!$B$139:$B$238,0),MATCH('Capacity Backing (Hide)'!$A148,'Capacity Summary'!$H$138:$BG$138,0))&lt;&gt;0,INDEX('Capacity Summary'!$H$139:$BG$238,MATCH('Capacity Backing (Hide)'!AB$132,'Capacity Summary'!$B$139:$B$238,0),MATCH('Capacity Backing (Hide)'!$A148,'Capacity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(Hide)'!$A148,'Capacity Summary'!$H$138:$BG$138,0))="x",INDEX('Capacity Summary'!$C$139:$E$238,MATCH('Capacity Backing (Hide)'!AC$132,'Capacity Summary'!$B$139:$B$238,0),4),IF(INDEX('Capacity Summary'!$H$139:$BG$238,MATCH('Capacity Backing (Hide)'!AC$132,'Capacity Summary'!$B$139:$B$238,0),MATCH('Capacity Backing (Hide)'!$A148,'Capacity Summary'!$H$138:$BG$138,0))&lt;&gt;0,INDEX('Capacity Summary'!$H$139:$BG$238,MATCH('Capacity Backing (Hide)'!AC$132,'Capacity Summary'!$B$139:$B$238,0),MATCH('Capacity Backing (Hide)'!$A148,'Capacity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(Hide)'!$A148,'Capacity Summary'!$H$138:$BG$138,0))="x",INDEX('Capacity Summary'!$C$139:$E$238,MATCH('Capacity Backing (Hide)'!AD$132,'Capacity Summary'!$B$139:$B$238,0),4),IF(INDEX('Capacity Summary'!$H$139:$BG$238,MATCH('Capacity Backing (Hide)'!AD$132,'Capacity Summary'!$B$139:$B$238,0),MATCH('Capacity Backing (Hide)'!$A148,'Capacity Summary'!$H$138:$BG$138,0))&lt;&gt;0,INDEX('Capacity Summary'!$H$139:$BG$238,MATCH('Capacity Backing (Hide)'!AD$132,'Capacity Summary'!$B$139:$B$238,0),MATCH('Capacity Backing (Hide)'!$A148,'Capacity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(Hide)'!$A148,'Capacity Summary'!$H$138:$BG$138,0))="x",INDEX('Capacity Summary'!$C$139:$E$238,MATCH('Capacity Backing (Hide)'!AE$132,'Capacity Summary'!$B$139:$B$238,0),4),IF(INDEX('Capacity Summary'!$H$139:$BG$238,MATCH('Capacity Backing (Hide)'!AE$132,'Capacity Summary'!$B$139:$B$238,0),MATCH('Capacity Backing (Hide)'!$A148,'Capacity Summary'!$H$138:$BG$138,0))&lt;&gt;0,INDEX('Capacity Summary'!$H$139:$BG$238,MATCH('Capacity Backing (Hide)'!AE$132,'Capacity Summary'!$B$139:$B$238,0),MATCH('Capacity Backing (Hide)'!$A148,'Capacity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(Hide)'!$A148,'Capacity Summary'!$H$138:$BG$138,0))="x",INDEX('Capacity Summary'!$C$139:$E$238,MATCH('Capacity Backing (Hide)'!AF$132,'Capacity Summary'!$B$139:$B$238,0),4),IF(INDEX('Capacity Summary'!$H$139:$BG$238,MATCH('Capacity Backing (Hide)'!AF$132,'Capacity Summary'!$B$139:$B$238,0),MATCH('Capacity Backing (Hide)'!$A148,'Capacity Summary'!$H$138:$BG$138,0))&lt;&gt;0,INDEX('Capacity Summary'!$H$139:$BG$238,MATCH('Capacity Backing (Hide)'!AF$132,'Capacity Summary'!$B$139:$B$238,0),MATCH('Capacity Backing (Hide)'!$A148,'Capacity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(Hide)'!$A148,'Capacity Summary'!$H$138:$BG$138,0))="x",INDEX('Capacity Summary'!$C$139:$E$238,MATCH('Capacity Backing (Hide)'!AG$132,'Capacity Summary'!$B$139:$B$238,0),4),IF(INDEX('Capacity Summary'!$H$139:$BG$238,MATCH('Capacity Backing (Hide)'!AG$132,'Capacity Summary'!$B$139:$B$238,0),MATCH('Capacity Backing (Hide)'!$A148,'Capacity Summary'!$H$138:$BG$138,0))&lt;&gt;0,INDEX('Capacity Summary'!$H$139:$BG$238,MATCH('Capacity Backing (Hide)'!AG$132,'Capacity Summary'!$B$139:$B$238,0),MATCH('Capacity Backing (Hide)'!$A148,'Capacity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(Hide)'!$A148,'Capacity Summary'!$H$138:$BG$138,0))="x",INDEX('Capacity Summary'!$C$139:$E$238,MATCH('Capacity Backing (Hide)'!AH$132,'Capacity Summary'!$B$139:$B$238,0),4),IF(INDEX('Capacity Summary'!$H$139:$BG$238,MATCH('Capacity Backing (Hide)'!AH$132,'Capacity Summary'!$B$139:$B$238,0),MATCH('Capacity Backing (Hide)'!$A148,'Capacity Summary'!$H$138:$BG$138,0))&lt;&gt;0,INDEX('Capacity Summary'!$H$139:$BG$238,MATCH('Capacity Backing (Hide)'!AH$132,'Capacity Summary'!$B$139:$B$238,0),MATCH('Capacity Backing (Hide)'!$A148,'Capacity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(Hide)'!$A148,'Capacity Summary'!$H$138:$BG$138,0))="x",INDEX('Capacity Summary'!$C$139:$E$238,MATCH('Capacity Backing (Hide)'!AI$132,'Capacity Summary'!$B$139:$B$238,0),4),IF(INDEX('Capacity Summary'!$H$139:$BG$238,MATCH('Capacity Backing (Hide)'!AI$132,'Capacity Summary'!$B$139:$B$238,0),MATCH('Capacity Backing (Hide)'!$A148,'Capacity Summary'!$H$138:$BG$138,0))&lt;&gt;0,INDEX('Capacity Summary'!$H$139:$BG$238,MATCH('Capacity Backing (Hide)'!AI$132,'Capacity Summary'!$B$139:$B$238,0),MATCH('Capacity Backing (Hide)'!$A148,'Capacity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(Hide)'!$A148,'Capacity Summary'!$H$138:$BG$138,0))="x",INDEX('Capacity Summary'!$C$139:$E$238,MATCH('Capacity Backing (Hide)'!AJ$132,'Capacity Summary'!$B$139:$B$238,0),4),IF(INDEX('Capacity Summary'!$H$139:$BG$238,MATCH('Capacity Backing (Hide)'!AJ$132,'Capacity Summary'!$B$139:$B$238,0),MATCH('Capacity Backing (Hide)'!$A148,'Capacity Summary'!$H$138:$BG$138,0))&lt;&gt;0,INDEX('Capacity Summary'!$H$139:$BG$238,MATCH('Capacity Backing (Hide)'!AJ$132,'Capacity Summary'!$B$139:$B$238,0),MATCH('Capacity Backing (Hide)'!$A148,'Capacity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(Hide)'!$A148,'Capacity Summary'!$H$138:$BG$138,0))="x",INDEX('Capacity Summary'!$C$139:$E$238,MATCH('Capacity Backing (Hide)'!AK$132,'Capacity Summary'!$B$139:$B$238,0),4),IF(INDEX('Capacity Summary'!$H$139:$BG$238,MATCH('Capacity Backing (Hide)'!AK$132,'Capacity Summary'!$B$139:$B$238,0),MATCH('Capacity Backing (Hide)'!$A148,'Capacity Summary'!$H$138:$BG$138,0))&lt;&gt;0,INDEX('Capacity Summary'!$H$139:$BG$238,MATCH('Capacity Backing (Hide)'!AK$132,'Capacity Summary'!$B$139:$B$238,0),MATCH('Capacity Backing (Hide)'!$A148,'Capacity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(Hide)'!$A148,'Capacity Summary'!$H$138:$BG$138,0))="x",INDEX('Capacity Summary'!$C$139:$E$238,MATCH('Capacity Backing (Hide)'!AL$132,'Capacity Summary'!$B$139:$B$238,0),4),IF(INDEX('Capacity Summary'!$H$139:$BG$238,MATCH('Capacity Backing (Hide)'!AL$132,'Capacity Summary'!$B$139:$B$238,0),MATCH('Capacity Backing (Hide)'!$A148,'Capacity Summary'!$H$138:$BG$138,0))&lt;&gt;0,INDEX('Capacity Summary'!$H$139:$BG$238,MATCH('Capacity Backing (Hide)'!AL$132,'Capacity Summary'!$B$139:$B$238,0),MATCH('Capacity Backing (Hide)'!$A148,'Capacity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(Hide)'!$A148,'Capacity Summary'!$H$138:$BG$138,0))="x",INDEX('Capacity Summary'!$C$139:$E$238,MATCH('Capacity Backing (Hide)'!AM$132,'Capacity Summary'!$B$139:$B$238,0),4),IF(INDEX('Capacity Summary'!$H$139:$BG$238,MATCH('Capacity Backing (Hide)'!AM$132,'Capacity Summary'!$B$139:$B$238,0),MATCH('Capacity Backing (Hide)'!$A148,'Capacity Summary'!$H$138:$BG$138,0))&lt;&gt;0,INDEX('Capacity Summary'!$H$139:$BG$238,MATCH('Capacity Backing (Hide)'!AM$132,'Capacity Summary'!$B$139:$B$238,0),MATCH('Capacity Backing (Hide)'!$A148,'Capacity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(Hide)'!$A148,'Capacity Summary'!$H$138:$BG$138,0))="x",INDEX('Capacity Summary'!$C$139:$E$238,MATCH('Capacity Backing (Hide)'!AN$132,'Capacity Summary'!$B$139:$B$238,0),4),IF(INDEX('Capacity Summary'!$H$139:$BG$238,MATCH('Capacity Backing (Hide)'!AN$132,'Capacity Summary'!$B$139:$B$238,0),MATCH('Capacity Backing (Hide)'!$A148,'Capacity Summary'!$H$138:$BG$138,0))&lt;&gt;0,INDEX('Capacity Summary'!$H$139:$BG$238,MATCH('Capacity Backing (Hide)'!AN$132,'Capacity Summary'!$B$139:$B$238,0),MATCH('Capacity Backing (Hide)'!$A148,'Capacity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(Hide)'!$A148,'Capacity Summary'!$H$138:$BG$138,0))="x",INDEX('Capacity Summary'!$C$139:$E$238,MATCH('Capacity Backing (Hide)'!AO$132,'Capacity Summary'!$B$139:$B$238,0),4),IF(INDEX('Capacity Summary'!$H$139:$BG$238,MATCH('Capacity Backing (Hide)'!AO$132,'Capacity Summary'!$B$139:$B$238,0),MATCH('Capacity Backing (Hide)'!$A148,'Capacity Summary'!$H$138:$BG$138,0))&lt;&gt;0,INDEX('Capacity Summary'!$H$139:$BG$238,MATCH('Capacity Backing (Hide)'!AO$132,'Capacity Summary'!$B$139:$B$238,0),MATCH('Capacity Backing (Hide)'!$A148,'Capacity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(Hide)'!$A148,'Capacity Summary'!$H$138:$BG$138,0))="x",INDEX('Capacity Summary'!$C$139:$E$238,MATCH('Capacity Backing (Hide)'!AP$132,'Capacity Summary'!$B$139:$B$238,0),4),IF(INDEX('Capacity Summary'!$H$139:$BG$238,MATCH('Capacity Backing (Hide)'!AP$132,'Capacity Summary'!$B$139:$B$238,0),MATCH('Capacity Backing (Hide)'!$A148,'Capacity Summary'!$H$138:$BG$138,0))&lt;&gt;0,INDEX('Capacity Summary'!$H$139:$BG$238,MATCH('Capacity Backing (Hide)'!AP$132,'Capacity Summary'!$B$139:$B$238,0),MATCH('Capacity Backing (Hide)'!$A148,'Capacity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(Hide)'!$A148,'Capacity Summary'!$H$138:$BG$138,0))="x",INDEX('Capacity Summary'!$C$139:$E$238,MATCH('Capacity Backing (Hide)'!AQ$132,'Capacity Summary'!$B$139:$B$238,0),4),IF(INDEX('Capacity Summary'!$H$139:$BG$238,MATCH('Capacity Backing (Hide)'!AQ$132,'Capacity Summary'!$B$139:$B$238,0),MATCH('Capacity Backing (Hide)'!$A148,'Capacity Summary'!$H$138:$BG$138,0))&lt;&gt;0,INDEX('Capacity Summary'!$H$139:$BG$238,MATCH('Capacity Backing (Hide)'!AQ$132,'Capacity Summary'!$B$139:$B$238,0),MATCH('Capacity Backing (Hide)'!$A148,'Capacity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(Hide)'!$A148,'Capacity Summary'!$H$138:$BG$138,0))="x",INDEX('Capacity Summary'!$C$139:$E$238,MATCH('Capacity Backing (Hide)'!AR$132,'Capacity Summary'!$B$139:$B$238,0),4),IF(INDEX('Capacity Summary'!$H$139:$BG$238,MATCH('Capacity Backing (Hide)'!AR$132,'Capacity Summary'!$B$139:$B$238,0),MATCH('Capacity Backing (Hide)'!$A148,'Capacity Summary'!$H$138:$BG$138,0))&lt;&gt;0,INDEX('Capacity Summary'!$H$139:$BG$238,MATCH('Capacity Backing (Hide)'!AR$132,'Capacity Summary'!$B$139:$B$238,0),MATCH('Capacity Backing (Hide)'!$A148,'Capacity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(Hide)'!$A148,'Capacity Summary'!$H$138:$BG$138,0))="x",INDEX('Capacity Summary'!$C$139:$E$238,MATCH('Capacity Backing (Hide)'!AS$132,'Capacity Summary'!$B$139:$B$238,0),4),IF(INDEX('Capacity Summary'!$H$139:$BG$238,MATCH('Capacity Backing (Hide)'!AS$132,'Capacity Summary'!$B$139:$B$238,0),MATCH('Capacity Backing (Hide)'!$A148,'Capacity Summary'!$H$138:$BG$138,0))&lt;&gt;0,INDEX('Capacity Summary'!$H$139:$BG$238,MATCH('Capacity Backing (Hide)'!AS$132,'Capacity Summary'!$B$139:$B$238,0),MATCH('Capacity Backing (Hide)'!$A148,'Capacity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(Hide)'!$A148,'Capacity Summary'!$H$138:$BG$138,0))="x",INDEX('Capacity Summary'!$C$139:$E$238,MATCH('Capacity Backing (Hide)'!AT$132,'Capacity Summary'!$B$139:$B$238,0),4),IF(INDEX('Capacity Summary'!$H$139:$BG$238,MATCH('Capacity Backing (Hide)'!AT$132,'Capacity Summary'!$B$139:$B$238,0),MATCH('Capacity Backing (Hide)'!$A148,'Capacity Summary'!$H$138:$BG$138,0))&lt;&gt;0,INDEX('Capacity Summary'!$H$139:$BG$238,MATCH('Capacity Backing (Hide)'!AT$132,'Capacity Summary'!$B$139:$B$238,0),MATCH('Capacity Backing (Hide)'!$A148,'Capacity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(Hide)'!$A148,'Capacity Summary'!$H$138:$BG$138,0))="x",INDEX('Capacity Summary'!$C$139:$E$238,MATCH('Capacity Backing (Hide)'!AU$132,'Capacity Summary'!$B$139:$B$238,0),4),IF(INDEX('Capacity Summary'!$H$139:$BG$238,MATCH('Capacity Backing (Hide)'!AU$132,'Capacity Summary'!$B$139:$B$238,0),MATCH('Capacity Backing (Hide)'!$A148,'Capacity Summary'!$H$138:$BG$138,0))&lt;&gt;0,INDEX('Capacity Summary'!$H$139:$BG$238,MATCH('Capacity Backing (Hide)'!AU$132,'Capacity Summary'!$B$139:$B$238,0),MATCH('Capacity Backing (Hide)'!$A148,'Capacity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(Hide)'!$A148,'Capacity Summary'!$H$138:$BG$138,0))="x",INDEX('Capacity Summary'!$C$139:$E$238,MATCH('Capacity Backing (Hide)'!AV$132,'Capacity Summary'!$B$139:$B$238,0),4),IF(INDEX('Capacity Summary'!$H$139:$BG$238,MATCH('Capacity Backing (Hide)'!AV$132,'Capacity Summary'!$B$139:$B$238,0),MATCH('Capacity Backing (Hide)'!$A148,'Capacity Summary'!$H$138:$BG$138,0))&lt;&gt;0,INDEX('Capacity Summary'!$H$139:$BG$238,MATCH('Capacity Backing (Hide)'!AV$132,'Capacity Summary'!$B$139:$B$238,0),MATCH('Capacity Backing (Hide)'!$A148,'Capacity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(Hide)'!$A148,'Capacity Summary'!$H$138:$BG$138,0))="x",INDEX('Capacity Summary'!$C$139:$E$238,MATCH('Capacity Backing (Hide)'!AW$132,'Capacity Summary'!$B$139:$B$238,0),4),IF(INDEX('Capacity Summary'!$H$139:$BG$238,MATCH('Capacity Backing (Hide)'!AW$132,'Capacity Summary'!$B$139:$B$238,0),MATCH('Capacity Backing (Hide)'!$A148,'Capacity Summary'!$H$138:$BG$138,0))&lt;&gt;0,INDEX('Capacity Summary'!$H$139:$BG$238,MATCH('Capacity Backing (Hide)'!AW$132,'Capacity Summary'!$B$139:$B$238,0),MATCH('Capacity Backing (Hide)'!$A148,'Capacity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(Hide)'!$A148,'Capacity Summary'!$H$138:$BG$138,0))="x",INDEX('Capacity Summary'!$C$139:$E$238,MATCH('Capacity Backing (Hide)'!AX$132,'Capacity Summary'!$B$139:$B$238,0),4),IF(INDEX('Capacity Summary'!$H$139:$BG$238,MATCH('Capacity Backing (Hide)'!AX$132,'Capacity Summary'!$B$139:$B$238,0),MATCH('Capacity Backing (Hide)'!$A148,'Capacity Summary'!$H$138:$BG$138,0))&lt;&gt;0,INDEX('Capacity Summary'!$H$139:$BG$238,MATCH('Capacity Backing (Hide)'!AX$132,'Capacity Summary'!$B$139:$B$238,0),MATCH('Capacity Backing (Hide)'!$A148,'Capacity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(Hide)'!$A148,'Capacity Summary'!$H$138:$BG$138,0))="x",INDEX('Capacity Summary'!$C$139:$E$238,MATCH('Capacity Backing (Hide)'!AY$132,'Capacity Summary'!$B$139:$B$238,0),4),IF(INDEX('Capacity Summary'!$H$139:$BG$238,MATCH('Capacity Backing (Hide)'!AY$132,'Capacity Summary'!$B$139:$B$238,0),MATCH('Capacity Backing (Hide)'!$A148,'Capacity Summary'!$H$138:$BG$138,0))&lt;&gt;0,INDEX('Capacity Summary'!$H$139:$BG$238,MATCH('Capacity Backing (Hide)'!AY$132,'Capacity Summary'!$B$139:$B$238,0),MATCH('Capacity Backing (Hide)'!$A148,'Capacity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(Hide)'!$A148,'Capacity Summary'!$H$138:$BG$138,0))="x",INDEX('Capacity Summary'!$C$139:$E$238,MATCH('Capacity Backing (Hide)'!AZ$132,'Capacity Summary'!$B$139:$B$238,0),4),IF(INDEX('Capacity Summary'!$H$139:$BG$238,MATCH('Capacity Backing (Hide)'!AZ$132,'Capacity Summary'!$B$139:$B$238,0),MATCH('Capacity Backing (Hide)'!$A148,'Capacity Summary'!$H$138:$BG$138,0))&lt;&gt;0,INDEX('Capacity Summary'!$H$139:$BG$238,MATCH('Capacity Backing (Hide)'!AZ$132,'Capacity Summary'!$B$139:$B$238,0),MATCH('Capacity Backing (Hide)'!$A148,'Capacity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(Hide)'!$A148,'Capacity Summary'!$H$138:$BG$138,0))="x",INDEX('Capacity Summary'!$C$139:$E$238,MATCH('Capacity Backing (Hide)'!BA$132,'Capacity Summary'!$B$139:$B$238,0),4),IF(INDEX('Capacity Summary'!$H$139:$BG$238,MATCH('Capacity Backing (Hide)'!BA$132,'Capacity Summary'!$B$139:$B$238,0),MATCH('Capacity Backing (Hide)'!$A148,'Capacity Summary'!$H$138:$BG$138,0))&lt;&gt;0,INDEX('Capacity Summary'!$H$139:$BG$238,MATCH('Capacity Backing (Hide)'!BA$132,'Capacity Summary'!$B$139:$B$238,0),MATCH('Capacity Backing (Hide)'!$A148,'Capacity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(Hide)'!$A148,'Capacity Summary'!$H$138:$BG$138,0))="x",INDEX('Capacity Summary'!$C$139:$E$238,MATCH('Capacity Backing (Hide)'!BB$132,'Capacity Summary'!$B$139:$B$238,0),4),IF(INDEX('Capacity Summary'!$H$139:$BG$238,MATCH('Capacity Backing (Hide)'!BB$132,'Capacity Summary'!$B$139:$B$238,0),MATCH('Capacity Backing (Hide)'!$A148,'Capacity Summary'!$H$138:$BG$138,0))&lt;&gt;0,INDEX('Capacity Summary'!$H$139:$BG$238,MATCH('Capacity Backing (Hide)'!BB$132,'Capacity Summary'!$B$139:$B$238,0),MATCH('Capacity Backing (Hide)'!$A148,'Capacity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(Hide)'!$A148,'Capacity Summary'!$H$138:$BG$138,0))="x",INDEX('Capacity Summary'!$C$139:$E$238,MATCH('Capacity Backing (Hide)'!BC$132,'Capacity Summary'!$B$139:$B$238,0),4),IF(INDEX('Capacity Summary'!$H$139:$BG$238,MATCH('Capacity Backing (Hide)'!BC$132,'Capacity Summary'!$B$139:$B$238,0),MATCH('Capacity Backing (Hide)'!$A148,'Capacity Summary'!$H$138:$BG$138,0))&lt;&gt;0,INDEX('Capacity Summary'!$H$139:$BG$238,MATCH('Capacity Backing (Hide)'!BC$132,'Capacity Summary'!$B$139:$B$238,0),MATCH('Capacity Backing (Hide)'!$A148,'Capacity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(Hide)'!$A148,'Capacity Summary'!$H$138:$BG$138,0))="x",INDEX('Capacity Summary'!$C$139:$E$238,MATCH('Capacity Backing (Hide)'!BD$132,'Capacity Summary'!$B$139:$B$238,0),4),IF(INDEX('Capacity Summary'!$H$139:$BG$238,MATCH('Capacity Backing (Hide)'!BD$132,'Capacity Summary'!$B$139:$B$238,0),MATCH('Capacity Backing (Hide)'!$A148,'Capacity Summary'!$H$138:$BG$138,0))&lt;&gt;0,INDEX('Capacity Summary'!$H$139:$BG$238,MATCH('Capacity Backing (Hide)'!BD$132,'Capacity Summary'!$B$139:$B$238,0),MATCH('Capacity Backing (Hide)'!$A148,'Capacity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(Hide)'!$A148,'Capacity Summary'!$H$138:$BG$138,0))="x",INDEX('Capacity Summary'!$C$139:$E$238,MATCH('Capacity Backing (Hide)'!BE$132,'Capacity Summary'!$B$139:$B$238,0),4),IF(INDEX('Capacity Summary'!$H$139:$BG$238,MATCH('Capacity Backing (Hide)'!BE$132,'Capacity Summary'!$B$139:$B$238,0),MATCH('Capacity Backing (Hide)'!$A148,'Capacity Summary'!$H$138:$BG$138,0))&lt;&gt;0,INDEX('Capacity Summary'!$H$139:$BG$238,MATCH('Capacity Backing (Hide)'!BE$132,'Capacity Summary'!$B$139:$B$238,0),MATCH('Capacity Backing (Hide)'!$A148,'Capacity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(Hide)'!$A148,'Capacity Summary'!$H$138:$BG$138,0))="x",INDEX('Capacity Summary'!$C$139:$E$238,MATCH('Capacity Backing (Hide)'!BF$132,'Capacity Summary'!$B$139:$B$238,0),4),IF(INDEX('Capacity Summary'!$H$139:$BG$238,MATCH('Capacity Backing (Hide)'!BF$132,'Capacity Summary'!$B$139:$B$238,0),MATCH('Capacity Backing (Hide)'!$A148,'Capacity Summary'!$H$138:$BG$138,0))&lt;&gt;0,INDEX('Capacity Summary'!$H$139:$BG$238,MATCH('Capacity Backing (Hide)'!BF$132,'Capacity Summary'!$B$139:$B$238,0),MATCH('Capacity Backing (Hide)'!$A148,'Capacity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(Hide)'!$A148,'Capacity Summary'!$H$138:$BG$138,0))="x",INDEX('Capacity Summary'!$C$139:$E$238,MATCH('Capacity Backing (Hide)'!BG$132,'Capacity Summary'!$B$139:$B$238,0),4),IF(INDEX('Capacity Summary'!$H$139:$BG$238,MATCH('Capacity Backing (Hide)'!BG$132,'Capacity Summary'!$B$139:$B$238,0),MATCH('Capacity Backing (Hide)'!$A148,'Capacity Summary'!$H$138:$BG$138,0))&lt;&gt;0,INDEX('Capacity Summary'!$H$139:$BG$238,MATCH('Capacity Backing (Hide)'!BG$132,'Capacity Summary'!$B$139:$B$238,0),MATCH('Capacity Backing (Hide)'!$A148,'Capacity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(Hide)'!$A148,'Capacity Summary'!$H$138:$BG$138,0))="x",INDEX('Capacity Summary'!$C$139:$E$238,MATCH('Capacity Backing (Hide)'!BH$132,'Capacity Summary'!$B$139:$B$238,0),4),IF(INDEX('Capacity Summary'!$H$139:$BG$238,MATCH('Capacity Backing (Hide)'!BH$132,'Capacity Summary'!$B$139:$B$238,0),MATCH('Capacity Backing (Hide)'!$A148,'Capacity Summary'!$H$138:$BG$138,0))&lt;&gt;0,INDEX('Capacity Summary'!$H$139:$BG$238,MATCH('Capacity Backing (Hide)'!BH$132,'Capacity Summary'!$B$139:$B$238,0),MATCH('Capacity Backing (Hide)'!$A148,'Capacity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(Hide)'!$A148,'Capacity Summary'!$H$138:$BG$138,0))="x",INDEX('Capacity Summary'!$C$139:$E$238,MATCH('Capacity Backing (Hide)'!BI$132,'Capacity Summary'!$B$139:$B$238,0),4),IF(INDEX('Capacity Summary'!$H$139:$BG$238,MATCH('Capacity Backing (Hide)'!BI$132,'Capacity Summary'!$B$139:$B$238,0),MATCH('Capacity Backing (Hide)'!$A148,'Capacity Summary'!$H$138:$BG$138,0))&lt;&gt;0,INDEX('Capacity Summary'!$H$139:$BG$238,MATCH('Capacity Backing (Hide)'!BI$132,'Capacity Summary'!$B$139:$B$238,0),MATCH('Capacity Backing (Hide)'!$A148,'Capacity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(Hide)'!$A148,'Capacity Summary'!$H$138:$BG$138,0))="x",INDEX('Capacity Summary'!$C$139:$E$238,MATCH('Capacity Backing (Hide)'!BJ$132,'Capacity Summary'!$B$139:$B$238,0),4),IF(INDEX('Capacity Summary'!$H$139:$BG$238,MATCH('Capacity Backing (Hide)'!BJ$132,'Capacity Summary'!$B$139:$B$238,0),MATCH('Capacity Backing (Hide)'!$A148,'Capacity Summary'!$H$138:$BG$138,0))&lt;&gt;0,INDEX('Capacity Summary'!$H$139:$BG$238,MATCH('Capacity Backing (Hide)'!BJ$132,'Capacity Summary'!$B$139:$B$238,0),MATCH('Capacity Backing (Hide)'!$A148,'Capacity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(Hide)'!$A148,'Capacity Summary'!$H$138:$BG$138,0))="x",INDEX('Capacity Summary'!$C$139:$E$238,MATCH('Capacity Backing (Hide)'!BK$132,'Capacity Summary'!$B$139:$B$238,0),4),IF(INDEX('Capacity Summary'!$H$139:$BG$238,MATCH('Capacity Backing (Hide)'!BK$132,'Capacity Summary'!$B$139:$B$238,0),MATCH('Capacity Backing (Hide)'!$A148,'Capacity Summary'!$H$138:$BG$138,0))&lt;&gt;0,INDEX('Capacity Summary'!$H$139:$BG$238,MATCH('Capacity Backing (Hide)'!BK$132,'Capacity Summary'!$B$139:$B$238,0),MATCH('Capacity Backing (Hide)'!$A148,'Capacity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(Hide)'!$A148,'Capacity Summary'!$H$138:$BG$138,0))="x",INDEX('Capacity Summary'!$C$139:$E$238,MATCH('Capacity Backing (Hide)'!BL$132,'Capacity Summary'!$B$139:$B$238,0),4),IF(INDEX('Capacity Summary'!$H$139:$BG$238,MATCH('Capacity Backing (Hide)'!BL$132,'Capacity Summary'!$B$139:$B$238,0),MATCH('Capacity Backing (Hide)'!$A148,'Capacity Summary'!$H$138:$BG$138,0))&lt;&gt;0,INDEX('Capacity Summary'!$H$139:$BG$238,MATCH('Capacity Backing (Hide)'!BL$132,'Capacity Summary'!$B$139:$B$238,0),MATCH('Capacity Backing (Hide)'!$A148,'Capacity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(Hide)'!$A148,'Capacity Summary'!$H$138:$BG$138,0))="x",INDEX('Capacity Summary'!$C$139:$E$238,MATCH('Capacity Backing (Hide)'!BM$132,'Capacity Summary'!$B$139:$B$238,0),4),IF(INDEX('Capacity Summary'!$H$139:$BG$238,MATCH('Capacity Backing (Hide)'!BM$132,'Capacity Summary'!$B$139:$B$238,0),MATCH('Capacity Backing (Hide)'!$A148,'Capacity Summary'!$H$138:$BG$138,0))&lt;&gt;0,INDEX('Capacity Summary'!$H$139:$BG$238,MATCH('Capacity Backing (Hide)'!BM$132,'Capacity Summary'!$B$139:$B$238,0),MATCH('Capacity Backing (Hide)'!$A148,'Capacity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(Hide)'!$A148,'Capacity Summary'!$H$138:$BG$138,0))="x",INDEX('Capacity Summary'!$C$139:$E$238,MATCH('Capacity Backing (Hide)'!BN$132,'Capacity Summary'!$B$139:$B$238,0),4),IF(INDEX('Capacity Summary'!$H$139:$BG$238,MATCH('Capacity Backing (Hide)'!BN$132,'Capacity Summary'!$B$139:$B$238,0),MATCH('Capacity Backing (Hide)'!$A148,'Capacity Summary'!$H$138:$BG$138,0))&lt;&gt;0,INDEX('Capacity Summary'!$H$139:$BG$238,MATCH('Capacity Backing (Hide)'!BN$132,'Capacity Summary'!$B$139:$B$238,0),MATCH('Capacity Backing (Hide)'!$A148,'Capacity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(Hide)'!$A148,'Capacity Summary'!$H$138:$BG$138,0))="x",INDEX('Capacity Summary'!$C$139:$E$238,MATCH('Capacity Backing (Hide)'!BO$132,'Capacity Summary'!$B$139:$B$238,0),4),IF(INDEX('Capacity Summary'!$H$139:$BG$238,MATCH('Capacity Backing (Hide)'!BO$132,'Capacity Summary'!$B$139:$B$238,0),MATCH('Capacity Backing (Hide)'!$A148,'Capacity Summary'!$H$138:$BG$138,0))&lt;&gt;0,INDEX('Capacity Summary'!$H$139:$BG$238,MATCH('Capacity Backing (Hide)'!BO$132,'Capacity Summary'!$B$139:$B$238,0),MATCH('Capacity Backing (Hide)'!$A148,'Capacity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(Hide)'!$A148,'Capacity Summary'!$H$138:$BG$138,0))="x",INDEX('Capacity Summary'!$C$139:$E$238,MATCH('Capacity Backing (Hide)'!BP$132,'Capacity Summary'!$B$139:$B$238,0),4),IF(INDEX('Capacity Summary'!$H$139:$BG$238,MATCH('Capacity Backing (Hide)'!BP$132,'Capacity Summary'!$B$139:$B$238,0),MATCH('Capacity Backing (Hide)'!$A148,'Capacity Summary'!$H$138:$BG$138,0))&lt;&gt;0,INDEX('Capacity Summary'!$H$139:$BG$238,MATCH('Capacity Backing (Hide)'!BP$132,'Capacity Summary'!$B$139:$B$238,0),MATCH('Capacity Backing (Hide)'!$A148,'Capacity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(Hide)'!$A148,'Capacity Summary'!$H$138:$BG$138,0))="x",INDEX('Capacity Summary'!$C$139:$E$238,MATCH('Capacity Backing (Hide)'!BQ$132,'Capacity Summary'!$B$139:$B$238,0),4),IF(INDEX('Capacity Summary'!$H$139:$BG$238,MATCH('Capacity Backing (Hide)'!BQ$132,'Capacity Summary'!$B$139:$B$238,0),MATCH('Capacity Backing (Hide)'!$A148,'Capacity Summary'!$H$138:$BG$138,0))&lt;&gt;0,INDEX('Capacity Summary'!$H$139:$BG$238,MATCH('Capacity Backing (Hide)'!BQ$132,'Capacity Summary'!$B$139:$B$238,0),MATCH('Capacity Backing (Hide)'!$A148,'Capacity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(Hide)'!$A148,'Capacity Summary'!$H$138:$BG$138,0))="x",INDEX('Capacity Summary'!$C$139:$E$238,MATCH('Capacity Backing (Hide)'!BR$132,'Capacity Summary'!$B$139:$B$238,0),4),IF(INDEX('Capacity Summary'!$H$139:$BG$238,MATCH('Capacity Backing (Hide)'!BR$132,'Capacity Summary'!$B$139:$B$238,0),MATCH('Capacity Backing (Hide)'!$A148,'Capacity Summary'!$H$138:$BG$138,0))&lt;&gt;0,INDEX('Capacity Summary'!$H$139:$BG$238,MATCH('Capacity Backing (Hide)'!BR$132,'Capacity Summary'!$B$139:$B$238,0),MATCH('Capacity Backing (Hide)'!$A148,'Capacity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(Hide)'!$A148,'Capacity Summary'!$H$138:$BG$138,0))="x",INDEX('Capacity Summary'!$C$139:$E$238,MATCH('Capacity Backing (Hide)'!BS$132,'Capacity Summary'!$B$139:$B$238,0),4),IF(INDEX('Capacity Summary'!$H$139:$BG$238,MATCH('Capacity Backing (Hide)'!BS$132,'Capacity Summary'!$B$139:$B$238,0),MATCH('Capacity Backing (Hide)'!$A148,'Capacity Summary'!$H$138:$BG$138,0))&lt;&gt;0,INDEX('Capacity Summary'!$H$139:$BG$238,MATCH('Capacity Backing (Hide)'!BS$132,'Capacity Summary'!$B$139:$B$238,0),MATCH('Capacity Backing (Hide)'!$A148,'Capacity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(Hide)'!$A148,'Capacity Summary'!$H$138:$BG$138,0))="x",INDEX('Capacity Summary'!$C$139:$E$238,MATCH('Capacity Backing (Hide)'!BT$132,'Capacity Summary'!$B$139:$B$238,0),4),IF(INDEX('Capacity Summary'!$H$139:$BG$238,MATCH('Capacity Backing (Hide)'!BT$132,'Capacity Summary'!$B$139:$B$238,0),MATCH('Capacity Backing (Hide)'!$A148,'Capacity Summary'!$H$138:$BG$138,0))&lt;&gt;0,INDEX('Capacity Summary'!$H$139:$BG$238,MATCH('Capacity Backing (Hide)'!BT$132,'Capacity Summary'!$B$139:$B$238,0),MATCH('Capacity Backing (Hide)'!$A148,'Capacity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(Hide)'!$A148,'Capacity Summary'!$H$138:$BG$138,0))="x",INDEX('Capacity Summary'!$C$139:$E$238,MATCH('Capacity Backing (Hide)'!BU$132,'Capacity Summary'!$B$139:$B$238,0),4),IF(INDEX('Capacity Summary'!$H$139:$BG$238,MATCH('Capacity Backing (Hide)'!BU$132,'Capacity Summary'!$B$139:$B$238,0),MATCH('Capacity Backing (Hide)'!$A148,'Capacity Summary'!$H$138:$BG$138,0))&lt;&gt;0,INDEX('Capacity Summary'!$H$139:$BG$238,MATCH('Capacity Backing (Hide)'!BU$132,'Capacity Summary'!$B$139:$B$238,0),MATCH('Capacity Backing (Hide)'!$A148,'Capacity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(Hide)'!$A148,'Capacity Summary'!$H$138:$BG$138,0))="x",INDEX('Capacity Summary'!$C$139:$E$238,MATCH('Capacity Backing (Hide)'!BV$132,'Capacity Summary'!$B$139:$B$238,0),4),IF(INDEX('Capacity Summary'!$H$139:$BG$238,MATCH('Capacity Backing (Hide)'!BV$132,'Capacity Summary'!$B$139:$B$238,0),MATCH('Capacity Backing (Hide)'!$A148,'Capacity Summary'!$H$138:$BG$138,0))&lt;&gt;0,INDEX('Capacity Summary'!$H$139:$BG$238,MATCH('Capacity Backing (Hide)'!BV$132,'Capacity Summary'!$B$139:$B$238,0),MATCH('Capacity Backing (Hide)'!$A148,'Capacity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(Hide)'!$A148,'Capacity Summary'!$H$138:$BG$138,0))="x",INDEX('Capacity Summary'!$C$139:$E$238,MATCH('Capacity Backing (Hide)'!BW$132,'Capacity Summary'!$B$139:$B$238,0),4),IF(INDEX('Capacity Summary'!$H$139:$BG$238,MATCH('Capacity Backing (Hide)'!BW$132,'Capacity Summary'!$B$139:$B$238,0),MATCH('Capacity Backing (Hide)'!$A148,'Capacity Summary'!$H$138:$BG$138,0))&lt;&gt;0,INDEX('Capacity Summary'!$H$139:$BG$238,MATCH('Capacity Backing (Hide)'!BW$132,'Capacity Summary'!$B$139:$B$238,0),MATCH('Capacity Backing (Hide)'!$A148,'Capacity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(Hide)'!$A148,'Capacity Summary'!$H$138:$BG$138,0))="x",INDEX('Capacity Summary'!$C$139:$E$238,MATCH('Capacity Backing (Hide)'!BX$132,'Capacity Summary'!$B$139:$B$238,0),4),IF(INDEX('Capacity Summary'!$H$139:$BG$238,MATCH('Capacity Backing (Hide)'!BX$132,'Capacity Summary'!$B$139:$B$238,0),MATCH('Capacity Backing (Hide)'!$A148,'Capacity Summary'!$H$138:$BG$138,0))&lt;&gt;0,INDEX('Capacity Summary'!$H$139:$BG$238,MATCH('Capacity Backing (Hide)'!BX$132,'Capacity Summary'!$B$139:$B$238,0),MATCH('Capacity Backing (Hide)'!$A148,'Capacity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(Hide)'!$A148,'Capacity Summary'!$H$138:$BG$138,0))="x",INDEX('Capacity Summary'!$C$139:$E$238,MATCH('Capacity Backing (Hide)'!BY$132,'Capacity Summary'!$B$139:$B$238,0),4),IF(INDEX('Capacity Summary'!$H$139:$BG$238,MATCH('Capacity Backing (Hide)'!BY$132,'Capacity Summary'!$B$139:$B$238,0),MATCH('Capacity Backing (Hide)'!$A148,'Capacity Summary'!$H$138:$BG$138,0))&lt;&gt;0,INDEX('Capacity Summary'!$H$139:$BG$238,MATCH('Capacity Backing (Hide)'!BY$132,'Capacity Summary'!$B$139:$B$238,0),MATCH('Capacity Backing (Hide)'!$A148,'Capacity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(Hide)'!$A148,'Capacity Summary'!$H$138:$BG$138,0))="x",INDEX('Capacity Summary'!$C$139:$E$238,MATCH('Capacity Backing (Hide)'!BZ$132,'Capacity Summary'!$B$139:$B$238,0),4),IF(INDEX('Capacity Summary'!$H$139:$BG$238,MATCH('Capacity Backing (Hide)'!BZ$132,'Capacity Summary'!$B$139:$B$238,0),MATCH('Capacity Backing (Hide)'!$A148,'Capacity Summary'!$H$138:$BG$138,0))&lt;&gt;0,INDEX('Capacity Summary'!$H$139:$BG$238,MATCH('Capacity Backing (Hide)'!BZ$132,'Capacity Summary'!$B$139:$B$238,0),MATCH('Capacity Backing (Hide)'!$A148,'Capacity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(Hide)'!$A148,'Capacity Summary'!$H$138:$BG$138,0))="x",INDEX('Capacity Summary'!$C$139:$E$238,MATCH('Capacity Backing (Hide)'!CA$132,'Capacity Summary'!$B$139:$B$238,0),4),IF(INDEX('Capacity Summary'!$H$139:$BG$238,MATCH('Capacity Backing (Hide)'!CA$132,'Capacity Summary'!$B$139:$B$238,0),MATCH('Capacity Backing (Hide)'!$A148,'Capacity Summary'!$H$138:$BG$138,0))&lt;&gt;0,INDEX('Capacity Summary'!$H$139:$BG$238,MATCH('Capacity Backing (Hide)'!CA$132,'Capacity Summary'!$B$139:$B$238,0),MATCH('Capacity Backing (Hide)'!$A148,'Capacity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(Hide)'!$A148,'Capacity Summary'!$H$138:$BG$138,0))="x",INDEX('Capacity Summary'!$C$139:$E$238,MATCH('Capacity Backing (Hide)'!CB$132,'Capacity Summary'!$B$139:$B$238,0),4),IF(INDEX('Capacity Summary'!$H$139:$BG$238,MATCH('Capacity Backing (Hide)'!CB$132,'Capacity Summary'!$B$139:$B$238,0),MATCH('Capacity Backing (Hide)'!$A148,'Capacity Summary'!$H$138:$BG$138,0))&lt;&gt;0,INDEX('Capacity Summary'!$H$139:$BG$238,MATCH('Capacity Backing (Hide)'!CB$132,'Capacity Summary'!$B$139:$B$238,0),MATCH('Capacity Backing (Hide)'!$A148,'Capacity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(Hide)'!$A148,'Capacity Summary'!$H$138:$BG$138,0))="x",INDEX('Capacity Summary'!$C$139:$E$238,MATCH('Capacity Backing (Hide)'!CC$132,'Capacity Summary'!$B$139:$B$238,0),4),IF(INDEX('Capacity Summary'!$H$139:$BG$238,MATCH('Capacity Backing (Hide)'!CC$132,'Capacity Summary'!$B$139:$B$238,0),MATCH('Capacity Backing (Hide)'!$A148,'Capacity Summary'!$H$138:$BG$138,0))&lt;&gt;0,INDEX('Capacity Summary'!$H$139:$BG$238,MATCH('Capacity Backing (Hide)'!CC$132,'Capacity Summary'!$B$139:$B$238,0),MATCH('Capacity Backing (Hide)'!$A148,'Capacity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(Hide)'!$A148,'Capacity Summary'!$H$138:$BG$138,0))="x",INDEX('Capacity Summary'!$C$139:$E$238,MATCH('Capacity Backing (Hide)'!CD$132,'Capacity Summary'!$B$139:$B$238,0),4),IF(INDEX('Capacity Summary'!$H$139:$BG$238,MATCH('Capacity Backing (Hide)'!CD$132,'Capacity Summary'!$B$139:$B$238,0),MATCH('Capacity Backing (Hide)'!$A148,'Capacity Summary'!$H$138:$BG$138,0))&lt;&gt;0,INDEX('Capacity Summary'!$H$139:$BG$238,MATCH('Capacity Backing (Hide)'!CD$132,'Capacity Summary'!$B$139:$B$238,0),MATCH('Capacity Backing (Hide)'!$A148,'Capacity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(Hide)'!$A148,'Capacity Summary'!$H$138:$BG$138,0))="x",INDEX('Capacity Summary'!$C$139:$E$238,MATCH('Capacity Backing (Hide)'!CE$132,'Capacity Summary'!$B$139:$B$238,0),4),IF(INDEX('Capacity Summary'!$H$139:$BG$238,MATCH('Capacity Backing (Hide)'!CE$132,'Capacity Summary'!$B$139:$B$238,0),MATCH('Capacity Backing (Hide)'!$A148,'Capacity Summary'!$H$138:$BG$138,0))&lt;&gt;0,INDEX('Capacity Summary'!$H$139:$BG$238,MATCH('Capacity Backing (Hide)'!CE$132,'Capacity Summary'!$B$139:$B$238,0),MATCH('Capacity Backing (Hide)'!$A148,'Capacity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(Hide)'!$A148,'Capacity Summary'!$H$138:$BG$138,0))="x",INDEX('Capacity Summary'!$C$139:$E$238,MATCH('Capacity Backing (Hide)'!CF$132,'Capacity Summary'!$B$139:$B$238,0),4),IF(INDEX('Capacity Summary'!$H$139:$BG$238,MATCH('Capacity Backing (Hide)'!CF$132,'Capacity Summary'!$B$139:$B$238,0),MATCH('Capacity Backing (Hide)'!$A148,'Capacity Summary'!$H$138:$BG$138,0))&lt;&gt;0,INDEX('Capacity Summary'!$H$139:$BG$238,MATCH('Capacity Backing (Hide)'!CF$132,'Capacity Summary'!$B$139:$B$238,0),MATCH('Capacity Backing (Hide)'!$A148,'Capacity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(Hide)'!$A148,'Capacity Summary'!$H$138:$BG$138,0))="x",INDEX('Capacity Summary'!$C$139:$E$238,MATCH('Capacity Backing (Hide)'!CG$132,'Capacity Summary'!$B$139:$B$238,0),4),IF(INDEX('Capacity Summary'!$H$139:$BG$238,MATCH('Capacity Backing (Hide)'!CG$132,'Capacity Summary'!$B$139:$B$238,0),MATCH('Capacity Backing (Hide)'!$A148,'Capacity Summary'!$H$138:$BG$138,0))&lt;&gt;0,INDEX('Capacity Summary'!$H$139:$BG$238,MATCH('Capacity Backing (Hide)'!CG$132,'Capacity Summary'!$B$139:$B$238,0),MATCH('Capacity Backing (Hide)'!$A148,'Capacity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(Hide)'!$A148,'Capacity Summary'!$H$138:$BG$138,0))="x",INDEX('Capacity Summary'!$C$139:$E$238,MATCH('Capacity Backing (Hide)'!CH$132,'Capacity Summary'!$B$139:$B$238,0),4),IF(INDEX('Capacity Summary'!$H$139:$BG$238,MATCH('Capacity Backing (Hide)'!CH$132,'Capacity Summary'!$B$139:$B$238,0),MATCH('Capacity Backing (Hide)'!$A148,'Capacity Summary'!$H$138:$BG$138,0))&lt;&gt;0,INDEX('Capacity Summary'!$H$139:$BG$238,MATCH('Capacity Backing (Hide)'!CH$132,'Capacity Summary'!$B$139:$B$238,0),MATCH('Capacity Backing (Hide)'!$A148,'Capacity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(Hide)'!$A148,'Capacity Summary'!$H$138:$BG$138,0))="x",INDEX('Capacity Summary'!$C$139:$E$238,MATCH('Capacity Backing (Hide)'!CI$132,'Capacity Summary'!$B$139:$B$238,0),4),IF(INDEX('Capacity Summary'!$H$139:$BG$238,MATCH('Capacity Backing (Hide)'!CI$132,'Capacity Summary'!$B$139:$B$238,0),MATCH('Capacity Backing (Hide)'!$A148,'Capacity Summary'!$H$138:$BG$138,0))&lt;&gt;0,INDEX('Capacity Summary'!$H$139:$BG$238,MATCH('Capacity Backing (Hide)'!CI$132,'Capacity Summary'!$B$139:$B$238,0),MATCH('Capacity Backing (Hide)'!$A148,'Capacity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(Hide)'!$A148,'Capacity Summary'!$H$138:$BG$138,0))="x",INDEX('Capacity Summary'!$C$139:$E$238,MATCH('Capacity Backing (Hide)'!CJ$132,'Capacity Summary'!$B$139:$B$238,0),4),IF(INDEX('Capacity Summary'!$H$139:$BG$238,MATCH('Capacity Backing (Hide)'!CJ$132,'Capacity Summary'!$B$139:$B$238,0),MATCH('Capacity Backing (Hide)'!$A148,'Capacity Summary'!$H$138:$BG$138,0))&lt;&gt;0,INDEX('Capacity Summary'!$H$139:$BG$238,MATCH('Capacity Backing (Hide)'!CJ$132,'Capacity Summary'!$B$139:$B$238,0),MATCH('Capacity Backing (Hide)'!$A148,'Capacity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(Hide)'!$A148,'Capacity Summary'!$H$138:$BG$138,0))="x",INDEX('Capacity Summary'!$C$139:$E$238,MATCH('Capacity Backing (Hide)'!CK$132,'Capacity Summary'!$B$139:$B$238,0),4),IF(INDEX('Capacity Summary'!$H$139:$BG$238,MATCH('Capacity Backing (Hide)'!CK$132,'Capacity Summary'!$B$139:$B$238,0),MATCH('Capacity Backing (Hide)'!$A148,'Capacity Summary'!$H$138:$BG$138,0))&lt;&gt;0,INDEX('Capacity Summary'!$H$139:$BG$238,MATCH('Capacity Backing (Hide)'!CK$132,'Capacity Summary'!$B$139:$B$238,0),MATCH('Capacity Backing (Hide)'!$A148,'Capacity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(Hide)'!$A148,'Capacity Summary'!$H$138:$BG$138,0))="x",INDEX('Capacity Summary'!$C$139:$E$238,MATCH('Capacity Backing (Hide)'!CL$132,'Capacity Summary'!$B$139:$B$238,0),4),IF(INDEX('Capacity Summary'!$H$139:$BG$238,MATCH('Capacity Backing (Hide)'!CL$132,'Capacity Summary'!$B$139:$B$238,0),MATCH('Capacity Backing (Hide)'!$A148,'Capacity Summary'!$H$138:$BG$138,0))&lt;&gt;0,INDEX('Capacity Summary'!$H$139:$BG$238,MATCH('Capacity Backing (Hide)'!CL$132,'Capacity Summary'!$B$139:$B$238,0),MATCH('Capacity Backing (Hide)'!$A148,'Capacity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(Hide)'!$A148,'Capacity Summary'!$H$138:$BG$138,0))="x",INDEX('Capacity Summary'!$C$139:$E$238,MATCH('Capacity Backing (Hide)'!CM$132,'Capacity Summary'!$B$139:$B$238,0),4),IF(INDEX('Capacity Summary'!$H$139:$BG$238,MATCH('Capacity Backing (Hide)'!CM$132,'Capacity Summary'!$B$139:$B$238,0),MATCH('Capacity Backing (Hide)'!$A148,'Capacity Summary'!$H$138:$BG$138,0))&lt;&gt;0,INDEX('Capacity Summary'!$H$139:$BG$238,MATCH('Capacity Backing (Hide)'!CM$132,'Capacity Summary'!$B$139:$B$238,0),MATCH('Capacity Backing (Hide)'!$A148,'Capacity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(Hide)'!$A148,'Capacity Summary'!$H$138:$BG$138,0))="x",INDEX('Capacity Summary'!$C$139:$E$238,MATCH('Capacity Backing (Hide)'!CN$132,'Capacity Summary'!$B$139:$B$238,0),4),IF(INDEX('Capacity Summary'!$H$139:$BG$238,MATCH('Capacity Backing (Hide)'!CN$132,'Capacity Summary'!$B$139:$B$238,0),MATCH('Capacity Backing (Hide)'!$A148,'Capacity Summary'!$H$138:$BG$138,0))&lt;&gt;0,INDEX('Capacity Summary'!$H$139:$BG$238,MATCH('Capacity Backing (Hide)'!CN$132,'Capacity Summary'!$B$139:$B$238,0),MATCH('Capacity Backing (Hide)'!$A148,'Capacity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(Hide)'!$A148,'Capacity Summary'!$H$138:$BG$138,0))="x",INDEX('Capacity Summary'!$C$139:$E$238,MATCH('Capacity Backing (Hide)'!CO$132,'Capacity Summary'!$B$139:$B$238,0),4),IF(INDEX('Capacity Summary'!$H$139:$BG$238,MATCH('Capacity Backing (Hide)'!CO$132,'Capacity Summary'!$B$139:$B$238,0),MATCH('Capacity Backing (Hide)'!$A148,'Capacity Summary'!$H$138:$BG$138,0))&lt;&gt;0,INDEX('Capacity Summary'!$H$139:$BG$238,MATCH('Capacity Backing (Hide)'!CO$132,'Capacity Summary'!$B$139:$B$238,0),MATCH('Capacity Backing (Hide)'!$A148,'Capacity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(Hide)'!$A148,'Capacity Summary'!$H$138:$BG$138,0))="x",INDEX('Capacity Summary'!$C$139:$E$238,MATCH('Capacity Backing (Hide)'!CP$132,'Capacity Summary'!$B$139:$B$238,0),4),IF(INDEX('Capacity Summary'!$H$139:$BG$238,MATCH('Capacity Backing (Hide)'!CP$132,'Capacity Summary'!$B$139:$B$238,0),MATCH('Capacity Backing (Hide)'!$A148,'Capacity Summary'!$H$138:$BG$138,0))&lt;&gt;0,INDEX('Capacity Summary'!$H$139:$BG$238,MATCH('Capacity Backing (Hide)'!CP$132,'Capacity Summary'!$B$139:$B$238,0),MATCH('Capacity Backing (Hide)'!$A148,'Capacity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(Hide)'!$A148,'Capacity Summary'!$H$138:$BG$138,0))="x",INDEX('Capacity Summary'!$C$139:$E$238,MATCH('Capacity Backing (Hide)'!CQ$132,'Capacity Summary'!$B$139:$B$238,0),4),IF(INDEX('Capacity Summary'!$H$139:$BG$238,MATCH('Capacity Backing (Hide)'!CQ$132,'Capacity Summary'!$B$139:$B$238,0),MATCH('Capacity Backing (Hide)'!$A148,'Capacity Summary'!$H$138:$BG$138,0))&lt;&gt;0,INDEX('Capacity Summary'!$H$139:$BG$238,MATCH('Capacity Backing (Hide)'!CQ$132,'Capacity Summary'!$B$139:$B$238,0),MATCH('Capacity Backing (Hide)'!$A148,'Capacity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(Hide)'!$A148,'Capacity Summary'!$H$138:$BG$138,0))="x",INDEX('Capacity Summary'!$C$139:$E$238,MATCH('Capacity Backing (Hide)'!CR$132,'Capacity Summary'!$B$139:$B$238,0),4),IF(INDEX('Capacity Summary'!$H$139:$BG$238,MATCH('Capacity Backing (Hide)'!CR$132,'Capacity Summary'!$B$139:$B$238,0),MATCH('Capacity Backing (Hide)'!$A148,'Capacity Summary'!$H$138:$BG$138,0))&lt;&gt;0,INDEX('Capacity Summary'!$H$139:$BG$238,MATCH('Capacity Backing (Hide)'!CR$132,'Capacity Summary'!$B$139:$B$238,0),MATCH('Capacity Backing (Hide)'!$A148,'Capacity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(Hide)'!$A148,'Capacity Summary'!$H$138:$BG$138,0))="x",INDEX('Capacity Summary'!$C$139:$E$238,MATCH('Capacity Backing (Hide)'!CS$132,'Capacity Summary'!$B$139:$B$238,0),4),IF(INDEX('Capacity Summary'!$H$139:$BG$238,MATCH('Capacity Backing (Hide)'!CS$132,'Capacity Summary'!$B$139:$B$238,0),MATCH('Capacity Backing (Hide)'!$A148,'Capacity Summary'!$H$138:$BG$138,0))&lt;&gt;0,INDEX('Capacity Summary'!$H$139:$BG$238,MATCH('Capacity Backing (Hide)'!CS$132,'Capacity Summary'!$B$139:$B$238,0),MATCH('Capacity Backing (Hide)'!$A148,'Capacity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(Hide)'!$A148,'Capacity Summary'!$H$138:$BG$138,0))="x",INDEX('Capacity Summary'!$C$139:$E$238,MATCH('Capacity Backing (Hide)'!CT$132,'Capacity Summary'!$B$139:$B$238,0),4),IF(INDEX('Capacity Summary'!$H$139:$BG$238,MATCH('Capacity Backing (Hide)'!CT$132,'Capacity Summary'!$B$139:$B$238,0),MATCH('Capacity Backing (Hide)'!$A148,'Capacity Summary'!$H$138:$BG$138,0))&lt;&gt;0,INDEX('Capacity Summary'!$H$139:$BG$238,MATCH('Capacity Backing (Hide)'!CT$132,'Capacity Summary'!$B$139:$B$238,0),MATCH('Capacity Backing (Hide)'!$A148,'Capacity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(Hide)'!$A148,'Capacity Summary'!$H$138:$BG$138,0))="x",INDEX('Capacity Summary'!$C$139:$E$238,MATCH('Capacity Backing (Hide)'!CU$132,'Capacity Summary'!$B$139:$B$238,0),4),IF(INDEX('Capacity Summary'!$H$139:$BG$238,MATCH('Capacity Backing (Hide)'!CU$132,'Capacity Summary'!$B$139:$B$238,0),MATCH('Capacity Backing (Hide)'!$A148,'Capacity Summary'!$H$138:$BG$138,0))&lt;&gt;0,INDEX('Capacity Summary'!$H$139:$BG$238,MATCH('Capacity Backing (Hide)'!CU$132,'Capacity Summary'!$B$139:$B$238,0),MATCH('Capacity Backing (Hide)'!$A148,'Capacity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(Hide)'!$A148,'Capacity Summary'!$H$138:$BG$138,0))="x",INDEX('Capacity Summary'!$C$139:$E$238,MATCH('Capacity Backing (Hide)'!CV$132,'Capacity Summary'!$B$139:$B$238,0),4),IF(INDEX('Capacity Summary'!$H$139:$BG$238,MATCH('Capacity Backing (Hide)'!CV$132,'Capacity Summary'!$B$139:$B$238,0),MATCH('Capacity Backing (Hide)'!$A148,'Capacity Summary'!$H$138:$BG$138,0))&lt;&gt;0,INDEX('Capacity Summary'!$H$139:$BG$238,MATCH('Capacity Backing (Hide)'!CV$132,'Capacity Summary'!$B$139:$B$238,0),MATCH('Capacity Backing (Hide)'!$A148,'Capacity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(Hide)'!$A148,'Capacity Summary'!$H$138:$BG$138,0))="x",INDEX('Capacity Summary'!$C$139:$E$238,MATCH('Capacity Backing (Hide)'!CW$132,'Capacity Summary'!$B$139:$B$238,0),4),IF(INDEX('Capacity Summary'!$H$139:$BG$238,MATCH('Capacity Backing (Hide)'!CW$132,'Capacity Summary'!$B$139:$B$238,0),MATCH('Capacity Backing (Hide)'!$A148,'Capacity Summary'!$H$138:$BG$138,0))&lt;&gt;0,INDEX('Capacity Summary'!$H$139:$BG$238,MATCH('Capacity Backing (Hide)'!CW$132,'Capacity Summary'!$B$139:$B$238,0),MATCH('Capacity Backing (Hide)'!$A148,'Capacity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(Hide)'!$A149,'Capacity Summary'!$H$138:$BG$138,0))="x",INDEX('Capacity Summary'!$C$139:$E$238,MATCH('Capacity Backing (Hide)'!B$132,'Capacity Summary'!$B$139:$B$238,0),4),IF(INDEX('Capacity Summary'!$H$139:$BG$238,MATCH('Capacity Backing (Hide)'!B$132,'Capacity Summary'!$B$139:$B$238,0),MATCH('Capacity Backing (Hide)'!$A149,'Capacity Summary'!$H$138:$BG$138,0))&lt;&gt;0,INDEX('Capacity Summary'!$H$139:$BG$238,MATCH('Capacity Backing (Hide)'!B$132,'Capacity Summary'!$B$139:$B$238,0),MATCH('Capacity Backing (Hide)'!$A149,'Capacity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(Hide)'!$A149,'Capacity Summary'!$H$138:$BG$138,0))="x",INDEX('Capacity Summary'!$C$139:$E$238,MATCH('Capacity Backing (Hide)'!C$132,'Capacity Summary'!$B$139:$B$238,0),4),IF(INDEX('Capacity Summary'!$H$139:$BG$238,MATCH('Capacity Backing (Hide)'!C$132,'Capacity Summary'!$B$139:$B$238,0),MATCH('Capacity Backing (Hide)'!$A149,'Capacity Summary'!$H$138:$BG$138,0))&lt;&gt;0,INDEX('Capacity Summary'!$H$139:$BG$238,MATCH('Capacity Backing (Hide)'!C$132,'Capacity Summary'!$B$139:$B$238,0),MATCH('Capacity Backing (Hide)'!$A149,'Capacity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(Hide)'!$A149,'Capacity Summary'!$H$138:$BG$138,0))="x",INDEX('Capacity Summary'!$C$139:$E$238,MATCH('Capacity Backing (Hide)'!D$132,'Capacity Summary'!$B$139:$B$238,0),4),IF(INDEX('Capacity Summary'!$H$139:$BG$238,MATCH('Capacity Backing (Hide)'!D$132,'Capacity Summary'!$B$139:$B$238,0),MATCH('Capacity Backing (Hide)'!$A149,'Capacity Summary'!$H$138:$BG$138,0))&lt;&gt;0,INDEX('Capacity Summary'!$H$139:$BG$238,MATCH('Capacity Backing (Hide)'!D$132,'Capacity Summary'!$B$139:$B$238,0),MATCH('Capacity Backing (Hide)'!$A149,'Capacity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(Hide)'!$A149,'Capacity Summary'!$H$138:$BG$138,0))="x",INDEX('Capacity Summary'!$C$139:$E$238,MATCH('Capacity Backing (Hide)'!E$132,'Capacity Summary'!$B$139:$B$238,0),4),IF(INDEX('Capacity Summary'!$H$139:$BG$238,MATCH('Capacity Backing (Hide)'!E$132,'Capacity Summary'!$B$139:$B$238,0),MATCH('Capacity Backing (Hide)'!$A149,'Capacity Summary'!$H$138:$BG$138,0))&lt;&gt;0,INDEX('Capacity Summary'!$H$139:$BG$238,MATCH('Capacity Backing (Hide)'!E$132,'Capacity Summary'!$B$139:$B$238,0),MATCH('Capacity Backing (Hide)'!$A149,'Capacity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(Hide)'!$A149,'Capacity Summary'!$H$138:$BG$138,0))="x",INDEX('Capacity Summary'!$C$139:$E$238,MATCH('Capacity Backing (Hide)'!F$132,'Capacity Summary'!$B$139:$B$238,0),4),IF(INDEX('Capacity Summary'!$H$139:$BG$238,MATCH('Capacity Backing (Hide)'!F$132,'Capacity Summary'!$B$139:$B$238,0),MATCH('Capacity Backing (Hide)'!$A149,'Capacity Summary'!$H$138:$BG$138,0))&lt;&gt;0,INDEX('Capacity Summary'!$H$139:$BG$238,MATCH('Capacity Backing (Hide)'!F$132,'Capacity Summary'!$B$139:$B$238,0),MATCH('Capacity Backing (Hide)'!$A149,'Capacity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(Hide)'!$A149,'Capacity Summary'!$H$138:$BG$138,0))="x",INDEX('Capacity Summary'!$C$139:$E$238,MATCH('Capacity Backing (Hide)'!G$132,'Capacity Summary'!$B$139:$B$238,0),4),IF(INDEX('Capacity Summary'!$H$139:$BG$238,MATCH('Capacity Backing (Hide)'!G$132,'Capacity Summary'!$B$139:$B$238,0),MATCH('Capacity Backing (Hide)'!$A149,'Capacity Summary'!$H$138:$BG$138,0))&lt;&gt;0,INDEX('Capacity Summary'!$H$139:$BG$238,MATCH('Capacity Backing (Hide)'!G$132,'Capacity Summary'!$B$139:$B$238,0),MATCH('Capacity Backing (Hide)'!$A149,'Capacity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(Hide)'!$A149,'Capacity Summary'!$H$138:$BG$138,0))="x",INDEX('Capacity Summary'!$C$139:$E$238,MATCH('Capacity Backing (Hide)'!H$132,'Capacity Summary'!$B$139:$B$238,0),4),IF(INDEX('Capacity Summary'!$H$139:$BG$238,MATCH('Capacity Backing (Hide)'!H$132,'Capacity Summary'!$B$139:$B$238,0),MATCH('Capacity Backing (Hide)'!$A149,'Capacity Summary'!$H$138:$BG$138,0))&lt;&gt;0,INDEX('Capacity Summary'!$H$139:$BG$238,MATCH('Capacity Backing (Hide)'!H$132,'Capacity Summary'!$B$139:$B$238,0),MATCH('Capacity Backing (Hide)'!$A149,'Capacity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(Hide)'!$A149,'Capacity Summary'!$H$138:$BG$138,0))="x",INDEX('Capacity Summary'!$C$139:$E$238,MATCH('Capacity Backing (Hide)'!I$132,'Capacity Summary'!$B$139:$B$238,0),4),IF(INDEX('Capacity Summary'!$H$139:$BG$238,MATCH('Capacity Backing (Hide)'!I$132,'Capacity Summary'!$B$139:$B$238,0),MATCH('Capacity Backing (Hide)'!$A149,'Capacity Summary'!$H$138:$BG$138,0))&lt;&gt;0,INDEX('Capacity Summary'!$H$139:$BG$238,MATCH('Capacity Backing (Hide)'!I$132,'Capacity Summary'!$B$139:$B$238,0),MATCH('Capacity Backing (Hide)'!$A149,'Capacity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(Hide)'!$A149,'Capacity Summary'!$H$138:$BG$138,0))="x",INDEX('Capacity Summary'!$C$139:$E$238,MATCH('Capacity Backing (Hide)'!J$132,'Capacity Summary'!$B$139:$B$238,0),4),IF(INDEX('Capacity Summary'!$H$139:$BG$238,MATCH('Capacity Backing (Hide)'!J$132,'Capacity Summary'!$B$139:$B$238,0),MATCH('Capacity Backing (Hide)'!$A149,'Capacity Summary'!$H$138:$BG$138,0))&lt;&gt;0,INDEX('Capacity Summary'!$H$139:$BG$238,MATCH('Capacity Backing (Hide)'!J$132,'Capacity Summary'!$B$139:$B$238,0),MATCH('Capacity Backing (Hide)'!$A149,'Capacity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(Hide)'!$A149,'Capacity Summary'!$H$138:$BG$138,0))="x",INDEX('Capacity Summary'!$C$139:$E$238,MATCH('Capacity Backing (Hide)'!K$132,'Capacity Summary'!$B$139:$B$238,0),4),IF(INDEX('Capacity Summary'!$H$139:$BG$238,MATCH('Capacity Backing (Hide)'!K$132,'Capacity Summary'!$B$139:$B$238,0),MATCH('Capacity Backing (Hide)'!$A149,'Capacity Summary'!$H$138:$BG$138,0))&lt;&gt;0,INDEX('Capacity Summary'!$H$139:$BG$238,MATCH('Capacity Backing (Hide)'!K$132,'Capacity Summary'!$B$139:$B$238,0),MATCH('Capacity Backing (Hide)'!$A149,'Capacity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(Hide)'!$A149,'Capacity Summary'!$H$138:$BG$138,0))="x",INDEX('Capacity Summary'!$C$139:$E$238,MATCH('Capacity Backing (Hide)'!L$132,'Capacity Summary'!$B$139:$B$238,0),4),IF(INDEX('Capacity Summary'!$H$139:$BG$238,MATCH('Capacity Backing (Hide)'!L$132,'Capacity Summary'!$B$139:$B$238,0),MATCH('Capacity Backing (Hide)'!$A149,'Capacity Summary'!$H$138:$BG$138,0))&lt;&gt;0,INDEX('Capacity Summary'!$H$139:$BG$238,MATCH('Capacity Backing (Hide)'!L$132,'Capacity Summary'!$B$139:$B$238,0),MATCH('Capacity Backing (Hide)'!$A149,'Capacity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(Hide)'!$A149,'Capacity Summary'!$H$138:$BG$138,0))="x",INDEX('Capacity Summary'!$C$139:$E$238,MATCH('Capacity Backing (Hide)'!M$132,'Capacity Summary'!$B$139:$B$238,0),4),IF(INDEX('Capacity Summary'!$H$139:$BG$238,MATCH('Capacity Backing (Hide)'!M$132,'Capacity Summary'!$B$139:$B$238,0),MATCH('Capacity Backing (Hide)'!$A149,'Capacity Summary'!$H$138:$BG$138,0))&lt;&gt;0,INDEX('Capacity Summary'!$H$139:$BG$238,MATCH('Capacity Backing (Hide)'!M$132,'Capacity Summary'!$B$139:$B$238,0),MATCH('Capacity Backing (Hide)'!$A149,'Capacity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(Hide)'!$A149,'Capacity Summary'!$H$138:$BG$138,0))="x",INDEX('Capacity Summary'!$C$139:$E$238,MATCH('Capacity Backing (Hide)'!N$132,'Capacity Summary'!$B$139:$B$238,0),4),IF(INDEX('Capacity Summary'!$H$139:$BG$238,MATCH('Capacity Backing (Hide)'!N$132,'Capacity Summary'!$B$139:$B$238,0),MATCH('Capacity Backing (Hide)'!$A149,'Capacity Summary'!$H$138:$BG$138,0))&lt;&gt;0,INDEX('Capacity Summary'!$H$139:$BG$238,MATCH('Capacity Backing (Hide)'!N$132,'Capacity Summary'!$B$139:$B$238,0),MATCH('Capacity Backing (Hide)'!$A149,'Capacity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(Hide)'!$A149,'Capacity Summary'!$H$138:$BG$138,0))="x",INDEX('Capacity Summary'!$C$139:$E$238,MATCH('Capacity Backing (Hide)'!O$132,'Capacity Summary'!$B$139:$B$238,0),4),IF(INDEX('Capacity Summary'!$H$139:$BG$238,MATCH('Capacity Backing (Hide)'!O$132,'Capacity Summary'!$B$139:$B$238,0),MATCH('Capacity Backing (Hide)'!$A149,'Capacity Summary'!$H$138:$BG$138,0))&lt;&gt;0,INDEX('Capacity Summary'!$H$139:$BG$238,MATCH('Capacity Backing (Hide)'!O$132,'Capacity Summary'!$B$139:$B$238,0),MATCH('Capacity Backing (Hide)'!$A149,'Capacity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(Hide)'!$A149,'Capacity Summary'!$H$138:$BG$138,0))="x",INDEX('Capacity Summary'!$C$139:$E$238,MATCH('Capacity Backing (Hide)'!P$132,'Capacity Summary'!$B$139:$B$238,0),4),IF(INDEX('Capacity Summary'!$H$139:$BG$238,MATCH('Capacity Backing (Hide)'!P$132,'Capacity Summary'!$B$139:$B$238,0),MATCH('Capacity Backing (Hide)'!$A149,'Capacity Summary'!$H$138:$BG$138,0))&lt;&gt;0,INDEX('Capacity Summary'!$H$139:$BG$238,MATCH('Capacity Backing (Hide)'!P$132,'Capacity Summary'!$B$139:$B$238,0),MATCH('Capacity Backing (Hide)'!$A149,'Capacity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(Hide)'!$A149,'Capacity Summary'!$H$138:$BG$138,0))="x",INDEX('Capacity Summary'!$C$139:$E$238,MATCH('Capacity Backing (Hide)'!Q$132,'Capacity Summary'!$B$139:$B$238,0),4),IF(INDEX('Capacity Summary'!$H$139:$BG$238,MATCH('Capacity Backing (Hide)'!Q$132,'Capacity Summary'!$B$139:$B$238,0),MATCH('Capacity Backing (Hide)'!$A149,'Capacity Summary'!$H$138:$BG$138,0))&lt;&gt;0,INDEX('Capacity Summary'!$H$139:$BG$238,MATCH('Capacity Backing (Hide)'!Q$132,'Capacity Summary'!$B$139:$B$238,0),MATCH('Capacity Backing (Hide)'!$A149,'Capacity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(Hide)'!$A149,'Capacity Summary'!$H$138:$BG$138,0))="x",INDEX('Capacity Summary'!$C$139:$E$238,MATCH('Capacity Backing (Hide)'!R$132,'Capacity Summary'!$B$139:$B$238,0),4),IF(INDEX('Capacity Summary'!$H$139:$BG$238,MATCH('Capacity Backing (Hide)'!R$132,'Capacity Summary'!$B$139:$B$238,0),MATCH('Capacity Backing (Hide)'!$A149,'Capacity Summary'!$H$138:$BG$138,0))&lt;&gt;0,INDEX('Capacity Summary'!$H$139:$BG$238,MATCH('Capacity Backing (Hide)'!R$132,'Capacity Summary'!$B$139:$B$238,0),MATCH('Capacity Backing (Hide)'!$A149,'Capacity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(Hide)'!$A149,'Capacity Summary'!$H$138:$BG$138,0))="x",INDEX('Capacity Summary'!$C$139:$E$238,MATCH('Capacity Backing (Hide)'!S$132,'Capacity Summary'!$B$139:$B$238,0),4),IF(INDEX('Capacity Summary'!$H$139:$BG$238,MATCH('Capacity Backing (Hide)'!S$132,'Capacity Summary'!$B$139:$B$238,0),MATCH('Capacity Backing (Hide)'!$A149,'Capacity Summary'!$H$138:$BG$138,0))&lt;&gt;0,INDEX('Capacity Summary'!$H$139:$BG$238,MATCH('Capacity Backing (Hide)'!S$132,'Capacity Summary'!$B$139:$B$238,0),MATCH('Capacity Backing (Hide)'!$A149,'Capacity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(Hide)'!$A149,'Capacity Summary'!$H$138:$BG$138,0))="x",INDEX('Capacity Summary'!$C$139:$E$238,MATCH('Capacity Backing (Hide)'!T$132,'Capacity Summary'!$B$139:$B$238,0),4),IF(INDEX('Capacity Summary'!$H$139:$BG$238,MATCH('Capacity Backing (Hide)'!T$132,'Capacity Summary'!$B$139:$B$238,0),MATCH('Capacity Backing (Hide)'!$A149,'Capacity Summary'!$H$138:$BG$138,0))&lt;&gt;0,INDEX('Capacity Summary'!$H$139:$BG$238,MATCH('Capacity Backing (Hide)'!T$132,'Capacity Summary'!$B$139:$B$238,0),MATCH('Capacity Backing (Hide)'!$A149,'Capacity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(Hide)'!$A149,'Capacity Summary'!$H$138:$BG$138,0))="x",INDEX('Capacity Summary'!$C$139:$E$238,MATCH('Capacity Backing (Hide)'!U$132,'Capacity Summary'!$B$139:$B$238,0),4),IF(INDEX('Capacity Summary'!$H$139:$BG$238,MATCH('Capacity Backing (Hide)'!U$132,'Capacity Summary'!$B$139:$B$238,0),MATCH('Capacity Backing (Hide)'!$A149,'Capacity Summary'!$H$138:$BG$138,0))&lt;&gt;0,INDEX('Capacity Summary'!$H$139:$BG$238,MATCH('Capacity Backing (Hide)'!U$132,'Capacity Summary'!$B$139:$B$238,0),MATCH('Capacity Backing (Hide)'!$A149,'Capacity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(Hide)'!$A149,'Capacity Summary'!$H$138:$BG$138,0))="x",INDEX('Capacity Summary'!$C$139:$E$238,MATCH('Capacity Backing (Hide)'!V$132,'Capacity Summary'!$B$139:$B$238,0),4),IF(INDEX('Capacity Summary'!$H$139:$BG$238,MATCH('Capacity Backing (Hide)'!V$132,'Capacity Summary'!$B$139:$B$238,0),MATCH('Capacity Backing (Hide)'!$A149,'Capacity Summary'!$H$138:$BG$138,0))&lt;&gt;0,INDEX('Capacity Summary'!$H$139:$BG$238,MATCH('Capacity Backing (Hide)'!V$132,'Capacity Summary'!$B$139:$B$238,0),MATCH('Capacity Backing (Hide)'!$A149,'Capacity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(Hide)'!$A149,'Capacity Summary'!$H$138:$BG$138,0))="x",INDEX('Capacity Summary'!$C$139:$E$238,MATCH('Capacity Backing (Hide)'!W$132,'Capacity Summary'!$B$139:$B$238,0),4),IF(INDEX('Capacity Summary'!$H$139:$BG$238,MATCH('Capacity Backing (Hide)'!W$132,'Capacity Summary'!$B$139:$B$238,0),MATCH('Capacity Backing (Hide)'!$A149,'Capacity Summary'!$H$138:$BG$138,0))&lt;&gt;0,INDEX('Capacity Summary'!$H$139:$BG$238,MATCH('Capacity Backing (Hide)'!W$132,'Capacity Summary'!$B$139:$B$238,0),MATCH('Capacity Backing (Hide)'!$A149,'Capacity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(Hide)'!$A149,'Capacity Summary'!$H$138:$BG$138,0))="x",INDEX('Capacity Summary'!$C$139:$E$238,MATCH('Capacity Backing (Hide)'!X$132,'Capacity Summary'!$B$139:$B$238,0),4),IF(INDEX('Capacity Summary'!$H$139:$BG$238,MATCH('Capacity Backing (Hide)'!X$132,'Capacity Summary'!$B$139:$B$238,0),MATCH('Capacity Backing (Hide)'!$A149,'Capacity Summary'!$H$138:$BG$138,0))&lt;&gt;0,INDEX('Capacity Summary'!$H$139:$BG$238,MATCH('Capacity Backing (Hide)'!X$132,'Capacity Summary'!$B$139:$B$238,0),MATCH('Capacity Backing (Hide)'!$A149,'Capacity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(Hide)'!$A149,'Capacity Summary'!$H$138:$BG$138,0))="x",INDEX('Capacity Summary'!$C$139:$E$238,MATCH('Capacity Backing (Hide)'!Y$132,'Capacity Summary'!$B$139:$B$238,0),4),IF(INDEX('Capacity Summary'!$H$139:$BG$238,MATCH('Capacity Backing (Hide)'!Y$132,'Capacity Summary'!$B$139:$B$238,0),MATCH('Capacity Backing (Hide)'!$A149,'Capacity Summary'!$H$138:$BG$138,0))&lt;&gt;0,INDEX('Capacity Summary'!$H$139:$BG$238,MATCH('Capacity Backing (Hide)'!Y$132,'Capacity Summary'!$B$139:$B$238,0),MATCH('Capacity Backing (Hide)'!$A149,'Capacity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(Hide)'!$A149,'Capacity Summary'!$H$138:$BG$138,0))="x",INDEX('Capacity Summary'!$C$139:$E$238,MATCH('Capacity Backing (Hide)'!Z$132,'Capacity Summary'!$B$139:$B$238,0),4),IF(INDEX('Capacity Summary'!$H$139:$BG$238,MATCH('Capacity Backing (Hide)'!Z$132,'Capacity Summary'!$B$139:$B$238,0),MATCH('Capacity Backing (Hide)'!$A149,'Capacity Summary'!$H$138:$BG$138,0))&lt;&gt;0,INDEX('Capacity Summary'!$H$139:$BG$238,MATCH('Capacity Backing (Hide)'!Z$132,'Capacity Summary'!$B$139:$B$238,0),MATCH('Capacity Backing (Hide)'!$A149,'Capacity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(Hide)'!$A149,'Capacity Summary'!$H$138:$BG$138,0))="x",INDEX('Capacity Summary'!$C$139:$E$238,MATCH('Capacity Backing (Hide)'!AA$132,'Capacity Summary'!$B$139:$B$238,0),4),IF(INDEX('Capacity Summary'!$H$139:$BG$238,MATCH('Capacity Backing (Hide)'!AA$132,'Capacity Summary'!$B$139:$B$238,0),MATCH('Capacity Backing (Hide)'!$A149,'Capacity Summary'!$H$138:$BG$138,0))&lt;&gt;0,INDEX('Capacity Summary'!$H$139:$BG$238,MATCH('Capacity Backing (Hide)'!AA$132,'Capacity Summary'!$B$139:$B$238,0),MATCH('Capacity Backing (Hide)'!$A149,'Capacity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(Hide)'!$A149,'Capacity Summary'!$H$138:$BG$138,0))="x",INDEX('Capacity Summary'!$C$139:$E$238,MATCH('Capacity Backing (Hide)'!AB$132,'Capacity Summary'!$B$139:$B$238,0),4),IF(INDEX('Capacity Summary'!$H$139:$BG$238,MATCH('Capacity Backing (Hide)'!AB$132,'Capacity Summary'!$B$139:$B$238,0),MATCH('Capacity Backing (Hide)'!$A149,'Capacity Summary'!$H$138:$BG$138,0))&lt;&gt;0,INDEX('Capacity Summary'!$H$139:$BG$238,MATCH('Capacity Backing (Hide)'!AB$132,'Capacity Summary'!$B$139:$B$238,0),MATCH('Capacity Backing (Hide)'!$A149,'Capacity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(Hide)'!$A149,'Capacity Summary'!$H$138:$BG$138,0))="x",INDEX('Capacity Summary'!$C$139:$E$238,MATCH('Capacity Backing (Hide)'!AC$132,'Capacity Summary'!$B$139:$B$238,0),4),IF(INDEX('Capacity Summary'!$H$139:$BG$238,MATCH('Capacity Backing (Hide)'!AC$132,'Capacity Summary'!$B$139:$B$238,0),MATCH('Capacity Backing (Hide)'!$A149,'Capacity Summary'!$H$138:$BG$138,0))&lt;&gt;0,INDEX('Capacity Summary'!$H$139:$BG$238,MATCH('Capacity Backing (Hide)'!AC$132,'Capacity Summary'!$B$139:$B$238,0),MATCH('Capacity Backing (Hide)'!$A149,'Capacity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(Hide)'!$A149,'Capacity Summary'!$H$138:$BG$138,0))="x",INDEX('Capacity Summary'!$C$139:$E$238,MATCH('Capacity Backing (Hide)'!AD$132,'Capacity Summary'!$B$139:$B$238,0),4),IF(INDEX('Capacity Summary'!$H$139:$BG$238,MATCH('Capacity Backing (Hide)'!AD$132,'Capacity Summary'!$B$139:$B$238,0),MATCH('Capacity Backing (Hide)'!$A149,'Capacity Summary'!$H$138:$BG$138,0))&lt;&gt;0,INDEX('Capacity Summary'!$H$139:$BG$238,MATCH('Capacity Backing (Hide)'!AD$132,'Capacity Summary'!$B$139:$B$238,0),MATCH('Capacity Backing (Hide)'!$A149,'Capacity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(Hide)'!$A149,'Capacity Summary'!$H$138:$BG$138,0))="x",INDEX('Capacity Summary'!$C$139:$E$238,MATCH('Capacity Backing (Hide)'!AE$132,'Capacity Summary'!$B$139:$B$238,0),4),IF(INDEX('Capacity Summary'!$H$139:$BG$238,MATCH('Capacity Backing (Hide)'!AE$132,'Capacity Summary'!$B$139:$B$238,0),MATCH('Capacity Backing (Hide)'!$A149,'Capacity Summary'!$H$138:$BG$138,0))&lt;&gt;0,INDEX('Capacity Summary'!$H$139:$BG$238,MATCH('Capacity Backing (Hide)'!AE$132,'Capacity Summary'!$B$139:$B$238,0),MATCH('Capacity Backing (Hide)'!$A149,'Capacity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(Hide)'!$A149,'Capacity Summary'!$H$138:$BG$138,0))="x",INDEX('Capacity Summary'!$C$139:$E$238,MATCH('Capacity Backing (Hide)'!AF$132,'Capacity Summary'!$B$139:$B$238,0),4),IF(INDEX('Capacity Summary'!$H$139:$BG$238,MATCH('Capacity Backing (Hide)'!AF$132,'Capacity Summary'!$B$139:$B$238,0),MATCH('Capacity Backing (Hide)'!$A149,'Capacity Summary'!$H$138:$BG$138,0))&lt;&gt;0,INDEX('Capacity Summary'!$H$139:$BG$238,MATCH('Capacity Backing (Hide)'!AF$132,'Capacity Summary'!$B$139:$B$238,0),MATCH('Capacity Backing (Hide)'!$A149,'Capacity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(Hide)'!$A149,'Capacity Summary'!$H$138:$BG$138,0))="x",INDEX('Capacity Summary'!$C$139:$E$238,MATCH('Capacity Backing (Hide)'!AG$132,'Capacity Summary'!$B$139:$B$238,0),4),IF(INDEX('Capacity Summary'!$H$139:$BG$238,MATCH('Capacity Backing (Hide)'!AG$132,'Capacity Summary'!$B$139:$B$238,0),MATCH('Capacity Backing (Hide)'!$A149,'Capacity Summary'!$H$138:$BG$138,0))&lt;&gt;0,INDEX('Capacity Summary'!$H$139:$BG$238,MATCH('Capacity Backing (Hide)'!AG$132,'Capacity Summary'!$B$139:$B$238,0),MATCH('Capacity Backing (Hide)'!$A149,'Capacity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(Hide)'!$A149,'Capacity Summary'!$H$138:$BG$138,0))="x",INDEX('Capacity Summary'!$C$139:$E$238,MATCH('Capacity Backing (Hide)'!AH$132,'Capacity Summary'!$B$139:$B$238,0),4),IF(INDEX('Capacity Summary'!$H$139:$BG$238,MATCH('Capacity Backing (Hide)'!AH$132,'Capacity Summary'!$B$139:$B$238,0),MATCH('Capacity Backing (Hide)'!$A149,'Capacity Summary'!$H$138:$BG$138,0))&lt;&gt;0,INDEX('Capacity Summary'!$H$139:$BG$238,MATCH('Capacity Backing (Hide)'!AH$132,'Capacity Summary'!$B$139:$B$238,0),MATCH('Capacity Backing (Hide)'!$A149,'Capacity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(Hide)'!$A149,'Capacity Summary'!$H$138:$BG$138,0))="x",INDEX('Capacity Summary'!$C$139:$E$238,MATCH('Capacity Backing (Hide)'!AI$132,'Capacity Summary'!$B$139:$B$238,0),4),IF(INDEX('Capacity Summary'!$H$139:$BG$238,MATCH('Capacity Backing (Hide)'!AI$132,'Capacity Summary'!$B$139:$B$238,0),MATCH('Capacity Backing (Hide)'!$A149,'Capacity Summary'!$H$138:$BG$138,0))&lt;&gt;0,INDEX('Capacity Summary'!$H$139:$BG$238,MATCH('Capacity Backing (Hide)'!AI$132,'Capacity Summary'!$B$139:$B$238,0),MATCH('Capacity Backing (Hide)'!$A149,'Capacity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(Hide)'!$A149,'Capacity Summary'!$H$138:$BG$138,0))="x",INDEX('Capacity Summary'!$C$139:$E$238,MATCH('Capacity Backing (Hide)'!AJ$132,'Capacity Summary'!$B$139:$B$238,0),4),IF(INDEX('Capacity Summary'!$H$139:$BG$238,MATCH('Capacity Backing (Hide)'!AJ$132,'Capacity Summary'!$B$139:$B$238,0),MATCH('Capacity Backing (Hide)'!$A149,'Capacity Summary'!$H$138:$BG$138,0))&lt;&gt;0,INDEX('Capacity Summary'!$H$139:$BG$238,MATCH('Capacity Backing (Hide)'!AJ$132,'Capacity Summary'!$B$139:$B$238,0),MATCH('Capacity Backing (Hide)'!$A149,'Capacity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(Hide)'!$A149,'Capacity Summary'!$H$138:$BG$138,0))="x",INDEX('Capacity Summary'!$C$139:$E$238,MATCH('Capacity Backing (Hide)'!AK$132,'Capacity Summary'!$B$139:$B$238,0),4),IF(INDEX('Capacity Summary'!$H$139:$BG$238,MATCH('Capacity Backing (Hide)'!AK$132,'Capacity Summary'!$B$139:$B$238,0),MATCH('Capacity Backing (Hide)'!$A149,'Capacity Summary'!$H$138:$BG$138,0))&lt;&gt;0,INDEX('Capacity Summary'!$H$139:$BG$238,MATCH('Capacity Backing (Hide)'!AK$132,'Capacity Summary'!$B$139:$B$238,0),MATCH('Capacity Backing (Hide)'!$A149,'Capacity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(Hide)'!$A149,'Capacity Summary'!$H$138:$BG$138,0))="x",INDEX('Capacity Summary'!$C$139:$E$238,MATCH('Capacity Backing (Hide)'!AL$132,'Capacity Summary'!$B$139:$B$238,0),4),IF(INDEX('Capacity Summary'!$H$139:$BG$238,MATCH('Capacity Backing (Hide)'!AL$132,'Capacity Summary'!$B$139:$B$238,0),MATCH('Capacity Backing (Hide)'!$A149,'Capacity Summary'!$H$138:$BG$138,0))&lt;&gt;0,INDEX('Capacity Summary'!$H$139:$BG$238,MATCH('Capacity Backing (Hide)'!AL$132,'Capacity Summary'!$B$139:$B$238,0),MATCH('Capacity Backing (Hide)'!$A149,'Capacity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(Hide)'!$A149,'Capacity Summary'!$H$138:$BG$138,0))="x",INDEX('Capacity Summary'!$C$139:$E$238,MATCH('Capacity Backing (Hide)'!AM$132,'Capacity Summary'!$B$139:$B$238,0),4),IF(INDEX('Capacity Summary'!$H$139:$BG$238,MATCH('Capacity Backing (Hide)'!AM$132,'Capacity Summary'!$B$139:$B$238,0),MATCH('Capacity Backing (Hide)'!$A149,'Capacity Summary'!$H$138:$BG$138,0))&lt;&gt;0,INDEX('Capacity Summary'!$H$139:$BG$238,MATCH('Capacity Backing (Hide)'!AM$132,'Capacity Summary'!$B$139:$B$238,0),MATCH('Capacity Backing (Hide)'!$A149,'Capacity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(Hide)'!$A149,'Capacity Summary'!$H$138:$BG$138,0))="x",INDEX('Capacity Summary'!$C$139:$E$238,MATCH('Capacity Backing (Hide)'!AN$132,'Capacity Summary'!$B$139:$B$238,0),4),IF(INDEX('Capacity Summary'!$H$139:$BG$238,MATCH('Capacity Backing (Hide)'!AN$132,'Capacity Summary'!$B$139:$B$238,0),MATCH('Capacity Backing (Hide)'!$A149,'Capacity Summary'!$H$138:$BG$138,0))&lt;&gt;0,INDEX('Capacity Summary'!$H$139:$BG$238,MATCH('Capacity Backing (Hide)'!AN$132,'Capacity Summary'!$B$139:$B$238,0),MATCH('Capacity Backing (Hide)'!$A149,'Capacity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(Hide)'!$A149,'Capacity Summary'!$H$138:$BG$138,0))="x",INDEX('Capacity Summary'!$C$139:$E$238,MATCH('Capacity Backing (Hide)'!AO$132,'Capacity Summary'!$B$139:$B$238,0),4),IF(INDEX('Capacity Summary'!$H$139:$BG$238,MATCH('Capacity Backing (Hide)'!AO$132,'Capacity Summary'!$B$139:$B$238,0),MATCH('Capacity Backing (Hide)'!$A149,'Capacity Summary'!$H$138:$BG$138,0))&lt;&gt;0,INDEX('Capacity Summary'!$H$139:$BG$238,MATCH('Capacity Backing (Hide)'!AO$132,'Capacity Summary'!$B$139:$B$238,0),MATCH('Capacity Backing (Hide)'!$A149,'Capacity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(Hide)'!$A149,'Capacity Summary'!$H$138:$BG$138,0))="x",INDEX('Capacity Summary'!$C$139:$E$238,MATCH('Capacity Backing (Hide)'!AP$132,'Capacity Summary'!$B$139:$B$238,0),4),IF(INDEX('Capacity Summary'!$H$139:$BG$238,MATCH('Capacity Backing (Hide)'!AP$132,'Capacity Summary'!$B$139:$B$238,0),MATCH('Capacity Backing (Hide)'!$A149,'Capacity Summary'!$H$138:$BG$138,0))&lt;&gt;0,INDEX('Capacity Summary'!$H$139:$BG$238,MATCH('Capacity Backing (Hide)'!AP$132,'Capacity Summary'!$B$139:$B$238,0),MATCH('Capacity Backing (Hide)'!$A149,'Capacity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(Hide)'!$A149,'Capacity Summary'!$H$138:$BG$138,0))="x",INDEX('Capacity Summary'!$C$139:$E$238,MATCH('Capacity Backing (Hide)'!AQ$132,'Capacity Summary'!$B$139:$B$238,0),4),IF(INDEX('Capacity Summary'!$H$139:$BG$238,MATCH('Capacity Backing (Hide)'!AQ$132,'Capacity Summary'!$B$139:$B$238,0),MATCH('Capacity Backing (Hide)'!$A149,'Capacity Summary'!$H$138:$BG$138,0))&lt;&gt;0,INDEX('Capacity Summary'!$H$139:$BG$238,MATCH('Capacity Backing (Hide)'!AQ$132,'Capacity Summary'!$B$139:$B$238,0),MATCH('Capacity Backing (Hide)'!$A149,'Capacity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(Hide)'!$A149,'Capacity Summary'!$H$138:$BG$138,0))="x",INDEX('Capacity Summary'!$C$139:$E$238,MATCH('Capacity Backing (Hide)'!AR$132,'Capacity Summary'!$B$139:$B$238,0),4),IF(INDEX('Capacity Summary'!$H$139:$BG$238,MATCH('Capacity Backing (Hide)'!AR$132,'Capacity Summary'!$B$139:$B$238,0),MATCH('Capacity Backing (Hide)'!$A149,'Capacity Summary'!$H$138:$BG$138,0))&lt;&gt;0,INDEX('Capacity Summary'!$H$139:$BG$238,MATCH('Capacity Backing (Hide)'!AR$132,'Capacity Summary'!$B$139:$B$238,0),MATCH('Capacity Backing (Hide)'!$A149,'Capacity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(Hide)'!$A149,'Capacity Summary'!$H$138:$BG$138,0))="x",INDEX('Capacity Summary'!$C$139:$E$238,MATCH('Capacity Backing (Hide)'!AS$132,'Capacity Summary'!$B$139:$B$238,0),4),IF(INDEX('Capacity Summary'!$H$139:$BG$238,MATCH('Capacity Backing (Hide)'!AS$132,'Capacity Summary'!$B$139:$B$238,0),MATCH('Capacity Backing (Hide)'!$A149,'Capacity Summary'!$H$138:$BG$138,0))&lt;&gt;0,INDEX('Capacity Summary'!$H$139:$BG$238,MATCH('Capacity Backing (Hide)'!AS$132,'Capacity Summary'!$B$139:$B$238,0),MATCH('Capacity Backing (Hide)'!$A149,'Capacity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(Hide)'!$A149,'Capacity Summary'!$H$138:$BG$138,0))="x",INDEX('Capacity Summary'!$C$139:$E$238,MATCH('Capacity Backing (Hide)'!AT$132,'Capacity Summary'!$B$139:$B$238,0),4),IF(INDEX('Capacity Summary'!$H$139:$BG$238,MATCH('Capacity Backing (Hide)'!AT$132,'Capacity Summary'!$B$139:$B$238,0),MATCH('Capacity Backing (Hide)'!$A149,'Capacity Summary'!$H$138:$BG$138,0))&lt;&gt;0,INDEX('Capacity Summary'!$H$139:$BG$238,MATCH('Capacity Backing (Hide)'!AT$132,'Capacity Summary'!$B$139:$B$238,0),MATCH('Capacity Backing (Hide)'!$A149,'Capacity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(Hide)'!$A149,'Capacity Summary'!$H$138:$BG$138,0))="x",INDEX('Capacity Summary'!$C$139:$E$238,MATCH('Capacity Backing (Hide)'!AU$132,'Capacity Summary'!$B$139:$B$238,0),4),IF(INDEX('Capacity Summary'!$H$139:$BG$238,MATCH('Capacity Backing (Hide)'!AU$132,'Capacity Summary'!$B$139:$B$238,0),MATCH('Capacity Backing (Hide)'!$A149,'Capacity Summary'!$H$138:$BG$138,0))&lt;&gt;0,INDEX('Capacity Summary'!$H$139:$BG$238,MATCH('Capacity Backing (Hide)'!AU$132,'Capacity Summary'!$B$139:$B$238,0),MATCH('Capacity Backing (Hide)'!$A149,'Capacity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(Hide)'!$A149,'Capacity Summary'!$H$138:$BG$138,0))="x",INDEX('Capacity Summary'!$C$139:$E$238,MATCH('Capacity Backing (Hide)'!AV$132,'Capacity Summary'!$B$139:$B$238,0),4),IF(INDEX('Capacity Summary'!$H$139:$BG$238,MATCH('Capacity Backing (Hide)'!AV$132,'Capacity Summary'!$B$139:$B$238,0),MATCH('Capacity Backing (Hide)'!$A149,'Capacity Summary'!$H$138:$BG$138,0))&lt;&gt;0,INDEX('Capacity Summary'!$H$139:$BG$238,MATCH('Capacity Backing (Hide)'!AV$132,'Capacity Summary'!$B$139:$B$238,0),MATCH('Capacity Backing (Hide)'!$A149,'Capacity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(Hide)'!$A149,'Capacity Summary'!$H$138:$BG$138,0))="x",INDEX('Capacity Summary'!$C$139:$E$238,MATCH('Capacity Backing (Hide)'!AW$132,'Capacity Summary'!$B$139:$B$238,0),4),IF(INDEX('Capacity Summary'!$H$139:$BG$238,MATCH('Capacity Backing (Hide)'!AW$132,'Capacity Summary'!$B$139:$B$238,0),MATCH('Capacity Backing (Hide)'!$A149,'Capacity Summary'!$H$138:$BG$138,0))&lt;&gt;0,INDEX('Capacity Summary'!$H$139:$BG$238,MATCH('Capacity Backing (Hide)'!AW$132,'Capacity Summary'!$B$139:$B$238,0),MATCH('Capacity Backing (Hide)'!$A149,'Capacity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(Hide)'!$A149,'Capacity Summary'!$H$138:$BG$138,0))="x",INDEX('Capacity Summary'!$C$139:$E$238,MATCH('Capacity Backing (Hide)'!AX$132,'Capacity Summary'!$B$139:$B$238,0),4),IF(INDEX('Capacity Summary'!$H$139:$BG$238,MATCH('Capacity Backing (Hide)'!AX$132,'Capacity Summary'!$B$139:$B$238,0),MATCH('Capacity Backing (Hide)'!$A149,'Capacity Summary'!$H$138:$BG$138,0))&lt;&gt;0,INDEX('Capacity Summary'!$H$139:$BG$238,MATCH('Capacity Backing (Hide)'!AX$132,'Capacity Summary'!$B$139:$B$238,0),MATCH('Capacity Backing (Hide)'!$A149,'Capacity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(Hide)'!$A149,'Capacity Summary'!$H$138:$BG$138,0))="x",INDEX('Capacity Summary'!$C$139:$E$238,MATCH('Capacity Backing (Hide)'!AY$132,'Capacity Summary'!$B$139:$B$238,0),4),IF(INDEX('Capacity Summary'!$H$139:$BG$238,MATCH('Capacity Backing (Hide)'!AY$132,'Capacity Summary'!$B$139:$B$238,0),MATCH('Capacity Backing (Hide)'!$A149,'Capacity Summary'!$H$138:$BG$138,0))&lt;&gt;0,INDEX('Capacity Summary'!$H$139:$BG$238,MATCH('Capacity Backing (Hide)'!AY$132,'Capacity Summary'!$B$139:$B$238,0),MATCH('Capacity Backing (Hide)'!$A149,'Capacity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(Hide)'!$A149,'Capacity Summary'!$H$138:$BG$138,0))="x",INDEX('Capacity Summary'!$C$139:$E$238,MATCH('Capacity Backing (Hide)'!AZ$132,'Capacity Summary'!$B$139:$B$238,0),4),IF(INDEX('Capacity Summary'!$H$139:$BG$238,MATCH('Capacity Backing (Hide)'!AZ$132,'Capacity Summary'!$B$139:$B$238,0),MATCH('Capacity Backing (Hide)'!$A149,'Capacity Summary'!$H$138:$BG$138,0))&lt;&gt;0,INDEX('Capacity Summary'!$H$139:$BG$238,MATCH('Capacity Backing (Hide)'!AZ$132,'Capacity Summary'!$B$139:$B$238,0),MATCH('Capacity Backing (Hide)'!$A149,'Capacity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(Hide)'!$A149,'Capacity Summary'!$H$138:$BG$138,0))="x",INDEX('Capacity Summary'!$C$139:$E$238,MATCH('Capacity Backing (Hide)'!BA$132,'Capacity Summary'!$B$139:$B$238,0),4),IF(INDEX('Capacity Summary'!$H$139:$BG$238,MATCH('Capacity Backing (Hide)'!BA$132,'Capacity Summary'!$B$139:$B$238,0),MATCH('Capacity Backing (Hide)'!$A149,'Capacity Summary'!$H$138:$BG$138,0))&lt;&gt;0,INDEX('Capacity Summary'!$H$139:$BG$238,MATCH('Capacity Backing (Hide)'!BA$132,'Capacity Summary'!$B$139:$B$238,0),MATCH('Capacity Backing (Hide)'!$A149,'Capacity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(Hide)'!$A149,'Capacity Summary'!$H$138:$BG$138,0))="x",INDEX('Capacity Summary'!$C$139:$E$238,MATCH('Capacity Backing (Hide)'!BB$132,'Capacity Summary'!$B$139:$B$238,0),4),IF(INDEX('Capacity Summary'!$H$139:$BG$238,MATCH('Capacity Backing (Hide)'!BB$132,'Capacity Summary'!$B$139:$B$238,0),MATCH('Capacity Backing (Hide)'!$A149,'Capacity Summary'!$H$138:$BG$138,0))&lt;&gt;0,INDEX('Capacity Summary'!$H$139:$BG$238,MATCH('Capacity Backing (Hide)'!BB$132,'Capacity Summary'!$B$139:$B$238,0),MATCH('Capacity Backing (Hide)'!$A149,'Capacity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(Hide)'!$A149,'Capacity Summary'!$H$138:$BG$138,0))="x",INDEX('Capacity Summary'!$C$139:$E$238,MATCH('Capacity Backing (Hide)'!BC$132,'Capacity Summary'!$B$139:$B$238,0),4),IF(INDEX('Capacity Summary'!$H$139:$BG$238,MATCH('Capacity Backing (Hide)'!BC$132,'Capacity Summary'!$B$139:$B$238,0),MATCH('Capacity Backing (Hide)'!$A149,'Capacity Summary'!$H$138:$BG$138,0))&lt;&gt;0,INDEX('Capacity Summary'!$H$139:$BG$238,MATCH('Capacity Backing (Hide)'!BC$132,'Capacity Summary'!$B$139:$B$238,0),MATCH('Capacity Backing (Hide)'!$A149,'Capacity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(Hide)'!$A149,'Capacity Summary'!$H$138:$BG$138,0))="x",INDEX('Capacity Summary'!$C$139:$E$238,MATCH('Capacity Backing (Hide)'!BD$132,'Capacity Summary'!$B$139:$B$238,0),4),IF(INDEX('Capacity Summary'!$H$139:$BG$238,MATCH('Capacity Backing (Hide)'!BD$132,'Capacity Summary'!$B$139:$B$238,0),MATCH('Capacity Backing (Hide)'!$A149,'Capacity Summary'!$H$138:$BG$138,0))&lt;&gt;0,INDEX('Capacity Summary'!$H$139:$BG$238,MATCH('Capacity Backing (Hide)'!BD$132,'Capacity Summary'!$B$139:$B$238,0),MATCH('Capacity Backing (Hide)'!$A149,'Capacity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(Hide)'!$A149,'Capacity Summary'!$H$138:$BG$138,0))="x",INDEX('Capacity Summary'!$C$139:$E$238,MATCH('Capacity Backing (Hide)'!BE$132,'Capacity Summary'!$B$139:$B$238,0),4),IF(INDEX('Capacity Summary'!$H$139:$BG$238,MATCH('Capacity Backing (Hide)'!BE$132,'Capacity Summary'!$B$139:$B$238,0),MATCH('Capacity Backing (Hide)'!$A149,'Capacity Summary'!$H$138:$BG$138,0))&lt;&gt;0,INDEX('Capacity Summary'!$H$139:$BG$238,MATCH('Capacity Backing (Hide)'!BE$132,'Capacity Summary'!$B$139:$B$238,0),MATCH('Capacity Backing (Hide)'!$A149,'Capacity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(Hide)'!$A149,'Capacity Summary'!$H$138:$BG$138,0))="x",INDEX('Capacity Summary'!$C$139:$E$238,MATCH('Capacity Backing (Hide)'!BF$132,'Capacity Summary'!$B$139:$B$238,0),4),IF(INDEX('Capacity Summary'!$H$139:$BG$238,MATCH('Capacity Backing (Hide)'!BF$132,'Capacity Summary'!$B$139:$B$238,0),MATCH('Capacity Backing (Hide)'!$A149,'Capacity Summary'!$H$138:$BG$138,0))&lt;&gt;0,INDEX('Capacity Summary'!$H$139:$BG$238,MATCH('Capacity Backing (Hide)'!BF$132,'Capacity Summary'!$B$139:$B$238,0),MATCH('Capacity Backing (Hide)'!$A149,'Capacity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(Hide)'!$A149,'Capacity Summary'!$H$138:$BG$138,0))="x",INDEX('Capacity Summary'!$C$139:$E$238,MATCH('Capacity Backing (Hide)'!BG$132,'Capacity Summary'!$B$139:$B$238,0),4),IF(INDEX('Capacity Summary'!$H$139:$BG$238,MATCH('Capacity Backing (Hide)'!BG$132,'Capacity Summary'!$B$139:$B$238,0),MATCH('Capacity Backing (Hide)'!$A149,'Capacity Summary'!$H$138:$BG$138,0))&lt;&gt;0,INDEX('Capacity Summary'!$H$139:$BG$238,MATCH('Capacity Backing (Hide)'!BG$132,'Capacity Summary'!$B$139:$B$238,0),MATCH('Capacity Backing (Hide)'!$A149,'Capacity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(Hide)'!$A149,'Capacity Summary'!$H$138:$BG$138,0))="x",INDEX('Capacity Summary'!$C$139:$E$238,MATCH('Capacity Backing (Hide)'!BH$132,'Capacity Summary'!$B$139:$B$238,0),4),IF(INDEX('Capacity Summary'!$H$139:$BG$238,MATCH('Capacity Backing (Hide)'!BH$132,'Capacity Summary'!$B$139:$B$238,0),MATCH('Capacity Backing (Hide)'!$A149,'Capacity Summary'!$H$138:$BG$138,0))&lt;&gt;0,INDEX('Capacity Summary'!$H$139:$BG$238,MATCH('Capacity Backing (Hide)'!BH$132,'Capacity Summary'!$B$139:$B$238,0),MATCH('Capacity Backing (Hide)'!$A149,'Capacity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(Hide)'!$A149,'Capacity Summary'!$H$138:$BG$138,0))="x",INDEX('Capacity Summary'!$C$139:$E$238,MATCH('Capacity Backing (Hide)'!BI$132,'Capacity Summary'!$B$139:$B$238,0),4),IF(INDEX('Capacity Summary'!$H$139:$BG$238,MATCH('Capacity Backing (Hide)'!BI$132,'Capacity Summary'!$B$139:$B$238,0),MATCH('Capacity Backing (Hide)'!$A149,'Capacity Summary'!$H$138:$BG$138,0))&lt;&gt;0,INDEX('Capacity Summary'!$H$139:$BG$238,MATCH('Capacity Backing (Hide)'!BI$132,'Capacity Summary'!$B$139:$B$238,0),MATCH('Capacity Backing (Hide)'!$A149,'Capacity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(Hide)'!$A149,'Capacity Summary'!$H$138:$BG$138,0))="x",INDEX('Capacity Summary'!$C$139:$E$238,MATCH('Capacity Backing (Hide)'!BJ$132,'Capacity Summary'!$B$139:$B$238,0),4),IF(INDEX('Capacity Summary'!$H$139:$BG$238,MATCH('Capacity Backing (Hide)'!BJ$132,'Capacity Summary'!$B$139:$B$238,0),MATCH('Capacity Backing (Hide)'!$A149,'Capacity Summary'!$H$138:$BG$138,0))&lt;&gt;0,INDEX('Capacity Summary'!$H$139:$BG$238,MATCH('Capacity Backing (Hide)'!BJ$132,'Capacity Summary'!$B$139:$B$238,0),MATCH('Capacity Backing (Hide)'!$A149,'Capacity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(Hide)'!$A149,'Capacity Summary'!$H$138:$BG$138,0))="x",INDEX('Capacity Summary'!$C$139:$E$238,MATCH('Capacity Backing (Hide)'!BK$132,'Capacity Summary'!$B$139:$B$238,0),4),IF(INDEX('Capacity Summary'!$H$139:$BG$238,MATCH('Capacity Backing (Hide)'!BK$132,'Capacity Summary'!$B$139:$B$238,0),MATCH('Capacity Backing (Hide)'!$A149,'Capacity Summary'!$H$138:$BG$138,0))&lt;&gt;0,INDEX('Capacity Summary'!$H$139:$BG$238,MATCH('Capacity Backing (Hide)'!BK$132,'Capacity Summary'!$B$139:$B$238,0),MATCH('Capacity Backing (Hide)'!$A149,'Capacity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(Hide)'!$A149,'Capacity Summary'!$H$138:$BG$138,0))="x",INDEX('Capacity Summary'!$C$139:$E$238,MATCH('Capacity Backing (Hide)'!BL$132,'Capacity Summary'!$B$139:$B$238,0),4),IF(INDEX('Capacity Summary'!$H$139:$BG$238,MATCH('Capacity Backing (Hide)'!BL$132,'Capacity Summary'!$B$139:$B$238,0),MATCH('Capacity Backing (Hide)'!$A149,'Capacity Summary'!$H$138:$BG$138,0))&lt;&gt;0,INDEX('Capacity Summary'!$H$139:$BG$238,MATCH('Capacity Backing (Hide)'!BL$132,'Capacity Summary'!$B$139:$B$238,0),MATCH('Capacity Backing (Hide)'!$A149,'Capacity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(Hide)'!$A149,'Capacity Summary'!$H$138:$BG$138,0))="x",INDEX('Capacity Summary'!$C$139:$E$238,MATCH('Capacity Backing (Hide)'!BM$132,'Capacity Summary'!$B$139:$B$238,0),4),IF(INDEX('Capacity Summary'!$H$139:$BG$238,MATCH('Capacity Backing (Hide)'!BM$132,'Capacity Summary'!$B$139:$B$238,0),MATCH('Capacity Backing (Hide)'!$A149,'Capacity Summary'!$H$138:$BG$138,0))&lt;&gt;0,INDEX('Capacity Summary'!$H$139:$BG$238,MATCH('Capacity Backing (Hide)'!BM$132,'Capacity Summary'!$B$139:$B$238,0),MATCH('Capacity Backing (Hide)'!$A149,'Capacity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(Hide)'!$A149,'Capacity Summary'!$H$138:$BG$138,0))="x",INDEX('Capacity Summary'!$C$139:$E$238,MATCH('Capacity Backing (Hide)'!BN$132,'Capacity Summary'!$B$139:$B$238,0),4),IF(INDEX('Capacity Summary'!$H$139:$BG$238,MATCH('Capacity Backing (Hide)'!BN$132,'Capacity Summary'!$B$139:$B$238,0),MATCH('Capacity Backing (Hide)'!$A149,'Capacity Summary'!$H$138:$BG$138,0))&lt;&gt;0,INDEX('Capacity Summary'!$H$139:$BG$238,MATCH('Capacity Backing (Hide)'!BN$132,'Capacity Summary'!$B$139:$B$238,0),MATCH('Capacity Backing (Hide)'!$A149,'Capacity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(Hide)'!$A149,'Capacity Summary'!$H$138:$BG$138,0))="x",INDEX('Capacity Summary'!$C$139:$E$238,MATCH('Capacity Backing (Hide)'!BO$132,'Capacity Summary'!$B$139:$B$238,0),4),IF(INDEX('Capacity Summary'!$H$139:$BG$238,MATCH('Capacity Backing (Hide)'!BO$132,'Capacity Summary'!$B$139:$B$238,0),MATCH('Capacity Backing (Hide)'!$A149,'Capacity Summary'!$H$138:$BG$138,0))&lt;&gt;0,INDEX('Capacity Summary'!$H$139:$BG$238,MATCH('Capacity Backing (Hide)'!BO$132,'Capacity Summary'!$B$139:$B$238,0),MATCH('Capacity Backing (Hide)'!$A149,'Capacity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(Hide)'!$A149,'Capacity Summary'!$H$138:$BG$138,0))="x",INDEX('Capacity Summary'!$C$139:$E$238,MATCH('Capacity Backing (Hide)'!BP$132,'Capacity Summary'!$B$139:$B$238,0),4),IF(INDEX('Capacity Summary'!$H$139:$BG$238,MATCH('Capacity Backing (Hide)'!BP$132,'Capacity Summary'!$B$139:$B$238,0),MATCH('Capacity Backing (Hide)'!$A149,'Capacity Summary'!$H$138:$BG$138,0))&lt;&gt;0,INDEX('Capacity Summary'!$H$139:$BG$238,MATCH('Capacity Backing (Hide)'!BP$132,'Capacity Summary'!$B$139:$B$238,0),MATCH('Capacity Backing (Hide)'!$A149,'Capacity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(Hide)'!$A149,'Capacity Summary'!$H$138:$BG$138,0))="x",INDEX('Capacity Summary'!$C$139:$E$238,MATCH('Capacity Backing (Hide)'!BQ$132,'Capacity Summary'!$B$139:$B$238,0),4),IF(INDEX('Capacity Summary'!$H$139:$BG$238,MATCH('Capacity Backing (Hide)'!BQ$132,'Capacity Summary'!$B$139:$B$238,0),MATCH('Capacity Backing (Hide)'!$A149,'Capacity Summary'!$H$138:$BG$138,0))&lt;&gt;0,INDEX('Capacity Summary'!$H$139:$BG$238,MATCH('Capacity Backing (Hide)'!BQ$132,'Capacity Summary'!$B$139:$B$238,0),MATCH('Capacity Backing (Hide)'!$A149,'Capacity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(Hide)'!$A149,'Capacity Summary'!$H$138:$BG$138,0))="x",INDEX('Capacity Summary'!$C$139:$E$238,MATCH('Capacity Backing (Hide)'!BR$132,'Capacity Summary'!$B$139:$B$238,0),4),IF(INDEX('Capacity Summary'!$H$139:$BG$238,MATCH('Capacity Backing (Hide)'!BR$132,'Capacity Summary'!$B$139:$B$238,0),MATCH('Capacity Backing (Hide)'!$A149,'Capacity Summary'!$H$138:$BG$138,0))&lt;&gt;0,INDEX('Capacity Summary'!$H$139:$BG$238,MATCH('Capacity Backing (Hide)'!BR$132,'Capacity Summary'!$B$139:$B$238,0),MATCH('Capacity Backing (Hide)'!$A149,'Capacity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(Hide)'!$A149,'Capacity Summary'!$H$138:$BG$138,0))="x",INDEX('Capacity Summary'!$C$139:$E$238,MATCH('Capacity Backing (Hide)'!BS$132,'Capacity Summary'!$B$139:$B$238,0),4),IF(INDEX('Capacity Summary'!$H$139:$BG$238,MATCH('Capacity Backing (Hide)'!BS$132,'Capacity Summary'!$B$139:$B$238,0),MATCH('Capacity Backing (Hide)'!$A149,'Capacity Summary'!$H$138:$BG$138,0))&lt;&gt;0,INDEX('Capacity Summary'!$H$139:$BG$238,MATCH('Capacity Backing (Hide)'!BS$132,'Capacity Summary'!$B$139:$B$238,0),MATCH('Capacity Backing (Hide)'!$A149,'Capacity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(Hide)'!$A149,'Capacity Summary'!$H$138:$BG$138,0))="x",INDEX('Capacity Summary'!$C$139:$E$238,MATCH('Capacity Backing (Hide)'!BT$132,'Capacity Summary'!$B$139:$B$238,0),4),IF(INDEX('Capacity Summary'!$H$139:$BG$238,MATCH('Capacity Backing (Hide)'!BT$132,'Capacity Summary'!$B$139:$B$238,0),MATCH('Capacity Backing (Hide)'!$A149,'Capacity Summary'!$H$138:$BG$138,0))&lt;&gt;0,INDEX('Capacity Summary'!$H$139:$BG$238,MATCH('Capacity Backing (Hide)'!BT$132,'Capacity Summary'!$B$139:$B$238,0),MATCH('Capacity Backing (Hide)'!$A149,'Capacity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(Hide)'!$A149,'Capacity Summary'!$H$138:$BG$138,0))="x",INDEX('Capacity Summary'!$C$139:$E$238,MATCH('Capacity Backing (Hide)'!BU$132,'Capacity Summary'!$B$139:$B$238,0),4),IF(INDEX('Capacity Summary'!$H$139:$BG$238,MATCH('Capacity Backing (Hide)'!BU$132,'Capacity Summary'!$B$139:$B$238,0),MATCH('Capacity Backing (Hide)'!$A149,'Capacity Summary'!$H$138:$BG$138,0))&lt;&gt;0,INDEX('Capacity Summary'!$H$139:$BG$238,MATCH('Capacity Backing (Hide)'!BU$132,'Capacity Summary'!$B$139:$B$238,0),MATCH('Capacity Backing (Hide)'!$A149,'Capacity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(Hide)'!$A149,'Capacity Summary'!$H$138:$BG$138,0))="x",INDEX('Capacity Summary'!$C$139:$E$238,MATCH('Capacity Backing (Hide)'!BV$132,'Capacity Summary'!$B$139:$B$238,0),4),IF(INDEX('Capacity Summary'!$H$139:$BG$238,MATCH('Capacity Backing (Hide)'!BV$132,'Capacity Summary'!$B$139:$B$238,0),MATCH('Capacity Backing (Hide)'!$A149,'Capacity Summary'!$H$138:$BG$138,0))&lt;&gt;0,INDEX('Capacity Summary'!$H$139:$BG$238,MATCH('Capacity Backing (Hide)'!BV$132,'Capacity Summary'!$B$139:$B$238,0),MATCH('Capacity Backing (Hide)'!$A149,'Capacity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(Hide)'!$A149,'Capacity Summary'!$H$138:$BG$138,0))="x",INDEX('Capacity Summary'!$C$139:$E$238,MATCH('Capacity Backing (Hide)'!BW$132,'Capacity Summary'!$B$139:$B$238,0),4),IF(INDEX('Capacity Summary'!$H$139:$BG$238,MATCH('Capacity Backing (Hide)'!BW$132,'Capacity Summary'!$B$139:$B$238,0),MATCH('Capacity Backing (Hide)'!$A149,'Capacity Summary'!$H$138:$BG$138,0))&lt;&gt;0,INDEX('Capacity Summary'!$H$139:$BG$238,MATCH('Capacity Backing (Hide)'!BW$132,'Capacity Summary'!$B$139:$B$238,0),MATCH('Capacity Backing (Hide)'!$A149,'Capacity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(Hide)'!$A149,'Capacity Summary'!$H$138:$BG$138,0))="x",INDEX('Capacity Summary'!$C$139:$E$238,MATCH('Capacity Backing (Hide)'!BX$132,'Capacity Summary'!$B$139:$B$238,0),4),IF(INDEX('Capacity Summary'!$H$139:$BG$238,MATCH('Capacity Backing (Hide)'!BX$132,'Capacity Summary'!$B$139:$B$238,0),MATCH('Capacity Backing (Hide)'!$A149,'Capacity Summary'!$H$138:$BG$138,0))&lt;&gt;0,INDEX('Capacity Summary'!$H$139:$BG$238,MATCH('Capacity Backing (Hide)'!BX$132,'Capacity Summary'!$B$139:$B$238,0),MATCH('Capacity Backing (Hide)'!$A149,'Capacity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(Hide)'!$A149,'Capacity Summary'!$H$138:$BG$138,0))="x",INDEX('Capacity Summary'!$C$139:$E$238,MATCH('Capacity Backing (Hide)'!BY$132,'Capacity Summary'!$B$139:$B$238,0),4),IF(INDEX('Capacity Summary'!$H$139:$BG$238,MATCH('Capacity Backing (Hide)'!BY$132,'Capacity Summary'!$B$139:$B$238,0),MATCH('Capacity Backing (Hide)'!$A149,'Capacity Summary'!$H$138:$BG$138,0))&lt;&gt;0,INDEX('Capacity Summary'!$H$139:$BG$238,MATCH('Capacity Backing (Hide)'!BY$132,'Capacity Summary'!$B$139:$B$238,0),MATCH('Capacity Backing (Hide)'!$A149,'Capacity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(Hide)'!$A149,'Capacity Summary'!$H$138:$BG$138,0))="x",INDEX('Capacity Summary'!$C$139:$E$238,MATCH('Capacity Backing (Hide)'!BZ$132,'Capacity Summary'!$B$139:$B$238,0),4),IF(INDEX('Capacity Summary'!$H$139:$BG$238,MATCH('Capacity Backing (Hide)'!BZ$132,'Capacity Summary'!$B$139:$B$238,0),MATCH('Capacity Backing (Hide)'!$A149,'Capacity Summary'!$H$138:$BG$138,0))&lt;&gt;0,INDEX('Capacity Summary'!$H$139:$BG$238,MATCH('Capacity Backing (Hide)'!BZ$132,'Capacity Summary'!$B$139:$B$238,0),MATCH('Capacity Backing (Hide)'!$A149,'Capacity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(Hide)'!$A149,'Capacity Summary'!$H$138:$BG$138,0))="x",INDEX('Capacity Summary'!$C$139:$E$238,MATCH('Capacity Backing (Hide)'!CA$132,'Capacity Summary'!$B$139:$B$238,0),4),IF(INDEX('Capacity Summary'!$H$139:$BG$238,MATCH('Capacity Backing (Hide)'!CA$132,'Capacity Summary'!$B$139:$B$238,0),MATCH('Capacity Backing (Hide)'!$A149,'Capacity Summary'!$H$138:$BG$138,0))&lt;&gt;0,INDEX('Capacity Summary'!$H$139:$BG$238,MATCH('Capacity Backing (Hide)'!CA$132,'Capacity Summary'!$B$139:$B$238,0),MATCH('Capacity Backing (Hide)'!$A149,'Capacity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(Hide)'!$A149,'Capacity Summary'!$H$138:$BG$138,0))="x",INDEX('Capacity Summary'!$C$139:$E$238,MATCH('Capacity Backing (Hide)'!CB$132,'Capacity Summary'!$B$139:$B$238,0),4),IF(INDEX('Capacity Summary'!$H$139:$BG$238,MATCH('Capacity Backing (Hide)'!CB$132,'Capacity Summary'!$B$139:$B$238,0),MATCH('Capacity Backing (Hide)'!$A149,'Capacity Summary'!$H$138:$BG$138,0))&lt;&gt;0,INDEX('Capacity Summary'!$H$139:$BG$238,MATCH('Capacity Backing (Hide)'!CB$132,'Capacity Summary'!$B$139:$B$238,0),MATCH('Capacity Backing (Hide)'!$A149,'Capacity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(Hide)'!$A149,'Capacity Summary'!$H$138:$BG$138,0))="x",INDEX('Capacity Summary'!$C$139:$E$238,MATCH('Capacity Backing (Hide)'!CC$132,'Capacity Summary'!$B$139:$B$238,0),4),IF(INDEX('Capacity Summary'!$H$139:$BG$238,MATCH('Capacity Backing (Hide)'!CC$132,'Capacity Summary'!$B$139:$B$238,0),MATCH('Capacity Backing (Hide)'!$A149,'Capacity Summary'!$H$138:$BG$138,0))&lt;&gt;0,INDEX('Capacity Summary'!$H$139:$BG$238,MATCH('Capacity Backing (Hide)'!CC$132,'Capacity Summary'!$B$139:$B$238,0),MATCH('Capacity Backing (Hide)'!$A149,'Capacity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(Hide)'!$A149,'Capacity Summary'!$H$138:$BG$138,0))="x",INDEX('Capacity Summary'!$C$139:$E$238,MATCH('Capacity Backing (Hide)'!CD$132,'Capacity Summary'!$B$139:$B$238,0),4),IF(INDEX('Capacity Summary'!$H$139:$BG$238,MATCH('Capacity Backing (Hide)'!CD$132,'Capacity Summary'!$B$139:$B$238,0),MATCH('Capacity Backing (Hide)'!$A149,'Capacity Summary'!$H$138:$BG$138,0))&lt;&gt;0,INDEX('Capacity Summary'!$H$139:$BG$238,MATCH('Capacity Backing (Hide)'!CD$132,'Capacity Summary'!$B$139:$B$238,0),MATCH('Capacity Backing (Hide)'!$A149,'Capacity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(Hide)'!$A149,'Capacity Summary'!$H$138:$BG$138,0))="x",INDEX('Capacity Summary'!$C$139:$E$238,MATCH('Capacity Backing (Hide)'!CE$132,'Capacity Summary'!$B$139:$B$238,0),4),IF(INDEX('Capacity Summary'!$H$139:$BG$238,MATCH('Capacity Backing (Hide)'!CE$132,'Capacity Summary'!$B$139:$B$238,0),MATCH('Capacity Backing (Hide)'!$A149,'Capacity Summary'!$H$138:$BG$138,0))&lt;&gt;0,INDEX('Capacity Summary'!$H$139:$BG$238,MATCH('Capacity Backing (Hide)'!CE$132,'Capacity Summary'!$B$139:$B$238,0),MATCH('Capacity Backing (Hide)'!$A149,'Capacity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(Hide)'!$A149,'Capacity Summary'!$H$138:$BG$138,0))="x",INDEX('Capacity Summary'!$C$139:$E$238,MATCH('Capacity Backing (Hide)'!CF$132,'Capacity Summary'!$B$139:$B$238,0),4),IF(INDEX('Capacity Summary'!$H$139:$BG$238,MATCH('Capacity Backing (Hide)'!CF$132,'Capacity Summary'!$B$139:$B$238,0),MATCH('Capacity Backing (Hide)'!$A149,'Capacity Summary'!$H$138:$BG$138,0))&lt;&gt;0,INDEX('Capacity Summary'!$H$139:$BG$238,MATCH('Capacity Backing (Hide)'!CF$132,'Capacity Summary'!$B$139:$B$238,0),MATCH('Capacity Backing (Hide)'!$A149,'Capacity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(Hide)'!$A149,'Capacity Summary'!$H$138:$BG$138,0))="x",INDEX('Capacity Summary'!$C$139:$E$238,MATCH('Capacity Backing (Hide)'!CG$132,'Capacity Summary'!$B$139:$B$238,0),4),IF(INDEX('Capacity Summary'!$H$139:$BG$238,MATCH('Capacity Backing (Hide)'!CG$132,'Capacity Summary'!$B$139:$B$238,0),MATCH('Capacity Backing (Hide)'!$A149,'Capacity Summary'!$H$138:$BG$138,0))&lt;&gt;0,INDEX('Capacity Summary'!$H$139:$BG$238,MATCH('Capacity Backing (Hide)'!CG$132,'Capacity Summary'!$B$139:$B$238,0),MATCH('Capacity Backing (Hide)'!$A149,'Capacity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(Hide)'!$A149,'Capacity Summary'!$H$138:$BG$138,0))="x",INDEX('Capacity Summary'!$C$139:$E$238,MATCH('Capacity Backing (Hide)'!CH$132,'Capacity Summary'!$B$139:$B$238,0),4),IF(INDEX('Capacity Summary'!$H$139:$BG$238,MATCH('Capacity Backing (Hide)'!CH$132,'Capacity Summary'!$B$139:$B$238,0),MATCH('Capacity Backing (Hide)'!$A149,'Capacity Summary'!$H$138:$BG$138,0))&lt;&gt;0,INDEX('Capacity Summary'!$H$139:$BG$238,MATCH('Capacity Backing (Hide)'!CH$132,'Capacity Summary'!$B$139:$B$238,0),MATCH('Capacity Backing (Hide)'!$A149,'Capacity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(Hide)'!$A149,'Capacity Summary'!$H$138:$BG$138,0))="x",INDEX('Capacity Summary'!$C$139:$E$238,MATCH('Capacity Backing (Hide)'!CI$132,'Capacity Summary'!$B$139:$B$238,0),4),IF(INDEX('Capacity Summary'!$H$139:$BG$238,MATCH('Capacity Backing (Hide)'!CI$132,'Capacity Summary'!$B$139:$B$238,0),MATCH('Capacity Backing (Hide)'!$A149,'Capacity Summary'!$H$138:$BG$138,0))&lt;&gt;0,INDEX('Capacity Summary'!$H$139:$BG$238,MATCH('Capacity Backing (Hide)'!CI$132,'Capacity Summary'!$B$139:$B$238,0),MATCH('Capacity Backing (Hide)'!$A149,'Capacity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(Hide)'!$A149,'Capacity Summary'!$H$138:$BG$138,0))="x",INDEX('Capacity Summary'!$C$139:$E$238,MATCH('Capacity Backing (Hide)'!CJ$132,'Capacity Summary'!$B$139:$B$238,0),4),IF(INDEX('Capacity Summary'!$H$139:$BG$238,MATCH('Capacity Backing (Hide)'!CJ$132,'Capacity Summary'!$B$139:$B$238,0),MATCH('Capacity Backing (Hide)'!$A149,'Capacity Summary'!$H$138:$BG$138,0))&lt;&gt;0,INDEX('Capacity Summary'!$H$139:$BG$238,MATCH('Capacity Backing (Hide)'!CJ$132,'Capacity Summary'!$B$139:$B$238,0),MATCH('Capacity Backing (Hide)'!$A149,'Capacity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(Hide)'!$A149,'Capacity Summary'!$H$138:$BG$138,0))="x",INDEX('Capacity Summary'!$C$139:$E$238,MATCH('Capacity Backing (Hide)'!CK$132,'Capacity Summary'!$B$139:$B$238,0),4),IF(INDEX('Capacity Summary'!$H$139:$BG$238,MATCH('Capacity Backing (Hide)'!CK$132,'Capacity Summary'!$B$139:$B$238,0),MATCH('Capacity Backing (Hide)'!$A149,'Capacity Summary'!$H$138:$BG$138,0))&lt;&gt;0,INDEX('Capacity Summary'!$H$139:$BG$238,MATCH('Capacity Backing (Hide)'!CK$132,'Capacity Summary'!$B$139:$B$238,0),MATCH('Capacity Backing (Hide)'!$A149,'Capacity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(Hide)'!$A149,'Capacity Summary'!$H$138:$BG$138,0))="x",INDEX('Capacity Summary'!$C$139:$E$238,MATCH('Capacity Backing (Hide)'!CL$132,'Capacity Summary'!$B$139:$B$238,0),4),IF(INDEX('Capacity Summary'!$H$139:$BG$238,MATCH('Capacity Backing (Hide)'!CL$132,'Capacity Summary'!$B$139:$B$238,0),MATCH('Capacity Backing (Hide)'!$A149,'Capacity Summary'!$H$138:$BG$138,0))&lt;&gt;0,INDEX('Capacity Summary'!$H$139:$BG$238,MATCH('Capacity Backing (Hide)'!CL$132,'Capacity Summary'!$B$139:$B$238,0),MATCH('Capacity Backing (Hide)'!$A149,'Capacity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(Hide)'!$A149,'Capacity Summary'!$H$138:$BG$138,0))="x",INDEX('Capacity Summary'!$C$139:$E$238,MATCH('Capacity Backing (Hide)'!CM$132,'Capacity Summary'!$B$139:$B$238,0),4),IF(INDEX('Capacity Summary'!$H$139:$BG$238,MATCH('Capacity Backing (Hide)'!CM$132,'Capacity Summary'!$B$139:$B$238,0),MATCH('Capacity Backing (Hide)'!$A149,'Capacity Summary'!$H$138:$BG$138,0))&lt;&gt;0,INDEX('Capacity Summary'!$H$139:$BG$238,MATCH('Capacity Backing (Hide)'!CM$132,'Capacity Summary'!$B$139:$B$238,0),MATCH('Capacity Backing (Hide)'!$A149,'Capacity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(Hide)'!$A149,'Capacity Summary'!$H$138:$BG$138,0))="x",INDEX('Capacity Summary'!$C$139:$E$238,MATCH('Capacity Backing (Hide)'!CN$132,'Capacity Summary'!$B$139:$B$238,0),4),IF(INDEX('Capacity Summary'!$H$139:$BG$238,MATCH('Capacity Backing (Hide)'!CN$132,'Capacity Summary'!$B$139:$B$238,0),MATCH('Capacity Backing (Hide)'!$A149,'Capacity Summary'!$H$138:$BG$138,0))&lt;&gt;0,INDEX('Capacity Summary'!$H$139:$BG$238,MATCH('Capacity Backing (Hide)'!CN$132,'Capacity Summary'!$B$139:$B$238,0),MATCH('Capacity Backing (Hide)'!$A149,'Capacity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(Hide)'!$A149,'Capacity Summary'!$H$138:$BG$138,0))="x",INDEX('Capacity Summary'!$C$139:$E$238,MATCH('Capacity Backing (Hide)'!CO$132,'Capacity Summary'!$B$139:$B$238,0),4),IF(INDEX('Capacity Summary'!$H$139:$BG$238,MATCH('Capacity Backing (Hide)'!CO$132,'Capacity Summary'!$B$139:$B$238,0),MATCH('Capacity Backing (Hide)'!$A149,'Capacity Summary'!$H$138:$BG$138,0))&lt;&gt;0,INDEX('Capacity Summary'!$H$139:$BG$238,MATCH('Capacity Backing (Hide)'!CO$132,'Capacity Summary'!$B$139:$B$238,0),MATCH('Capacity Backing (Hide)'!$A149,'Capacity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(Hide)'!$A149,'Capacity Summary'!$H$138:$BG$138,0))="x",INDEX('Capacity Summary'!$C$139:$E$238,MATCH('Capacity Backing (Hide)'!CP$132,'Capacity Summary'!$B$139:$B$238,0),4),IF(INDEX('Capacity Summary'!$H$139:$BG$238,MATCH('Capacity Backing (Hide)'!CP$132,'Capacity Summary'!$B$139:$B$238,0),MATCH('Capacity Backing (Hide)'!$A149,'Capacity Summary'!$H$138:$BG$138,0))&lt;&gt;0,INDEX('Capacity Summary'!$H$139:$BG$238,MATCH('Capacity Backing (Hide)'!CP$132,'Capacity Summary'!$B$139:$B$238,0),MATCH('Capacity Backing (Hide)'!$A149,'Capacity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(Hide)'!$A149,'Capacity Summary'!$H$138:$BG$138,0))="x",INDEX('Capacity Summary'!$C$139:$E$238,MATCH('Capacity Backing (Hide)'!CQ$132,'Capacity Summary'!$B$139:$B$238,0),4),IF(INDEX('Capacity Summary'!$H$139:$BG$238,MATCH('Capacity Backing (Hide)'!CQ$132,'Capacity Summary'!$B$139:$B$238,0),MATCH('Capacity Backing (Hide)'!$A149,'Capacity Summary'!$H$138:$BG$138,0))&lt;&gt;0,INDEX('Capacity Summary'!$H$139:$BG$238,MATCH('Capacity Backing (Hide)'!CQ$132,'Capacity Summary'!$B$139:$B$238,0),MATCH('Capacity Backing (Hide)'!$A149,'Capacity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(Hide)'!$A149,'Capacity Summary'!$H$138:$BG$138,0))="x",INDEX('Capacity Summary'!$C$139:$E$238,MATCH('Capacity Backing (Hide)'!CR$132,'Capacity Summary'!$B$139:$B$238,0),4),IF(INDEX('Capacity Summary'!$H$139:$BG$238,MATCH('Capacity Backing (Hide)'!CR$132,'Capacity Summary'!$B$139:$B$238,0),MATCH('Capacity Backing (Hide)'!$A149,'Capacity Summary'!$H$138:$BG$138,0))&lt;&gt;0,INDEX('Capacity Summary'!$H$139:$BG$238,MATCH('Capacity Backing (Hide)'!CR$132,'Capacity Summary'!$B$139:$B$238,0),MATCH('Capacity Backing (Hide)'!$A149,'Capacity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(Hide)'!$A149,'Capacity Summary'!$H$138:$BG$138,0))="x",INDEX('Capacity Summary'!$C$139:$E$238,MATCH('Capacity Backing (Hide)'!CS$132,'Capacity Summary'!$B$139:$B$238,0),4),IF(INDEX('Capacity Summary'!$H$139:$BG$238,MATCH('Capacity Backing (Hide)'!CS$132,'Capacity Summary'!$B$139:$B$238,0),MATCH('Capacity Backing (Hide)'!$A149,'Capacity Summary'!$H$138:$BG$138,0))&lt;&gt;0,INDEX('Capacity Summary'!$H$139:$BG$238,MATCH('Capacity Backing (Hide)'!CS$132,'Capacity Summary'!$B$139:$B$238,0),MATCH('Capacity Backing (Hide)'!$A149,'Capacity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(Hide)'!$A149,'Capacity Summary'!$H$138:$BG$138,0))="x",INDEX('Capacity Summary'!$C$139:$E$238,MATCH('Capacity Backing (Hide)'!CT$132,'Capacity Summary'!$B$139:$B$238,0),4),IF(INDEX('Capacity Summary'!$H$139:$BG$238,MATCH('Capacity Backing (Hide)'!CT$132,'Capacity Summary'!$B$139:$B$238,0),MATCH('Capacity Backing (Hide)'!$A149,'Capacity Summary'!$H$138:$BG$138,0))&lt;&gt;0,INDEX('Capacity Summary'!$H$139:$BG$238,MATCH('Capacity Backing (Hide)'!CT$132,'Capacity Summary'!$B$139:$B$238,0),MATCH('Capacity Backing (Hide)'!$A149,'Capacity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(Hide)'!$A149,'Capacity Summary'!$H$138:$BG$138,0))="x",INDEX('Capacity Summary'!$C$139:$E$238,MATCH('Capacity Backing (Hide)'!CU$132,'Capacity Summary'!$B$139:$B$238,0),4),IF(INDEX('Capacity Summary'!$H$139:$BG$238,MATCH('Capacity Backing (Hide)'!CU$132,'Capacity Summary'!$B$139:$B$238,0),MATCH('Capacity Backing (Hide)'!$A149,'Capacity Summary'!$H$138:$BG$138,0))&lt;&gt;0,INDEX('Capacity Summary'!$H$139:$BG$238,MATCH('Capacity Backing (Hide)'!CU$132,'Capacity Summary'!$B$139:$B$238,0),MATCH('Capacity Backing (Hide)'!$A149,'Capacity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(Hide)'!$A149,'Capacity Summary'!$H$138:$BG$138,0))="x",INDEX('Capacity Summary'!$C$139:$E$238,MATCH('Capacity Backing (Hide)'!CV$132,'Capacity Summary'!$B$139:$B$238,0),4),IF(INDEX('Capacity Summary'!$H$139:$BG$238,MATCH('Capacity Backing (Hide)'!CV$132,'Capacity Summary'!$B$139:$B$238,0),MATCH('Capacity Backing (Hide)'!$A149,'Capacity Summary'!$H$138:$BG$138,0))&lt;&gt;0,INDEX('Capacity Summary'!$H$139:$BG$238,MATCH('Capacity Backing (Hide)'!CV$132,'Capacity Summary'!$B$139:$B$238,0),MATCH('Capacity Backing (Hide)'!$A149,'Capacity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(Hide)'!$A149,'Capacity Summary'!$H$138:$BG$138,0))="x",INDEX('Capacity Summary'!$C$139:$E$238,MATCH('Capacity Backing (Hide)'!CW$132,'Capacity Summary'!$B$139:$B$238,0),4),IF(INDEX('Capacity Summary'!$H$139:$BG$238,MATCH('Capacity Backing (Hide)'!CW$132,'Capacity Summary'!$B$139:$B$238,0),MATCH('Capacity Backing (Hide)'!$A149,'Capacity Summary'!$H$138:$BG$138,0))&lt;&gt;0,INDEX('Capacity Summary'!$H$139:$BG$238,MATCH('Capacity Backing (Hide)'!CW$132,'Capacity Summary'!$B$139:$B$238,0),MATCH('Capacity Backing (Hide)'!$A149,'Capacity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(Hide)'!$A150,'Capacity Summary'!$H$138:$BG$138,0))="x",INDEX('Capacity Summary'!$C$139:$E$238,MATCH('Capacity Backing (Hide)'!B$132,'Capacity Summary'!$B$139:$B$238,0),4),IF(INDEX('Capacity Summary'!$H$139:$BG$238,MATCH('Capacity Backing (Hide)'!B$132,'Capacity Summary'!$B$139:$B$238,0),MATCH('Capacity Backing (Hide)'!$A150,'Capacity Summary'!$H$138:$BG$138,0))&lt;&gt;0,INDEX('Capacity Summary'!$H$139:$BG$238,MATCH('Capacity Backing (Hide)'!B$132,'Capacity Summary'!$B$139:$B$238,0),MATCH('Capacity Backing (Hide)'!$A150,'Capacity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(Hide)'!$A150,'Capacity Summary'!$H$138:$BG$138,0))="x",INDEX('Capacity Summary'!$C$139:$E$238,MATCH('Capacity Backing (Hide)'!C$132,'Capacity Summary'!$B$139:$B$238,0),4),IF(INDEX('Capacity Summary'!$H$139:$BG$238,MATCH('Capacity Backing (Hide)'!C$132,'Capacity Summary'!$B$139:$B$238,0),MATCH('Capacity Backing (Hide)'!$A150,'Capacity Summary'!$H$138:$BG$138,0))&lt;&gt;0,INDEX('Capacity Summary'!$H$139:$BG$238,MATCH('Capacity Backing (Hide)'!C$132,'Capacity Summary'!$B$139:$B$238,0),MATCH('Capacity Backing (Hide)'!$A150,'Capacity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(Hide)'!$A150,'Capacity Summary'!$H$138:$BG$138,0))="x",INDEX('Capacity Summary'!$C$139:$E$238,MATCH('Capacity Backing (Hide)'!D$132,'Capacity Summary'!$B$139:$B$238,0),4),IF(INDEX('Capacity Summary'!$H$139:$BG$238,MATCH('Capacity Backing (Hide)'!D$132,'Capacity Summary'!$B$139:$B$238,0),MATCH('Capacity Backing (Hide)'!$A150,'Capacity Summary'!$H$138:$BG$138,0))&lt;&gt;0,INDEX('Capacity Summary'!$H$139:$BG$238,MATCH('Capacity Backing (Hide)'!D$132,'Capacity Summary'!$B$139:$B$238,0),MATCH('Capacity Backing (Hide)'!$A150,'Capacity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(Hide)'!$A150,'Capacity Summary'!$H$138:$BG$138,0))="x",INDEX('Capacity Summary'!$C$139:$E$238,MATCH('Capacity Backing (Hide)'!E$132,'Capacity Summary'!$B$139:$B$238,0),4),IF(INDEX('Capacity Summary'!$H$139:$BG$238,MATCH('Capacity Backing (Hide)'!E$132,'Capacity Summary'!$B$139:$B$238,0),MATCH('Capacity Backing (Hide)'!$A150,'Capacity Summary'!$H$138:$BG$138,0))&lt;&gt;0,INDEX('Capacity Summary'!$H$139:$BG$238,MATCH('Capacity Backing (Hide)'!E$132,'Capacity Summary'!$B$139:$B$238,0),MATCH('Capacity Backing (Hide)'!$A150,'Capacity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(Hide)'!$A150,'Capacity Summary'!$H$138:$BG$138,0))="x",INDEX('Capacity Summary'!$C$139:$E$238,MATCH('Capacity Backing (Hide)'!F$132,'Capacity Summary'!$B$139:$B$238,0),4),IF(INDEX('Capacity Summary'!$H$139:$BG$238,MATCH('Capacity Backing (Hide)'!F$132,'Capacity Summary'!$B$139:$B$238,0),MATCH('Capacity Backing (Hide)'!$A150,'Capacity Summary'!$H$138:$BG$138,0))&lt;&gt;0,INDEX('Capacity Summary'!$H$139:$BG$238,MATCH('Capacity Backing (Hide)'!F$132,'Capacity Summary'!$B$139:$B$238,0),MATCH('Capacity Backing (Hide)'!$A150,'Capacity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(Hide)'!$A150,'Capacity Summary'!$H$138:$BG$138,0))="x",INDEX('Capacity Summary'!$C$139:$E$238,MATCH('Capacity Backing (Hide)'!G$132,'Capacity Summary'!$B$139:$B$238,0),4),IF(INDEX('Capacity Summary'!$H$139:$BG$238,MATCH('Capacity Backing (Hide)'!G$132,'Capacity Summary'!$B$139:$B$238,0),MATCH('Capacity Backing (Hide)'!$A150,'Capacity Summary'!$H$138:$BG$138,0))&lt;&gt;0,INDEX('Capacity Summary'!$H$139:$BG$238,MATCH('Capacity Backing (Hide)'!G$132,'Capacity Summary'!$B$139:$B$238,0),MATCH('Capacity Backing (Hide)'!$A150,'Capacity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(Hide)'!$A150,'Capacity Summary'!$H$138:$BG$138,0))="x",INDEX('Capacity Summary'!$C$139:$E$238,MATCH('Capacity Backing (Hide)'!H$132,'Capacity Summary'!$B$139:$B$238,0),4),IF(INDEX('Capacity Summary'!$H$139:$BG$238,MATCH('Capacity Backing (Hide)'!H$132,'Capacity Summary'!$B$139:$B$238,0),MATCH('Capacity Backing (Hide)'!$A150,'Capacity Summary'!$H$138:$BG$138,0))&lt;&gt;0,INDEX('Capacity Summary'!$H$139:$BG$238,MATCH('Capacity Backing (Hide)'!H$132,'Capacity Summary'!$B$139:$B$238,0),MATCH('Capacity Backing (Hide)'!$A150,'Capacity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(Hide)'!$A150,'Capacity Summary'!$H$138:$BG$138,0))="x",INDEX('Capacity Summary'!$C$139:$E$238,MATCH('Capacity Backing (Hide)'!I$132,'Capacity Summary'!$B$139:$B$238,0),4),IF(INDEX('Capacity Summary'!$H$139:$BG$238,MATCH('Capacity Backing (Hide)'!I$132,'Capacity Summary'!$B$139:$B$238,0),MATCH('Capacity Backing (Hide)'!$A150,'Capacity Summary'!$H$138:$BG$138,0))&lt;&gt;0,INDEX('Capacity Summary'!$H$139:$BG$238,MATCH('Capacity Backing (Hide)'!I$132,'Capacity Summary'!$B$139:$B$238,0),MATCH('Capacity Backing (Hide)'!$A150,'Capacity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(Hide)'!$A150,'Capacity Summary'!$H$138:$BG$138,0))="x",INDEX('Capacity Summary'!$C$139:$E$238,MATCH('Capacity Backing (Hide)'!J$132,'Capacity Summary'!$B$139:$B$238,0),4),IF(INDEX('Capacity Summary'!$H$139:$BG$238,MATCH('Capacity Backing (Hide)'!J$132,'Capacity Summary'!$B$139:$B$238,0),MATCH('Capacity Backing (Hide)'!$A150,'Capacity Summary'!$H$138:$BG$138,0))&lt;&gt;0,INDEX('Capacity Summary'!$H$139:$BG$238,MATCH('Capacity Backing (Hide)'!J$132,'Capacity Summary'!$B$139:$B$238,0),MATCH('Capacity Backing (Hide)'!$A150,'Capacity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(Hide)'!$A150,'Capacity Summary'!$H$138:$BG$138,0))="x",INDEX('Capacity Summary'!$C$139:$E$238,MATCH('Capacity Backing (Hide)'!K$132,'Capacity Summary'!$B$139:$B$238,0),4),IF(INDEX('Capacity Summary'!$H$139:$BG$238,MATCH('Capacity Backing (Hide)'!K$132,'Capacity Summary'!$B$139:$B$238,0),MATCH('Capacity Backing (Hide)'!$A150,'Capacity Summary'!$H$138:$BG$138,0))&lt;&gt;0,INDEX('Capacity Summary'!$H$139:$BG$238,MATCH('Capacity Backing (Hide)'!K$132,'Capacity Summary'!$B$139:$B$238,0),MATCH('Capacity Backing (Hide)'!$A150,'Capacity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(Hide)'!$A150,'Capacity Summary'!$H$138:$BG$138,0))="x",INDEX('Capacity Summary'!$C$139:$E$238,MATCH('Capacity Backing (Hide)'!L$132,'Capacity Summary'!$B$139:$B$238,0),4),IF(INDEX('Capacity Summary'!$H$139:$BG$238,MATCH('Capacity Backing (Hide)'!L$132,'Capacity Summary'!$B$139:$B$238,0),MATCH('Capacity Backing (Hide)'!$A150,'Capacity Summary'!$H$138:$BG$138,0))&lt;&gt;0,INDEX('Capacity Summary'!$H$139:$BG$238,MATCH('Capacity Backing (Hide)'!L$132,'Capacity Summary'!$B$139:$B$238,0),MATCH('Capacity Backing (Hide)'!$A150,'Capacity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(Hide)'!$A150,'Capacity Summary'!$H$138:$BG$138,0))="x",INDEX('Capacity Summary'!$C$139:$E$238,MATCH('Capacity Backing (Hide)'!M$132,'Capacity Summary'!$B$139:$B$238,0),4),IF(INDEX('Capacity Summary'!$H$139:$BG$238,MATCH('Capacity Backing (Hide)'!M$132,'Capacity Summary'!$B$139:$B$238,0),MATCH('Capacity Backing (Hide)'!$A150,'Capacity Summary'!$H$138:$BG$138,0))&lt;&gt;0,INDEX('Capacity Summary'!$H$139:$BG$238,MATCH('Capacity Backing (Hide)'!M$132,'Capacity Summary'!$B$139:$B$238,0),MATCH('Capacity Backing (Hide)'!$A150,'Capacity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(Hide)'!$A150,'Capacity Summary'!$H$138:$BG$138,0))="x",INDEX('Capacity Summary'!$C$139:$E$238,MATCH('Capacity Backing (Hide)'!N$132,'Capacity Summary'!$B$139:$B$238,0),4),IF(INDEX('Capacity Summary'!$H$139:$BG$238,MATCH('Capacity Backing (Hide)'!N$132,'Capacity Summary'!$B$139:$B$238,0),MATCH('Capacity Backing (Hide)'!$A150,'Capacity Summary'!$H$138:$BG$138,0))&lt;&gt;0,INDEX('Capacity Summary'!$H$139:$BG$238,MATCH('Capacity Backing (Hide)'!N$132,'Capacity Summary'!$B$139:$B$238,0),MATCH('Capacity Backing (Hide)'!$A150,'Capacity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(Hide)'!$A150,'Capacity Summary'!$H$138:$BG$138,0))="x",INDEX('Capacity Summary'!$C$139:$E$238,MATCH('Capacity Backing (Hide)'!O$132,'Capacity Summary'!$B$139:$B$238,0),4),IF(INDEX('Capacity Summary'!$H$139:$BG$238,MATCH('Capacity Backing (Hide)'!O$132,'Capacity Summary'!$B$139:$B$238,0),MATCH('Capacity Backing (Hide)'!$A150,'Capacity Summary'!$H$138:$BG$138,0))&lt;&gt;0,INDEX('Capacity Summary'!$H$139:$BG$238,MATCH('Capacity Backing (Hide)'!O$132,'Capacity Summary'!$B$139:$B$238,0),MATCH('Capacity Backing (Hide)'!$A150,'Capacity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(Hide)'!$A150,'Capacity Summary'!$H$138:$BG$138,0))="x",INDEX('Capacity Summary'!$C$139:$E$238,MATCH('Capacity Backing (Hide)'!P$132,'Capacity Summary'!$B$139:$B$238,0),4),IF(INDEX('Capacity Summary'!$H$139:$BG$238,MATCH('Capacity Backing (Hide)'!P$132,'Capacity Summary'!$B$139:$B$238,0),MATCH('Capacity Backing (Hide)'!$A150,'Capacity Summary'!$H$138:$BG$138,0))&lt;&gt;0,INDEX('Capacity Summary'!$H$139:$BG$238,MATCH('Capacity Backing (Hide)'!P$132,'Capacity Summary'!$B$139:$B$238,0),MATCH('Capacity Backing (Hide)'!$A150,'Capacity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(Hide)'!$A150,'Capacity Summary'!$H$138:$BG$138,0))="x",INDEX('Capacity Summary'!$C$139:$E$238,MATCH('Capacity Backing (Hide)'!Q$132,'Capacity Summary'!$B$139:$B$238,0),4),IF(INDEX('Capacity Summary'!$H$139:$BG$238,MATCH('Capacity Backing (Hide)'!Q$132,'Capacity Summary'!$B$139:$B$238,0),MATCH('Capacity Backing (Hide)'!$A150,'Capacity Summary'!$H$138:$BG$138,0))&lt;&gt;0,INDEX('Capacity Summary'!$H$139:$BG$238,MATCH('Capacity Backing (Hide)'!Q$132,'Capacity Summary'!$B$139:$B$238,0),MATCH('Capacity Backing (Hide)'!$A150,'Capacity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(Hide)'!$A150,'Capacity Summary'!$H$138:$BG$138,0))="x",INDEX('Capacity Summary'!$C$139:$E$238,MATCH('Capacity Backing (Hide)'!R$132,'Capacity Summary'!$B$139:$B$238,0),4),IF(INDEX('Capacity Summary'!$H$139:$BG$238,MATCH('Capacity Backing (Hide)'!R$132,'Capacity Summary'!$B$139:$B$238,0),MATCH('Capacity Backing (Hide)'!$A150,'Capacity Summary'!$H$138:$BG$138,0))&lt;&gt;0,INDEX('Capacity Summary'!$H$139:$BG$238,MATCH('Capacity Backing (Hide)'!R$132,'Capacity Summary'!$B$139:$B$238,0),MATCH('Capacity Backing (Hide)'!$A150,'Capacity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(Hide)'!$A150,'Capacity Summary'!$H$138:$BG$138,0))="x",INDEX('Capacity Summary'!$C$139:$E$238,MATCH('Capacity Backing (Hide)'!S$132,'Capacity Summary'!$B$139:$B$238,0),4),IF(INDEX('Capacity Summary'!$H$139:$BG$238,MATCH('Capacity Backing (Hide)'!S$132,'Capacity Summary'!$B$139:$B$238,0),MATCH('Capacity Backing (Hide)'!$A150,'Capacity Summary'!$H$138:$BG$138,0))&lt;&gt;0,INDEX('Capacity Summary'!$H$139:$BG$238,MATCH('Capacity Backing (Hide)'!S$132,'Capacity Summary'!$B$139:$B$238,0),MATCH('Capacity Backing (Hide)'!$A150,'Capacity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(Hide)'!$A150,'Capacity Summary'!$H$138:$BG$138,0))="x",INDEX('Capacity Summary'!$C$139:$E$238,MATCH('Capacity Backing (Hide)'!T$132,'Capacity Summary'!$B$139:$B$238,0),4),IF(INDEX('Capacity Summary'!$H$139:$BG$238,MATCH('Capacity Backing (Hide)'!T$132,'Capacity Summary'!$B$139:$B$238,0),MATCH('Capacity Backing (Hide)'!$A150,'Capacity Summary'!$H$138:$BG$138,0))&lt;&gt;0,INDEX('Capacity Summary'!$H$139:$BG$238,MATCH('Capacity Backing (Hide)'!T$132,'Capacity Summary'!$B$139:$B$238,0),MATCH('Capacity Backing (Hide)'!$A150,'Capacity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(Hide)'!$A150,'Capacity Summary'!$H$138:$BG$138,0))="x",INDEX('Capacity Summary'!$C$139:$E$238,MATCH('Capacity Backing (Hide)'!U$132,'Capacity Summary'!$B$139:$B$238,0),4),IF(INDEX('Capacity Summary'!$H$139:$BG$238,MATCH('Capacity Backing (Hide)'!U$132,'Capacity Summary'!$B$139:$B$238,0),MATCH('Capacity Backing (Hide)'!$A150,'Capacity Summary'!$H$138:$BG$138,0))&lt;&gt;0,INDEX('Capacity Summary'!$H$139:$BG$238,MATCH('Capacity Backing (Hide)'!U$132,'Capacity Summary'!$B$139:$B$238,0),MATCH('Capacity Backing (Hide)'!$A150,'Capacity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(Hide)'!$A150,'Capacity Summary'!$H$138:$BG$138,0))="x",INDEX('Capacity Summary'!$C$139:$E$238,MATCH('Capacity Backing (Hide)'!V$132,'Capacity Summary'!$B$139:$B$238,0),4),IF(INDEX('Capacity Summary'!$H$139:$BG$238,MATCH('Capacity Backing (Hide)'!V$132,'Capacity Summary'!$B$139:$B$238,0),MATCH('Capacity Backing (Hide)'!$A150,'Capacity Summary'!$H$138:$BG$138,0))&lt;&gt;0,INDEX('Capacity Summary'!$H$139:$BG$238,MATCH('Capacity Backing (Hide)'!V$132,'Capacity Summary'!$B$139:$B$238,0),MATCH('Capacity Backing (Hide)'!$A150,'Capacity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(Hide)'!$A150,'Capacity Summary'!$H$138:$BG$138,0))="x",INDEX('Capacity Summary'!$C$139:$E$238,MATCH('Capacity Backing (Hide)'!W$132,'Capacity Summary'!$B$139:$B$238,0),4),IF(INDEX('Capacity Summary'!$H$139:$BG$238,MATCH('Capacity Backing (Hide)'!W$132,'Capacity Summary'!$B$139:$B$238,0),MATCH('Capacity Backing (Hide)'!$A150,'Capacity Summary'!$H$138:$BG$138,0))&lt;&gt;0,INDEX('Capacity Summary'!$H$139:$BG$238,MATCH('Capacity Backing (Hide)'!W$132,'Capacity Summary'!$B$139:$B$238,0),MATCH('Capacity Backing (Hide)'!$A150,'Capacity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(Hide)'!$A150,'Capacity Summary'!$H$138:$BG$138,0))="x",INDEX('Capacity Summary'!$C$139:$E$238,MATCH('Capacity Backing (Hide)'!X$132,'Capacity Summary'!$B$139:$B$238,0),4),IF(INDEX('Capacity Summary'!$H$139:$BG$238,MATCH('Capacity Backing (Hide)'!X$132,'Capacity Summary'!$B$139:$B$238,0),MATCH('Capacity Backing (Hide)'!$A150,'Capacity Summary'!$H$138:$BG$138,0))&lt;&gt;0,INDEX('Capacity Summary'!$H$139:$BG$238,MATCH('Capacity Backing (Hide)'!X$132,'Capacity Summary'!$B$139:$B$238,0),MATCH('Capacity Backing (Hide)'!$A150,'Capacity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(Hide)'!$A150,'Capacity Summary'!$H$138:$BG$138,0))="x",INDEX('Capacity Summary'!$C$139:$E$238,MATCH('Capacity Backing (Hide)'!Y$132,'Capacity Summary'!$B$139:$B$238,0),4),IF(INDEX('Capacity Summary'!$H$139:$BG$238,MATCH('Capacity Backing (Hide)'!Y$132,'Capacity Summary'!$B$139:$B$238,0),MATCH('Capacity Backing (Hide)'!$A150,'Capacity Summary'!$H$138:$BG$138,0))&lt;&gt;0,INDEX('Capacity Summary'!$H$139:$BG$238,MATCH('Capacity Backing (Hide)'!Y$132,'Capacity Summary'!$B$139:$B$238,0),MATCH('Capacity Backing (Hide)'!$A150,'Capacity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(Hide)'!$A150,'Capacity Summary'!$H$138:$BG$138,0))="x",INDEX('Capacity Summary'!$C$139:$E$238,MATCH('Capacity Backing (Hide)'!Z$132,'Capacity Summary'!$B$139:$B$238,0),4),IF(INDEX('Capacity Summary'!$H$139:$BG$238,MATCH('Capacity Backing (Hide)'!Z$132,'Capacity Summary'!$B$139:$B$238,0),MATCH('Capacity Backing (Hide)'!$A150,'Capacity Summary'!$H$138:$BG$138,0))&lt;&gt;0,INDEX('Capacity Summary'!$H$139:$BG$238,MATCH('Capacity Backing (Hide)'!Z$132,'Capacity Summary'!$B$139:$B$238,0),MATCH('Capacity Backing (Hide)'!$A150,'Capacity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(Hide)'!$A150,'Capacity Summary'!$H$138:$BG$138,0))="x",INDEX('Capacity Summary'!$C$139:$E$238,MATCH('Capacity Backing (Hide)'!AA$132,'Capacity Summary'!$B$139:$B$238,0),4),IF(INDEX('Capacity Summary'!$H$139:$BG$238,MATCH('Capacity Backing (Hide)'!AA$132,'Capacity Summary'!$B$139:$B$238,0),MATCH('Capacity Backing (Hide)'!$A150,'Capacity Summary'!$H$138:$BG$138,0))&lt;&gt;0,INDEX('Capacity Summary'!$H$139:$BG$238,MATCH('Capacity Backing (Hide)'!AA$132,'Capacity Summary'!$B$139:$B$238,0),MATCH('Capacity Backing (Hide)'!$A150,'Capacity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(Hide)'!$A150,'Capacity Summary'!$H$138:$BG$138,0))="x",INDEX('Capacity Summary'!$C$139:$E$238,MATCH('Capacity Backing (Hide)'!AB$132,'Capacity Summary'!$B$139:$B$238,0),4),IF(INDEX('Capacity Summary'!$H$139:$BG$238,MATCH('Capacity Backing (Hide)'!AB$132,'Capacity Summary'!$B$139:$B$238,0),MATCH('Capacity Backing (Hide)'!$A150,'Capacity Summary'!$H$138:$BG$138,0))&lt;&gt;0,INDEX('Capacity Summary'!$H$139:$BG$238,MATCH('Capacity Backing (Hide)'!AB$132,'Capacity Summary'!$B$139:$B$238,0),MATCH('Capacity Backing (Hide)'!$A150,'Capacity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(Hide)'!$A150,'Capacity Summary'!$H$138:$BG$138,0))="x",INDEX('Capacity Summary'!$C$139:$E$238,MATCH('Capacity Backing (Hide)'!AC$132,'Capacity Summary'!$B$139:$B$238,0),4),IF(INDEX('Capacity Summary'!$H$139:$BG$238,MATCH('Capacity Backing (Hide)'!AC$132,'Capacity Summary'!$B$139:$B$238,0),MATCH('Capacity Backing (Hide)'!$A150,'Capacity Summary'!$H$138:$BG$138,0))&lt;&gt;0,INDEX('Capacity Summary'!$H$139:$BG$238,MATCH('Capacity Backing (Hide)'!AC$132,'Capacity Summary'!$B$139:$B$238,0),MATCH('Capacity Backing (Hide)'!$A150,'Capacity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(Hide)'!$A150,'Capacity Summary'!$H$138:$BG$138,0))="x",INDEX('Capacity Summary'!$C$139:$E$238,MATCH('Capacity Backing (Hide)'!AD$132,'Capacity Summary'!$B$139:$B$238,0),4),IF(INDEX('Capacity Summary'!$H$139:$BG$238,MATCH('Capacity Backing (Hide)'!AD$132,'Capacity Summary'!$B$139:$B$238,0),MATCH('Capacity Backing (Hide)'!$A150,'Capacity Summary'!$H$138:$BG$138,0))&lt;&gt;0,INDEX('Capacity Summary'!$H$139:$BG$238,MATCH('Capacity Backing (Hide)'!AD$132,'Capacity Summary'!$B$139:$B$238,0),MATCH('Capacity Backing (Hide)'!$A150,'Capacity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(Hide)'!$A150,'Capacity Summary'!$H$138:$BG$138,0))="x",INDEX('Capacity Summary'!$C$139:$E$238,MATCH('Capacity Backing (Hide)'!AE$132,'Capacity Summary'!$B$139:$B$238,0),4),IF(INDEX('Capacity Summary'!$H$139:$BG$238,MATCH('Capacity Backing (Hide)'!AE$132,'Capacity Summary'!$B$139:$B$238,0),MATCH('Capacity Backing (Hide)'!$A150,'Capacity Summary'!$H$138:$BG$138,0))&lt;&gt;0,INDEX('Capacity Summary'!$H$139:$BG$238,MATCH('Capacity Backing (Hide)'!AE$132,'Capacity Summary'!$B$139:$B$238,0),MATCH('Capacity Backing (Hide)'!$A150,'Capacity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(Hide)'!$A150,'Capacity Summary'!$H$138:$BG$138,0))="x",INDEX('Capacity Summary'!$C$139:$E$238,MATCH('Capacity Backing (Hide)'!AF$132,'Capacity Summary'!$B$139:$B$238,0),4),IF(INDEX('Capacity Summary'!$H$139:$BG$238,MATCH('Capacity Backing (Hide)'!AF$132,'Capacity Summary'!$B$139:$B$238,0),MATCH('Capacity Backing (Hide)'!$A150,'Capacity Summary'!$H$138:$BG$138,0))&lt;&gt;0,INDEX('Capacity Summary'!$H$139:$BG$238,MATCH('Capacity Backing (Hide)'!AF$132,'Capacity Summary'!$B$139:$B$238,0),MATCH('Capacity Backing (Hide)'!$A150,'Capacity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(Hide)'!$A150,'Capacity Summary'!$H$138:$BG$138,0))="x",INDEX('Capacity Summary'!$C$139:$E$238,MATCH('Capacity Backing (Hide)'!AG$132,'Capacity Summary'!$B$139:$B$238,0),4),IF(INDEX('Capacity Summary'!$H$139:$BG$238,MATCH('Capacity Backing (Hide)'!AG$132,'Capacity Summary'!$B$139:$B$238,0),MATCH('Capacity Backing (Hide)'!$A150,'Capacity Summary'!$H$138:$BG$138,0))&lt;&gt;0,INDEX('Capacity Summary'!$H$139:$BG$238,MATCH('Capacity Backing (Hide)'!AG$132,'Capacity Summary'!$B$139:$B$238,0),MATCH('Capacity Backing (Hide)'!$A150,'Capacity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(Hide)'!$A150,'Capacity Summary'!$H$138:$BG$138,0))="x",INDEX('Capacity Summary'!$C$139:$E$238,MATCH('Capacity Backing (Hide)'!AH$132,'Capacity Summary'!$B$139:$B$238,0),4),IF(INDEX('Capacity Summary'!$H$139:$BG$238,MATCH('Capacity Backing (Hide)'!AH$132,'Capacity Summary'!$B$139:$B$238,0),MATCH('Capacity Backing (Hide)'!$A150,'Capacity Summary'!$H$138:$BG$138,0))&lt;&gt;0,INDEX('Capacity Summary'!$H$139:$BG$238,MATCH('Capacity Backing (Hide)'!AH$132,'Capacity Summary'!$B$139:$B$238,0),MATCH('Capacity Backing (Hide)'!$A150,'Capacity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(Hide)'!$A150,'Capacity Summary'!$H$138:$BG$138,0))="x",INDEX('Capacity Summary'!$C$139:$E$238,MATCH('Capacity Backing (Hide)'!AI$132,'Capacity Summary'!$B$139:$B$238,0),4),IF(INDEX('Capacity Summary'!$H$139:$BG$238,MATCH('Capacity Backing (Hide)'!AI$132,'Capacity Summary'!$B$139:$B$238,0),MATCH('Capacity Backing (Hide)'!$A150,'Capacity Summary'!$H$138:$BG$138,0))&lt;&gt;0,INDEX('Capacity Summary'!$H$139:$BG$238,MATCH('Capacity Backing (Hide)'!AI$132,'Capacity Summary'!$B$139:$B$238,0),MATCH('Capacity Backing (Hide)'!$A150,'Capacity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(Hide)'!$A150,'Capacity Summary'!$H$138:$BG$138,0))="x",INDEX('Capacity Summary'!$C$139:$E$238,MATCH('Capacity Backing (Hide)'!AJ$132,'Capacity Summary'!$B$139:$B$238,0),4),IF(INDEX('Capacity Summary'!$H$139:$BG$238,MATCH('Capacity Backing (Hide)'!AJ$132,'Capacity Summary'!$B$139:$B$238,0),MATCH('Capacity Backing (Hide)'!$A150,'Capacity Summary'!$H$138:$BG$138,0))&lt;&gt;0,INDEX('Capacity Summary'!$H$139:$BG$238,MATCH('Capacity Backing (Hide)'!AJ$132,'Capacity Summary'!$B$139:$B$238,0),MATCH('Capacity Backing (Hide)'!$A150,'Capacity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(Hide)'!$A150,'Capacity Summary'!$H$138:$BG$138,0))="x",INDEX('Capacity Summary'!$C$139:$E$238,MATCH('Capacity Backing (Hide)'!AK$132,'Capacity Summary'!$B$139:$B$238,0),4),IF(INDEX('Capacity Summary'!$H$139:$BG$238,MATCH('Capacity Backing (Hide)'!AK$132,'Capacity Summary'!$B$139:$B$238,0),MATCH('Capacity Backing (Hide)'!$A150,'Capacity Summary'!$H$138:$BG$138,0))&lt;&gt;0,INDEX('Capacity Summary'!$H$139:$BG$238,MATCH('Capacity Backing (Hide)'!AK$132,'Capacity Summary'!$B$139:$B$238,0),MATCH('Capacity Backing (Hide)'!$A150,'Capacity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(Hide)'!$A150,'Capacity Summary'!$H$138:$BG$138,0))="x",INDEX('Capacity Summary'!$C$139:$E$238,MATCH('Capacity Backing (Hide)'!AL$132,'Capacity Summary'!$B$139:$B$238,0),4),IF(INDEX('Capacity Summary'!$H$139:$BG$238,MATCH('Capacity Backing (Hide)'!AL$132,'Capacity Summary'!$B$139:$B$238,0),MATCH('Capacity Backing (Hide)'!$A150,'Capacity Summary'!$H$138:$BG$138,0))&lt;&gt;0,INDEX('Capacity Summary'!$H$139:$BG$238,MATCH('Capacity Backing (Hide)'!AL$132,'Capacity Summary'!$B$139:$B$238,0),MATCH('Capacity Backing (Hide)'!$A150,'Capacity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(Hide)'!$A150,'Capacity Summary'!$H$138:$BG$138,0))="x",INDEX('Capacity Summary'!$C$139:$E$238,MATCH('Capacity Backing (Hide)'!AM$132,'Capacity Summary'!$B$139:$B$238,0),4),IF(INDEX('Capacity Summary'!$H$139:$BG$238,MATCH('Capacity Backing (Hide)'!AM$132,'Capacity Summary'!$B$139:$B$238,0),MATCH('Capacity Backing (Hide)'!$A150,'Capacity Summary'!$H$138:$BG$138,0))&lt;&gt;0,INDEX('Capacity Summary'!$H$139:$BG$238,MATCH('Capacity Backing (Hide)'!AM$132,'Capacity Summary'!$B$139:$B$238,0),MATCH('Capacity Backing (Hide)'!$A150,'Capacity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(Hide)'!$A150,'Capacity Summary'!$H$138:$BG$138,0))="x",INDEX('Capacity Summary'!$C$139:$E$238,MATCH('Capacity Backing (Hide)'!AN$132,'Capacity Summary'!$B$139:$B$238,0),4),IF(INDEX('Capacity Summary'!$H$139:$BG$238,MATCH('Capacity Backing (Hide)'!AN$132,'Capacity Summary'!$B$139:$B$238,0),MATCH('Capacity Backing (Hide)'!$A150,'Capacity Summary'!$H$138:$BG$138,0))&lt;&gt;0,INDEX('Capacity Summary'!$H$139:$BG$238,MATCH('Capacity Backing (Hide)'!AN$132,'Capacity Summary'!$B$139:$B$238,0),MATCH('Capacity Backing (Hide)'!$A150,'Capacity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(Hide)'!$A150,'Capacity Summary'!$H$138:$BG$138,0))="x",INDEX('Capacity Summary'!$C$139:$E$238,MATCH('Capacity Backing (Hide)'!AO$132,'Capacity Summary'!$B$139:$B$238,0),4),IF(INDEX('Capacity Summary'!$H$139:$BG$238,MATCH('Capacity Backing (Hide)'!AO$132,'Capacity Summary'!$B$139:$B$238,0),MATCH('Capacity Backing (Hide)'!$A150,'Capacity Summary'!$H$138:$BG$138,0))&lt;&gt;0,INDEX('Capacity Summary'!$H$139:$BG$238,MATCH('Capacity Backing (Hide)'!AO$132,'Capacity Summary'!$B$139:$B$238,0),MATCH('Capacity Backing (Hide)'!$A150,'Capacity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(Hide)'!$A150,'Capacity Summary'!$H$138:$BG$138,0))="x",INDEX('Capacity Summary'!$C$139:$E$238,MATCH('Capacity Backing (Hide)'!AP$132,'Capacity Summary'!$B$139:$B$238,0),4),IF(INDEX('Capacity Summary'!$H$139:$BG$238,MATCH('Capacity Backing (Hide)'!AP$132,'Capacity Summary'!$B$139:$B$238,0),MATCH('Capacity Backing (Hide)'!$A150,'Capacity Summary'!$H$138:$BG$138,0))&lt;&gt;0,INDEX('Capacity Summary'!$H$139:$BG$238,MATCH('Capacity Backing (Hide)'!AP$132,'Capacity Summary'!$B$139:$B$238,0),MATCH('Capacity Backing (Hide)'!$A150,'Capacity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(Hide)'!$A150,'Capacity Summary'!$H$138:$BG$138,0))="x",INDEX('Capacity Summary'!$C$139:$E$238,MATCH('Capacity Backing (Hide)'!AQ$132,'Capacity Summary'!$B$139:$B$238,0),4),IF(INDEX('Capacity Summary'!$H$139:$BG$238,MATCH('Capacity Backing (Hide)'!AQ$132,'Capacity Summary'!$B$139:$B$238,0),MATCH('Capacity Backing (Hide)'!$A150,'Capacity Summary'!$H$138:$BG$138,0))&lt;&gt;0,INDEX('Capacity Summary'!$H$139:$BG$238,MATCH('Capacity Backing (Hide)'!AQ$132,'Capacity Summary'!$B$139:$B$238,0),MATCH('Capacity Backing (Hide)'!$A150,'Capacity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(Hide)'!$A150,'Capacity Summary'!$H$138:$BG$138,0))="x",INDEX('Capacity Summary'!$C$139:$E$238,MATCH('Capacity Backing (Hide)'!AR$132,'Capacity Summary'!$B$139:$B$238,0),4),IF(INDEX('Capacity Summary'!$H$139:$BG$238,MATCH('Capacity Backing (Hide)'!AR$132,'Capacity Summary'!$B$139:$B$238,0),MATCH('Capacity Backing (Hide)'!$A150,'Capacity Summary'!$H$138:$BG$138,0))&lt;&gt;0,INDEX('Capacity Summary'!$H$139:$BG$238,MATCH('Capacity Backing (Hide)'!AR$132,'Capacity Summary'!$B$139:$B$238,0),MATCH('Capacity Backing (Hide)'!$A150,'Capacity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(Hide)'!$A150,'Capacity Summary'!$H$138:$BG$138,0))="x",INDEX('Capacity Summary'!$C$139:$E$238,MATCH('Capacity Backing (Hide)'!AS$132,'Capacity Summary'!$B$139:$B$238,0),4),IF(INDEX('Capacity Summary'!$H$139:$BG$238,MATCH('Capacity Backing (Hide)'!AS$132,'Capacity Summary'!$B$139:$B$238,0),MATCH('Capacity Backing (Hide)'!$A150,'Capacity Summary'!$H$138:$BG$138,0))&lt;&gt;0,INDEX('Capacity Summary'!$H$139:$BG$238,MATCH('Capacity Backing (Hide)'!AS$132,'Capacity Summary'!$B$139:$B$238,0),MATCH('Capacity Backing (Hide)'!$A150,'Capacity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(Hide)'!$A150,'Capacity Summary'!$H$138:$BG$138,0))="x",INDEX('Capacity Summary'!$C$139:$E$238,MATCH('Capacity Backing (Hide)'!AT$132,'Capacity Summary'!$B$139:$B$238,0),4),IF(INDEX('Capacity Summary'!$H$139:$BG$238,MATCH('Capacity Backing (Hide)'!AT$132,'Capacity Summary'!$B$139:$B$238,0),MATCH('Capacity Backing (Hide)'!$A150,'Capacity Summary'!$H$138:$BG$138,0))&lt;&gt;0,INDEX('Capacity Summary'!$H$139:$BG$238,MATCH('Capacity Backing (Hide)'!AT$132,'Capacity Summary'!$B$139:$B$238,0),MATCH('Capacity Backing (Hide)'!$A150,'Capacity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(Hide)'!$A150,'Capacity Summary'!$H$138:$BG$138,0))="x",INDEX('Capacity Summary'!$C$139:$E$238,MATCH('Capacity Backing (Hide)'!AU$132,'Capacity Summary'!$B$139:$B$238,0),4),IF(INDEX('Capacity Summary'!$H$139:$BG$238,MATCH('Capacity Backing (Hide)'!AU$132,'Capacity Summary'!$B$139:$B$238,0),MATCH('Capacity Backing (Hide)'!$A150,'Capacity Summary'!$H$138:$BG$138,0))&lt;&gt;0,INDEX('Capacity Summary'!$H$139:$BG$238,MATCH('Capacity Backing (Hide)'!AU$132,'Capacity Summary'!$B$139:$B$238,0),MATCH('Capacity Backing (Hide)'!$A150,'Capacity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(Hide)'!$A150,'Capacity Summary'!$H$138:$BG$138,0))="x",INDEX('Capacity Summary'!$C$139:$E$238,MATCH('Capacity Backing (Hide)'!AV$132,'Capacity Summary'!$B$139:$B$238,0),4),IF(INDEX('Capacity Summary'!$H$139:$BG$238,MATCH('Capacity Backing (Hide)'!AV$132,'Capacity Summary'!$B$139:$B$238,0),MATCH('Capacity Backing (Hide)'!$A150,'Capacity Summary'!$H$138:$BG$138,0))&lt;&gt;0,INDEX('Capacity Summary'!$H$139:$BG$238,MATCH('Capacity Backing (Hide)'!AV$132,'Capacity Summary'!$B$139:$B$238,0),MATCH('Capacity Backing (Hide)'!$A150,'Capacity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(Hide)'!$A150,'Capacity Summary'!$H$138:$BG$138,0))="x",INDEX('Capacity Summary'!$C$139:$E$238,MATCH('Capacity Backing (Hide)'!AW$132,'Capacity Summary'!$B$139:$B$238,0),4),IF(INDEX('Capacity Summary'!$H$139:$BG$238,MATCH('Capacity Backing (Hide)'!AW$132,'Capacity Summary'!$B$139:$B$238,0),MATCH('Capacity Backing (Hide)'!$A150,'Capacity Summary'!$H$138:$BG$138,0))&lt;&gt;0,INDEX('Capacity Summary'!$H$139:$BG$238,MATCH('Capacity Backing (Hide)'!AW$132,'Capacity Summary'!$B$139:$B$238,0),MATCH('Capacity Backing (Hide)'!$A150,'Capacity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(Hide)'!$A150,'Capacity Summary'!$H$138:$BG$138,0))="x",INDEX('Capacity Summary'!$C$139:$E$238,MATCH('Capacity Backing (Hide)'!AX$132,'Capacity Summary'!$B$139:$B$238,0),4),IF(INDEX('Capacity Summary'!$H$139:$BG$238,MATCH('Capacity Backing (Hide)'!AX$132,'Capacity Summary'!$B$139:$B$238,0),MATCH('Capacity Backing (Hide)'!$A150,'Capacity Summary'!$H$138:$BG$138,0))&lt;&gt;0,INDEX('Capacity Summary'!$H$139:$BG$238,MATCH('Capacity Backing (Hide)'!AX$132,'Capacity Summary'!$B$139:$B$238,0),MATCH('Capacity Backing (Hide)'!$A150,'Capacity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(Hide)'!$A150,'Capacity Summary'!$H$138:$BG$138,0))="x",INDEX('Capacity Summary'!$C$139:$E$238,MATCH('Capacity Backing (Hide)'!AY$132,'Capacity Summary'!$B$139:$B$238,0),4),IF(INDEX('Capacity Summary'!$H$139:$BG$238,MATCH('Capacity Backing (Hide)'!AY$132,'Capacity Summary'!$B$139:$B$238,0),MATCH('Capacity Backing (Hide)'!$A150,'Capacity Summary'!$H$138:$BG$138,0))&lt;&gt;0,INDEX('Capacity Summary'!$H$139:$BG$238,MATCH('Capacity Backing (Hide)'!AY$132,'Capacity Summary'!$B$139:$B$238,0),MATCH('Capacity Backing (Hide)'!$A150,'Capacity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(Hide)'!$A150,'Capacity Summary'!$H$138:$BG$138,0))="x",INDEX('Capacity Summary'!$C$139:$E$238,MATCH('Capacity Backing (Hide)'!AZ$132,'Capacity Summary'!$B$139:$B$238,0),4),IF(INDEX('Capacity Summary'!$H$139:$BG$238,MATCH('Capacity Backing (Hide)'!AZ$132,'Capacity Summary'!$B$139:$B$238,0),MATCH('Capacity Backing (Hide)'!$A150,'Capacity Summary'!$H$138:$BG$138,0))&lt;&gt;0,INDEX('Capacity Summary'!$H$139:$BG$238,MATCH('Capacity Backing (Hide)'!AZ$132,'Capacity Summary'!$B$139:$B$238,0),MATCH('Capacity Backing (Hide)'!$A150,'Capacity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(Hide)'!$A150,'Capacity Summary'!$H$138:$BG$138,0))="x",INDEX('Capacity Summary'!$C$139:$E$238,MATCH('Capacity Backing (Hide)'!BA$132,'Capacity Summary'!$B$139:$B$238,0),4),IF(INDEX('Capacity Summary'!$H$139:$BG$238,MATCH('Capacity Backing (Hide)'!BA$132,'Capacity Summary'!$B$139:$B$238,0),MATCH('Capacity Backing (Hide)'!$A150,'Capacity Summary'!$H$138:$BG$138,0))&lt;&gt;0,INDEX('Capacity Summary'!$H$139:$BG$238,MATCH('Capacity Backing (Hide)'!BA$132,'Capacity Summary'!$B$139:$B$238,0),MATCH('Capacity Backing (Hide)'!$A150,'Capacity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(Hide)'!$A150,'Capacity Summary'!$H$138:$BG$138,0))="x",INDEX('Capacity Summary'!$C$139:$E$238,MATCH('Capacity Backing (Hide)'!BB$132,'Capacity Summary'!$B$139:$B$238,0),4),IF(INDEX('Capacity Summary'!$H$139:$BG$238,MATCH('Capacity Backing (Hide)'!BB$132,'Capacity Summary'!$B$139:$B$238,0),MATCH('Capacity Backing (Hide)'!$A150,'Capacity Summary'!$H$138:$BG$138,0))&lt;&gt;0,INDEX('Capacity Summary'!$H$139:$BG$238,MATCH('Capacity Backing (Hide)'!BB$132,'Capacity Summary'!$B$139:$B$238,0),MATCH('Capacity Backing (Hide)'!$A150,'Capacity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(Hide)'!$A150,'Capacity Summary'!$H$138:$BG$138,0))="x",INDEX('Capacity Summary'!$C$139:$E$238,MATCH('Capacity Backing (Hide)'!BC$132,'Capacity Summary'!$B$139:$B$238,0),4),IF(INDEX('Capacity Summary'!$H$139:$BG$238,MATCH('Capacity Backing (Hide)'!BC$132,'Capacity Summary'!$B$139:$B$238,0),MATCH('Capacity Backing (Hide)'!$A150,'Capacity Summary'!$H$138:$BG$138,0))&lt;&gt;0,INDEX('Capacity Summary'!$H$139:$BG$238,MATCH('Capacity Backing (Hide)'!BC$132,'Capacity Summary'!$B$139:$B$238,0),MATCH('Capacity Backing (Hide)'!$A150,'Capacity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(Hide)'!$A150,'Capacity Summary'!$H$138:$BG$138,0))="x",INDEX('Capacity Summary'!$C$139:$E$238,MATCH('Capacity Backing (Hide)'!BD$132,'Capacity Summary'!$B$139:$B$238,0),4),IF(INDEX('Capacity Summary'!$H$139:$BG$238,MATCH('Capacity Backing (Hide)'!BD$132,'Capacity Summary'!$B$139:$B$238,0),MATCH('Capacity Backing (Hide)'!$A150,'Capacity Summary'!$H$138:$BG$138,0))&lt;&gt;0,INDEX('Capacity Summary'!$H$139:$BG$238,MATCH('Capacity Backing (Hide)'!BD$132,'Capacity Summary'!$B$139:$B$238,0),MATCH('Capacity Backing (Hide)'!$A150,'Capacity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(Hide)'!$A150,'Capacity Summary'!$H$138:$BG$138,0))="x",INDEX('Capacity Summary'!$C$139:$E$238,MATCH('Capacity Backing (Hide)'!BE$132,'Capacity Summary'!$B$139:$B$238,0),4),IF(INDEX('Capacity Summary'!$H$139:$BG$238,MATCH('Capacity Backing (Hide)'!BE$132,'Capacity Summary'!$B$139:$B$238,0),MATCH('Capacity Backing (Hide)'!$A150,'Capacity Summary'!$H$138:$BG$138,0))&lt;&gt;0,INDEX('Capacity Summary'!$H$139:$BG$238,MATCH('Capacity Backing (Hide)'!BE$132,'Capacity Summary'!$B$139:$B$238,0),MATCH('Capacity Backing (Hide)'!$A150,'Capacity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(Hide)'!$A150,'Capacity Summary'!$H$138:$BG$138,0))="x",INDEX('Capacity Summary'!$C$139:$E$238,MATCH('Capacity Backing (Hide)'!BF$132,'Capacity Summary'!$B$139:$B$238,0),4),IF(INDEX('Capacity Summary'!$H$139:$BG$238,MATCH('Capacity Backing (Hide)'!BF$132,'Capacity Summary'!$B$139:$B$238,0),MATCH('Capacity Backing (Hide)'!$A150,'Capacity Summary'!$H$138:$BG$138,0))&lt;&gt;0,INDEX('Capacity Summary'!$H$139:$BG$238,MATCH('Capacity Backing (Hide)'!BF$132,'Capacity Summary'!$B$139:$B$238,0),MATCH('Capacity Backing (Hide)'!$A150,'Capacity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(Hide)'!$A150,'Capacity Summary'!$H$138:$BG$138,0))="x",INDEX('Capacity Summary'!$C$139:$E$238,MATCH('Capacity Backing (Hide)'!BG$132,'Capacity Summary'!$B$139:$B$238,0),4),IF(INDEX('Capacity Summary'!$H$139:$BG$238,MATCH('Capacity Backing (Hide)'!BG$132,'Capacity Summary'!$B$139:$B$238,0),MATCH('Capacity Backing (Hide)'!$A150,'Capacity Summary'!$H$138:$BG$138,0))&lt;&gt;0,INDEX('Capacity Summary'!$H$139:$BG$238,MATCH('Capacity Backing (Hide)'!BG$132,'Capacity Summary'!$B$139:$B$238,0),MATCH('Capacity Backing (Hide)'!$A150,'Capacity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(Hide)'!$A150,'Capacity Summary'!$H$138:$BG$138,0))="x",INDEX('Capacity Summary'!$C$139:$E$238,MATCH('Capacity Backing (Hide)'!BH$132,'Capacity Summary'!$B$139:$B$238,0),4),IF(INDEX('Capacity Summary'!$H$139:$BG$238,MATCH('Capacity Backing (Hide)'!BH$132,'Capacity Summary'!$B$139:$B$238,0),MATCH('Capacity Backing (Hide)'!$A150,'Capacity Summary'!$H$138:$BG$138,0))&lt;&gt;0,INDEX('Capacity Summary'!$H$139:$BG$238,MATCH('Capacity Backing (Hide)'!BH$132,'Capacity Summary'!$B$139:$B$238,0),MATCH('Capacity Backing (Hide)'!$A150,'Capacity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(Hide)'!$A150,'Capacity Summary'!$H$138:$BG$138,0))="x",INDEX('Capacity Summary'!$C$139:$E$238,MATCH('Capacity Backing (Hide)'!BI$132,'Capacity Summary'!$B$139:$B$238,0),4),IF(INDEX('Capacity Summary'!$H$139:$BG$238,MATCH('Capacity Backing (Hide)'!BI$132,'Capacity Summary'!$B$139:$B$238,0),MATCH('Capacity Backing (Hide)'!$A150,'Capacity Summary'!$H$138:$BG$138,0))&lt;&gt;0,INDEX('Capacity Summary'!$H$139:$BG$238,MATCH('Capacity Backing (Hide)'!BI$132,'Capacity Summary'!$B$139:$B$238,0),MATCH('Capacity Backing (Hide)'!$A150,'Capacity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(Hide)'!$A150,'Capacity Summary'!$H$138:$BG$138,0))="x",INDEX('Capacity Summary'!$C$139:$E$238,MATCH('Capacity Backing (Hide)'!BJ$132,'Capacity Summary'!$B$139:$B$238,0),4),IF(INDEX('Capacity Summary'!$H$139:$BG$238,MATCH('Capacity Backing (Hide)'!BJ$132,'Capacity Summary'!$B$139:$B$238,0),MATCH('Capacity Backing (Hide)'!$A150,'Capacity Summary'!$H$138:$BG$138,0))&lt;&gt;0,INDEX('Capacity Summary'!$H$139:$BG$238,MATCH('Capacity Backing (Hide)'!BJ$132,'Capacity Summary'!$B$139:$B$238,0),MATCH('Capacity Backing (Hide)'!$A150,'Capacity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(Hide)'!$A150,'Capacity Summary'!$H$138:$BG$138,0))="x",INDEX('Capacity Summary'!$C$139:$E$238,MATCH('Capacity Backing (Hide)'!BK$132,'Capacity Summary'!$B$139:$B$238,0),4),IF(INDEX('Capacity Summary'!$H$139:$BG$238,MATCH('Capacity Backing (Hide)'!BK$132,'Capacity Summary'!$B$139:$B$238,0),MATCH('Capacity Backing (Hide)'!$A150,'Capacity Summary'!$H$138:$BG$138,0))&lt;&gt;0,INDEX('Capacity Summary'!$H$139:$BG$238,MATCH('Capacity Backing (Hide)'!BK$132,'Capacity Summary'!$B$139:$B$238,0),MATCH('Capacity Backing (Hide)'!$A150,'Capacity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(Hide)'!$A150,'Capacity Summary'!$H$138:$BG$138,0))="x",INDEX('Capacity Summary'!$C$139:$E$238,MATCH('Capacity Backing (Hide)'!BL$132,'Capacity Summary'!$B$139:$B$238,0),4),IF(INDEX('Capacity Summary'!$H$139:$BG$238,MATCH('Capacity Backing (Hide)'!BL$132,'Capacity Summary'!$B$139:$B$238,0),MATCH('Capacity Backing (Hide)'!$A150,'Capacity Summary'!$H$138:$BG$138,0))&lt;&gt;0,INDEX('Capacity Summary'!$H$139:$BG$238,MATCH('Capacity Backing (Hide)'!BL$132,'Capacity Summary'!$B$139:$B$238,0),MATCH('Capacity Backing (Hide)'!$A150,'Capacity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(Hide)'!$A150,'Capacity Summary'!$H$138:$BG$138,0))="x",INDEX('Capacity Summary'!$C$139:$E$238,MATCH('Capacity Backing (Hide)'!BM$132,'Capacity Summary'!$B$139:$B$238,0),4),IF(INDEX('Capacity Summary'!$H$139:$BG$238,MATCH('Capacity Backing (Hide)'!BM$132,'Capacity Summary'!$B$139:$B$238,0),MATCH('Capacity Backing (Hide)'!$A150,'Capacity Summary'!$H$138:$BG$138,0))&lt;&gt;0,INDEX('Capacity Summary'!$H$139:$BG$238,MATCH('Capacity Backing (Hide)'!BM$132,'Capacity Summary'!$B$139:$B$238,0),MATCH('Capacity Backing (Hide)'!$A150,'Capacity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(Hide)'!$A150,'Capacity Summary'!$H$138:$BG$138,0))="x",INDEX('Capacity Summary'!$C$139:$E$238,MATCH('Capacity Backing (Hide)'!BN$132,'Capacity Summary'!$B$139:$B$238,0),4),IF(INDEX('Capacity Summary'!$H$139:$BG$238,MATCH('Capacity Backing (Hide)'!BN$132,'Capacity Summary'!$B$139:$B$238,0),MATCH('Capacity Backing (Hide)'!$A150,'Capacity Summary'!$H$138:$BG$138,0))&lt;&gt;0,INDEX('Capacity Summary'!$H$139:$BG$238,MATCH('Capacity Backing (Hide)'!BN$132,'Capacity Summary'!$B$139:$B$238,0),MATCH('Capacity Backing (Hide)'!$A150,'Capacity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(Hide)'!$A150,'Capacity Summary'!$H$138:$BG$138,0))="x",INDEX('Capacity Summary'!$C$139:$E$238,MATCH('Capacity Backing (Hide)'!BO$132,'Capacity Summary'!$B$139:$B$238,0),4),IF(INDEX('Capacity Summary'!$H$139:$BG$238,MATCH('Capacity Backing (Hide)'!BO$132,'Capacity Summary'!$B$139:$B$238,0),MATCH('Capacity Backing (Hide)'!$A150,'Capacity Summary'!$H$138:$BG$138,0))&lt;&gt;0,INDEX('Capacity Summary'!$H$139:$BG$238,MATCH('Capacity Backing (Hide)'!BO$132,'Capacity Summary'!$B$139:$B$238,0),MATCH('Capacity Backing (Hide)'!$A150,'Capacity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(Hide)'!$A150,'Capacity Summary'!$H$138:$BG$138,0))="x",INDEX('Capacity Summary'!$C$139:$E$238,MATCH('Capacity Backing (Hide)'!BP$132,'Capacity Summary'!$B$139:$B$238,0),4),IF(INDEX('Capacity Summary'!$H$139:$BG$238,MATCH('Capacity Backing (Hide)'!BP$132,'Capacity Summary'!$B$139:$B$238,0),MATCH('Capacity Backing (Hide)'!$A150,'Capacity Summary'!$H$138:$BG$138,0))&lt;&gt;0,INDEX('Capacity Summary'!$H$139:$BG$238,MATCH('Capacity Backing (Hide)'!BP$132,'Capacity Summary'!$B$139:$B$238,0),MATCH('Capacity Backing (Hide)'!$A150,'Capacity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(Hide)'!$A150,'Capacity Summary'!$H$138:$BG$138,0))="x",INDEX('Capacity Summary'!$C$139:$E$238,MATCH('Capacity Backing (Hide)'!BQ$132,'Capacity Summary'!$B$139:$B$238,0),4),IF(INDEX('Capacity Summary'!$H$139:$BG$238,MATCH('Capacity Backing (Hide)'!BQ$132,'Capacity Summary'!$B$139:$B$238,0),MATCH('Capacity Backing (Hide)'!$A150,'Capacity Summary'!$H$138:$BG$138,0))&lt;&gt;0,INDEX('Capacity Summary'!$H$139:$BG$238,MATCH('Capacity Backing (Hide)'!BQ$132,'Capacity Summary'!$B$139:$B$238,0),MATCH('Capacity Backing (Hide)'!$A150,'Capacity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(Hide)'!$A150,'Capacity Summary'!$H$138:$BG$138,0))="x",INDEX('Capacity Summary'!$C$139:$E$238,MATCH('Capacity Backing (Hide)'!BR$132,'Capacity Summary'!$B$139:$B$238,0),4),IF(INDEX('Capacity Summary'!$H$139:$BG$238,MATCH('Capacity Backing (Hide)'!BR$132,'Capacity Summary'!$B$139:$B$238,0),MATCH('Capacity Backing (Hide)'!$A150,'Capacity Summary'!$H$138:$BG$138,0))&lt;&gt;0,INDEX('Capacity Summary'!$H$139:$BG$238,MATCH('Capacity Backing (Hide)'!BR$132,'Capacity Summary'!$B$139:$B$238,0),MATCH('Capacity Backing (Hide)'!$A150,'Capacity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(Hide)'!$A150,'Capacity Summary'!$H$138:$BG$138,0))="x",INDEX('Capacity Summary'!$C$139:$E$238,MATCH('Capacity Backing (Hide)'!BS$132,'Capacity Summary'!$B$139:$B$238,0),4),IF(INDEX('Capacity Summary'!$H$139:$BG$238,MATCH('Capacity Backing (Hide)'!BS$132,'Capacity Summary'!$B$139:$B$238,0),MATCH('Capacity Backing (Hide)'!$A150,'Capacity Summary'!$H$138:$BG$138,0))&lt;&gt;0,INDEX('Capacity Summary'!$H$139:$BG$238,MATCH('Capacity Backing (Hide)'!BS$132,'Capacity Summary'!$B$139:$B$238,0),MATCH('Capacity Backing (Hide)'!$A150,'Capacity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(Hide)'!$A150,'Capacity Summary'!$H$138:$BG$138,0))="x",INDEX('Capacity Summary'!$C$139:$E$238,MATCH('Capacity Backing (Hide)'!BT$132,'Capacity Summary'!$B$139:$B$238,0),4),IF(INDEX('Capacity Summary'!$H$139:$BG$238,MATCH('Capacity Backing (Hide)'!BT$132,'Capacity Summary'!$B$139:$B$238,0),MATCH('Capacity Backing (Hide)'!$A150,'Capacity Summary'!$H$138:$BG$138,0))&lt;&gt;0,INDEX('Capacity Summary'!$H$139:$BG$238,MATCH('Capacity Backing (Hide)'!BT$132,'Capacity Summary'!$B$139:$B$238,0),MATCH('Capacity Backing (Hide)'!$A150,'Capacity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(Hide)'!$A150,'Capacity Summary'!$H$138:$BG$138,0))="x",INDEX('Capacity Summary'!$C$139:$E$238,MATCH('Capacity Backing (Hide)'!BU$132,'Capacity Summary'!$B$139:$B$238,0),4),IF(INDEX('Capacity Summary'!$H$139:$BG$238,MATCH('Capacity Backing (Hide)'!BU$132,'Capacity Summary'!$B$139:$B$238,0),MATCH('Capacity Backing (Hide)'!$A150,'Capacity Summary'!$H$138:$BG$138,0))&lt;&gt;0,INDEX('Capacity Summary'!$H$139:$BG$238,MATCH('Capacity Backing (Hide)'!BU$132,'Capacity Summary'!$B$139:$B$238,0),MATCH('Capacity Backing (Hide)'!$A150,'Capacity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(Hide)'!$A150,'Capacity Summary'!$H$138:$BG$138,0))="x",INDEX('Capacity Summary'!$C$139:$E$238,MATCH('Capacity Backing (Hide)'!BV$132,'Capacity Summary'!$B$139:$B$238,0),4),IF(INDEX('Capacity Summary'!$H$139:$BG$238,MATCH('Capacity Backing (Hide)'!BV$132,'Capacity Summary'!$B$139:$B$238,0),MATCH('Capacity Backing (Hide)'!$A150,'Capacity Summary'!$H$138:$BG$138,0))&lt;&gt;0,INDEX('Capacity Summary'!$H$139:$BG$238,MATCH('Capacity Backing (Hide)'!BV$132,'Capacity Summary'!$B$139:$B$238,0),MATCH('Capacity Backing (Hide)'!$A150,'Capacity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(Hide)'!$A150,'Capacity Summary'!$H$138:$BG$138,0))="x",INDEX('Capacity Summary'!$C$139:$E$238,MATCH('Capacity Backing (Hide)'!BW$132,'Capacity Summary'!$B$139:$B$238,0),4),IF(INDEX('Capacity Summary'!$H$139:$BG$238,MATCH('Capacity Backing (Hide)'!BW$132,'Capacity Summary'!$B$139:$B$238,0),MATCH('Capacity Backing (Hide)'!$A150,'Capacity Summary'!$H$138:$BG$138,0))&lt;&gt;0,INDEX('Capacity Summary'!$H$139:$BG$238,MATCH('Capacity Backing (Hide)'!BW$132,'Capacity Summary'!$B$139:$B$238,0),MATCH('Capacity Backing (Hide)'!$A150,'Capacity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(Hide)'!$A150,'Capacity Summary'!$H$138:$BG$138,0))="x",INDEX('Capacity Summary'!$C$139:$E$238,MATCH('Capacity Backing (Hide)'!BX$132,'Capacity Summary'!$B$139:$B$238,0),4),IF(INDEX('Capacity Summary'!$H$139:$BG$238,MATCH('Capacity Backing (Hide)'!BX$132,'Capacity Summary'!$B$139:$B$238,0),MATCH('Capacity Backing (Hide)'!$A150,'Capacity Summary'!$H$138:$BG$138,0))&lt;&gt;0,INDEX('Capacity Summary'!$H$139:$BG$238,MATCH('Capacity Backing (Hide)'!BX$132,'Capacity Summary'!$B$139:$B$238,0),MATCH('Capacity Backing (Hide)'!$A150,'Capacity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(Hide)'!$A150,'Capacity Summary'!$H$138:$BG$138,0))="x",INDEX('Capacity Summary'!$C$139:$E$238,MATCH('Capacity Backing (Hide)'!BY$132,'Capacity Summary'!$B$139:$B$238,0),4),IF(INDEX('Capacity Summary'!$H$139:$BG$238,MATCH('Capacity Backing (Hide)'!BY$132,'Capacity Summary'!$B$139:$B$238,0),MATCH('Capacity Backing (Hide)'!$A150,'Capacity Summary'!$H$138:$BG$138,0))&lt;&gt;0,INDEX('Capacity Summary'!$H$139:$BG$238,MATCH('Capacity Backing (Hide)'!BY$132,'Capacity Summary'!$B$139:$B$238,0),MATCH('Capacity Backing (Hide)'!$A150,'Capacity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(Hide)'!$A150,'Capacity Summary'!$H$138:$BG$138,0))="x",INDEX('Capacity Summary'!$C$139:$E$238,MATCH('Capacity Backing (Hide)'!BZ$132,'Capacity Summary'!$B$139:$B$238,0),4),IF(INDEX('Capacity Summary'!$H$139:$BG$238,MATCH('Capacity Backing (Hide)'!BZ$132,'Capacity Summary'!$B$139:$B$238,0),MATCH('Capacity Backing (Hide)'!$A150,'Capacity Summary'!$H$138:$BG$138,0))&lt;&gt;0,INDEX('Capacity Summary'!$H$139:$BG$238,MATCH('Capacity Backing (Hide)'!BZ$132,'Capacity Summary'!$B$139:$B$238,0),MATCH('Capacity Backing (Hide)'!$A150,'Capacity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(Hide)'!$A150,'Capacity Summary'!$H$138:$BG$138,0))="x",INDEX('Capacity Summary'!$C$139:$E$238,MATCH('Capacity Backing (Hide)'!CA$132,'Capacity Summary'!$B$139:$B$238,0),4),IF(INDEX('Capacity Summary'!$H$139:$BG$238,MATCH('Capacity Backing (Hide)'!CA$132,'Capacity Summary'!$B$139:$B$238,0),MATCH('Capacity Backing (Hide)'!$A150,'Capacity Summary'!$H$138:$BG$138,0))&lt;&gt;0,INDEX('Capacity Summary'!$H$139:$BG$238,MATCH('Capacity Backing (Hide)'!CA$132,'Capacity Summary'!$B$139:$B$238,0),MATCH('Capacity Backing (Hide)'!$A150,'Capacity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(Hide)'!$A150,'Capacity Summary'!$H$138:$BG$138,0))="x",INDEX('Capacity Summary'!$C$139:$E$238,MATCH('Capacity Backing (Hide)'!CB$132,'Capacity Summary'!$B$139:$B$238,0),4),IF(INDEX('Capacity Summary'!$H$139:$BG$238,MATCH('Capacity Backing (Hide)'!CB$132,'Capacity Summary'!$B$139:$B$238,0),MATCH('Capacity Backing (Hide)'!$A150,'Capacity Summary'!$H$138:$BG$138,0))&lt;&gt;0,INDEX('Capacity Summary'!$H$139:$BG$238,MATCH('Capacity Backing (Hide)'!CB$132,'Capacity Summary'!$B$139:$B$238,0),MATCH('Capacity Backing (Hide)'!$A150,'Capacity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(Hide)'!$A150,'Capacity Summary'!$H$138:$BG$138,0))="x",INDEX('Capacity Summary'!$C$139:$E$238,MATCH('Capacity Backing (Hide)'!CC$132,'Capacity Summary'!$B$139:$B$238,0),4),IF(INDEX('Capacity Summary'!$H$139:$BG$238,MATCH('Capacity Backing (Hide)'!CC$132,'Capacity Summary'!$B$139:$B$238,0),MATCH('Capacity Backing (Hide)'!$A150,'Capacity Summary'!$H$138:$BG$138,0))&lt;&gt;0,INDEX('Capacity Summary'!$H$139:$BG$238,MATCH('Capacity Backing (Hide)'!CC$132,'Capacity Summary'!$B$139:$B$238,0),MATCH('Capacity Backing (Hide)'!$A150,'Capacity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(Hide)'!$A150,'Capacity Summary'!$H$138:$BG$138,0))="x",INDEX('Capacity Summary'!$C$139:$E$238,MATCH('Capacity Backing (Hide)'!CD$132,'Capacity Summary'!$B$139:$B$238,0),4),IF(INDEX('Capacity Summary'!$H$139:$BG$238,MATCH('Capacity Backing (Hide)'!CD$132,'Capacity Summary'!$B$139:$B$238,0),MATCH('Capacity Backing (Hide)'!$A150,'Capacity Summary'!$H$138:$BG$138,0))&lt;&gt;0,INDEX('Capacity Summary'!$H$139:$BG$238,MATCH('Capacity Backing (Hide)'!CD$132,'Capacity Summary'!$B$139:$B$238,0),MATCH('Capacity Backing (Hide)'!$A150,'Capacity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(Hide)'!$A150,'Capacity Summary'!$H$138:$BG$138,0))="x",INDEX('Capacity Summary'!$C$139:$E$238,MATCH('Capacity Backing (Hide)'!CE$132,'Capacity Summary'!$B$139:$B$238,0),4),IF(INDEX('Capacity Summary'!$H$139:$BG$238,MATCH('Capacity Backing (Hide)'!CE$132,'Capacity Summary'!$B$139:$B$238,0),MATCH('Capacity Backing (Hide)'!$A150,'Capacity Summary'!$H$138:$BG$138,0))&lt;&gt;0,INDEX('Capacity Summary'!$H$139:$BG$238,MATCH('Capacity Backing (Hide)'!CE$132,'Capacity Summary'!$B$139:$B$238,0),MATCH('Capacity Backing (Hide)'!$A150,'Capacity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(Hide)'!$A150,'Capacity Summary'!$H$138:$BG$138,0))="x",INDEX('Capacity Summary'!$C$139:$E$238,MATCH('Capacity Backing (Hide)'!CF$132,'Capacity Summary'!$B$139:$B$238,0),4),IF(INDEX('Capacity Summary'!$H$139:$BG$238,MATCH('Capacity Backing (Hide)'!CF$132,'Capacity Summary'!$B$139:$B$238,0),MATCH('Capacity Backing (Hide)'!$A150,'Capacity Summary'!$H$138:$BG$138,0))&lt;&gt;0,INDEX('Capacity Summary'!$H$139:$BG$238,MATCH('Capacity Backing (Hide)'!CF$132,'Capacity Summary'!$B$139:$B$238,0),MATCH('Capacity Backing (Hide)'!$A150,'Capacity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(Hide)'!$A150,'Capacity Summary'!$H$138:$BG$138,0))="x",INDEX('Capacity Summary'!$C$139:$E$238,MATCH('Capacity Backing (Hide)'!CG$132,'Capacity Summary'!$B$139:$B$238,0),4),IF(INDEX('Capacity Summary'!$H$139:$BG$238,MATCH('Capacity Backing (Hide)'!CG$132,'Capacity Summary'!$B$139:$B$238,0),MATCH('Capacity Backing (Hide)'!$A150,'Capacity Summary'!$H$138:$BG$138,0))&lt;&gt;0,INDEX('Capacity Summary'!$H$139:$BG$238,MATCH('Capacity Backing (Hide)'!CG$132,'Capacity Summary'!$B$139:$B$238,0),MATCH('Capacity Backing (Hide)'!$A150,'Capacity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(Hide)'!$A150,'Capacity Summary'!$H$138:$BG$138,0))="x",INDEX('Capacity Summary'!$C$139:$E$238,MATCH('Capacity Backing (Hide)'!CH$132,'Capacity Summary'!$B$139:$B$238,0),4),IF(INDEX('Capacity Summary'!$H$139:$BG$238,MATCH('Capacity Backing (Hide)'!CH$132,'Capacity Summary'!$B$139:$B$238,0),MATCH('Capacity Backing (Hide)'!$A150,'Capacity Summary'!$H$138:$BG$138,0))&lt;&gt;0,INDEX('Capacity Summary'!$H$139:$BG$238,MATCH('Capacity Backing (Hide)'!CH$132,'Capacity Summary'!$B$139:$B$238,0),MATCH('Capacity Backing (Hide)'!$A150,'Capacity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(Hide)'!$A150,'Capacity Summary'!$H$138:$BG$138,0))="x",INDEX('Capacity Summary'!$C$139:$E$238,MATCH('Capacity Backing (Hide)'!CI$132,'Capacity Summary'!$B$139:$B$238,0),4),IF(INDEX('Capacity Summary'!$H$139:$BG$238,MATCH('Capacity Backing (Hide)'!CI$132,'Capacity Summary'!$B$139:$B$238,0),MATCH('Capacity Backing (Hide)'!$A150,'Capacity Summary'!$H$138:$BG$138,0))&lt;&gt;0,INDEX('Capacity Summary'!$H$139:$BG$238,MATCH('Capacity Backing (Hide)'!CI$132,'Capacity Summary'!$B$139:$B$238,0),MATCH('Capacity Backing (Hide)'!$A150,'Capacity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(Hide)'!$A150,'Capacity Summary'!$H$138:$BG$138,0))="x",INDEX('Capacity Summary'!$C$139:$E$238,MATCH('Capacity Backing (Hide)'!CJ$132,'Capacity Summary'!$B$139:$B$238,0),4),IF(INDEX('Capacity Summary'!$H$139:$BG$238,MATCH('Capacity Backing (Hide)'!CJ$132,'Capacity Summary'!$B$139:$B$238,0),MATCH('Capacity Backing (Hide)'!$A150,'Capacity Summary'!$H$138:$BG$138,0))&lt;&gt;0,INDEX('Capacity Summary'!$H$139:$BG$238,MATCH('Capacity Backing (Hide)'!CJ$132,'Capacity Summary'!$B$139:$B$238,0),MATCH('Capacity Backing (Hide)'!$A150,'Capacity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(Hide)'!$A150,'Capacity Summary'!$H$138:$BG$138,0))="x",INDEX('Capacity Summary'!$C$139:$E$238,MATCH('Capacity Backing (Hide)'!CK$132,'Capacity Summary'!$B$139:$B$238,0),4),IF(INDEX('Capacity Summary'!$H$139:$BG$238,MATCH('Capacity Backing (Hide)'!CK$132,'Capacity Summary'!$B$139:$B$238,0),MATCH('Capacity Backing (Hide)'!$A150,'Capacity Summary'!$H$138:$BG$138,0))&lt;&gt;0,INDEX('Capacity Summary'!$H$139:$BG$238,MATCH('Capacity Backing (Hide)'!CK$132,'Capacity Summary'!$B$139:$B$238,0),MATCH('Capacity Backing (Hide)'!$A150,'Capacity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(Hide)'!$A150,'Capacity Summary'!$H$138:$BG$138,0))="x",INDEX('Capacity Summary'!$C$139:$E$238,MATCH('Capacity Backing (Hide)'!CL$132,'Capacity Summary'!$B$139:$B$238,0),4),IF(INDEX('Capacity Summary'!$H$139:$BG$238,MATCH('Capacity Backing (Hide)'!CL$132,'Capacity Summary'!$B$139:$B$238,0),MATCH('Capacity Backing (Hide)'!$A150,'Capacity Summary'!$H$138:$BG$138,0))&lt;&gt;0,INDEX('Capacity Summary'!$H$139:$BG$238,MATCH('Capacity Backing (Hide)'!CL$132,'Capacity Summary'!$B$139:$B$238,0),MATCH('Capacity Backing (Hide)'!$A150,'Capacity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(Hide)'!$A150,'Capacity Summary'!$H$138:$BG$138,0))="x",INDEX('Capacity Summary'!$C$139:$E$238,MATCH('Capacity Backing (Hide)'!CM$132,'Capacity Summary'!$B$139:$B$238,0),4),IF(INDEX('Capacity Summary'!$H$139:$BG$238,MATCH('Capacity Backing (Hide)'!CM$132,'Capacity Summary'!$B$139:$B$238,0),MATCH('Capacity Backing (Hide)'!$A150,'Capacity Summary'!$H$138:$BG$138,0))&lt;&gt;0,INDEX('Capacity Summary'!$H$139:$BG$238,MATCH('Capacity Backing (Hide)'!CM$132,'Capacity Summary'!$B$139:$B$238,0),MATCH('Capacity Backing (Hide)'!$A150,'Capacity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(Hide)'!$A150,'Capacity Summary'!$H$138:$BG$138,0))="x",INDEX('Capacity Summary'!$C$139:$E$238,MATCH('Capacity Backing (Hide)'!CN$132,'Capacity Summary'!$B$139:$B$238,0),4),IF(INDEX('Capacity Summary'!$H$139:$BG$238,MATCH('Capacity Backing (Hide)'!CN$132,'Capacity Summary'!$B$139:$B$238,0),MATCH('Capacity Backing (Hide)'!$A150,'Capacity Summary'!$H$138:$BG$138,0))&lt;&gt;0,INDEX('Capacity Summary'!$H$139:$BG$238,MATCH('Capacity Backing (Hide)'!CN$132,'Capacity Summary'!$B$139:$B$238,0),MATCH('Capacity Backing (Hide)'!$A150,'Capacity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(Hide)'!$A150,'Capacity Summary'!$H$138:$BG$138,0))="x",INDEX('Capacity Summary'!$C$139:$E$238,MATCH('Capacity Backing (Hide)'!CO$132,'Capacity Summary'!$B$139:$B$238,0),4),IF(INDEX('Capacity Summary'!$H$139:$BG$238,MATCH('Capacity Backing (Hide)'!CO$132,'Capacity Summary'!$B$139:$B$238,0),MATCH('Capacity Backing (Hide)'!$A150,'Capacity Summary'!$H$138:$BG$138,0))&lt;&gt;0,INDEX('Capacity Summary'!$H$139:$BG$238,MATCH('Capacity Backing (Hide)'!CO$132,'Capacity Summary'!$B$139:$B$238,0),MATCH('Capacity Backing (Hide)'!$A150,'Capacity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(Hide)'!$A150,'Capacity Summary'!$H$138:$BG$138,0))="x",INDEX('Capacity Summary'!$C$139:$E$238,MATCH('Capacity Backing (Hide)'!CP$132,'Capacity Summary'!$B$139:$B$238,0),4),IF(INDEX('Capacity Summary'!$H$139:$BG$238,MATCH('Capacity Backing (Hide)'!CP$132,'Capacity Summary'!$B$139:$B$238,0),MATCH('Capacity Backing (Hide)'!$A150,'Capacity Summary'!$H$138:$BG$138,0))&lt;&gt;0,INDEX('Capacity Summary'!$H$139:$BG$238,MATCH('Capacity Backing (Hide)'!CP$132,'Capacity Summary'!$B$139:$B$238,0),MATCH('Capacity Backing (Hide)'!$A150,'Capacity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(Hide)'!$A150,'Capacity Summary'!$H$138:$BG$138,0))="x",INDEX('Capacity Summary'!$C$139:$E$238,MATCH('Capacity Backing (Hide)'!CQ$132,'Capacity Summary'!$B$139:$B$238,0),4),IF(INDEX('Capacity Summary'!$H$139:$BG$238,MATCH('Capacity Backing (Hide)'!CQ$132,'Capacity Summary'!$B$139:$B$238,0),MATCH('Capacity Backing (Hide)'!$A150,'Capacity Summary'!$H$138:$BG$138,0))&lt;&gt;0,INDEX('Capacity Summary'!$H$139:$BG$238,MATCH('Capacity Backing (Hide)'!CQ$132,'Capacity Summary'!$B$139:$B$238,0),MATCH('Capacity Backing (Hide)'!$A150,'Capacity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(Hide)'!$A150,'Capacity Summary'!$H$138:$BG$138,0))="x",INDEX('Capacity Summary'!$C$139:$E$238,MATCH('Capacity Backing (Hide)'!CR$132,'Capacity Summary'!$B$139:$B$238,0),4),IF(INDEX('Capacity Summary'!$H$139:$BG$238,MATCH('Capacity Backing (Hide)'!CR$132,'Capacity Summary'!$B$139:$B$238,0),MATCH('Capacity Backing (Hide)'!$A150,'Capacity Summary'!$H$138:$BG$138,0))&lt;&gt;0,INDEX('Capacity Summary'!$H$139:$BG$238,MATCH('Capacity Backing (Hide)'!CR$132,'Capacity Summary'!$B$139:$B$238,0),MATCH('Capacity Backing (Hide)'!$A150,'Capacity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(Hide)'!$A150,'Capacity Summary'!$H$138:$BG$138,0))="x",INDEX('Capacity Summary'!$C$139:$E$238,MATCH('Capacity Backing (Hide)'!CS$132,'Capacity Summary'!$B$139:$B$238,0),4),IF(INDEX('Capacity Summary'!$H$139:$BG$238,MATCH('Capacity Backing (Hide)'!CS$132,'Capacity Summary'!$B$139:$B$238,0),MATCH('Capacity Backing (Hide)'!$A150,'Capacity Summary'!$H$138:$BG$138,0))&lt;&gt;0,INDEX('Capacity Summary'!$H$139:$BG$238,MATCH('Capacity Backing (Hide)'!CS$132,'Capacity Summary'!$B$139:$B$238,0),MATCH('Capacity Backing (Hide)'!$A150,'Capacity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(Hide)'!$A150,'Capacity Summary'!$H$138:$BG$138,0))="x",INDEX('Capacity Summary'!$C$139:$E$238,MATCH('Capacity Backing (Hide)'!CT$132,'Capacity Summary'!$B$139:$B$238,0),4),IF(INDEX('Capacity Summary'!$H$139:$BG$238,MATCH('Capacity Backing (Hide)'!CT$132,'Capacity Summary'!$B$139:$B$238,0),MATCH('Capacity Backing (Hide)'!$A150,'Capacity Summary'!$H$138:$BG$138,0))&lt;&gt;0,INDEX('Capacity Summary'!$H$139:$BG$238,MATCH('Capacity Backing (Hide)'!CT$132,'Capacity Summary'!$B$139:$B$238,0),MATCH('Capacity Backing (Hide)'!$A150,'Capacity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(Hide)'!$A150,'Capacity Summary'!$H$138:$BG$138,0))="x",INDEX('Capacity Summary'!$C$139:$E$238,MATCH('Capacity Backing (Hide)'!CU$132,'Capacity Summary'!$B$139:$B$238,0),4),IF(INDEX('Capacity Summary'!$H$139:$BG$238,MATCH('Capacity Backing (Hide)'!CU$132,'Capacity Summary'!$B$139:$B$238,0),MATCH('Capacity Backing (Hide)'!$A150,'Capacity Summary'!$H$138:$BG$138,0))&lt;&gt;0,INDEX('Capacity Summary'!$H$139:$BG$238,MATCH('Capacity Backing (Hide)'!CU$132,'Capacity Summary'!$B$139:$B$238,0),MATCH('Capacity Backing (Hide)'!$A150,'Capacity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(Hide)'!$A150,'Capacity Summary'!$H$138:$BG$138,0))="x",INDEX('Capacity Summary'!$C$139:$E$238,MATCH('Capacity Backing (Hide)'!CV$132,'Capacity Summary'!$B$139:$B$238,0),4),IF(INDEX('Capacity Summary'!$H$139:$BG$238,MATCH('Capacity Backing (Hide)'!CV$132,'Capacity Summary'!$B$139:$B$238,0),MATCH('Capacity Backing (Hide)'!$A150,'Capacity Summary'!$H$138:$BG$138,0))&lt;&gt;0,INDEX('Capacity Summary'!$H$139:$BG$238,MATCH('Capacity Backing (Hide)'!CV$132,'Capacity Summary'!$B$139:$B$238,0),MATCH('Capacity Backing (Hide)'!$A150,'Capacity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(Hide)'!$A150,'Capacity Summary'!$H$138:$BG$138,0))="x",INDEX('Capacity Summary'!$C$139:$E$238,MATCH('Capacity Backing (Hide)'!CW$132,'Capacity Summary'!$B$139:$B$238,0),4),IF(INDEX('Capacity Summary'!$H$139:$BG$238,MATCH('Capacity Backing (Hide)'!CW$132,'Capacity Summary'!$B$139:$B$238,0),MATCH('Capacity Backing (Hide)'!$A150,'Capacity Summary'!$H$138:$BG$138,0))&lt;&gt;0,INDEX('Capacity Summary'!$H$139:$BG$238,MATCH('Capacity Backing (Hide)'!CW$132,'Capacity Summary'!$B$139:$B$238,0),MATCH('Capacity Backing (Hide)'!$A150,'Capacity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(Hide)'!$A151,'Capacity Summary'!$H$138:$BG$138,0))="x",INDEX('Capacity Summary'!$C$139:$E$238,MATCH('Capacity Backing (Hide)'!B$132,'Capacity Summary'!$B$139:$B$238,0),4),IF(INDEX('Capacity Summary'!$H$139:$BG$238,MATCH('Capacity Backing (Hide)'!B$132,'Capacity Summary'!$B$139:$B$238,0),MATCH('Capacity Backing (Hide)'!$A151,'Capacity Summary'!$H$138:$BG$138,0))&lt;&gt;0,INDEX('Capacity Summary'!$H$139:$BG$238,MATCH('Capacity Backing (Hide)'!B$132,'Capacity Summary'!$B$139:$B$238,0),MATCH('Capacity Backing (Hide)'!$A151,'Capacity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(Hide)'!$A151,'Capacity Summary'!$H$138:$BG$138,0))="x",INDEX('Capacity Summary'!$C$139:$E$238,MATCH('Capacity Backing (Hide)'!C$132,'Capacity Summary'!$B$139:$B$238,0),4),IF(INDEX('Capacity Summary'!$H$139:$BG$238,MATCH('Capacity Backing (Hide)'!C$132,'Capacity Summary'!$B$139:$B$238,0),MATCH('Capacity Backing (Hide)'!$A151,'Capacity Summary'!$H$138:$BG$138,0))&lt;&gt;0,INDEX('Capacity Summary'!$H$139:$BG$238,MATCH('Capacity Backing (Hide)'!C$132,'Capacity Summary'!$B$139:$B$238,0),MATCH('Capacity Backing (Hide)'!$A151,'Capacity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(Hide)'!$A151,'Capacity Summary'!$H$138:$BG$138,0))="x",INDEX('Capacity Summary'!$C$139:$E$238,MATCH('Capacity Backing (Hide)'!D$132,'Capacity Summary'!$B$139:$B$238,0),4),IF(INDEX('Capacity Summary'!$H$139:$BG$238,MATCH('Capacity Backing (Hide)'!D$132,'Capacity Summary'!$B$139:$B$238,0),MATCH('Capacity Backing (Hide)'!$A151,'Capacity Summary'!$H$138:$BG$138,0))&lt;&gt;0,INDEX('Capacity Summary'!$H$139:$BG$238,MATCH('Capacity Backing (Hide)'!D$132,'Capacity Summary'!$B$139:$B$238,0),MATCH('Capacity Backing (Hide)'!$A151,'Capacity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(Hide)'!$A151,'Capacity Summary'!$H$138:$BG$138,0))="x",INDEX('Capacity Summary'!$C$139:$E$238,MATCH('Capacity Backing (Hide)'!E$132,'Capacity Summary'!$B$139:$B$238,0),4),IF(INDEX('Capacity Summary'!$H$139:$BG$238,MATCH('Capacity Backing (Hide)'!E$132,'Capacity Summary'!$B$139:$B$238,0),MATCH('Capacity Backing (Hide)'!$A151,'Capacity Summary'!$H$138:$BG$138,0))&lt;&gt;0,INDEX('Capacity Summary'!$H$139:$BG$238,MATCH('Capacity Backing (Hide)'!E$132,'Capacity Summary'!$B$139:$B$238,0),MATCH('Capacity Backing (Hide)'!$A151,'Capacity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(Hide)'!$A151,'Capacity Summary'!$H$138:$BG$138,0))="x",INDEX('Capacity Summary'!$C$139:$E$238,MATCH('Capacity Backing (Hide)'!F$132,'Capacity Summary'!$B$139:$B$238,0),4),IF(INDEX('Capacity Summary'!$H$139:$BG$238,MATCH('Capacity Backing (Hide)'!F$132,'Capacity Summary'!$B$139:$B$238,0),MATCH('Capacity Backing (Hide)'!$A151,'Capacity Summary'!$H$138:$BG$138,0))&lt;&gt;0,INDEX('Capacity Summary'!$H$139:$BG$238,MATCH('Capacity Backing (Hide)'!F$132,'Capacity Summary'!$B$139:$B$238,0),MATCH('Capacity Backing (Hide)'!$A151,'Capacity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(Hide)'!$A151,'Capacity Summary'!$H$138:$BG$138,0))="x",INDEX('Capacity Summary'!$C$139:$E$238,MATCH('Capacity Backing (Hide)'!G$132,'Capacity Summary'!$B$139:$B$238,0),4),IF(INDEX('Capacity Summary'!$H$139:$BG$238,MATCH('Capacity Backing (Hide)'!G$132,'Capacity Summary'!$B$139:$B$238,0),MATCH('Capacity Backing (Hide)'!$A151,'Capacity Summary'!$H$138:$BG$138,0))&lt;&gt;0,INDEX('Capacity Summary'!$H$139:$BG$238,MATCH('Capacity Backing (Hide)'!G$132,'Capacity Summary'!$B$139:$B$238,0),MATCH('Capacity Backing (Hide)'!$A151,'Capacity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(Hide)'!$A151,'Capacity Summary'!$H$138:$BG$138,0))="x",INDEX('Capacity Summary'!$C$139:$E$238,MATCH('Capacity Backing (Hide)'!H$132,'Capacity Summary'!$B$139:$B$238,0),4),IF(INDEX('Capacity Summary'!$H$139:$BG$238,MATCH('Capacity Backing (Hide)'!H$132,'Capacity Summary'!$B$139:$B$238,0),MATCH('Capacity Backing (Hide)'!$A151,'Capacity Summary'!$H$138:$BG$138,0))&lt;&gt;0,INDEX('Capacity Summary'!$H$139:$BG$238,MATCH('Capacity Backing (Hide)'!H$132,'Capacity Summary'!$B$139:$B$238,0),MATCH('Capacity Backing (Hide)'!$A151,'Capacity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(Hide)'!$A151,'Capacity Summary'!$H$138:$BG$138,0))="x",INDEX('Capacity Summary'!$C$139:$E$238,MATCH('Capacity Backing (Hide)'!I$132,'Capacity Summary'!$B$139:$B$238,0),4),IF(INDEX('Capacity Summary'!$H$139:$BG$238,MATCH('Capacity Backing (Hide)'!I$132,'Capacity Summary'!$B$139:$B$238,0),MATCH('Capacity Backing (Hide)'!$A151,'Capacity Summary'!$H$138:$BG$138,0))&lt;&gt;0,INDEX('Capacity Summary'!$H$139:$BG$238,MATCH('Capacity Backing (Hide)'!I$132,'Capacity Summary'!$B$139:$B$238,0),MATCH('Capacity Backing (Hide)'!$A151,'Capacity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(Hide)'!$A151,'Capacity Summary'!$H$138:$BG$138,0))="x",INDEX('Capacity Summary'!$C$139:$E$238,MATCH('Capacity Backing (Hide)'!J$132,'Capacity Summary'!$B$139:$B$238,0),4),IF(INDEX('Capacity Summary'!$H$139:$BG$238,MATCH('Capacity Backing (Hide)'!J$132,'Capacity Summary'!$B$139:$B$238,0),MATCH('Capacity Backing (Hide)'!$A151,'Capacity Summary'!$H$138:$BG$138,0))&lt;&gt;0,INDEX('Capacity Summary'!$H$139:$BG$238,MATCH('Capacity Backing (Hide)'!J$132,'Capacity Summary'!$B$139:$B$238,0),MATCH('Capacity Backing (Hide)'!$A151,'Capacity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(Hide)'!$A151,'Capacity Summary'!$H$138:$BG$138,0))="x",INDEX('Capacity Summary'!$C$139:$E$238,MATCH('Capacity Backing (Hide)'!K$132,'Capacity Summary'!$B$139:$B$238,0),4),IF(INDEX('Capacity Summary'!$H$139:$BG$238,MATCH('Capacity Backing (Hide)'!K$132,'Capacity Summary'!$B$139:$B$238,0),MATCH('Capacity Backing (Hide)'!$A151,'Capacity Summary'!$H$138:$BG$138,0))&lt;&gt;0,INDEX('Capacity Summary'!$H$139:$BG$238,MATCH('Capacity Backing (Hide)'!K$132,'Capacity Summary'!$B$139:$B$238,0),MATCH('Capacity Backing (Hide)'!$A151,'Capacity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(Hide)'!$A151,'Capacity Summary'!$H$138:$BG$138,0))="x",INDEX('Capacity Summary'!$C$139:$E$238,MATCH('Capacity Backing (Hide)'!L$132,'Capacity Summary'!$B$139:$B$238,0),4),IF(INDEX('Capacity Summary'!$H$139:$BG$238,MATCH('Capacity Backing (Hide)'!L$132,'Capacity Summary'!$B$139:$B$238,0),MATCH('Capacity Backing (Hide)'!$A151,'Capacity Summary'!$H$138:$BG$138,0))&lt;&gt;0,INDEX('Capacity Summary'!$H$139:$BG$238,MATCH('Capacity Backing (Hide)'!L$132,'Capacity Summary'!$B$139:$B$238,0),MATCH('Capacity Backing (Hide)'!$A151,'Capacity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(Hide)'!$A151,'Capacity Summary'!$H$138:$BG$138,0))="x",INDEX('Capacity Summary'!$C$139:$E$238,MATCH('Capacity Backing (Hide)'!M$132,'Capacity Summary'!$B$139:$B$238,0),4),IF(INDEX('Capacity Summary'!$H$139:$BG$238,MATCH('Capacity Backing (Hide)'!M$132,'Capacity Summary'!$B$139:$B$238,0),MATCH('Capacity Backing (Hide)'!$A151,'Capacity Summary'!$H$138:$BG$138,0))&lt;&gt;0,INDEX('Capacity Summary'!$H$139:$BG$238,MATCH('Capacity Backing (Hide)'!M$132,'Capacity Summary'!$B$139:$B$238,0),MATCH('Capacity Backing (Hide)'!$A151,'Capacity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(Hide)'!$A151,'Capacity Summary'!$H$138:$BG$138,0))="x",INDEX('Capacity Summary'!$C$139:$E$238,MATCH('Capacity Backing (Hide)'!N$132,'Capacity Summary'!$B$139:$B$238,0),4),IF(INDEX('Capacity Summary'!$H$139:$BG$238,MATCH('Capacity Backing (Hide)'!N$132,'Capacity Summary'!$B$139:$B$238,0),MATCH('Capacity Backing (Hide)'!$A151,'Capacity Summary'!$H$138:$BG$138,0))&lt;&gt;0,INDEX('Capacity Summary'!$H$139:$BG$238,MATCH('Capacity Backing (Hide)'!N$132,'Capacity Summary'!$B$139:$B$238,0),MATCH('Capacity Backing (Hide)'!$A151,'Capacity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(Hide)'!$A151,'Capacity Summary'!$H$138:$BG$138,0))="x",INDEX('Capacity Summary'!$C$139:$E$238,MATCH('Capacity Backing (Hide)'!O$132,'Capacity Summary'!$B$139:$B$238,0),4),IF(INDEX('Capacity Summary'!$H$139:$BG$238,MATCH('Capacity Backing (Hide)'!O$132,'Capacity Summary'!$B$139:$B$238,0),MATCH('Capacity Backing (Hide)'!$A151,'Capacity Summary'!$H$138:$BG$138,0))&lt;&gt;0,INDEX('Capacity Summary'!$H$139:$BG$238,MATCH('Capacity Backing (Hide)'!O$132,'Capacity Summary'!$B$139:$B$238,0),MATCH('Capacity Backing (Hide)'!$A151,'Capacity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(Hide)'!$A151,'Capacity Summary'!$H$138:$BG$138,0))="x",INDEX('Capacity Summary'!$C$139:$E$238,MATCH('Capacity Backing (Hide)'!P$132,'Capacity Summary'!$B$139:$B$238,0),4),IF(INDEX('Capacity Summary'!$H$139:$BG$238,MATCH('Capacity Backing (Hide)'!P$132,'Capacity Summary'!$B$139:$B$238,0),MATCH('Capacity Backing (Hide)'!$A151,'Capacity Summary'!$H$138:$BG$138,0))&lt;&gt;0,INDEX('Capacity Summary'!$H$139:$BG$238,MATCH('Capacity Backing (Hide)'!P$132,'Capacity Summary'!$B$139:$B$238,0),MATCH('Capacity Backing (Hide)'!$A151,'Capacity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(Hide)'!$A151,'Capacity Summary'!$H$138:$BG$138,0))="x",INDEX('Capacity Summary'!$C$139:$E$238,MATCH('Capacity Backing (Hide)'!Q$132,'Capacity Summary'!$B$139:$B$238,0),4),IF(INDEX('Capacity Summary'!$H$139:$BG$238,MATCH('Capacity Backing (Hide)'!Q$132,'Capacity Summary'!$B$139:$B$238,0),MATCH('Capacity Backing (Hide)'!$A151,'Capacity Summary'!$H$138:$BG$138,0))&lt;&gt;0,INDEX('Capacity Summary'!$H$139:$BG$238,MATCH('Capacity Backing (Hide)'!Q$132,'Capacity Summary'!$B$139:$B$238,0),MATCH('Capacity Backing (Hide)'!$A151,'Capacity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(Hide)'!$A151,'Capacity Summary'!$H$138:$BG$138,0))="x",INDEX('Capacity Summary'!$C$139:$E$238,MATCH('Capacity Backing (Hide)'!R$132,'Capacity Summary'!$B$139:$B$238,0),4),IF(INDEX('Capacity Summary'!$H$139:$BG$238,MATCH('Capacity Backing (Hide)'!R$132,'Capacity Summary'!$B$139:$B$238,0),MATCH('Capacity Backing (Hide)'!$A151,'Capacity Summary'!$H$138:$BG$138,0))&lt;&gt;0,INDEX('Capacity Summary'!$H$139:$BG$238,MATCH('Capacity Backing (Hide)'!R$132,'Capacity Summary'!$B$139:$B$238,0),MATCH('Capacity Backing (Hide)'!$A151,'Capacity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(Hide)'!$A151,'Capacity Summary'!$H$138:$BG$138,0))="x",INDEX('Capacity Summary'!$C$139:$E$238,MATCH('Capacity Backing (Hide)'!S$132,'Capacity Summary'!$B$139:$B$238,0),4),IF(INDEX('Capacity Summary'!$H$139:$BG$238,MATCH('Capacity Backing (Hide)'!S$132,'Capacity Summary'!$B$139:$B$238,0),MATCH('Capacity Backing (Hide)'!$A151,'Capacity Summary'!$H$138:$BG$138,0))&lt;&gt;0,INDEX('Capacity Summary'!$H$139:$BG$238,MATCH('Capacity Backing (Hide)'!S$132,'Capacity Summary'!$B$139:$B$238,0),MATCH('Capacity Backing (Hide)'!$A151,'Capacity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(Hide)'!$A151,'Capacity Summary'!$H$138:$BG$138,0))="x",INDEX('Capacity Summary'!$C$139:$E$238,MATCH('Capacity Backing (Hide)'!T$132,'Capacity Summary'!$B$139:$B$238,0),4),IF(INDEX('Capacity Summary'!$H$139:$BG$238,MATCH('Capacity Backing (Hide)'!T$132,'Capacity Summary'!$B$139:$B$238,0),MATCH('Capacity Backing (Hide)'!$A151,'Capacity Summary'!$H$138:$BG$138,0))&lt;&gt;0,INDEX('Capacity Summary'!$H$139:$BG$238,MATCH('Capacity Backing (Hide)'!T$132,'Capacity Summary'!$B$139:$B$238,0),MATCH('Capacity Backing (Hide)'!$A151,'Capacity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(Hide)'!$A151,'Capacity Summary'!$H$138:$BG$138,0))="x",INDEX('Capacity Summary'!$C$139:$E$238,MATCH('Capacity Backing (Hide)'!U$132,'Capacity Summary'!$B$139:$B$238,0),4),IF(INDEX('Capacity Summary'!$H$139:$BG$238,MATCH('Capacity Backing (Hide)'!U$132,'Capacity Summary'!$B$139:$B$238,0),MATCH('Capacity Backing (Hide)'!$A151,'Capacity Summary'!$H$138:$BG$138,0))&lt;&gt;0,INDEX('Capacity Summary'!$H$139:$BG$238,MATCH('Capacity Backing (Hide)'!U$132,'Capacity Summary'!$B$139:$B$238,0),MATCH('Capacity Backing (Hide)'!$A151,'Capacity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(Hide)'!$A151,'Capacity Summary'!$H$138:$BG$138,0))="x",INDEX('Capacity Summary'!$C$139:$E$238,MATCH('Capacity Backing (Hide)'!V$132,'Capacity Summary'!$B$139:$B$238,0),4),IF(INDEX('Capacity Summary'!$H$139:$BG$238,MATCH('Capacity Backing (Hide)'!V$132,'Capacity Summary'!$B$139:$B$238,0),MATCH('Capacity Backing (Hide)'!$A151,'Capacity Summary'!$H$138:$BG$138,0))&lt;&gt;0,INDEX('Capacity Summary'!$H$139:$BG$238,MATCH('Capacity Backing (Hide)'!V$132,'Capacity Summary'!$B$139:$B$238,0),MATCH('Capacity Backing (Hide)'!$A151,'Capacity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(Hide)'!$A151,'Capacity Summary'!$H$138:$BG$138,0))="x",INDEX('Capacity Summary'!$C$139:$E$238,MATCH('Capacity Backing (Hide)'!W$132,'Capacity Summary'!$B$139:$B$238,0),4),IF(INDEX('Capacity Summary'!$H$139:$BG$238,MATCH('Capacity Backing (Hide)'!W$132,'Capacity Summary'!$B$139:$B$238,0),MATCH('Capacity Backing (Hide)'!$A151,'Capacity Summary'!$H$138:$BG$138,0))&lt;&gt;0,INDEX('Capacity Summary'!$H$139:$BG$238,MATCH('Capacity Backing (Hide)'!W$132,'Capacity Summary'!$B$139:$B$238,0),MATCH('Capacity Backing (Hide)'!$A151,'Capacity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(Hide)'!$A151,'Capacity Summary'!$H$138:$BG$138,0))="x",INDEX('Capacity Summary'!$C$139:$E$238,MATCH('Capacity Backing (Hide)'!X$132,'Capacity Summary'!$B$139:$B$238,0),4),IF(INDEX('Capacity Summary'!$H$139:$BG$238,MATCH('Capacity Backing (Hide)'!X$132,'Capacity Summary'!$B$139:$B$238,0),MATCH('Capacity Backing (Hide)'!$A151,'Capacity Summary'!$H$138:$BG$138,0))&lt;&gt;0,INDEX('Capacity Summary'!$H$139:$BG$238,MATCH('Capacity Backing (Hide)'!X$132,'Capacity Summary'!$B$139:$B$238,0),MATCH('Capacity Backing (Hide)'!$A151,'Capacity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(Hide)'!$A151,'Capacity Summary'!$H$138:$BG$138,0))="x",INDEX('Capacity Summary'!$C$139:$E$238,MATCH('Capacity Backing (Hide)'!Y$132,'Capacity Summary'!$B$139:$B$238,0),4),IF(INDEX('Capacity Summary'!$H$139:$BG$238,MATCH('Capacity Backing (Hide)'!Y$132,'Capacity Summary'!$B$139:$B$238,0),MATCH('Capacity Backing (Hide)'!$A151,'Capacity Summary'!$H$138:$BG$138,0))&lt;&gt;0,INDEX('Capacity Summary'!$H$139:$BG$238,MATCH('Capacity Backing (Hide)'!Y$132,'Capacity Summary'!$B$139:$B$238,0),MATCH('Capacity Backing (Hide)'!$A151,'Capacity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(Hide)'!$A151,'Capacity Summary'!$H$138:$BG$138,0))="x",INDEX('Capacity Summary'!$C$139:$E$238,MATCH('Capacity Backing (Hide)'!Z$132,'Capacity Summary'!$B$139:$B$238,0),4),IF(INDEX('Capacity Summary'!$H$139:$BG$238,MATCH('Capacity Backing (Hide)'!Z$132,'Capacity Summary'!$B$139:$B$238,0),MATCH('Capacity Backing (Hide)'!$A151,'Capacity Summary'!$H$138:$BG$138,0))&lt;&gt;0,INDEX('Capacity Summary'!$H$139:$BG$238,MATCH('Capacity Backing (Hide)'!Z$132,'Capacity Summary'!$B$139:$B$238,0),MATCH('Capacity Backing (Hide)'!$A151,'Capacity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(Hide)'!$A151,'Capacity Summary'!$H$138:$BG$138,0))="x",INDEX('Capacity Summary'!$C$139:$E$238,MATCH('Capacity Backing (Hide)'!AA$132,'Capacity Summary'!$B$139:$B$238,0),4),IF(INDEX('Capacity Summary'!$H$139:$BG$238,MATCH('Capacity Backing (Hide)'!AA$132,'Capacity Summary'!$B$139:$B$238,0),MATCH('Capacity Backing (Hide)'!$A151,'Capacity Summary'!$H$138:$BG$138,0))&lt;&gt;0,INDEX('Capacity Summary'!$H$139:$BG$238,MATCH('Capacity Backing (Hide)'!AA$132,'Capacity Summary'!$B$139:$B$238,0),MATCH('Capacity Backing (Hide)'!$A151,'Capacity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(Hide)'!$A151,'Capacity Summary'!$H$138:$BG$138,0))="x",INDEX('Capacity Summary'!$C$139:$E$238,MATCH('Capacity Backing (Hide)'!AB$132,'Capacity Summary'!$B$139:$B$238,0),4),IF(INDEX('Capacity Summary'!$H$139:$BG$238,MATCH('Capacity Backing (Hide)'!AB$132,'Capacity Summary'!$B$139:$B$238,0),MATCH('Capacity Backing (Hide)'!$A151,'Capacity Summary'!$H$138:$BG$138,0))&lt;&gt;0,INDEX('Capacity Summary'!$H$139:$BG$238,MATCH('Capacity Backing (Hide)'!AB$132,'Capacity Summary'!$B$139:$B$238,0),MATCH('Capacity Backing (Hide)'!$A151,'Capacity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(Hide)'!$A151,'Capacity Summary'!$H$138:$BG$138,0))="x",INDEX('Capacity Summary'!$C$139:$E$238,MATCH('Capacity Backing (Hide)'!AC$132,'Capacity Summary'!$B$139:$B$238,0),4),IF(INDEX('Capacity Summary'!$H$139:$BG$238,MATCH('Capacity Backing (Hide)'!AC$132,'Capacity Summary'!$B$139:$B$238,0),MATCH('Capacity Backing (Hide)'!$A151,'Capacity Summary'!$H$138:$BG$138,0))&lt;&gt;0,INDEX('Capacity Summary'!$H$139:$BG$238,MATCH('Capacity Backing (Hide)'!AC$132,'Capacity Summary'!$B$139:$B$238,0),MATCH('Capacity Backing (Hide)'!$A151,'Capacity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(Hide)'!$A151,'Capacity Summary'!$H$138:$BG$138,0))="x",INDEX('Capacity Summary'!$C$139:$E$238,MATCH('Capacity Backing (Hide)'!AD$132,'Capacity Summary'!$B$139:$B$238,0),4),IF(INDEX('Capacity Summary'!$H$139:$BG$238,MATCH('Capacity Backing (Hide)'!AD$132,'Capacity Summary'!$B$139:$B$238,0),MATCH('Capacity Backing (Hide)'!$A151,'Capacity Summary'!$H$138:$BG$138,0))&lt;&gt;0,INDEX('Capacity Summary'!$H$139:$BG$238,MATCH('Capacity Backing (Hide)'!AD$132,'Capacity Summary'!$B$139:$B$238,0),MATCH('Capacity Backing (Hide)'!$A151,'Capacity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(Hide)'!$A151,'Capacity Summary'!$H$138:$BG$138,0))="x",INDEX('Capacity Summary'!$C$139:$E$238,MATCH('Capacity Backing (Hide)'!AE$132,'Capacity Summary'!$B$139:$B$238,0),4),IF(INDEX('Capacity Summary'!$H$139:$BG$238,MATCH('Capacity Backing (Hide)'!AE$132,'Capacity Summary'!$B$139:$B$238,0),MATCH('Capacity Backing (Hide)'!$A151,'Capacity Summary'!$H$138:$BG$138,0))&lt;&gt;0,INDEX('Capacity Summary'!$H$139:$BG$238,MATCH('Capacity Backing (Hide)'!AE$132,'Capacity Summary'!$B$139:$B$238,0),MATCH('Capacity Backing (Hide)'!$A151,'Capacity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(Hide)'!$A151,'Capacity Summary'!$H$138:$BG$138,0))="x",INDEX('Capacity Summary'!$C$139:$E$238,MATCH('Capacity Backing (Hide)'!AF$132,'Capacity Summary'!$B$139:$B$238,0),4),IF(INDEX('Capacity Summary'!$H$139:$BG$238,MATCH('Capacity Backing (Hide)'!AF$132,'Capacity Summary'!$B$139:$B$238,0),MATCH('Capacity Backing (Hide)'!$A151,'Capacity Summary'!$H$138:$BG$138,0))&lt;&gt;0,INDEX('Capacity Summary'!$H$139:$BG$238,MATCH('Capacity Backing (Hide)'!AF$132,'Capacity Summary'!$B$139:$B$238,0),MATCH('Capacity Backing (Hide)'!$A151,'Capacity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(Hide)'!$A151,'Capacity Summary'!$H$138:$BG$138,0))="x",INDEX('Capacity Summary'!$C$139:$E$238,MATCH('Capacity Backing (Hide)'!AG$132,'Capacity Summary'!$B$139:$B$238,0),4),IF(INDEX('Capacity Summary'!$H$139:$BG$238,MATCH('Capacity Backing (Hide)'!AG$132,'Capacity Summary'!$B$139:$B$238,0),MATCH('Capacity Backing (Hide)'!$A151,'Capacity Summary'!$H$138:$BG$138,0))&lt;&gt;0,INDEX('Capacity Summary'!$H$139:$BG$238,MATCH('Capacity Backing (Hide)'!AG$132,'Capacity Summary'!$B$139:$B$238,0),MATCH('Capacity Backing (Hide)'!$A151,'Capacity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(Hide)'!$A151,'Capacity Summary'!$H$138:$BG$138,0))="x",INDEX('Capacity Summary'!$C$139:$E$238,MATCH('Capacity Backing (Hide)'!AH$132,'Capacity Summary'!$B$139:$B$238,0),4),IF(INDEX('Capacity Summary'!$H$139:$BG$238,MATCH('Capacity Backing (Hide)'!AH$132,'Capacity Summary'!$B$139:$B$238,0),MATCH('Capacity Backing (Hide)'!$A151,'Capacity Summary'!$H$138:$BG$138,0))&lt;&gt;0,INDEX('Capacity Summary'!$H$139:$BG$238,MATCH('Capacity Backing (Hide)'!AH$132,'Capacity Summary'!$B$139:$B$238,0),MATCH('Capacity Backing (Hide)'!$A151,'Capacity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(Hide)'!$A151,'Capacity Summary'!$H$138:$BG$138,0))="x",INDEX('Capacity Summary'!$C$139:$E$238,MATCH('Capacity Backing (Hide)'!AI$132,'Capacity Summary'!$B$139:$B$238,0),4),IF(INDEX('Capacity Summary'!$H$139:$BG$238,MATCH('Capacity Backing (Hide)'!AI$132,'Capacity Summary'!$B$139:$B$238,0),MATCH('Capacity Backing (Hide)'!$A151,'Capacity Summary'!$H$138:$BG$138,0))&lt;&gt;0,INDEX('Capacity Summary'!$H$139:$BG$238,MATCH('Capacity Backing (Hide)'!AI$132,'Capacity Summary'!$B$139:$B$238,0),MATCH('Capacity Backing (Hide)'!$A151,'Capacity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(Hide)'!$A151,'Capacity Summary'!$H$138:$BG$138,0))="x",INDEX('Capacity Summary'!$C$139:$E$238,MATCH('Capacity Backing (Hide)'!AJ$132,'Capacity Summary'!$B$139:$B$238,0),4),IF(INDEX('Capacity Summary'!$H$139:$BG$238,MATCH('Capacity Backing (Hide)'!AJ$132,'Capacity Summary'!$B$139:$B$238,0),MATCH('Capacity Backing (Hide)'!$A151,'Capacity Summary'!$H$138:$BG$138,0))&lt;&gt;0,INDEX('Capacity Summary'!$H$139:$BG$238,MATCH('Capacity Backing (Hide)'!AJ$132,'Capacity Summary'!$B$139:$B$238,0),MATCH('Capacity Backing (Hide)'!$A151,'Capacity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(Hide)'!$A151,'Capacity Summary'!$H$138:$BG$138,0))="x",INDEX('Capacity Summary'!$C$139:$E$238,MATCH('Capacity Backing (Hide)'!AK$132,'Capacity Summary'!$B$139:$B$238,0),4),IF(INDEX('Capacity Summary'!$H$139:$BG$238,MATCH('Capacity Backing (Hide)'!AK$132,'Capacity Summary'!$B$139:$B$238,0),MATCH('Capacity Backing (Hide)'!$A151,'Capacity Summary'!$H$138:$BG$138,0))&lt;&gt;0,INDEX('Capacity Summary'!$H$139:$BG$238,MATCH('Capacity Backing (Hide)'!AK$132,'Capacity Summary'!$B$139:$B$238,0),MATCH('Capacity Backing (Hide)'!$A151,'Capacity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(Hide)'!$A151,'Capacity Summary'!$H$138:$BG$138,0))="x",INDEX('Capacity Summary'!$C$139:$E$238,MATCH('Capacity Backing (Hide)'!AL$132,'Capacity Summary'!$B$139:$B$238,0),4),IF(INDEX('Capacity Summary'!$H$139:$BG$238,MATCH('Capacity Backing (Hide)'!AL$132,'Capacity Summary'!$B$139:$B$238,0),MATCH('Capacity Backing (Hide)'!$A151,'Capacity Summary'!$H$138:$BG$138,0))&lt;&gt;0,INDEX('Capacity Summary'!$H$139:$BG$238,MATCH('Capacity Backing (Hide)'!AL$132,'Capacity Summary'!$B$139:$B$238,0),MATCH('Capacity Backing (Hide)'!$A151,'Capacity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(Hide)'!$A151,'Capacity Summary'!$H$138:$BG$138,0))="x",INDEX('Capacity Summary'!$C$139:$E$238,MATCH('Capacity Backing (Hide)'!AM$132,'Capacity Summary'!$B$139:$B$238,0),4),IF(INDEX('Capacity Summary'!$H$139:$BG$238,MATCH('Capacity Backing (Hide)'!AM$132,'Capacity Summary'!$B$139:$B$238,0),MATCH('Capacity Backing (Hide)'!$A151,'Capacity Summary'!$H$138:$BG$138,0))&lt;&gt;0,INDEX('Capacity Summary'!$H$139:$BG$238,MATCH('Capacity Backing (Hide)'!AM$132,'Capacity Summary'!$B$139:$B$238,0),MATCH('Capacity Backing (Hide)'!$A151,'Capacity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(Hide)'!$A151,'Capacity Summary'!$H$138:$BG$138,0))="x",INDEX('Capacity Summary'!$C$139:$E$238,MATCH('Capacity Backing (Hide)'!AN$132,'Capacity Summary'!$B$139:$B$238,0),4),IF(INDEX('Capacity Summary'!$H$139:$BG$238,MATCH('Capacity Backing (Hide)'!AN$132,'Capacity Summary'!$B$139:$B$238,0),MATCH('Capacity Backing (Hide)'!$A151,'Capacity Summary'!$H$138:$BG$138,0))&lt;&gt;0,INDEX('Capacity Summary'!$H$139:$BG$238,MATCH('Capacity Backing (Hide)'!AN$132,'Capacity Summary'!$B$139:$B$238,0),MATCH('Capacity Backing (Hide)'!$A151,'Capacity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(Hide)'!$A151,'Capacity Summary'!$H$138:$BG$138,0))="x",INDEX('Capacity Summary'!$C$139:$E$238,MATCH('Capacity Backing (Hide)'!AO$132,'Capacity Summary'!$B$139:$B$238,0),4),IF(INDEX('Capacity Summary'!$H$139:$BG$238,MATCH('Capacity Backing (Hide)'!AO$132,'Capacity Summary'!$B$139:$B$238,0),MATCH('Capacity Backing (Hide)'!$A151,'Capacity Summary'!$H$138:$BG$138,0))&lt;&gt;0,INDEX('Capacity Summary'!$H$139:$BG$238,MATCH('Capacity Backing (Hide)'!AO$132,'Capacity Summary'!$B$139:$B$238,0),MATCH('Capacity Backing (Hide)'!$A151,'Capacity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(Hide)'!$A151,'Capacity Summary'!$H$138:$BG$138,0))="x",INDEX('Capacity Summary'!$C$139:$E$238,MATCH('Capacity Backing (Hide)'!AP$132,'Capacity Summary'!$B$139:$B$238,0),4),IF(INDEX('Capacity Summary'!$H$139:$BG$238,MATCH('Capacity Backing (Hide)'!AP$132,'Capacity Summary'!$B$139:$B$238,0),MATCH('Capacity Backing (Hide)'!$A151,'Capacity Summary'!$H$138:$BG$138,0))&lt;&gt;0,INDEX('Capacity Summary'!$H$139:$BG$238,MATCH('Capacity Backing (Hide)'!AP$132,'Capacity Summary'!$B$139:$B$238,0),MATCH('Capacity Backing (Hide)'!$A151,'Capacity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(Hide)'!$A151,'Capacity Summary'!$H$138:$BG$138,0))="x",INDEX('Capacity Summary'!$C$139:$E$238,MATCH('Capacity Backing (Hide)'!AQ$132,'Capacity Summary'!$B$139:$B$238,0),4),IF(INDEX('Capacity Summary'!$H$139:$BG$238,MATCH('Capacity Backing (Hide)'!AQ$132,'Capacity Summary'!$B$139:$B$238,0),MATCH('Capacity Backing (Hide)'!$A151,'Capacity Summary'!$H$138:$BG$138,0))&lt;&gt;0,INDEX('Capacity Summary'!$H$139:$BG$238,MATCH('Capacity Backing (Hide)'!AQ$132,'Capacity Summary'!$B$139:$B$238,0),MATCH('Capacity Backing (Hide)'!$A151,'Capacity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(Hide)'!$A151,'Capacity Summary'!$H$138:$BG$138,0))="x",INDEX('Capacity Summary'!$C$139:$E$238,MATCH('Capacity Backing (Hide)'!AR$132,'Capacity Summary'!$B$139:$B$238,0),4),IF(INDEX('Capacity Summary'!$H$139:$BG$238,MATCH('Capacity Backing (Hide)'!AR$132,'Capacity Summary'!$B$139:$B$238,0),MATCH('Capacity Backing (Hide)'!$A151,'Capacity Summary'!$H$138:$BG$138,0))&lt;&gt;0,INDEX('Capacity Summary'!$H$139:$BG$238,MATCH('Capacity Backing (Hide)'!AR$132,'Capacity Summary'!$B$139:$B$238,0),MATCH('Capacity Backing (Hide)'!$A151,'Capacity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(Hide)'!$A151,'Capacity Summary'!$H$138:$BG$138,0))="x",INDEX('Capacity Summary'!$C$139:$E$238,MATCH('Capacity Backing (Hide)'!AS$132,'Capacity Summary'!$B$139:$B$238,0),4),IF(INDEX('Capacity Summary'!$H$139:$BG$238,MATCH('Capacity Backing (Hide)'!AS$132,'Capacity Summary'!$B$139:$B$238,0),MATCH('Capacity Backing (Hide)'!$A151,'Capacity Summary'!$H$138:$BG$138,0))&lt;&gt;0,INDEX('Capacity Summary'!$H$139:$BG$238,MATCH('Capacity Backing (Hide)'!AS$132,'Capacity Summary'!$B$139:$B$238,0),MATCH('Capacity Backing (Hide)'!$A151,'Capacity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(Hide)'!$A151,'Capacity Summary'!$H$138:$BG$138,0))="x",INDEX('Capacity Summary'!$C$139:$E$238,MATCH('Capacity Backing (Hide)'!AT$132,'Capacity Summary'!$B$139:$B$238,0),4),IF(INDEX('Capacity Summary'!$H$139:$BG$238,MATCH('Capacity Backing (Hide)'!AT$132,'Capacity Summary'!$B$139:$B$238,0),MATCH('Capacity Backing (Hide)'!$A151,'Capacity Summary'!$H$138:$BG$138,0))&lt;&gt;0,INDEX('Capacity Summary'!$H$139:$BG$238,MATCH('Capacity Backing (Hide)'!AT$132,'Capacity Summary'!$B$139:$B$238,0),MATCH('Capacity Backing (Hide)'!$A151,'Capacity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(Hide)'!$A151,'Capacity Summary'!$H$138:$BG$138,0))="x",INDEX('Capacity Summary'!$C$139:$E$238,MATCH('Capacity Backing (Hide)'!AU$132,'Capacity Summary'!$B$139:$B$238,0),4),IF(INDEX('Capacity Summary'!$H$139:$BG$238,MATCH('Capacity Backing (Hide)'!AU$132,'Capacity Summary'!$B$139:$B$238,0),MATCH('Capacity Backing (Hide)'!$A151,'Capacity Summary'!$H$138:$BG$138,0))&lt;&gt;0,INDEX('Capacity Summary'!$H$139:$BG$238,MATCH('Capacity Backing (Hide)'!AU$132,'Capacity Summary'!$B$139:$B$238,0),MATCH('Capacity Backing (Hide)'!$A151,'Capacity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(Hide)'!$A151,'Capacity Summary'!$H$138:$BG$138,0))="x",INDEX('Capacity Summary'!$C$139:$E$238,MATCH('Capacity Backing (Hide)'!AV$132,'Capacity Summary'!$B$139:$B$238,0),4),IF(INDEX('Capacity Summary'!$H$139:$BG$238,MATCH('Capacity Backing (Hide)'!AV$132,'Capacity Summary'!$B$139:$B$238,0),MATCH('Capacity Backing (Hide)'!$A151,'Capacity Summary'!$H$138:$BG$138,0))&lt;&gt;0,INDEX('Capacity Summary'!$H$139:$BG$238,MATCH('Capacity Backing (Hide)'!AV$132,'Capacity Summary'!$B$139:$B$238,0),MATCH('Capacity Backing (Hide)'!$A151,'Capacity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(Hide)'!$A151,'Capacity Summary'!$H$138:$BG$138,0))="x",INDEX('Capacity Summary'!$C$139:$E$238,MATCH('Capacity Backing (Hide)'!AW$132,'Capacity Summary'!$B$139:$B$238,0),4),IF(INDEX('Capacity Summary'!$H$139:$BG$238,MATCH('Capacity Backing (Hide)'!AW$132,'Capacity Summary'!$B$139:$B$238,0),MATCH('Capacity Backing (Hide)'!$A151,'Capacity Summary'!$H$138:$BG$138,0))&lt;&gt;0,INDEX('Capacity Summary'!$H$139:$BG$238,MATCH('Capacity Backing (Hide)'!AW$132,'Capacity Summary'!$B$139:$B$238,0),MATCH('Capacity Backing (Hide)'!$A151,'Capacity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(Hide)'!$A151,'Capacity Summary'!$H$138:$BG$138,0))="x",INDEX('Capacity Summary'!$C$139:$E$238,MATCH('Capacity Backing (Hide)'!AX$132,'Capacity Summary'!$B$139:$B$238,0),4),IF(INDEX('Capacity Summary'!$H$139:$BG$238,MATCH('Capacity Backing (Hide)'!AX$132,'Capacity Summary'!$B$139:$B$238,0),MATCH('Capacity Backing (Hide)'!$A151,'Capacity Summary'!$H$138:$BG$138,0))&lt;&gt;0,INDEX('Capacity Summary'!$H$139:$BG$238,MATCH('Capacity Backing (Hide)'!AX$132,'Capacity Summary'!$B$139:$B$238,0),MATCH('Capacity Backing (Hide)'!$A151,'Capacity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(Hide)'!$A151,'Capacity Summary'!$H$138:$BG$138,0))="x",INDEX('Capacity Summary'!$C$139:$E$238,MATCH('Capacity Backing (Hide)'!AY$132,'Capacity Summary'!$B$139:$B$238,0),4),IF(INDEX('Capacity Summary'!$H$139:$BG$238,MATCH('Capacity Backing (Hide)'!AY$132,'Capacity Summary'!$B$139:$B$238,0),MATCH('Capacity Backing (Hide)'!$A151,'Capacity Summary'!$H$138:$BG$138,0))&lt;&gt;0,INDEX('Capacity Summary'!$H$139:$BG$238,MATCH('Capacity Backing (Hide)'!AY$132,'Capacity Summary'!$B$139:$B$238,0),MATCH('Capacity Backing (Hide)'!$A151,'Capacity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(Hide)'!$A151,'Capacity Summary'!$H$138:$BG$138,0))="x",INDEX('Capacity Summary'!$C$139:$E$238,MATCH('Capacity Backing (Hide)'!AZ$132,'Capacity Summary'!$B$139:$B$238,0),4),IF(INDEX('Capacity Summary'!$H$139:$BG$238,MATCH('Capacity Backing (Hide)'!AZ$132,'Capacity Summary'!$B$139:$B$238,0),MATCH('Capacity Backing (Hide)'!$A151,'Capacity Summary'!$H$138:$BG$138,0))&lt;&gt;0,INDEX('Capacity Summary'!$H$139:$BG$238,MATCH('Capacity Backing (Hide)'!AZ$132,'Capacity Summary'!$B$139:$B$238,0),MATCH('Capacity Backing (Hide)'!$A151,'Capacity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(Hide)'!$A151,'Capacity Summary'!$H$138:$BG$138,0))="x",INDEX('Capacity Summary'!$C$139:$E$238,MATCH('Capacity Backing (Hide)'!BA$132,'Capacity Summary'!$B$139:$B$238,0),4),IF(INDEX('Capacity Summary'!$H$139:$BG$238,MATCH('Capacity Backing (Hide)'!BA$132,'Capacity Summary'!$B$139:$B$238,0),MATCH('Capacity Backing (Hide)'!$A151,'Capacity Summary'!$H$138:$BG$138,0))&lt;&gt;0,INDEX('Capacity Summary'!$H$139:$BG$238,MATCH('Capacity Backing (Hide)'!BA$132,'Capacity Summary'!$B$139:$B$238,0),MATCH('Capacity Backing (Hide)'!$A151,'Capacity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(Hide)'!$A151,'Capacity Summary'!$H$138:$BG$138,0))="x",INDEX('Capacity Summary'!$C$139:$E$238,MATCH('Capacity Backing (Hide)'!BB$132,'Capacity Summary'!$B$139:$B$238,0),4),IF(INDEX('Capacity Summary'!$H$139:$BG$238,MATCH('Capacity Backing (Hide)'!BB$132,'Capacity Summary'!$B$139:$B$238,0),MATCH('Capacity Backing (Hide)'!$A151,'Capacity Summary'!$H$138:$BG$138,0))&lt;&gt;0,INDEX('Capacity Summary'!$H$139:$BG$238,MATCH('Capacity Backing (Hide)'!BB$132,'Capacity Summary'!$B$139:$B$238,0),MATCH('Capacity Backing (Hide)'!$A151,'Capacity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(Hide)'!$A151,'Capacity Summary'!$H$138:$BG$138,0))="x",INDEX('Capacity Summary'!$C$139:$E$238,MATCH('Capacity Backing (Hide)'!BC$132,'Capacity Summary'!$B$139:$B$238,0),4),IF(INDEX('Capacity Summary'!$H$139:$BG$238,MATCH('Capacity Backing (Hide)'!BC$132,'Capacity Summary'!$B$139:$B$238,0),MATCH('Capacity Backing (Hide)'!$A151,'Capacity Summary'!$H$138:$BG$138,0))&lt;&gt;0,INDEX('Capacity Summary'!$H$139:$BG$238,MATCH('Capacity Backing (Hide)'!BC$132,'Capacity Summary'!$B$139:$B$238,0),MATCH('Capacity Backing (Hide)'!$A151,'Capacity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(Hide)'!$A151,'Capacity Summary'!$H$138:$BG$138,0))="x",INDEX('Capacity Summary'!$C$139:$E$238,MATCH('Capacity Backing (Hide)'!BD$132,'Capacity Summary'!$B$139:$B$238,0),4),IF(INDEX('Capacity Summary'!$H$139:$BG$238,MATCH('Capacity Backing (Hide)'!BD$132,'Capacity Summary'!$B$139:$B$238,0),MATCH('Capacity Backing (Hide)'!$A151,'Capacity Summary'!$H$138:$BG$138,0))&lt;&gt;0,INDEX('Capacity Summary'!$H$139:$BG$238,MATCH('Capacity Backing (Hide)'!BD$132,'Capacity Summary'!$B$139:$B$238,0),MATCH('Capacity Backing (Hide)'!$A151,'Capacity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(Hide)'!$A151,'Capacity Summary'!$H$138:$BG$138,0))="x",INDEX('Capacity Summary'!$C$139:$E$238,MATCH('Capacity Backing (Hide)'!BE$132,'Capacity Summary'!$B$139:$B$238,0),4),IF(INDEX('Capacity Summary'!$H$139:$BG$238,MATCH('Capacity Backing (Hide)'!BE$132,'Capacity Summary'!$B$139:$B$238,0),MATCH('Capacity Backing (Hide)'!$A151,'Capacity Summary'!$H$138:$BG$138,0))&lt;&gt;0,INDEX('Capacity Summary'!$H$139:$BG$238,MATCH('Capacity Backing (Hide)'!BE$132,'Capacity Summary'!$B$139:$B$238,0),MATCH('Capacity Backing (Hide)'!$A151,'Capacity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(Hide)'!$A151,'Capacity Summary'!$H$138:$BG$138,0))="x",INDEX('Capacity Summary'!$C$139:$E$238,MATCH('Capacity Backing (Hide)'!BF$132,'Capacity Summary'!$B$139:$B$238,0),4),IF(INDEX('Capacity Summary'!$H$139:$BG$238,MATCH('Capacity Backing (Hide)'!BF$132,'Capacity Summary'!$B$139:$B$238,0),MATCH('Capacity Backing (Hide)'!$A151,'Capacity Summary'!$H$138:$BG$138,0))&lt;&gt;0,INDEX('Capacity Summary'!$H$139:$BG$238,MATCH('Capacity Backing (Hide)'!BF$132,'Capacity Summary'!$B$139:$B$238,0),MATCH('Capacity Backing (Hide)'!$A151,'Capacity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(Hide)'!$A151,'Capacity Summary'!$H$138:$BG$138,0))="x",INDEX('Capacity Summary'!$C$139:$E$238,MATCH('Capacity Backing (Hide)'!BG$132,'Capacity Summary'!$B$139:$B$238,0),4),IF(INDEX('Capacity Summary'!$H$139:$BG$238,MATCH('Capacity Backing (Hide)'!BG$132,'Capacity Summary'!$B$139:$B$238,0),MATCH('Capacity Backing (Hide)'!$A151,'Capacity Summary'!$H$138:$BG$138,0))&lt;&gt;0,INDEX('Capacity Summary'!$H$139:$BG$238,MATCH('Capacity Backing (Hide)'!BG$132,'Capacity Summary'!$B$139:$B$238,0),MATCH('Capacity Backing (Hide)'!$A151,'Capacity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(Hide)'!$A151,'Capacity Summary'!$H$138:$BG$138,0))="x",INDEX('Capacity Summary'!$C$139:$E$238,MATCH('Capacity Backing (Hide)'!BH$132,'Capacity Summary'!$B$139:$B$238,0),4),IF(INDEX('Capacity Summary'!$H$139:$BG$238,MATCH('Capacity Backing (Hide)'!BH$132,'Capacity Summary'!$B$139:$B$238,0),MATCH('Capacity Backing (Hide)'!$A151,'Capacity Summary'!$H$138:$BG$138,0))&lt;&gt;0,INDEX('Capacity Summary'!$H$139:$BG$238,MATCH('Capacity Backing (Hide)'!BH$132,'Capacity Summary'!$B$139:$B$238,0),MATCH('Capacity Backing (Hide)'!$A151,'Capacity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(Hide)'!$A151,'Capacity Summary'!$H$138:$BG$138,0))="x",INDEX('Capacity Summary'!$C$139:$E$238,MATCH('Capacity Backing (Hide)'!BI$132,'Capacity Summary'!$B$139:$B$238,0),4),IF(INDEX('Capacity Summary'!$H$139:$BG$238,MATCH('Capacity Backing (Hide)'!BI$132,'Capacity Summary'!$B$139:$B$238,0),MATCH('Capacity Backing (Hide)'!$A151,'Capacity Summary'!$H$138:$BG$138,0))&lt;&gt;0,INDEX('Capacity Summary'!$H$139:$BG$238,MATCH('Capacity Backing (Hide)'!BI$132,'Capacity Summary'!$B$139:$B$238,0),MATCH('Capacity Backing (Hide)'!$A151,'Capacity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(Hide)'!$A151,'Capacity Summary'!$H$138:$BG$138,0))="x",INDEX('Capacity Summary'!$C$139:$E$238,MATCH('Capacity Backing (Hide)'!BJ$132,'Capacity Summary'!$B$139:$B$238,0),4),IF(INDEX('Capacity Summary'!$H$139:$BG$238,MATCH('Capacity Backing (Hide)'!BJ$132,'Capacity Summary'!$B$139:$B$238,0),MATCH('Capacity Backing (Hide)'!$A151,'Capacity Summary'!$H$138:$BG$138,0))&lt;&gt;0,INDEX('Capacity Summary'!$H$139:$BG$238,MATCH('Capacity Backing (Hide)'!BJ$132,'Capacity Summary'!$B$139:$B$238,0),MATCH('Capacity Backing (Hide)'!$A151,'Capacity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(Hide)'!$A151,'Capacity Summary'!$H$138:$BG$138,0))="x",INDEX('Capacity Summary'!$C$139:$E$238,MATCH('Capacity Backing (Hide)'!BK$132,'Capacity Summary'!$B$139:$B$238,0),4),IF(INDEX('Capacity Summary'!$H$139:$BG$238,MATCH('Capacity Backing (Hide)'!BK$132,'Capacity Summary'!$B$139:$B$238,0),MATCH('Capacity Backing (Hide)'!$A151,'Capacity Summary'!$H$138:$BG$138,0))&lt;&gt;0,INDEX('Capacity Summary'!$H$139:$BG$238,MATCH('Capacity Backing (Hide)'!BK$132,'Capacity Summary'!$B$139:$B$238,0),MATCH('Capacity Backing (Hide)'!$A151,'Capacity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(Hide)'!$A151,'Capacity Summary'!$H$138:$BG$138,0))="x",INDEX('Capacity Summary'!$C$139:$E$238,MATCH('Capacity Backing (Hide)'!BL$132,'Capacity Summary'!$B$139:$B$238,0),4),IF(INDEX('Capacity Summary'!$H$139:$BG$238,MATCH('Capacity Backing (Hide)'!BL$132,'Capacity Summary'!$B$139:$B$238,0),MATCH('Capacity Backing (Hide)'!$A151,'Capacity Summary'!$H$138:$BG$138,0))&lt;&gt;0,INDEX('Capacity Summary'!$H$139:$BG$238,MATCH('Capacity Backing (Hide)'!BL$132,'Capacity Summary'!$B$139:$B$238,0),MATCH('Capacity Backing (Hide)'!$A151,'Capacity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(Hide)'!$A151,'Capacity Summary'!$H$138:$BG$138,0))="x",INDEX('Capacity Summary'!$C$139:$E$238,MATCH('Capacity Backing (Hide)'!BM$132,'Capacity Summary'!$B$139:$B$238,0),4),IF(INDEX('Capacity Summary'!$H$139:$BG$238,MATCH('Capacity Backing (Hide)'!BM$132,'Capacity Summary'!$B$139:$B$238,0),MATCH('Capacity Backing (Hide)'!$A151,'Capacity Summary'!$H$138:$BG$138,0))&lt;&gt;0,INDEX('Capacity Summary'!$H$139:$BG$238,MATCH('Capacity Backing (Hide)'!BM$132,'Capacity Summary'!$B$139:$B$238,0),MATCH('Capacity Backing (Hide)'!$A151,'Capacity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(Hide)'!$A151,'Capacity Summary'!$H$138:$BG$138,0))="x",INDEX('Capacity Summary'!$C$139:$E$238,MATCH('Capacity Backing (Hide)'!BN$132,'Capacity Summary'!$B$139:$B$238,0),4),IF(INDEX('Capacity Summary'!$H$139:$BG$238,MATCH('Capacity Backing (Hide)'!BN$132,'Capacity Summary'!$B$139:$B$238,0),MATCH('Capacity Backing (Hide)'!$A151,'Capacity Summary'!$H$138:$BG$138,0))&lt;&gt;0,INDEX('Capacity Summary'!$H$139:$BG$238,MATCH('Capacity Backing (Hide)'!BN$132,'Capacity Summary'!$B$139:$B$238,0),MATCH('Capacity Backing (Hide)'!$A151,'Capacity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(Hide)'!$A151,'Capacity Summary'!$H$138:$BG$138,0))="x",INDEX('Capacity Summary'!$C$139:$E$238,MATCH('Capacity Backing (Hide)'!BO$132,'Capacity Summary'!$B$139:$B$238,0),4),IF(INDEX('Capacity Summary'!$H$139:$BG$238,MATCH('Capacity Backing (Hide)'!BO$132,'Capacity Summary'!$B$139:$B$238,0),MATCH('Capacity Backing (Hide)'!$A151,'Capacity Summary'!$H$138:$BG$138,0))&lt;&gt;0,INDEX('Capacity Summary'!$H$139:$BG$238,MATCH('Capacity Backing (Hide)'!BO$132,'Capacity Summary'!$B$139:$B$238,0),MATCH('Capacity Backing (Hide)'!$A151,'Capacity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(Hide)'!$A151,'Capacity Summary'!$H$138:$BG$138,0))="x",INDEX('Capacity Summary'!$C$139:$E$238,MATCH('Capacity Backing (Hide)'!BP$132,'Capacity Summary'!$B$139:$B$238,0),4),IF(INDEX('Capacity Summary'!$H$139:$BG$238,MATCH('Capacity Backing (Hide)'!BP$132,'Capacity Summary'!$B$139:$B$238,0),MATCH('Capacity Backing (Hide)'!$A151,'Capacity Summary'!$H$138:$BG$138,0))&lt;&gt;0,INDEX('Capacity Summary'!$H$139:$BG$238,MATCH('Capacity Backing (Hide)'!BP$132,'Capacity Summary'!$B$139:$B$238,0),MATCH('Capacity Backing (Hide)'!$A151,'Capacity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(Hide)'!$A151,'Capacity Summary'!$H$138:$BG$138,0))="x",INDEX('Capacity Summary'!$C$139:$E$238,MATCH('Capacity Backing (Hide)'!BQ$132,'Capacity Summary'!$B$139:$B$238,0),4),IF(INDEX('Capacity Summary'!$H$139:$BG$238,MATCH('Capacity Backing (Hide)'!BQ$132,'Capacity Summary'!$B$139:$B$238,0),MATCH('Capacity Backing (Hide)'!$A151,'Capacity Summary'!$H$138:$BG$138,0))&lt;&gt;0,INDEX('Capacity Summary'!$H$139:$BG$238,MATCH('Capacity Backing (Hide)'!BQ$132,'Capacity Summary'!$B$139:$B$238,0),MATCH('Capacity Backing (Hide)'!$A151,'Capacity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(Hide)'!$A151,'Capacity Summary'!$H$138:$BG$138,0))="x",INDEX('Capacity Summary'!$C$139:$E$238,MATCH('Capacity Backing (Hide)'!BR$132,'Capacity Summary'!$B$139:$B$238,0),4),IF(INDEX('Capacity Summary'!$H$139:$BG$238,MATCH('Capacity Backing (Hide)'!BR$132,'Capacity Summary'!$B$139:$B$238,0),MATCH('Capacity Backing (Hide)'!$A151,'Capacity Summary'!$H$138:$BG$138,0))&lt;&gt;0,INDEX('Capacity Summary'!$H$139:$BG$238,MATCH('Capacity Backing (Hide)'!BR$132,'Capacity Summary'!$B$139:$B$238,0),MATCH('Capacity Backing (Hide)'!$A151,'Capacity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(Hide)'!$A151,'Capacity Summary'!$H$138:$BG$138,0))="x",INDEX('Capacity Summary'!$C$139:$E$238,MATCH('Capacity Backing (Hide)'!BS$132,'Capacity Summary'!$B$139:$B$238,0),4),IF(INDEX('Capacity Summary'!$H$139:$BG$238,MATCH('Capacity Backing (Hide)'!BS$132,'Capacity Summary'!$B$139:$B$238,0),MATCH('Capacity Backing (Hide)'!$A151,'Capacity Summary'!$H$138:$BG$138,0))&lt;&gt;0,INDEX('Capacity Summary'!$H$139:$BG$238,MATCH('Capacity Backing (Hide)'!BS$132,'Capacity Summary'!$B$139:$B$238,0),MATCH('Capacity Backing (Hide)'!$A151,'Capacity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(Hide)'!$A151,'Capacity Summary'!$H$138:$BG$138,0))="x",INDEX('Capacity Summary'!$C$139:$E$238,MATCH('Capacity Backing (Hide)'!BT$132,'Capacity Summary'!$B$139:$B$238,0),4),IF(INDEX('Capacity Summary'!$H$139:$BG$238,MATCH('Capacity Backing (Hide)'!BT$132,'Capacity Summary'!$B$139:$B$238,0),MATCH('Capacity Backing (Hide)'!$A151,'Capacity Summary'!$H$138:$BG$138,0))&lt;&gt;0,INDEX('Capacity Summary'!$H$139:$BG$238,MATCH('Capacity Backing (Hide)'!BT$132,'Capacity Summary'!$B$139:$B$238,0),MATCH('Capacity Backing (Hide)'!$A151,'Capacity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(Hide)'!$A151,'Capacity Summary'!$H$138:$BG$138,0))="x",INDEX('Capacity Summary'!$C$139:$E$238,MATCH('Capacity Backing (Hide)'!BU$132,'Capacity Summary'!$B$139:$B$238,0),4),IF(INDEX('Capacity Summary'!$H$139:$BG$238,MATCH('Capacity Backing (Hide)'!BU$132,'Capacity Summary'!$B$139:$B$238,0),MATCH('Capacity Backing (Hide)'!$A151,'Capacity Summary'!$H$138:$BG$138,0))&lt;&gt;0,INDEX('Capacity Summary'!$H$139:$BG$238,MATCH('Capacity Backing (Hide)'!BU$132,'Capacity Summary'!$B$139:$B$238,0),MATCH('Capacity Backing (Hide)'!$A151,'Capacity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(Hide)'!$A151,'Capacity Summary'!$H$138:$BG$138,0))="x",INDEX('Capacity Summary'!$C$139:$E$238,MATCH('Capacity Backing (Hide)'!BV$132,'Capacity Summary'!$B$139:$B$238,0),4),IF(INDEX('Capacity Summary'!$H$139:$BG$238,MATCH('Capacity Backing (Hide)'!BV$132,'Capacity Summary'!$B$139:$B$238,0),MATCH('Capacity Backing (Hide)'!$A151,'Capacity Summary'!$H$138:$BG$138,0))&lt;&gt;0,INDEX('Capacity Summary'!$H$139:$BG$238,MATCH('Capacity Backing (Hide)'!BV$132,'Capacity Summary'!$B$139:$B$238,0),MATCH('Capacity Backing (Hide)'!$A151,'Capacity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(Hide)'!$A151,'Capacity Summary'!$H$138:$BG$138,0))="x",INDEX('Capacity Summary'!$C$139:$E$238,MATCH('Capacity Backing (Hide)'!BW$132,'Capacity Summary'!$B$139:$B$238,0),4),IF(INDEX('Capacity Summary'!$H$139:$BG$238,MATCH('Capacity Backing (Hide)'!BW$132,'Capacity Summary'!$B$139:$B$238,0),MATCH('Capacity Backing (Hide)'!$A151,'Capacity Summary'!$H$138:$BG$138,0))&lt;&gt;0,INDEX('Capacity Summary'!$H$139:$BG$238,MATCH('Capacity Backing (Hide)'!BW$132,'Capacity Summary'!$B$139:$B$238,0),MATCH('Capacity Backing (Hide)'!$A151,'Capacity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(Hide)'!$A151,'Capacity Summary'!$H$138:$BG$138,0))="x",INDEX('Capacity Summary'!$C$139:$E$238,MATCH('Capacity Backing (Hide)'!BX$132,'Capacity Summary'!$B$139:$B$238,0),4),IF(INDEX('Capacity Summary'!$H$139:$BG$238,MATCH('Capacity Backing (Hide)'!BX$132,'Capacity Summary'!$B$139:$B$238,0),MATCH('Capacity Backing (Hide)'!$A151,'Capacity Summary'!$H$138:$BG$138,0))&lt;&gt;0,INDEX('Capacity Summary'!$H$139:$BG$238,MATCH('Capacity Backing (Hide)'!BX$132,'Capacity Summary'!$B$139:$B$238,0),MATCH('Capacity Backing (Hide)'!$A151,'Capacity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(Hide)'!$A151,'Capacity Summary'!$H$138:$BG$138,0))="x",INDEX('Capacity Summary'!$C$139:$E$238,MATCH('Capacity Backing (Hide)'!BY$132,'Capacity Summary'!$B$139:$B$238,0),4),IF(INDEX('Capacity Summary'!$H$139:$BG$238,MATCH('Capacity Backing (Hide)'!BY$132,'Capacity Summary'!$B$139:$B$238,0),MATCH('Capacity Backing (Hide)'!$A151,'Capacity Summary'!$H$138:$BG$138,0))&lt;&gt;0,INDEX('Capacity Summary'!$H$139:$BG$238,MATCH('Capacity Backing (Hide)'!BY$132,'Capacity Summary'!$B$139:$B$238,0),MATCH('Capacity Backing (Hide)'!$A151,'Capacity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(Hide)'!$A151,'Capacity Summary'!$H$138:$BG$138,0))="x",INDEX('Capacity Summary'!$C$139:$E$238,MATCH('Capacity Backing (Hide)'!BZ$132,'Capacity Summary'!$B$139:$B$238,0),4),IF(INDEX('Capacity Summary'!$H$139:$BG$238,MATCH('Capacity Backing (Hide)'!BZ$132,'Capacity Summary'!$B$139:$B$238,0),MATCH('Capacity Backing (Hide)'!$A151,'Capacity Summary'!$H$138:$BG$138,0))&lt;&gt;0,INDEX('Capacity Summary'!$H$139:$BG$238,MATCH('Capacity Backing (Hide)'!BZ$132,'Capacity Summary'!$B$139:$B$238,0),MATCH('Capacity Backing (Hide)'!$A151,'Capacity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(Hide)'!$A151,'Capacity Summary'!$H$138:$BG$138,0))="x",INDEX('Capacity Summary'!$C$139:$E$238,MATCH('Capacity Backing (Hide)'!CA$132,'Capacity Summary'!$B$139:$B$238,0),4),IF(INDEX('Capacity Summary'!$H$139:$BG$238,MATCH('Capacity Backing (Hide)'!CA$132,'Capacity Summary'!$B$139:$B$238,0),MATCH('Capacity Backing (Hide)'!$A151,'Capacity Summary'!$H$138:$BG$138,0))&lt;&gt;0,INDEX('Capacity Summary'!$H$139:$BG$238,MATCH('Capacity Backing (Hide)'!CA$132,'Capacity Summary'!$B$139:$B$238,0),MATCH('Capacity Backing (Hide)'!$A151,'Capacity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(Hide)'!$A151,'Capacity Summary'!$H$138:$BG$138,0))="x",INDEX('Capacity Summary'!$C$139:$E$238,MATCH('Capacity Backing (Hide)'!CB$132,'Capacity Summary'!$B$139:$B$238,0),4),IF(INDEX('Capacity Summary'!$H$139:$BG$238,MATCH('Capacity Backing (Hide)'!CB$132,'Capacity Summary'!$B$139:$B$238,0),MATCH('Capacity Backing (Hide)'!$A151,'Capacity Summary'!$H$138:$BG$138,0))&lt;&gt;0,INDEX('Capacity Summary'!$H$139:$BG$238,MATCH('Capacity Backing (Hide)'!CB$132,'Capacity Summary'!$B$139:$B$238,0),MATCH('Capacity Backing (Hide)'!$A151,'Capacity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(Hide)'!$A151,'Capacity Summary'!$H$138:$BG$138,0))="x",INDEX('Capacity Summary'!$C$139:$E$238,MATCH('Capacity Backing (Hide)'!CC$132,'Capacity Summary'!$B$139:$B$238,0),4),IF(INDEX('Capacity Summary'!$H$139:$BG$238,MATCH('Capacity Backing (Hide)'!CC$132,'Capacity Summary'!$B$139:$B$238,0),MATCH('Capacity Backing (Hide)'!$A151,'Capacity Summary'!$H$138:$BG$138,0))&lt;&gt;0,INDEX('Capacity Summary'!$H$139:$BG$238,MATCH('Capacity Backing (Hide)'!CC$132,'Capacity Summary'!$B$139:$B$238,0),MATCH('Capacity Backing (Hide)'!$A151,'Capacity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(Hide)'!$A151,'Capacity Summary'!$H$138:$BG$138,0))="x",INDEX('Capacity Summary'!$C$139:$E$238,MATCH('Capacity Backing (Hide)'!CD$132,'Capacity Summary'!$B$139:$B$238,0),4),IF(INDEX('Capacity Summary'!$H$139:$BG$238,MATCH('Capacity Backing (Hide)'!CD$132,'Capacity Summary'!$B$139:$B$238,0),MATCH('Capacity Backing (Hide)'!$A151,'Capacity Summary'!$H$138:$BG$138,0))&lt;&gt;0,INDEX('Capacity Summary'!$H$139:$BG$238,MATCH('Capacity Backing (Hide)'!CD$132,'Capacity Summary'!$B$139:$B$238,0),MATCH('Capacity Backing (Hide)'!$A151,'Capacity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(Hide)'!$A151,'Capacity Summary'!$H$138:$BG$138,0))="x",INDEX('Capacity Summary'!$C$139:$E$238,MATCH('Capacity Backing (Hide)'!CE$132,'Capacity Summary'!$B$139:$B$238,0),4),IF(INDEX('Capacity Summary'!$H$139:$BG$238,MATCH('Capacity Backing (Hide)'!CE$132,'Capacity Summary'!$B$139:$B$238,0),MATCH('Capacity Backing (Hide)'!$A151,'Capacity Summary'!$H$138:$BG$138,0))&lt;&gt;0,INDEX('Capacity Summary'!$H$139:$BG$238,MATCH('Capacity Backing (Hide)'!CE$132,'Capacity Summary'!$B$139:$B$238,0),MATCH('Capacity Backing (Hide)'!$A151,'Capacity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(Hide)'!$A151,'Capacity Summary'!$H$138:$BG$138,0))="x",INDEX('Capacity Summary'!$C$139:$E$238,MATCH('Capacity Backing (Hide)'!CF$132,'Capacity Summary'!$B$139:$B$238,0),4),IF(INDEX('Capacity Summary'!$H$139:$BG$238,MATCH('Capacity Backing (Hide)'!CF$132,'Capacity Summary'!$B$139:$B$238,0),MATCH('Capacity Backing (Hide)'!$A151,'Capacity Summary'!$H$138:$BG$138,0))&lt;&gt;0,INDEX('Capacity Summary'!$H$139:$BG$238,MATCH('Capacity Backing (Hide)'!CF$132,'Capacity Summary'!$B$139:$B$238,0),MATCH('Capacity Backing (Hide)'!$A151,'Capacity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(Hide)'!$A151,'Capacity Summary'!$H$138:$BG$138,0))="x",INDEX('Capacity Summary'!$C$139:$E$238,MATCH('Capacity Backing (Hide)'!CG$132,'Capacity Summary'!$B$139:$B$238,0),4),IF(INDEX('Capacity Summary'!$H$139:$BG$238,MATCH('Capacity Backing (Hide)'!CG$132,'Capacity Summary'!$B$139:$B$238,0),MATCH('Capacity Backing (Hide)'!$A151,'Capacity Summary'!$H$138:$BG$138,0))&lt;&gt;0,INDEX('Capacity Summary'!$H$139:$BG$238,MATCH('Capacity Backing (Hide)'!CG$132,'Capacity Summary'!$B$139:$B$238,0),MATCH('Capacity Backing (Hide)'!$A151,'Capacity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(Hide)'!$A151,'Capacity Summary'!$H$138:$BG$138,0))="x",INDEX('Capacity Summary'!$C$139:$E$238,MATCH('Capacity Backing (Hide)'!CH$132,'Capacity Summary'!$B$139:$B$238,0),4),IF(INDEX('Capacity Summary'!$H$139:$BG$238,MATCH('Capacity Backing (Hide)'!CH$132,'Capacity Summary'!$B$139:$B$238,0),MATCH('Capacity Backing (Hide)'!$A151,'Capacity Summary'!$H$138:$BG$138,0))&lt;&gt;0,INDEX('Capacity Summary'!$H$139:$BG$238,MATCH('Capacity Backing (Hide)'!CH$132,'Capacity Summary'!$B$139:$B$238,0),MATCH('Capacity Backing (Hide)'!$A151,'Capacity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(Hide)'!$A151,'Capacity Summary'!$H$138:$BG$138,0))="x",INDEX('Capacity Summary'!$C$139:$E$238,MATCH('Capacity Backing (Hide)'!CI$132,'Capacity Summary'!$B$139:$B$238,0),4),IF(INDEX('Capacity Summary'!$H$139:$BG$238,MATCH('Capacity Backing (Hide)'!CI$132,'Capacity Summary'!$B$139:$B$238,0),MATCH('Capacity Backing (Hide)'!$A151,'Capacity Summary'!$H$138:$BG$138,0))&lt;&gt;0,INDEX('Capacity Summary'!$H$139:$BG$238,MATCH('Capacity Backing (Hide)'!CI$132,'Capacity Summary'!$B$139:$B$238,0),MATCH('Capacity Backing (Hide)'!$A151,'Capacity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(Hide)'!$A151,'Capacity Summary'!$H$138:$BG$138,0))="x",INDEX('Capacity Summary'!$C$139:$E$238,MATCH('Capacity Backing (Hide)'!CJ$132,'Capacity Summary'!$B$139:$B$238,0),4),IF(INDEX('Capacity Summary'!$H$139:$BG$238,MATCH('Capacity Backing (Hide)'!CJ$132,'Capacity Summary'!$B$139:$B$238,0),MATCH('Capacity Backing (Hide)'!$A151,'Capacity Summary'!$H$138:$BG$138,0))&lt;&gt;0,INDEX('Capacity Summary'!$H$139:$BG$238,MATCH('Capacity Backing (Hide)'!CJ$132,'Capacity Summary'!$B$139:$B$238,0),MATCH('Capacity Backing (Hide)'!$A151,'Capacity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(Hide)'!$A151,'Capacity Summary'!$H$138:$BG$138,0))="x",INDEX('Capacity Summary'!$C$139:$E$238,MATCH('Capacity Backing (Hide)'!CK$132,'Capacity Summary'!$B$139:$B$238,0),4),IF(INDEX('Capacity Summary'!$H$139:$BG$238,MATCH('Capacity Backing (Hide)'!CK$132,'Capacity Summary'!$B$139:$B$238,0),MATCH('Capacity Backing (Hide)'!$A151,'Capacity Summary'!$H$138:$BG$138,0))&lt;&gt;0,INDEX('Capacity Summary'!$H$139:$BG$238,MATCH('Capacity Backing (Hide)'!CK$132,'Capacity Summary'!$B$139:$B$238,0),MATCH('Capacity Backing (Hide)'!$A151,'Capacity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(Hide)'!$A151,'Capacity Summary'!$H$138:$BG$138,0))="x",INDEX('Capacity Summary'!$C$139:$E$238,MATCH('Capacity Backing (Hide)'!CL$132,'Capacity Summary'!$B$139:$B$238,0),4),IF(INDEX('Capacity Summary'!$H$139:$BG$238,MATCH('Capacity Backing (Hide)'!CL$132,'Capacity Summary'!$B$139:$B$238,0),MATCH('Capacity Backing (Hide)'!$A151,'Capacity Summary'!$H$138:$BG$138,0))&lt;&gt;0,INDEX('Capacity Summary'!$H$139:$BG$238,MATCH('Capacity Backing (Hide)'!CL$132,'Capacity Summary'!$B$139:$B$238,0),MATCH('Capacity Backing (Hide)'!$A151,'Capacity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(Hide)'!$A151,'Capacity Summary'!$H$138:$BG$138,0))="x",INDEX('Capacity Summary'!$C$139:$E$238,MATCH('Capacity Backing (Hide)'!CM$132,'Capacity Summary'!$B$139:$B$238,0),4),IF(INDEX('Capacity Summary'!$H$139:$BG$238,MATCH('Capacity Backing (Hide)'!CM$132,'Capacity Summary'!$B$139:$B$238,0),MATCH('Capacity Backing (Hide)'!$A151,'Capacity Summary'!$H$138:$BG$138,0))&lt;&gt;0,INDEX('Capacity Summary'!$H$139:$BG$238,MATCH('Capacity Backing (Hide)'!CM$132,'Capacity Summary'!$B$139:$B$238,0),MATCH('Capacity Backing (Hide)'!$A151,'Capacity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(Hide)'!$A151,'Capacity Summary'!$H$138:$BG$138,0))="x",INDEX('Capacity Summary'!$C$139:$E$238,MATCH('Capacity Backing (Hide)'!CN$132,'Capacity Summary'!$B$139:$B$238,0),4),IF(INDEX('Capacity Summary'!$H$139:$BG$238,MATCH('Capacity Backing (Hide)'!CN$132,'Capacity Summary'!$B$139:$B$238,0),MATCH('Capacity Backing (Hide)'!$A151,'Capacity Summary'!$H$138:$BG$138,0))&lt;&gt;0,INDEX('Capacity Summary'!$H$139:$BG$238,MATCH('Capacity Backing (Hide)'!CN$132,'Capacity Summary'!$B$139:$B$238,0),MATCH('Capacity Backing (Hide)'!$A151,'Capacity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(Hide)'!$A151,'Capacity Summary'!$H$138:$BG$138,0))="x",INDEX('Capacity Summary'!$C$139:$E$238,MATCH('Capacity Backing (Hide)'!CO$132,'Capacity Summary'!$B$139:$B$238,0),4),IF(INDEX('Capacity Summary'!$H$139:$BG$238,MATCH('Capacity Backing (Hide)'!CO$132,'Capacity Summary'!$B$139:$B$238,0),MATCH('Capacity Backing (Hide)'!$A151,'Capacity Summary'!$H$138:$BG$138,0))&lt;&gt;0,INDEX('Capacity Summary'!$H$139:$BG$238,MATCH('Capacity Backing (Hide)'!CO$132,'Capacity Summary'!$B$139:$B$238,0),MATCH('Capacity Backing (Hide)'!$A151,'Capacity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(Hide)'!$A151,'Capacity Summary'!$H$138:$BG$138,0))="x",INDEX('Capacity Summary'!$C$139:$E$238,MATCH('Capacity Backing (Hide)'!CP$132,'Capacity Summary'!$B$139:$B$238,0),4),IF(INDEX('Capacity Summary'!$H$139:$BG$238,MATCH('Capacity Backing (Hide)'!CP$132,'Capacity Summary'!$B$139:$B$238,0),MATCH('Capacity Backing (Hide)'!$A151,'Capacity Summary'!$H$138:$BG$138,0))&lt;&gt;0,INDEX('Capacity Summary'!$H$139:$BG$238,MATCH('Capacity Backing (Hide)'!CP$132,'Capacity Summary'!$B$139:$B$238,0),MATCH('Capacity Backing (Hide)'!$A151,'Capacity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(Hide)'!$A151,'Capacity Summary'!$H$138:$BG$138,0))="x",INDEX('Capacity Summary'!$C$139:$E$238,MATCH('Capacity Backing (Hide)'!CQ$132,'Capacity Summary'!$B$139:$B$238,0),4),IF(INDEX('Capacity Summary'!$H$139:$BG$238,MATCH('Capacity Backing (Hide)'!CQ$132,'Capacity Summary'!$B$139:$B$238,0),MATCH('Capacity Backing (Hide)'!$A151,'Capacity Summary'!$H$138:$BG$138,0))&lt;&gt;0,INDEX('Capacity Summary'!$H$139:$BG$238,MATCH('Capacity Backing (Hide)'!CQ$132,'Capacity Summary'!$B$139:$B$238,0),MATCH('Capacity Backing (Hide)'!$A151,'Capacity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(Hide)'!$A151,'Capacity Summary'!$H$138:$BG$138,0))="x",INDEX('Capacity Summary'!$C$139:$E$238,MATCH('Capacity Backing (Hide)'!CR$132,'Capacity Summary'!$B$139:$B$238,0),4),IF(INDEX('Capacity Summary'!$H$139:$BG$238,MATCH('Capacity Backing (Hide)'!CR$132,'Capacity Summary'!$B$139:$B$238,0),MATCH('Capacity Backing (Hide)'!$A151,'Capacity Summary'!$H$138:$BG$138,0))&lt;&gt;0,INDEX('Capacity Summary'!$H$139:$BG$238,MATCH('Capacity Backing (Hide)'!CR$132,'Capacity Summary'!$B$139:$B$238,0),MATCH('Capacity Backing (Hide)'!$A151,'Capacity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(Hide)'!$A151,'Capacity Summary'!$H$138:$BG$138,0))="x",INDEX('Capacity Summary'!$C$139:$E$238,MATCH('Capacity Backing (Hide)'!CS$132,'Capacity Summary'!$B$139:$B$238,0),4),IF(INDEX('Capacity Summary'!$H$139:$BG$238,MATCH('Capacity Backing (Hide)'!CS$132,'Capacity Summary'!$B$139:$B$238,0),MATCH('Capacity Backing (Hide)'!$A151,'Capacity Summary'!$H$138:$BG$138,0))&lt;&gt;0,INDEX('Capacity Summary'!$H$139:$BG$238,MATCH('Capacity Backing (Hide)'!CS$132,'Capacity Summary'!$B$139:$B$238,0),MATCH('Capacity Backing (Hide)'!$A151,'Capacity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(Hide)'!$A151,'Capacity Summary'!$H$138:$BG$138,0))="x",INDEX('Capacity Summary'!$C$139:$E$238,MATCH('Capacity Backing (Hide)'!CT$132,'Capacity Summary'!$B$139:$B$238,0),4),IF(INDEX('Capacity Summary'!$H$139:$BG$238,MATCH('Capacity Backing (Hide)'!CT$132,'Capacity Summary'!$B$139:$B$238,0),MATCH('Capacity Backing (Hide)'!$A151,'Capacity Summary'!$H$138:$BG$138,0))&lt;&gt;0,INDEX('Capacity Summary'!$H$139:$BG$238,MATCH('Capacity Backing (Hide)'!CT$132,'Capacity Summary'!$B$139:$B$238,0),MATCH('Capacity Backing (Hide)'!$A151,'Capacity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(Hide)'!$A151,'Capacity Summary'!$H$138:$BG$138,0))="x",INDEX('Capacity Summary'!$C$139:$E$238,MATCH('Capacity Backing (Hide)'!CU$132,'Capacity Summary'!$B$139:$B$238,0),4),IF(INDEX('Capacity Summary'!$H$139:$BG$238,MATCH('Capacity Backing (Hide)'!CU$132,'Capacity Summary'!$B$139:$B$238,0),MATCH('Capacity Backing (Hide)'!$A151,'Capacity Summary'!$H$138:$BG$138,0))&lt;&gt;0,INDEX('Capacity Summary'!$H$139:$BG$238,MATCH('Capacity Backing (Hide)'!CU$132,'Capacity Summary'!$B$139:$B$238,0),MATCH('Capacity Backing (Hide)'!$A151,'Capacity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(Hide)'!$A151,'Capacity Summary'!$H$138:$BG$138,0))="x",INDEX('Capacity Summary'!$C$139:$E$238,MATCH('Capacity Backing (Hide)'!CV$132,'Capacity Summary'!$B$139:$B$238,0),4),IF(INDEX('Capacity Summary'!$H$139:$BG$238,MATCH('Capacity Backing (Hide)'!CV$132,'Capacity Summary'!$B$139:$B$238,0),MATCH('Capacity Backing (Hide)'!$A151,'Capacity Summary'!$H$138:$BG$138,0))&lt;&gt;0,INDEX('Capacity Summary'!$H$139:$BG$238,MATCH('Capacity Backing (Hide)'!CV$132,'Capacity Summary'!$B$139:$B$238,0),MATCH('Capacity Backing (Hide)'!$A151,'Capacity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(Hide)'!$A151,'Capacity Summary'!$H$138:$BG$138,0))="x",INDEX('Capacity Summary'!$C$139:$E$238,MATCH('Capacity Backing (Hide)'!CW$132,'Capacity Summary'!$B$139:$B$238,0),4),IF(INDEX('Capacity Summary'!$H$139:$BG$238,MATCH('Capacity Backing (Hide)'!CW$132,'Capacity Summary'!$B$139:$B$238,0),MATCH('Capacity Backing (Hide)'!$A151,'Capacity Summary'!$H$138:$BG$138,0))&lt;&gt;0,INDEX('Capacity Summary'!$H$139:$BG$238,MATCH('Capacity Backing (Hide)'!CW$132,'Capacity Summary'!$B$139:$B$238,0),MATCH('Capacity Backing (Hide)'!$A151,'Capacity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(Hide)'!$A152,'Capacity Summary'!$H$138:$BG$138,0))="x",INDEX('Capacity Summary'!$C$139:$E$238,MATCH('Capacity Backing (Hide)'!B$132,'Capacity Summary'!$B$139:$B$238,0),4),IF(INDEX('Capacity Summary'!$H$139:$BG$238,MATCH('Capacity Backing (Hide)'!B$132,'Capacity Summary'!$B$139:$B$238,0),MATCH('Capacity Backing (Hide)'!$A152,'Capacity Summary'!$H$138:$BG$138,0))&lt;&gt;0,INDEX('Capacity Summary'!$H$139:$BG$238,MATCH('Capacity Backing (Hide)'!B$132,'Capacity Summary'!$B$139:$B$238,0),MATCH('Capacity Backing (Hide)'!$A152,'Capacity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(Hide)'!$A152,'Capacity Summary'!$H$138:$BG$138,0))="x",INDEX('Capacity Summary'!$C$139:$E$238,MATCH('Capacity Backing (Hide)'!C$132,'Capacity Summary'!$B$139:$B$238,0),4),IF(INDEX('Capacity Summary'!$H$139:$BG$238,MATCH('Capacity Backing (Hide)'!C$132,'Capacity Summary'!$B$139:$B$238,0),MATCH('Capacity Backing (Hide)'!$A152,'Capacity Summary'!$H$138:$BG$138,0))&lt;&gt;0,INDEX('Capacity Summary'!$H$139:$BG$238,MATCH('Capacity Backing (Hide)'!C$132,'Capacity Summary'!$B$139:$B$238,0),MATCH('Capacity Backing (Hide)'!$A152,'Capacity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(Hide)'!$A152,'Capacity Summary'!$H$138:$BG$138,0))="x",INDEX('Capacity Summary'!$C$139:$E$238,MATCH('Capacity Backing (Hide)'!D$132,'Capacity Summary'!$B$139:$B$238,0),4),IF(INDEX('Capacity Summary'!$H$139:$BG$238,MATCH('Capacity Backing (Hide)'!D$132,'Capacity Summary'!$B$139:$B$238,0),MATCH('Capacity Backing (Hide)'!$A152,'Capacity Summary'!$H$138:$BG$138,0))&lt;&gt;0,INDEX('Capacity Summary'!$H$139:$BG$238,MATCH('Capacity Backing (Hide)'!D$132,'Capacity Summary'!$B$139:$B$238,0),MATCH('Capacity Backing (Hide)'!$A152,'Capacity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(Hide)'!$A152,'Capacity Summary'!$H$138:$BG$138,0))="x",INDEX('Capacity Summary'!$C$139:$E$238,MATCH('Capacity Backing (Hide)'!E$132,'Capacity Summary'!$B$139:$B$238,0),4),IF(INDEX('Capacity Summary'!$H$139:$BG$238,MATCH('Capacity Backing (Hide)'!E$132,'Capacity Summary'!$B$139:$B$238,0),MATCH('Capacity Backing (Hide)'!$A152,'Capacity Summary'!$H$138:$BG$138,0))&lt;&gt;0,INDEX('Capacity Summary'!$H$139:$BG$238,MATCH('Capacity Backing (Hide)'!E$132,'Capacity Summary'!$B$139:$B$238,0),MATCH('Capacity Backing (Hide)'!$A152,'Capacity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(Hide)'!$A152,'Capacity Summary'!$H$138:$BG$138,0))="x",INDEX('Capacity Summary'!$C$139:$E$238,MATCH('Capacity Backing (Hide)'!F$132,'Capacity Summary'!$B$139:$B$238,0),4),IF(INDEX('Capacity Summary'!$H$139:$BG$238,MATCH('Capacity Backing (Hide)'!F$132,'Capacity Summary'!$B$139:$B$238,0),MATCH('Capacity Backing (Hide)'!$A152,'Capacity Summary'!$H$138:$BG$138,0))&lt;&gt;0,INDEX('Capacity Summary'!$H$139:$BG$238,MATCH('Capacity Backing (Hide)'!F$132,'Capacity Summary'!$B$139:$B$238,0),MATCH('Capacity Backing (Hide)'!$A152,'Capacity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(Hide)'!$A152,'Capacity Summary'!$H$138:$BG$138,0))="x",INDEX('Capacity Summary'!$C$139:$E$238,MATCH('Capacity Backing (Hide)'!G$132,'Capacity Summary'!$B$139:$B$238,0),4),IF(INDEX('Capacity Summary'!$H$139:$BG$238,MATCH('Capacity Backing (Hide)'!G$132,'Capacity Summary'!$B$139:$B$238,0),MATCH('Capacity Backing (Hide)'!$A152,'Capacity Summary'!$H$138:$BG$138,0))&lt;&gt;0,INDEX('Capacity Summary'!$H$139:$BG$238,MATCH('Capacity Backing (Hide)'!G$132,'Capacity Summary'!$B$139:$B$238,0),MATCH('Capacity Backing (Hide)'!$A152,'Capacity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(Hide)'!$A152,'Capacity Summary'!$H$138:$BG$138,0))="x",INDEX('Capacity Summary'!$C$139:$E$238,MATCH('Capacity Backing (Hide)'!H$132,'Capacity Summary'!$B$139:$B$238,0),4),IF(INDEX('Capacity Summary'!$H$139:$BG$238,MATCH('Capacity Backing (Hide)'!H$132,'Capacity Summary'!$B$139:$B$238,0),MATCH('Capacity Backing (Hide)'!$A152,'Capacity Summary'!$H$138:$BG$138,0))&lt;&gt;0,INDEX('Capacity Summary'!$H$139:$BG$238,MATCH('Capacity Backing (Hide)'!H$132,'Capacity Summary'!$B$139:$B$238,0),MATCH('Capacity Backing (Hide)'!$A152,'Capacity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(Hide)'!$A152,'Capacity Summary'!$H$138:$BG$138,0))="x",INDEX('Capacity Summary'!$C$139:$E$238,MATCH('Capacity Backing (Hide)'!I$132,'Capacity Summary'!$B$139:$B$238,0),4),IF(INDEX('Capacity Summary'!$H$139:$BG$238,MATCH('Capacity Backing (Hide)'!I$132,'Capacity Summary'!$B$139:$B$238,0),MATCH('Capacity Backing (Hide)'!$A152,'Capacity Summary'!$H$138:$BG$138,0))&lt;&gt;0,INDEX('Capacity Summary'!$H$139:$BG$238,MATCH('Capacity Backing (Hide)'!I$132,'Capacity Summary'!$B$139:$B$238,0),MATCH('Capacity Backing (Hide)'!$A152,'Capacity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(Hide)'!$A152,'Capacity Summary'!$H$138:$BG$138,0))="x",INDEX('Capacity Summary'!$C$139:$E$238,MATCH('Capacity Backing (Hide)'!J$132,'Capacity Summary'!$B$139:$B$238,0),4),IF(INDEX('Capacity Summary'!$H$139:$BG$238,MATCH('Capacity Backing (Hide)'!J$132,'Capacity Summary'!$B$139:$B$238,0),MATCH('Capacity Backing (Hide)'!$A152,'Capacity Summary'!$H$138:$BG$138,0))&lt;&gt;0,INDEX('Capacity Summary'!$H$139:$BG$238,MATCH('Capacity Backing (Hide)'!J$132,'Capacity Summary'!$B$139:$B$238,0),MATCH('Capacity Backing (Hide)'!$A152,'Capacity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(Hide)'!$A152,'Capacity Summary'!$H$138:$BG$138,0))="x",INDEX('Capacity Summary'!$C$139:$E$238,MATCH('Capacity Backing (Hide)'!K$132,'Capacity Summary'!$B$139:$B$238,0),4),IF(INDEX('Capacity Summary'!$H$139:$BG$238,MATCH('Capacity Backing (Hide)'!K$132,'Capacity Summary'!$B$139:$B$238,0),MATCH('Capacity Backing (Hide)'!$A152,'Capacity Summary'!$H$138:$BG$138,0))&lt;&gt;0,INDEX('Capacity Summary'!$H$139:$BG$238,MATCH('Capacity Backing (Hide)'!K$132,'Capacity Summary'!$B$139:$B$238,0),MATCH('Capacity Backing (Hide)'!$A152,'Capacity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(Hide)'!$A152,'Capacity Summary'!$H$138:$BG$138,0))="x",INDEX('Capacity Summary'!$C$139:$E$238,MATCH('Capacity Backing (Hide)'!L$132,'Capacity Summary'!$B$139:$B$238,0),4),IF(INDEX('Capacity Summary'!$H$139:$BG$238,MATCH('Capacity Backing (Hide)'!L$132,'Capacity Summary'!$B$139:$B$238,0),MATCH('Capacity Backing (Hide)'!$A152,'Capacity Summary'!$H$138:$BG$138,0))&lt;&gt;0,INDEX('Capacity Summary'!$H$139:$BG$238,MATCH('Capacity Backing (Hide)'!L$132,'Capacity Summary'!$B$139:$B$238,0),MATCH('Capacity Backing (Hide)'!$A152,'Capacity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(Hide)'!$A152,'Capacity Summary'!$H$138:$BG$138,0))="x",INDEX('Capacity Summary'!$C$139:$E$238,MATCH('Capacity Backing (Hide)'!M$132,'Capacity Summary'!$B$139:$B$238,0),4),IF(INDEX('Capacity Summary'!$H$139:$BG$238,MATCH('Capacity Backing (Hide)'!M$132,'Capacity Summary'!$B$139:$B$238,0),MATCH('Capacity Backing (Hide)'!$A152,'Capacity Summary'!$H$138:$BG$138,0))&lt;&gt;0,INDEX('Capacity Summary'!$H$139:$BG$238,MATCH('Capacity Backing (Hide)'!M$132,'Capacity Summary'!$B$139:$B$238,0),MATCH('Capacity Backing (Hide)'!$A152,'Capacity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(Hide)'!$A152,'Capacity Summary'!$H$138:$BG$138,0))="x",INDEX('Capacity Summary'!$C$139:$E$238,MATCH('Capacity Backing (Hide)'!N$132,'Capacity Summary'!$B$139:$B$238,0),4),IF(INDEX('Capacity Summary'!$H$139:$BG$238,MATCH('Capacity Backing (Hide)'!N$132,'Capacity Summary'!$B$139:$B$238,0),MATCH('Capacity Backing (Hide)'!$A152,'Capacity Summary'!$H$138:$BG$138,0))&lt;&gt;0,INDEX('Capacity Summary'!$H$139:$BG$238,MATCH('Capacity Backing (Hide)'!N$132,'Capacity Summary'!$B$139:$B$238,0),MATCH('Capacity Backing (Hide)'!$A152,'Capacity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(Hide)'!$A152,'Capacity Summary'!$H$138:$BG$138,0))="x",INDEX('Capacity Summary'!$C$139:$E$238,MATCH('Capacity Backing (Hide)'!O$132,'Capacity Summary'!$B$139:$B$238,0),4),IF(INDEX('Capacity Summary'!$H$139:$BG$238,MATCH('Capacity Backing (Hide)'!O$132,'Capacity Summary'!$B$139:$B$238,0),MATCH('Capacity Backing (Hide)'!$A152,'Capacity Summary'!$H$138:$BG$138,0))&lt;&gt;0,INDEX('Capacity Summary'!$H$139:$BG$238,MATCH('Capacity Backing (Hide)'!O$132,'Capacity Summary'!$B$139:$B$238,0),MATCH('Capacity Backing (Hide)'!$A152,'Capacity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(Hide)'!$A152,'Capacity Summary'!$H$138:$BG$138,0))="x",INDEX('Capacity Summary'!$C$139:$E$238,MATCH('Capacity Backing (Hide)'!P$132,'Capacity Summary'!$B$139:$B$238,0),4),IF(INDEX('Capacity Summary'!$H$139:$BG$238,MATCH('Capacity Backing (Hide)'!P$132,'Capacity Summary'!$B$139:$B$238,0),MATCH('Capacity Backing (Hide)'!$A152,'Capacity Summary'!$H$138:$BG$138,0))&lt;&gt;0,INDEX('Capacity Summary'!$H$139:$BG$238,MATCH('Capacity Backing (Hide)'!P$132,'Capacity Summary'!$B$139:$B$238,0),MATCH('Capacity Backing (Hide)'!$A152,'Capacity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(Hide)'!$A152,'Capacity Summary'!$H$138:$BG$138,0))="x",INDEX('Capacity Summary'!$C$139:$E$238,MATCH('Capacity Backing (Hide)'!Q$132,'Capacity Summary'!$B$139:$B$238,0),4),IF(INDEX('Capacity Summary'!$H$139:$BG$238,MATCH('Capacity Backing (Hide)'!Q$132,'Capacity Summary'!$B$139:$B$238,0),MATCH('Capacity Backing (Hide)'!$A152,'Capacity Summary'!$H$138:$BG$138,0))&lt;&gt;0,INDEX('Capacity Summary'!$H$139:$BG$238,MATCH('Capacity Backing (Hide)'!Q$132,'Capacity Summary'!$B$139:$B$238,0),MATCH('Capacity Backing (Hide)'!$A152,'Capacity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(Hide)'!$A152,'Capacity Summary'!$H$138:$BG$138,0))="x",INDEX('Capacity Summary'!$C$139:$E$238,MATCH('Capacity Backing (Hide)'!R$132,'Capacity Summary'!$B$139:$B$238,0),4),IF(INDEX('Capacity Summary'!$H$139:$BG$238,MATCH('Capacity Backing (Hide)'!R$132,'Capacity Summary'!$B$139:$B$238,0),MATCH('Capacity Backing (Hide)'!$A152,'Capacity Summary'!$H$138:$BG$138,0))&lt;&gt;0,INDEX('Capacity Summary'!$H$139:$BG$238,MATCH('Capacity Backing (Hide)'!R$132,'Capacity Summary'!$B$139:$B$238,0),MATCH('Capacity Backing (Hide)'!$A152,'Capacity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(Hide)'!$A152,'Capacity Summary'!$H$138:$BG$138,0))="x",INDEX('Capacity Summary'!$C$139:$E$238,MATCH('Capacity Backing (Hide)'!S$132,'Capacity Summary'!$B$139:$B$238,0),4),IF(INDEX('Capacity Summary'!$H$139:$BG$238,MATCH('Capacity Backing (Hide)'!S$132,'Capacity Summary'!$B$139:$B$238,0),MATCH('Capacity Backing (Hide)'!$A152,'Capacity Summary'!$H$138:$BG$138,0))&lt;&gt;0,INDEX('Capacity Summary'!$H$139:$BG$238,MATCH('Capacity Backing (Hide)'!S$132,'Capacity Summary'!$B$139:$B$238,0),MATCH('Capacity Backing (Hide)'!$A152,'Capacity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(Hide)'!$A152,'Capacity Summary'!$H$138:$BG$138,0))="x",INDEX('Capacity Summary'!$C$139:$E$238,MATCH('Capacity Backing (Hide)'!T$132,'Capacity Summary'!$B$139:$B$238,0),4),IF(INDEX('Capacity Summary'!$H$139:$BG$238,MATCH('Capacity Backing (Hide)'!T$132,'Capacity Summary'!$B$139:$B$238,0),MATCH('Capacity Backing (Hide)'!$A152,'Capacity Summary'!$H$138:$BG$138,0))&lt;&gt;0,INDEX('Capacity Summary'!$H$139:$BG$238,MATCH('Capacity Backing (Hide)'!T$132,'Capacity Summary'!$B$139:$B$238,0),MATCH('Capacity Backing (Hide)'!$A152,'Capacity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(Hide)'!$A152,'Capacity Summary'!$H$138:$BG$138,0))="x",INDEX('Capacity Summary'!$C$139:$E$238,MATCH('Capacity Backing (Hide)'!U$132,'Capacity Summary'!$B$139:$B$238,0),4),IF(INDEX('Capacity Summary'!$H$139:$BG$238,MATCH('Capacity Backing (Hide)'!U$132,'Capacity Summary'!$B$139:$B$238,0),MATCH('Capacity Backing (Hide)'!$A152,'Capacity Summary'!$H$138:$BG$138,0))&lt;&gt;0,INDEX('Capacity Summary'!$H$139:$BG$238,MATCH('Capacity Backing (Hide)'!U$132,'Capacity Summary'!$B$139:$B$238,0),MATCH('Capacity Backing (Hide)'!$A152,'Capacity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(Hide)'!$A152,'Capacity Summary'!$H$138:$BG$138,0))="x",INDEX('Capacity Summary'!$C$139:$E$238,MATCH('Capacity Backing (Hide)'!V$132,'Capacity Summary'!$B$139:$B$238,0),4),IF(INDEX('Capacity Summary'!$H$139:$BG$238,MATCH('Capacity Backing (Hide)'!V$132,'Capacity Summary'!$B$139:$B$238,0),MATCH('Capacity Backing (Hide)'!$A152,'Capacity Summary'!$H$138:$BG$138,0))&lt;&gt;0,INDEX('Capacity Summary'!$H$139:$BG$238,MATCH('Capacity Backing (Hide)'!V$132,'Capacity Summary'!$B$139:$B$238,0),MATCH('Capacity Backing (Hide)'!$A152,'Capacity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(Hide)'!$A152,'Capacity Summary'!$H$138:$BG$138,0))="x",INDEX('Capacity Summary'!$C$139:$E$238,MATCH('Capacity Backing (Hide)'!W$132,'Capacity Summary'!$B$139:$B$238,0),4),IF(INDEX('Capacity Summary'!$H$139:$BG$238,MATCH('Capacity Backing (Hide)'!W$132,'Capacity Summary'!$B$139:$B$238,0),MATCH('Capacity Backing (Hide)'!$A152,'Capacity Summary'!$H$138:$BG$138,0))&lt;&gt;0,INDEX('Capacity Summary'!$H$139:$BG$238,MATCH('Capacity Backing (Hide)'!W$132,'Capacity Summary'!$B$139:$B$238,0),MATCH('Capacity Backing (Hide)'!$A152,'Capacity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(Hide)'!$A152,'Capacity Summary'!$H$138:$BG$138,0))="x",INDEX('Capacity Summary'!$C$139:$E$238,MATCH('Capacity Backing (Hide)'!X$132,'Capacity Summary'!$B$139:$B$238,0),4),IF(INDEX('Capacity Summary'!$H$139:$BG$238,MATCH('Capacity Backing (Hide)'!X$132,'Capacity Summary'!$B$139:$B$238,0),MATCH('Capacity Backing (Hide)'!$A152,'Capacity Summary'!$H$138:$BG$138,0))&lt;&gt;0,INDEX('Capacity Summary'!$H$139:$BG$238,MATCH('Capacity Backing (Hide)'!X$132,'Capacity Summary'!$B$139:$B$238,0),MATCH('Capacity Backing (Hide)'!$A152,'Capacity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(Hide)'!$A152,'Capacity Summary'!$H$138:$BG$138,0))="x",INDEX('Capacity Summary'!$C$139:$E$238,MATCH('Capacity Backing (Hide)'!Y$132,'Capacity Summary'!$B$139:$B$238,0),4),IF(INDEX('Capacity Summary'!$H$139:$BG$238,MATCH('Capacity Backing (Hide)'!Y$132,'Capacity Summary'!$B$139:$B$238,0),MATCH('Capacity Backing (Hide)'!$A152,'Capacity Summary'!$H$138:$BG$138,0))&lt;&gt;0,INDEX('Capacity Summary'!$H$139:$BG$238,MATCH('Capacity Backing (Hide)'!Y$132,'Capacity Summary'!$B$139:$B$238,0),MATCH('Capacity Backing (Hide)'!$A152,'Capacity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(Hide)'!$A152,'Capacity Summary'!$H$138:$BG$138,0))="x",INDEX('Capacity Summary'!$C$139:$E$238,MATCH('Capacity Backing (Hide)'!Z$132,'Capacity Summary'!$B$139:$B$238,0),4),IF(INDEX('Capacity Summary'!$H$139:$BG$238,MATCH('Capacity Backing (Hide)'!Z$132,'Capacity Summary'!$B$139:$B$238,0),MATCH('Capacity Backing (Hide)'!$A152,'Capacity Summary'!$H$138:$BG$138,0))&lt;&gt;0,INDEX('Capacity Summary'!$H$139:$BG$238,MATCH('Capacity Backing (Hide)'!Z$132,'Capacity Summary'!$B$139:$B$238,0),MATCH('Capacity Backing (Hide)'!$A152,'Capacity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(Hide)'!$A152,'Capacity Summary'!$H$138:$BG$138,0))="x",INDEX('Capacity Summary'!$C$139:$E$238,MATCH('Capacity Backing (Hide)'!AA$132,'Capacity Summary'!$B$139:$B$238,0),4),IF(INDEX('Capacity Summary'!$H$139:$BG$238,MATCH('Capacity Backing (Hide)'!AA$132,'Capacity Summary'!$B$139:$B$238,0),MATCH('Capacity Backing (Hide)'!$A152,'Capacity Summary'!$H$138:$BG$138,0))&lt;&gt;0,INDEX('Capacity Summary'!$H$139:$BG$238,MATCH('Capacity Backing (Hide)'!AA$132,'Capacity Summary'!$B$139:$B$238,0),MATCH('Capacity Backing (Hide)'!$A152,'Capacity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(Hide)'!$A152,'Capacity Summary'!$H$138:$BG$138,0))="x",INDEX('Capacity Summary'!$C$139:$E$238,MATCH('Capacity Backing (Hide)'!AB$132,'Capacity Summary'!$B$139:$B$238,0),4),IF(INDEX('Capacity Summary'!$H$139:$BG$238,MATCH('Capacity Backing (Hide)'!AB$132,'Capacity Summary'!$B$139:$B$238,0),MATCH('Capacity Backing (Hide)'!$A152,'Capacity Summary'!$H$138:$BG$138,0))&lt;&gt;0,INDEX('Capacity Summary'!$H$139:$BG$238,MATCH('Capacity Backing (Hide)'!AB$132,'Capacity Summary'!$B$139:$B$238,0),MATCH('Capacity Backing (Hide)'!$A152,'Capacity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(Hide)'!$A152,'Capacity Summary'!$H$138:$BG$138,0))="x",INDEX('Capacity Summary'!$C$139:$E$238,MATCH('Capacity Backing (Hide)'!AC$132,'Capacity Summary'!$B$139:$B$238,0),4),IF(INDEX('Capacity Summary'!$H$139:$BG$238,MATCH('Capacity Backing (Hide)'!AC$132,'Capacity Summary'!$B$139:$B$238,0),MATCH('Capacity Backing (Hide)'!$A152,'Capacity Summary'!$H$138:$BG$138,0))&lt;&gt;0,INDEX('Capacity Summary'!$H$139:$BG$238,MATCH('Capacity Backing (Hide)'!AC$132,'Capacity Summary'!$B$139:$B$238,0),MATCH('Capacity Backing (Hide)'!$A152,'Capacity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(Hide)'!$A152,'Capacity Summary'!$H$138:$BG$138,0))="x",INDEX('Capacity Summary'!$C$139:$E$238,MATCH('Capacity Backing (Hide)'!AD$132,'Capacity Summary'!$B$139:$B$238,0),4),IF(INDEX('Capacity Summary'!$H$139:$BG$238,MATCH('Capacity Backing (Hide)'!AD$132,'Capacity Summary'!$B$139:$B$238,0),MATCH('Capacity Backing (Hide)'!$A152,'Capacity Summary'!$H$138:$BG$138,0))&lt;&gt;0,INDEX('Capacity Summary'!$H$139:$BG$238,MATCH('Capacity Backing (Hide)'!AD$132,'Capacity Summary'!$B$139:$B$238,0),MATCH('Capacity Backing (Hide)'!$A152,'Capacity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(Hide)'!$A152,'Capacity Summary'!$H$138:$BG$138,0))="x",INDEX('Capacity Summary'!$C$139:$E$238,MATCH('Capacity Backing (Hide)'!AE$132,'Capacity Summary'!$B$139:$B$238,0),4),IF(INDEX('Capacity Summary'!$H$139:$BG$238,MATCH('Capacity Backing (Hide)'!AE$132,'Capacity Summary'!$B$139:$B$238,0),MATCH('Capacity Backing (Hide)'!$A152,'Capacity Summary'!$H$138:$BG$138,0))&lt;&gt;0,INDEX('Capacity Summary'!$H$139:$BG$238,MATCH('Capacity Backing (Hide)'!AE$132,'Capacity Summary'!$B$139:$B$238,0),MATCH('Capacity Backing (Hide)'!$A152,'Capacity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(Hide)'!$A152,'Capacity Summary'!$H$138:$BG$138,0))="x",INDEX('Capacity Summary'!$C$139:$E$238,MATCH('Capacity Backing (Hide)'!AF$132,'Capacity Summary'!$B$139:$B$238,0),4),IF(INDEX('Capacity Summary'!$H$139:$BG$238,MATCH('Capacity Backing (Hide)'!AF$132,'Capacity Summary'!$B$139:$B$238,0),MATCH('Capacity Backing (Hide)'!$A152,'Capacity Summary'!$H$138:$BG$138,0))&lt;&gt;0,INDEX('Capacity Summary'!$H$139:$BG$238,MATCH('Capacity Backing (Hide)'!AF$132,'Capacity Summary'!$B$139:$B$238,0),MATCH('Capacity Backing (Hide)'!$A152,'Capacity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(Hide)'!$A152,'Capacity Summary'!$H$138:$BG$138,0))="x",INDEX('Capacity Summary'!$C$139:$E$238,MATCH('Capacity Backing (Hide)'!AG$132,'Capacity Summary'!$B$139:$B$238,0),4),IF(INDEX('Capacity Summary'!$H$139:$BG$238,MATCH('Capacity Backing (Hide)'!AG$132,'Capacity Summary'!$B$139:$B$238,0),MATCH('Capacity Backing (Hide)'!$A152,'Capacity Summary'!$H$138:$BG$138,0))&lt;&gt;0,INDEX('Capacity Summary'!$H$139:$BG$238,MATCH('Capacity Backing (Hide)'!AG$132,'Capacity Summary'!$B$139:$B$238,0),MATCH('Capacity Backing (Hide)'!$A152,'Capacity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(Hide)'!$A152,'Capacity Summary'!$H$138:$BG$138,0))="x",INDEX('Capacity Summary'!$C$139:$E$238,MATCH('Capacity Backing (Hide)'!AH$132,'Capacity Summary'!$B$139:$B$238,0),4),IF(INDEX('Capacity Summary'!$H$139:$BG$238,MATCH('Capacity Backing (Hide)'!AH$132,'Capacity Summary'!$B$139:$B$238,0),MATCH('Capacity Backing (Hide)'!$A152,'Capacity Summary'!$H$138:$BG$138,0))&lt;&gt;0,INDEX('Capacity Summary'!$H$139:$BG$238,MATCH('Capacity Backing (Hide)'!AH$132,'Capacity Summary'!$B$139:$B$238,0),MATCH('Capacity Backing (Hide)'!$A152,'Capacity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(Hide)'!$A152,'Capacity Summary'!$H$138:$BG$138,0))="x",INDEX('Capacity Summary'!$C$139:$E$238,MATCH('Capacity Backing (Hide)'!AI$132,'Capacity Summary'!$B$139:$B$238,0),4),IF(INDEX('Capacity Summary'!$H$139:$BG$238,MATCH('Capacity Backing (Hide)'!AI$132,'Capacity Summary'!$B$139:$B$238,0),MATCH('Capacity Backing (Hide)'!$A152,'Capacity Summary'!$H$138:$BG$138,0))&lt;&gt;0,INDEX('Capacity Summary'!$H$139:$BG$238,MATCH('Capacity Backing (Hide)'!AI$132,'Capacity Summary'!$B$139:$B$238,0),MATCH('Capacity Backing (Hide)'!$A152,'Capacity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(Hide)'!$A152,'Capacity Summary'!$H$138:$BG$138,0))="x",INDEX('Capacity Summary'!$C$139:$E$238,MATCH('Capacity Backing (Hide)'!AJ$132,'Capacity Summary'!$B$139:$B$238,0),4),IF(INDEX('Capacity Summary'!$H$139:$BG$238,MATCH('Capacity Backing (Hide)'!AJ$132,'Capacity Summary'!$B$139:$B$238,0),MATCH('Capacity Backing (Hide)'!$A152,'Capacity Summary'!$H$138:$BG$138,0))&lt;&gt;0,INDEX('Capacity Summary'!$H$139:$BG$238,MATCH('Capacity Backing (Hide)'!AJ$132,'Capacity Summary'!$B$139:$B$238,0),MATCH('Capacity Backing (Hide)'!$A152,'Capacity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(Hide)'!$A152,'Capacity Summary'!$H$138:$BG$138,0))="x",INDEX('Capacity Summary'!$C$139:$E$238,MATCH('Capacity Backing (Hide)'!AK$132,'Capacity Summary'!$B$139:$B$238,0),4),IF(INDEX('Capacity Summary'!$H$139:$BG$238,MATCH('Capacity Backing (Hide)'!AK$132,'Capacity Summary'!$B$139:$B$238,0),MATCH('Capacity Backing (Hide)'!$A152,'Capacity Summary'!$H$138:$BG$138,0))&lt;&gt;0,INDEX('Capacity Summary'!$H$139:$BG$238,MATCH('Capacity Backing (Hide)'!AK$132,'Capacity Summary'!$B$139:$B$238,0),MATCH('Capacity Backing (Hide)'!$A152,'Capacity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(Hide)'!$A152,'Capacity Summary'!$H$138:$BG$138,0))="x",INDEX('Capacity Summary'!$C$139:$E$238,MATCH('Capacity Backing (Hide)'!AL$132,'Capacity Summary'!$B$139:$B$238,0),4),IF(INDEX('Capacity Summary'!$H$139:$BG$238,MATCH('Capacity Backing (Hide)'!AL$132,'Capacity Summary'!$B$139:$B$238,0),MATCH('Capacity Backing (Hide)'!$A152,'Capacity Summary'!$H$138:$BG$138,0))&lt;&gt;0,INDEX('Capacity Summary'!$H$139:$BG$238,MATCH('Capacity Backing (Hide)'!AL$132,'Capacity Summary'!$B$139:$B$238,0),MATCH('Capacity Backing (Hide)'!$A152,'Capacity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(Hide)'!$A152,'Capacity Summary'!$H$138:$BG$138,0))="x",INDEX('Capacity Summary'!$C$139:$E$238,MATCH('Capacity Backing (Hide)'!AM$132,'Capacity Summary'!$B$139:$B$238,0),4),IF(INDEX('Capacity Summary'!$H$139:$BG$238,MATCH('Capacity Backing (Hide)'!AM$132,'Capacity Summary'!$B$139:$B$238,0),MATCH('Capacity Backing (Hide)'!$A152,'Capacity Summary'!$H$138:$BG$138,0))&lt;&gt;0,INDEX('Capacity Summary'!$H$139:$BG$238,MATCH('Capacity Backing (Hide)'!AM$132,'Capacity Summary'!$B$139:$B$238,0),MATCH('Capacity Backing (Hide)'!$A152,'Capacity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(Hide)'!$A152,'Capacity Summary'!$H$138:$BG$138,0))="x",INDEX('Capacity Summary'!$C$139:$E$238,MATCH('Capacity Backing (Hide)'!AN$132,'Capacity Summary'!$B$139:$B$238,0),4),IF(INDEX('Capacity Summary'!$H$139:$BG$238,MATCH('Capacity Backing (Hide)'!AN$132,'Capacity Summary'!$B$139:$B$238,0),MATCH('Capacity Backing (Hide)'!$A152,'Capacity Summary'!$H$138:$BG$138,0))&lt;&gt;0,INDEX('Capacity Summary'!$H$139:$BG$238,MATCH('Capacity Backing (Hide)'!AN$132,'Capacity Summary'!$B$139:$B$238,0),MATCH('Capacity Backing (Hide)'!$A152,'Capacity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(Hide)'!$A152,'Capacity Summary'!$H$138:$BG$138,0))="x",INDEX('Capacity Summary'!$C$139:$E$238,MATCH('Capacity Backing (Hide)'!AO$132,'Capacity Summary'!$B$139:$B$238,0),4),IF(INDEX('Capacity Summary'!$H$139:$BG$238,MATCH('Capacity Backing (Hide)'!AO$132,'Capacity Summary'!$B$139:$B$238,0),MATCH('Capacity Backing (Hide)'!$A152,'Capacity Summary'!$H$138:$BG$138,0))&lt;&gt;0,INDEX('Capacity Summary'!$H$139:$BG$238,MATCH('Capacity Backing (Hide)'!AO$132,'Capacity Summary'!$B$139:$B$238,0),MATCH('Capacity Backing (Hide)'!$A152,'Capacity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(Hide)'!$A152,'Capacity Summary'!$H$138:$BG$138,0))="x",INDEX('Capacity Summary'!$C$139:$E$238,MATCH('Capacity Backing (Hide)'!AP$132,'Capacity Summary'!$B$139:$B$238,0),4),IF(INDEX('Capacity Summary'!$H$139:$BG$238,MATCH('Capacity Backing (Hide)'!AP$132,'Capacity Summary'!$B$139:$B$238,0),MATCH('Capacity Backing (Hide)'!$A152,'Capacity Summary'!$H$138:$BG$138,0))&lt;&gt;0,INDEX('Capacity Summary'!$H$139:$BG$238,MATCH('Capacity Backing (Hide)'!AP$132,'Capacity Summary'!$B$139:$B$238,0),MATCH('Capacity Backing (Hide)'!$A152,'Capacity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(Hide)'!$A152,'Capacity Summary'!$H$138:$BG$138,0))="x",INDEX('Capacity Summary'!$C$139:$E$238,MATCH('Capacity Backing (Hide)'!AQ$132,'Capacity Summary'!$B$139:$B$238,0),4),IF(INDEX('Capacity Summary'!$H$139:$BG$238,MATCH('Capacity Backing (Hide)'!AQ$132,'Capacity Summary'!$B$139:$B$238,0),MATCH('Capacity Backing (Hide)'!$A152,'Capacity Summary'!$H$138:$BG$138,0))&lt;&gt;0,INDEX('Capacity Summary'!$H$139:$BG$238,MATCH('Capacity Backing (Hide)'!AQ$132,'Capacity Summary'!$B$139:$B$238,0),MATCH('Capacity Backing (Hide)'!$A152,'Capacity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(Hide)'!$A152,'Capacity Summary'!$H$138:$BG$138,0))="x",INDEX('Capacity Summary'!$C$139:$E$238,MATCH('Capacity Backing (Hide)'!AR$132,'Capacity Summary'!$B$139:$B$238,0),4),IF(INDEX('Capacity Summary'!$H$139:$BG$238,MATCH('Capacity Backing (Hide)'!AR$132,'Capacity Summary'!$B$139:$B$238,0),MATCH('Capacity Backing (Hide)'!$A152,'Capacity Summary'!$H$138:$BG$138,0))&lt;&gt;0,INDEX('Capacity Summary'!$H$139:$BG$238,MATCH('Capacity Backing (Hide)'!AR$132,'Capacity Summary'!$B$139:$B$238,0),MATCH('Capacity Backing (Hide)'!$A152,'Capacity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(Hide)'!$A152,'Capacity Summary'!$H$138:$BG$138,0))="x",INDEX('Capacity Summary'!$C$139:$E$238,MATCH('Capacity Backing (Hide)'!AS$132,'Capacity Summary'!$B$139:$B$238,0),4),IF(INDEX('Capacity Summary'!$H$139:$BG$238,MATCH('Capacity Backing (Hide)'!AS$132,'Capacity Summary'!$B$139:$B$238,0),MATCH('Capacity Backing (Hide)'!$A152,'Capacity Summary'!$H$138:$BG$138,0))&lt;&gt;0,INDEX('Capacity Summary'!$H$139:$BG$238,MATCH('Capacity Backing (Hide)'!AS$132,'Capacity Summary'!$B$139:$B$238,0),MATCH('Capacity Backing (Hide)'!$A152,'Capacity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(Hide)'!$A152,'Capacity Summary'!$H$138:$BG$138,0))="x",INDEX('Capacity Summary'!$C$139:$E$238,MATCH('Capacity Backing (Hide)'!AT$132,'Capacity Summary'!$B$139:$B$238,0),4),IF(INDEX('Capacity Summary'!$H$139:$BG$238,MATCH('Capacity Backing (Hide)'!AT$132,'Capacity Summary'!$B$139:$B$238,0),MATCH('Capacity Backing (Hide)'!$A152,'Capacity Summary'!$H$138:$BG$138,0))&lt;&gt;0,INDEX('Capacity Summary'!$H$139:$BG$238,MATCH('Capacity Backing (Hide)'!AT$132,'Capacity Summary'!$B$139:$B$238,0),MATCH('Capacity Backing (Hide)'!$A152,'Capacity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(Hide)'!$A152,'Capacity Summary'!$H$138:$BG$138,0))="x",INDEX('Capacity Summary'!$C$139:$E$238,MATCH('Capacity Backing (Hide)'!AU$132,'Capacity Summary'!$B$139:$B$238,0),4),IF(INDEX('Capacity Summary'!$H$139:$BG$238,MATCH('Capacity Backing (Hide)'!AU$132,'Capacity Summary'!$B$139:$B$238,0),MATCH('Capacity Backing (Hide)'!$A152,'Capacity Summary'!$H$138:$BG$138,0))&lt;&gt;0,INDEX('Capacity Summary'!$H$139:$BG$238,MATCH('Capacity Backing (Hide)'!AU$132,'Capacity Summary'!$B$139:$B$238,0),MATCH('Capacity Backing (Hide)'!$A152,'Capacity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(Hide)'!$A152,'Capacity Summary'!$H$138:$BG$138,0))="x",INDEX('Capacity Summary'!$C$139:$E$238,MATCH('Capacity Backing (Hide)'!AV$132,'Capacity Summary'!$B$139:$B$238,0),4),IF(INDEX('Capacity Summary'!$H$139:$BG$238,MATCH('Capacity Backing (Hide)'!AV$132,'Capacity Summary'!$B$139:$B$238,0),MATCH('Capacity Backing (Hide)'!$A152,'Capacity Summary'!$H$138:$BG$138,0))&lt;&gt;0,INDEX('Capacity Summary'!$H$139:$BG$238,MATCH('Capacity Backing (Hide)'!AV$132,'Capacity Summary'!$B$139:$B$238,0),MATCH('Capacity Backing (Hide)'!$A152,'Capacity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(Hide)'!$A152,'Capacity Summary'!$H$138:$BG$138,0))="x",INDEX('Capacity Summary'!$C$139:$E$238,MATCH('Capacity Backing (Hide)'!AW$132,'Capacity Summary'!$B$139:$B$238,0),4),IF(INDEX('Capacity Summary'!$H$139:$BG$238,MATCH('Capacity Backing (Hide)'!AW$132,'Capacity Summary'!$B$139:$B$238,0),MATCH('Capacity Backing (Hide)'!$A152,'Capacity Summary'!$H$138:$BG$138,0))&lt;&gt;0,INDEX('Capacity Summary'!$H$139:$BG$238,MATCH('Capacity Backing (Hide)'!AW$132,'Capacity Summary'!$B$139:$B$238,0),MATCH('Capacity Backing (Hide)'!$A152,'Capacity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(Hide)'!$A152,'Capacity Summary'!$H$138:$BG$138,0))="x",INDEX('Capacity Summary'!$C$139:$E$238,MATCH('Capacity Backing (Hide)'!AX$132,'Capacity Summary'!$B$139:$B$238,0),4),IF(INDEX('Capacity Summary'!$H$139:$BG$238,MATCH('Capacity Backing (Hide)'!AX$132,'Capacity Summary'!$B$139:$B$238,0),MATCH('Capacity Backing (Hide)'!$A152,'Capacity Summary'!$H$138:$BG$138,0))&lt;&gt;0,INDEX('Capacity Summary'!$H$139:$BG$238,MATCH('Capacity Backing (Hide)'!AX$132,'Capacity Summary'!$B$139:$B$238,0),MATCH('Capacity Backing (Hide)'!$A152,'Capacity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(Hide)'!$A152,'Capacity Summary'!$H$138:$BG$138,0))="x",INDEX('Capacity Summary'!$C$139:$E$238,MATCH('Capacity Backing (Hide)'!AY$132,'Capacity Summary'!$B$139:$B$238,0),4),IF(INDEX('Capacity Summary'!$H$139:$BG$238,MATCH('Capacity Backing (Hide)'!AY$132,'Capacity Summary'!$B$139:$B$238,0),MATCH('Capacity Backing (Hide)'!$A152,'Capacity Summary'!$H$138:$BG$138,0))&lt;&gt;0,INDEX('Capacity Summary'!$H$139:$BG$238,MATCH('Capacity Backing (Hide)'!AY$132,'Capacity Summary'!$B$139:$B$238,0),MATCH('Capacity Backing (Hide)'!$A152,'Capacity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(Hide)'!$A152,'Capacity Summary'!$H$138:$BG$138,0))="x",INDEX('Capacity Summary'!$C$139:$E$238,MATCH('Capacity Backing (Hide)'!AZ$132,'Capacity Summary'!$B$139:$B$238,0),4),IF(INDEX('Capacity Summary'!$H$139:$BG$238,MATCH('Capacity Backing (Hide)'!AZ$132,'Capacity Summary'!$B$139:$B$238,0),MATCH('Capacity Backing (Hide)'!$A152,'Capacity Summary'!$H$138:$BG$138,0))&lt;&gt;0,INDEX('Capacity Summary'!$H$139:$BG$238,MATCH('Capacity Backing (Hide)'!AZ$132,'Capacity Summary'!$B$139:$B$238,0),MATCH('Capacity Backing (Hide)'!$A152,'Capacity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(Hide)'!$A152,'Capacity Summary'!$H$138:$BG$138,0))="x",INDEX('Capacity Summary'!$C$139:$E$238,MATCH('Capacity Backing (Hide)'!BA$132,'Capacity Summary'!$B$139:$B$238,0),4),IF(INDEX('Capacity Summary'!$H$139:$BG$238,MATCH('Capacity Backing (Hide)'!BA$132,'Capacity Summary'!$B$139:$B$238,0),MATCH('Capacity Backing (Hide)'!$A152,'Capacity Summary'!$H$138:$BG$138,0))&lt;&gt;0,INDEX('Capacity Summary'!$H$139:$BG$238,MATCH('Capacity Backing (Hide)'!BA$132,'Capacity Summary'!$B$139:$B$238,0),MATCH('Capacity Backing (Hide)'!$A152,'Capacity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(Hide)'!$A152,'Capacity Summary'!$H$138:$BG$138,0))="x",INDEX('Capacity Summary'!$C$139:$E$238,MATCH('Capacity Backing (Hide)'!BB$132,'Capacity Summary'!$B$139:$B$238,0),4),IF(INDEX('Capacity Summary'!$H$139:$BG$238,MATCH('Capacity Backing (Hide)'!BB$132,'Capacity Summary'!$B$139:$B$238,0),MATCH('Capacity Backing (Hide)'!$A152,'Capacity Summary'!$H$138:$BG$138,0))&lt;&gt;0,INDEX('Capacity Summary'!$H$139:$BG$238,MATCH('Capacity Backing (Hide)'!BB$132,'Capacity Summary'!$B$139:$B$238,0),MATCH('Capacity Backing (Hide)'!$A152,'Capacity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(Hide)'!$A152,'Capacity Summary'!$H$138:$BG$138,0))="x",INDEX('Capacity Summary'!$C$139:$E$238,MATCH('Capacity Backing (Hide)'!BC$132,'Capacity Summary'!$B$139:$B$238,0),4),IF(INDEX('Capacity Summary'!$H$139:$BG$238,MATCH('Capacity Backing (Hide)'!BC$132,'Capacity Summary'!$B$139:$B$238,0),MATCH('Capacity Backing (Hide)'!$A152,'Capacity Summary'!$H$138:$BG$138,0))&lt;&gt;0,INDEX('Capacity Summary'!$H$139:$BG$238,MATCH('Capacity Backing (Hide)'!BC$132,'Capacity Summary'!$B$139:$B$238,0),MATCH('Capacity Backing (Hide)'!$A152,'Capacity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(Hide)'!$A152,'Capacity Summary'!$H$138:$BG$138,0))="x",INDEX('Capacity Summary'!$C$139:$E$238,MATCH('Capacity Backing (Hide)'!BD$132,'Capacity Summary'!$B$139:$B$238,0),4),IF(INDEX('Capacity Summary'!$H$139:$BG$238,MATCH('Capacity Backing (Hide)'!BD$132,'Capacity Summary'!$B$139:$B$238,0),MATCH('Capacity Backing (Hide)'!$A152,'Capacity Summary'!$H$138:$BG$138,0))&lt;&gt;0,INDEX('Capacity Summary'!$H$139:$BG$238,MATCH('Capacity Backing (Hide)'!BD$132,'Capacity Summary'!$B$139:$B$238,0),MATCH('Capacity Backing (Hide)'!$A152,'Capacity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(Hide)'!$A152,'Capacity Summary'!$H$138:$BG$138,0))="x",INDEX('Capacity Summary'!$C$139:$E$238,MATCH('Capacity Backing (Hide)'!BE$132,'Capacity Summary'!$B$139:$B$238,0),4),IF(INDEX('Capacity Summary'!$H$139:$BG$238,MATCH('Capacity Backing (Hide)'!BE$132,'Capacity Summary'!$B$139:$B$238,0),MATCH('Capacity Backing (Hide)'!$A152,'Capacity Summary'!$H$138:$BG$138,0))&lt;&gt;0,INDEX('Capacity Summary'!$H$139:$BG$238,MATCH('Capacity Backing (Hide)'!BE$132,'Capacity Summary'!$B$139:$B$238,0),MATCH('Capacity Backing (Hide)'!$A152,'Capacity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(Hide)'!$A152,'Capacity Summary'!$H$138:$BG$138,0))="x",INDEX('Capacity Summary'!$C$139:$E$238,MATCH('Capacity Backing (Hide)'!BF$132,'Capacity Summary'!$B$139:$B$238,0),4),IF(INDEX('Capacity Summary'!$H$139:$BG$238,MATCH('Capacity Backing (Hide)'!BF$132,'Capacity Summary'!$B$139:$B$238,0),MATCH('Capacity Backing (Hide)'!$A152,'Capacity Summary'!$H$138:$BG$138,0))&lt;&gt;0,INDEX('Capacity Summary'!$H$139:$BG$238,MATCH('Capacity Backing (Hide)'!BF$132,'Capacity Summary'!$B$139:$B$238,0),MATCH('Capacity Backing (Hide)'!$A152,'Capacity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(Hide)'!$A152,'Capacity Summary'!$H$138:$BG$138,0))="x",INDEX('Capacity Summary'!$C$139:$E$238,MATCH('Capacity Backing (Hide)'!BG$132,'Capacity Summary'!$B$139:$B$238,0),4),IF(INDEX('Capacity Summary'!$H$139:$BG$238,MATCH('Capacity Backing (Hide)'!BG$132,'Capacity Summary'!$B$139:$B$238,0),MATCH('Capacity Backing (Hide)'!$A152,'Capacity Summary'!$H$138:$BG$138,0))&lt;&gt;0,INDEX('Capacity Summary'!$H$139:$BG$238,MATCH('Capacity Backing (Hide)'!BG$132,'Capacity Summary'!$B$139:$B$238,0),MATCH('Capacity Backing (Hide)'!$A152,'Capacity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(Hide)'!$A152,'Capacity Summary'!$H$138:$BG$138,0))="x",INDEX('Capacity Summary'!$C$139:$E$238,MATCH('Capacity Backing (Hide)'!BH$132,'Capacity Summary'!$B$139:$B$238,0),4),IF(INDEX('Capacity Summary'!$H$139:$BG$238,MATCH('Capacity Backing (Hide)'!BH$132,'Capacity Summary'!$B$139:$B$238,0),MATCH('Capacity Backing (Hide)'!$A152,'Capacity Summary'!$H$138:$BG$138,0))&lt;&gt;0,INDEX('Capacity Summary'!$H$139:$BG$238,MATCH('Capacity Backing (Hide)'!BH$132,'Capacity Summary'!$B$139:$B$238,0),MATCH('Capacity Backing (Hide)'!$A152,'Capacity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(Hide)'!$A152,'Capacity Summary'!$H$138:$BG$138,0))="x",INDEX('Capacity Summary'!$C$139:$E$238,MATCH('Capacity Backing (Hide)'!BI$132,'Capacity Summary'!$B$139:$B$238,0),4),IF(INDEX('Capacity Summary'!$H$139:$BG$238,MATCH('Capacity Backing (Hide)'!BI$132,'Capacity Summary'!$B$139:$B$238,0),MATCH('Capacity Backing (Hide)'!$A152,'Capacity Summary'!$H$138:$BG$138,0))&lt;&gt;0,INDEX('Capacity Summary'!$H$139:$BG$238,MATCH('Capacity Backing (Hide)'!BI$132,'Capacity Summary'!$B$139:$B$238,0),MATCH('Capacity Backing (Hide)'!$A152,'Capacity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(Hide)'!$A152,'Capacity Summary'!$H$138:$BG$138,0))="x",INDEX('Capacity Summary'!$C$139:$E$238,MATCH('Capacity Backing (Hide)'!BJ$132,'Capacity Summary'!$B$139:$B$238,0),4),IF(INDEX('Capacity Summary'!$H$139:$BG$238,MATCH('Capacity Backing (Hide)'!BJ$132,'Capacity Summary'!$B$139:$B$238,0),MATCH('Capacity Backing (Hide)'!$A152,'Capacity Summary'!$H$138:$BG$138,0))&lt;&gt;0,INDEX('Capacity Summary'!$H$139:$BG$238,MATCH('Capacity Backing (Hide)'!BJ$132,'Capacity Summary'!$B$139:$B$238,0),MATCH('Capacity Backing (Hide)'!$A152,'Capacity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(Hide)'!$A152,'Capacity Summary'!$H$138:$BG$138,0))="x",INDEX('Capacity Summary'!$C$139:$E$238,MATCH('Capacity Backing (Hide)'!BK$132,'Capacity Summary'!$B$139:$B$238,0),4),IF(INDEX('Capacity Summary'!$H$139:$BG$238,MATCH('Capacity Backing (Hide)'!BK$132,'Capacity Summary'!$B$139:$B$238,0),MATCH('Capacity Backing (Hide)'!$A152,'Capacity Summary'!$H$138:$BG$138,0))&lt;&gt;0,INDEX('Capacity Summary'!$H$139:$BG$238,MATCH('Capacity Backing (Hide)'!BK$132,'Capacity Summary'!$B$139:$B$238,0),MATCH('Capacity Backing (Hide)'!$A152,'Capacity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(Hide)'!$A152,'Capacity Summary'!$H$138:$BG$138,0))="x",INDEX('Capacity Summary'!$C$139:$E$238,MATCH('Capacity Backing (Hide)'!BL$132,'Capacity Summary'!$B$139:$B$238,0),4),IF(INDEX('Capacity Summary'!$H$139:$BG$238,MATCH('Capacity Backing (Hide)'!BL$132,'Capacity Summary'!$B$139:$B$238,0),MATCH('Capacity Backing (Hide)'!$A152,'Capacity Summary'!$H$138:$BG$138,0))&lt;&gt;0,INDEX('Capacity Summary'!$H$139:$BG$238,MATCH('Capacity Backing (Hide)'!BL$132,'Capacity Summary'!$B$139:$B$238,0),MATCH('Capacity Backing (Hide)'!$A152,'Capacity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(Hide)'!$A152,'Capacity Summary'!$H$138:$BG$138,0))="x",INDEX('Capacity Summary'!$C$139:$E$238,MATCH('Capacity Backing (Hide)'!BM$132,'Capacity Summary'!$B$139:$B$238,0),4),IF(INDEX('Capacity Summary'!$H$139:$BG$238,MATCH('Capacity Backing (Hide)'!BM$132,'Capacity Summary'!$B$139:$B$238,0),MATCH('Capacity Backing (Hide)'!$A152,'Capacity Summary'!$H$138:$BG$138,0))&lt;&gt;0,INDEX('Capacity Summary'!$H$139:$BG$238,MATCH('Capacity Backing (Hide)'!BM$132,'Capacity Summary'!$B$139:$B$238,0),MATCH('Capacity Backing (Hide)'!$A152,'Capacity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(Hide)'!$A152,'Capacity Summary'!$H$138:$BG$138,0))="x",INDEX('Capacity Summary'!$C$139:$E$238,MATCH('Capacity Backing (Hide)'!BN$132,'Capacity Summary'!$B$139:$B$238,0),4),IF(INDEX('Capacity Summary'!$H$139:$BG$238,MATCH('Capacity Backing (Hide)'!BN$132,'Capacity Summary'!$B$139:$B$238,0),MATCH('Capacity Backing (Hide)'!$A152,'Capacity Summary'!$H$138:$BG$138,0))&lt;&gt;0,INDEX('Capacity Summary'!$H$139:$BG$238,MATCH('Capacity Backing (Hide)'!BN$132,'Capacity Summary'!$B$139:$B$238,0),MATCH('Capacity Backing (Hide)'!$A152,'Capacity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(Hide)'!$A152,'Capacity Summary'!$H$138:$BG$138,0))="x",INDEX('Capacity Summary'!$C$139:$E$238,MATCH('Capacity Backing (Hide)'!BO$132,'Capacity Summary'!$B$139:$B$238,0),4),IF(INDEX('Capacity Summary'!$H$139:$BG$238,MATCH('Capacity Backing (Hide)'!BO$132,'Capacity Summary'!$B$139:$B$238,0),MATCH('Capacity Backing (Hide)'!$A152,'Capacity Summary'!$H$138:$BG$138,0))&lt;&gt;0,INDEX('Capacity Summary'!$H$139:$BG$238,MATCH('Capacity Backing (Hide)'!BO$132,'Capacity Summary'!$B$139:$B$238,0),MATCH('Capacity Backing (Hide)'!$A152,'Capacity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(Hide)'!$A152,'Capacity Summary'!$H$138:$BG$138,0))="x",INDEX('Capacity Summary'!$C$139:$E$238,MATCH('Capacity Backing (Hide)'!BP$132,'Capacity Summary'!$B$139:$B$238,0),4),IF(INDEX('Capacity Summary'!$H$139:$BG$238,MATCH('Capacity Backing (Hide)'!BP$132,'Capacity Summary'!$B$139:$B$238,0),MATCH('Capacity Backing (Hide)'!$A152,'Capacity Summary'!$H$138:$BG$138,0))&lt;&gt;0,INDEX('Capacity Summary'!$H$139:$BG$238,MATCH('Capacity Backing (Hide)'!BP$132,'Capacity Summary'!$B$139:$B$238,0),MATCH('Capacity Backing (Hide)'!$A152,'Capacity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(Hide)'!$A152,'Capacity Summary'!$H$138:$BG$138,0))="x",INDEX('Capacity Summary'!$C$139:$E$238,MATCH('Capacity Backing (Hide)'!BQ$132,'Capacity Summary'!$B$139:$B$238,0),4),IF(INDEX('Capacity Summary'!$H$139:$BG$238,MATCH('Capacity Backing (Hide)'!BQ$132,'Capacity Summary'!$B$139:$B$238,0),MATCH('Capacity Backing (Hide)'!$A152,'Capacity Summary'!$H$138:$BG$138,0))&lt;&gt;0,INDEX('Capacity Summary'!$H$139:$BG$238,MATCH('Capacity Backing (Hide)'!BQ$132,'Capacity Summary'!$B$139:$B$238,0),MATCH('Capacity Backing (Hide)'!$A152,'Capacity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(Hide)'!$A152,'Capacity Summary'!$H$138:$BG$138,0))="x",INDEX('Capacity Summary'!$C$139:$E$238,MATCH('Capacity Backing (Hide)'!BR$132,'Capacity Summary'!$B$139:$B$238,0),4),IF(INDEX('Capacity Summary'!$H$139:$BG$238,MATCH('Capacity Backing (Hide)'!BR$132,'Capacity Summary'!$B$139:$B$238,0),MATCH('Capacity Backing (Hide)'!$A152,'Capacity Summary'!$H$138:$BG$138,0))&lt;&gt;0,INDEX('Capacity Summary'!$H$139:$BG$238,MATCH('Capacity Backing (Hide)'!BR$132,'Capacity Summary'!$B$139:$B$238,0),MATCH('Capacity Backing (Hide)'!$A152,'Capacity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(Hide)'!$A152,'Capacity Summary'!$H$138:$BG$138,0))="x",INDEX('Capacity Summary'!$C$139:$E$238,MATCH('Capacity Backing (Hide)'!BS$132,'Capacity Summary'!$B$139:$B$238,0),4),IF(INDEX('Capacity Summary'!$H$139:$BG$238,MATCH('Capacity Backing (Hide)'!BS$132,'Capacity Summary'!$B$139:$B$238,0),MATCH('Capacity Backing (Hide)'!$A152,'Capacity Summary'!$H$138:$BG$138,0))&lt;&gt;0,INDEX('Capacity Summary'!$H$139:$BG$238,MATCH('Capacity Backing (Hide)'!BS$132,'Capacity Summary'!$B$139:$B$238,0),MATCH('Capacity Backing (Hide)'!$A152,'Capacity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(Hide)'!$A152,'Capacity Summary'!$H$138:$BG$138,0))="x",INDEX('Capacity Summary'!$C$139:$E$238,MATCH('Capacity Backing (Hide)'!BT$132,'Capacity Summary'!$B$139:$B$238,0),4),IF(INDEX('Capacity Summary'!$H$139:$BG$238,MATCH('Capacity Backing (Hide)'!BT$132,'Capacity Summary'!$B$139:$B$238,0),MATCH('Capacity Backing (Hide)'!$A152,'Capacity Summary'!$H$138:$BG$138,0))&lt;&gt;0,INDEX('Capacity Summary'!$H$139:$BG$238,MATCH('Capacity Backing (Hide)'!BT$132,'Capacity Summary'!$B$139:$B$238,0),MATCH('Capacity Backing (Hide)'!$A152,'Capacity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(Hide)'!$A152,'Capacity Summary'!$H$138:$BG$138,0))="x",INDEX('Capacity Summary'!$C$139:$E$238,MATCH('Capacity Backing (Hide)'!BU$132,'Capacity Summary'!$B$139:$B$238,0),4),IF(INDEX('Capacity Summary'!$H$139:$BG$238,MATCH('Capacity Backing (Hide)'!BU$132,'Capacity Summary'!$B$139:$B$238,0),MATCH('Capacity Backing (Hide)'!$A152,'Capacity Summary'!$H$138:$BG$138,0))&lt;&gt;0,INDEX('Capacity Summary'!$H$139:$BG$238,MATCH('Capacity Backing (Hide)'!BU$132,'Capacity Summary'!$B$139:$B$238,0),MATCH('Capacity Backing (Hide)'!$A152,'Capacity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(Hide)'!$A152,'Capacity Summary'!$H$138:$BG$138,0))="x",INDEX('Capacity Summary'!$C$139:$E$238,MATCH('Capacity Backing (Hide)'!BV$132,'Capacity Summary'!$B$139:$B$238,0),4),IF(INDEX('Capacity Summary'!$H$139:$BG$238,MATCH('Capacity Backing (Hide)'!BV$132,'Capacity Summary'!$B$139:$B$238,0),MATCH('Capacity Backing (Hide)'!$A152,'Capacity Summary'!$H$138:$BG$138,0))&lt;&gt;0,INDEX('Capacity Summary'!$H$139:$BG$238,MATCH('Capacity Backing (Hide)'!BV$132,'Capacity Summary'!$B$139:$B$238,0),MATCH('Capacity Backing (Hide)'!$A152,'Capacity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(Hide)'!$A152,'Capacity Summary'!$H$138:$BG$138,0))="x",INDEX('Capacity Summary'!$C$139:$E$238,MATCH('Capacity Backing (Hide)'!BW$132,'Capacity Summary'!$B$139:$B$238,0),4),IF(INDEX('Capacity Summary'!$H$139:$BG$238,MATCH('Capacity Backing (Hide)'!BW$132,'Capacity Summary'!$B$139:$B$238,0),MATCH('Capacity Backing (Hide)'!$A152,'Capacity Summary'!$H$138:$BG$138,0))&lt;&gt;0,INDEX('Capacity Summary'!$H$139:$BG$238,MATCH('Capacity Backing (Hide)'!BW$132,'Capacity Summary'!$B$139:$B$238,0),MATCH('Capacity Backing (Hide)'!$A152,'Capacity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(Hide)'!$A152,'Capacity Summary'!$H$138:$BG$138,0))="x",INDEX('Capacity Summary'!$C$139:$E$238,MATCH('Capacity Backing (Hide)'!BX$132,'Capacity Summary'!$B$139:$B$238,0),4),IF(INDEX('Capacity Summary'!$H$139:$BG$238,MATCH('Capacity Backing (Hide)'!BX$132,'Capacity Summary'!$B$139:$B$238,0),MATCH('Capacity Backing (Hide)'!$A152,'Capacity Summary'!$H$138:$BG$138,0))&lt;&gt;0,INDEX('Capacity Summary'!$H$139:$BG$238,MATCH('Capacity Backing (Hide)'!BX$132,'Capacity Summary'!$B$139:$B$238,0),MATCH('Capacity Backing (Hide)'!$A152,'Capacity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(Hide)'!$A152,'Capacity Summary'!$H$138:$BG$138,0))="x",INDEX('Capacity Summary'!$C$139:$E$238,MATCH('Capacity Backing (Hide)'!BY$132,'Capacity Summary'!$B$139:$B$238,0),4),IF(INDEX('Capacity Summary'!$H$139:$BG$238,MATCH('Capacity Backing (Hide)'!BY$132,'Capacity Summary'!$B$139:$B$238,0),MATCH('Capacity Backing (Hide)'!$A152,'Capacity Summary'!$H$138:$BG$138,0))&lt;&gt;0,INDEX('Capacity Summary'!$H$139:$BG$238,MATCH('Capacity Backing (Hide)'!BY$132,'Capacity Summary'!$B$139:$B$238,0),MATCH('Capacity Backing (Hide)'!$A152,'Capacity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(Hide)'!$A152,'Capacity Summary'!$H$138:$BG$138,0))="x",INDEX('Capacity Summary'!$C$139:$E$238,MATCH('Capacity Backing (Hide)'!BZ$132,'Capacity Summary'!$B$139:$B$238,0),4),IF(INDEX('Capacity Summary'!$H$139:$BG$238,MATCH('Capacity Backing (Hide)'!BZ$132,'Capacity Summary'!$B$139:$B$238,0),MATCH('Capacity Backing (Hide)'!$A152,'Capacity Summary'!$H$138:$BG$138,0))&lt;&gt;0,INDEX('Capacity Summary'!$H$139:$BG$238,MATCH('Capacity Backing (Hide)'!BZ$132,'Capacity Summary'!$B$139:$B$238,0),MATCH('Capacity Backing (Hide)'!$A152,'Capacity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(Hide)'!$A152,'Capacity Summary'!$H$138:$BG$138,0))="x",INDEX('Capacity Summary'!$C$139:$E$238,MATCH('Capacity Backing (Hide)'!CA$132,'Capacity Summary'!$B$139:$B$238,0),4),IF(INDEX('Capacity Summary'!$H$139:$BG$238,MATCH('Capacity Backing (Hide)'!CA$132,'Capacity Summary'!$B$139:$B$238,0),MATCH('Capacity Backing (Hide)'!$A152,'Capacity Summary'!$H$138:$BG$138,0))&lt;&gt;0,INDEX('Capacity Summary'!$H$139:$BG$238,MATCH('Capacity Backing (Hide)'!CA$132,'Capacity Summary'!$B$139:$B$238,0),MATCH('Capacity Backing (Hide)'!$A152,'Capacity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(Hide)'!$A152,'Capacity Summary'!$H$138:$BG$138,0))="x",INDEX('Capacity Summary'!$C$139:$E$238,MATCH('Capacity Backing (Hide)'!CB$132,'Capacity Summary'!$B$139:$B$238,0),4),IF(INDEX('Capacity Summary'!$H$139:$BG$238,MATCH('Capacity Backing (Hide)'!CB$132,'Capacity Summary'!$B$139:$B$238,0),MATCH('Capacity Backing (Hide)'!$A152,'Capacity Summary'!$H$138:$BG$138,0))&lt;&gt;0,INDEX('Capacity Summary'!$H$139:$BG$238,MATCH('Capacity Backing (Hide)'!CB$132,'Capacity Summary'!$B$139:$B$238,0),MATCH('Capacity Backing (Hide)'!$A152,'Capacity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(Hide)'!$A152,'Capacity Summary'!$H$138:$BG$138,0))="x",INDEX('Capacity Summary'!$C$139:$E$238,MATCH('Capacity Backing (Hide)'!CC$132,'Capacity Summary'!$B$139:$B$238,0),4),IF(INDEX('Capacity Summary'!$H$139:$BG$238,MATCH('Capacity Backing (Hide)'!CC$132,'Capacity Summary'!$B$139:$B$238,0),MATCH('Capacity Backing (Hide)'!$A152,'Capacity Summary'!$H$138:$BG$138,0))&lt;&gt;0,INDEX('Capacity Summary'!$H$139:$BG$238,MATCH('Capacity Backing (Hide)'!CC$132,'Capacity Summary'!$B$139:$B$238,0),MATCH('Capacity Backing (Hide)'!$A152,'Capacity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(Hide)'!$A152,'Capacity Summary'!$H$138:$BG$138,0))="x",INDEX('Capacity Summary'!$C$139:$E$238,MATCH('Capacity Backing (Hide)'!CD$132,'Capacity Summary'!$B$139:$B$238,0),4),IF(INDEX('Capacity Summary'!$H$139:$BG$238,MATCH('Capacity Backing (Hide)'!CD$132,'Capacity Summary'!$B$139:$B$238,0),MATCH('Capacity Backing (Hide)'!$A152,'Capacity Summary'!$H$138:$BG$138,0))&lt;&gt;0,INDEX('Capacity Summary'!$H$139:$BG$238,MATCH('Capacity Backing (Hide)'!CD$132,'Capacity Summary'!$B$139:$B$238,0),MATCH('Capacity Backing (Hide)'!$A152,'Capacity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(Hide)'!$A152,'Capacity Summary'!$H$138:$BG$138,0))="x",INDEX('Capacity Summary'!$C$139:$E$238,MATCH('Capacity Backing (Hide)'!CE$132,'Capacity Summary'!$B$139:$B$238,0),4),IF(INDEX('Capacity Summary'!$H$139:$BG$238,MATCH('Capacity Backing (Hide)'!CE$132,'Capacity Summary'!$B$139:$B$238,0),MATCH('Capacity Backing (Hide)'!$A152,'Capacity Summary'!$H$138:$BG$138,0))&lt;&gt;0,INDEX('Capacity Summary'!$H$139:$BG$238,MATCH('Capacity Backing (Hide)'!CE$132,'Capacity Summary'!$B$139:$B$238,0),MATCH('Capacity Backing (Hide)'!$A152,'Capacity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(Hide)'!$A152,'Capacity Summary'!$H$138:$BG$138,0))="x",INDEX('Capacity Summary'!$C$139:$E$238,MATCH('Capacity Backing (Hide)'!CF$132,'Capacity Summary'!$B$139:$B$238,0),4),IF(INDEX('Capacity Summary'!$H$139:$BG$238,MATCH('Capacity Backing (Hide)'!CF$132,'Capacity Summary'!$B$139:$B$238,0),MATCH('Capacity Backing (Hide)'!$A152,'Capacity Summary'!$H$138:$BG$138,0))&lt;&gt;0,INDEX('Capacity Summary'!$H$139:$BG$238,MATCH('Capacity Backing (Hide)'!CF$132,'Capacity Summary'!$B$139:$B$238,0),MATCH('Capacity Backing (Hide)'!$A152,'Capacity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(Hide)'!$A152,'Capacity Summary'!$H$138:$BG$138,0))="x",INDEX('Capacity Summary'!$C$139:$E$238,MATCH('Capacity Backing (Hide)'!CG$132,'Capacity Summary'!$B$139:$B$238,0),4),IF(INDEX('Capacity Summary'!$H$139:$BG$238,MATCH('Capacity Backing (Hide)'!CG$132,'Capacity Summary'!$B$139:$B$238,0),MATCH('Capacity Backing (Hide)'!$A152,'Capacity Summary'!$H$138:$BG$138,0))&lt;&gt;0,INDEX('Capacity Summary'!$H$139:$BG$238,MATCH('Capacity Backing (Hide)'!CG$132,'Capacity Summary'!$B$139:$B$238,0),MATCH('Capacity Backing (Hide)'!$A152,'Capacity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(Hide)'!$A152,'Capacity Summary'!$H$138:$BG$138,0))="x",INDEX('Capacity Summary'!$C$139:$E$238,MATCH('Capacity Backing (Hide)'!CH$132,'Capacity Summary'!$B$139:$B$238,0),4),IF(INDEX('Capacity Summary'!$H$139:$BG$238,MATCH('Capacity Backing (Hide)'!CH$132,'Capacity Summary'!$B$139:$B$238,0),MATCH('Capacity Backing (Hide)'!$A152,'Capacity Summary'!$H$138:$BG$138,0))&lt;&gt;0,INDEX('Capacity Summary'!$H$139:$BG$238,MATCH('Capacity Backing (Hide)'!CH$132,'Capacity Summary'!$B$139:$B$238,0),MATCH('Capacity Backing (Hide)'!$A152,'Capacity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(Hide)'!$A152,'Capacity Summary'!$H$138:$BG$138,0))="x",INDEX('Capacity Summary'!$C$139:$E$238,MATCH('Capacity Backing (Hide)'!CI$132,'Capacity Summary'!$B$139:$B$238,0),4),IF(INDEX('Capacity Summary'!$H$139:$BG$238,MATCH('Capacity Backing (Hide)'!CI$132,'Capacity Summary'!$B$139:$B$238,0),MATCH('Capacity Backing (Hide)'!$A152,'Capacity Summary'!$H$138:$BG$138,0))&lt;&gt;0,INDEX('Capacity Summary'!$H$139:$BG$238,MATCH('Capacity Backing (Hide)'!CI$132,'Capacity Summary'!$B$139:$B$238,0),MATCH('Capacity Backing (Hide)'!$A152,'Capacity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(Hide)'!$A152,'Capacity Summary'!$H$138:$BG$138,0))="x",INDEX('Capacity Summary'!$C$139:$E$238,MATCH('Capacity Backing (Hide)'!CJ$132,'Capacity Summary'!$B$139:$B$238,0),4),IF(INDEX('Capacity Summary'!$H$139:$BG$238,MATCH('Capacity Backing (Hide)'!CJ$132,'Capacity Summary'!$B$139:$B$238,0),MATCH('Capacity Backing (Hide)'!$A152,'Capacity Summary'!$H$138:$BG$138,0))&lt;&gt;0,INDEX('Capacity Summary'!$H$139:$BG$238,MATCH('Capacity Backing (Hide)'!CJ$132,'Capacity Summary'!$B$139:$B$238,0),MATCH('Capacity Backing (Hide)'!$A152,'Capacity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(Hide)'!$A152,'Capacity Summary'!$H$138:$BG$138,0))="x",INDEX('Capacity Summary'!$C$139:$E$238,MATCH('Capacity Backing (Hide)'!CK$132,'Capacity Summary'!$B$139:$B$238,0),4),IF(INDEX('Capacity Summary'!$H$139:$BG$238,MATCH('Capacity Backing (Hide)'!CK$132,'Capacity Summary'!$B$139:$B$238,0),MATCH('Capacity Backing (Hide)'!$A152,'Capacity Summary'!$H$138:$BG$138,0))&lt;&gt;0,INDEX('Capacity Summary'!$H$139:$BG$238,MATCH('Capacity Backing (Hide)'!CK$132,'Capacity Summary'!$B$139:$B$238,0),MATCH('Capacity Backing (Hide)'!$A152,'Capacity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(Hide)'!$A152,'Capacity Summary'!$H$138:$BG$138,0))="x",INDEX('Capacity Summary'!$C$139:$E$238,MATCH('Capacity Backing (Hide)'!CL$132,'Capacity Summary'!$B$139:$B$238,0),4),IF(INDEX('Capacity Summary'!$H$139:$BG$238,MATCH('Capacity Backing (Hide)'!CL$132,'Capacity Summary'!$B$139:$B$238,0),MATCH('Capacity Backing (Hide)'!$A152,'Capacity Summary'!$H$138:$BG$138,0))&lt;&gt;0,INDEX('Capacity Summary'!$H$139:$BG$238,MATCH('Capacity Backing (Hide)'!CL$132,'Capacity Summary'!$B$139:$B$238,0),MATCH('Capacity Backing (Hide)'!$A152,'Capacity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(Hide)'!$A152,'Capacity Summary'!$H$138:$BG$138,0))="x",INDEX('Capacity Summary'!$C$139:$E$238,MATCH('Capacity Backing (Hide)'!CM$132,'Capacity Summary'!$B$139:$B$238,0),4),IF(INDEX('Capacity Summary'!$H$139:$BG$238,MATCH('Capacity Backing (Hide)'!CM$132,'Capacity Summary'!$B$139:$B$238,0),MATCH('Capacity Backing (Hide)'!$A152,'Capacity Summary'!$H$138:$BG$138,0))&lt;&gt;0,INDEX('Capacity Summary'!$H$139:$BG$238,MATCH('Capacity Backing (Hide)'!CM$132,'Capacity Summary'!$B$139:$B$238,0),MATCH('Capacity Backing (Hide)'!$A152,'Capacity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(Hide)'!$A152,'Capacity Summary'!$H$138:$BG$138,0))="x",INDEX('Capacity Summary'!$C$139:$E$238,MATCH('Capacity Backing (Hide)'!CN$132,'Capacity Summary'!$B$139:$B$238,0),4),IF(INDEX('Capacity Summary'!$H$139:$BG$238,MATCH('Capacity Backing (Hide)'!CN$132,'Capacity Summary'!$B$139:$B$238,0),MATCH('Capacity Backing (Hide)'!$A152,'Capacity Summary'!$H$138:$BG$138,0))&lt;&gt;0,INDEX('Capacity Summary'!$H$139:$BG$238,MATCH('Capacity Backing (Hide)'!CN$132,'Capacity Summary'!$B$139:$B$238,0),MATCH('Capacity Backing (Hide)'!$A152,'Capacity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(Hide)'!$A152,'Capacity Summary'!$H$138:$BG$138,0))="x",INDEX('Capacity Summary'!$C$139:$E$238,MATCH('Capacity Backing (Hide)'!CO$132,'Capacity Summary'!$B$139:$B$238,0),4),IF(INDEX('Capacity Summary'!$H$139:$BG$238,MATCH('Capacity Backing (Hide)'!CO$132,'Capacity Summary'!$B$139:$B$238,0),MATCH('Capacity Backing (Hide)'!$A152,'Capacity Summary'!$H$138:$BG$138,0))&lt;&gt;0,INDEX('Capacity Summary'!$H$139:$BG$238,MATCH('Capacity Backing (Hide)'!CO$132,'Capacity Summary'!$B$139:$B$238,0),MATCH('Capacity Backing (Hide)'!$A152,'Capacity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(Hide)'!$A152,'Capacity Summary'!$H$138:$BG$138,0))="x",INDEX('Capacity Summary'!$C$139:$E$238,MATCH('Capacity Backing (Hide)'!CP$132,'Capacity Summary'!$B$139:$B$238,0),4),IF(INDEX('Capacity Summary'!$H$139:$BG$238,MATCH('Capacity Backing (Hide)'!CP$132,'Capacity Summary'!$B$139:$B$238,0),MATCH('Capacity Backing (Hide)'!$A152,'Capacity Summary'!$H$138:$BG$138,0))&lt;&gt;0,INDEX('Capacity Summary'!$H$139:$BG$238,MATCH('Capacity Backing (Hide)'!CP$132,'Capacity Summary'!$B$139:$B$238,0),MATCH('Capacity Backing (Hide)'!$A152,'Capacity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(Hide)'!$A152,'Capacity Summary'!$H$138:$BG$138,0))="x",INDEX('Capacity Summary'!$C$139:$E$238,MATCH('Capacity Backing (Hide)'!CQ$132,'Capacity Summary'!$B$139:$B$238,0),4),IF(INDEX('Capacity Summary'!$H$139:$BG$238,MATCH('Capacity Backing (Hide)'!CQ$132,'Capacity Summary'!$B$139:$B$238,0),MATCH('Capacity Backing (Hide)'!$A152,'Capacity Summary'!$H$138:$BG$138,0))&lt;&gt;0,INDEX('Capacity Summary'!$H$139:$BG$238,MATCH('Capacity Backing (Hide)'!CQ$132,'Capacity Summary'!$B$139:$B$238,0),MATCH('Capacity Backing (Hide)'!$A152,'Capacity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(Hide)'!$A152,'Capacity Summary'!$H$138:$BG$138,0))="x",INDEX('Capacity Summary'!$C$139:$E$238,MATCH('Capacity Backing (Hide)'!CR$132,'Capacity Summary'!$B$139:$B$238,0),4),IF(INDEX('Capacity Summary'!$H$139:$BG$238,MATCH('Capacity Backing (Hide)'!CR$132,'Capacity Summary'!$B$139:$B$238,0),MATCH('Capacity Backing (Hide)'!$A152,'Capacity Summary'!$H$138:$BG$138,0))&lt;&gt;0,INDEX('Capacity Summary'!$H$139:$BG$238,MATCH('Capacity Backing (Hide)'!CR$132,'Capacity Summary'!$B$139:$B$238,0),MATCH('Capacity Backing (Hide)'!$A152,'Capacity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(Hide)'!$A152,'Capacity Summary'!$H$138:$BG$138,0))="x",INDEX('Capacity Summary'!$C$139:$E$238,MATCH('Capacity Backing (Hide)'!CS$132,'Capacity Summary'!$B$139:$B$238,0),4),IF(INDEX('Capacity Summary'!$H$139:$BG$238,MATCH('Capacity Backing (Hide)'!CS$132,'Capacity Summary'!$B$139:$B$238,0),MATCH('Capacity Backing (Hide)'!$A152,'Capacity Summary'!$H$138:$BG$138,0))&lt;&gt;0,INDEX('Capacity Summary'!$H$139:$BG$238,MATCH('Capacity Backing (Hide)'!CS$132,'Capacity Summary'!$B$139:$B$238,0),MATCH('Capacity Backing (Hide)'!$A152,'Capacity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(Hide)'!$A152,'Capacity Summary'!$H$138:$BG$138,0))="x",INDEX('Capacity Summary'!$C$139:$E$238,MATCH('Capacity Backing (Hide)'!CT$132,'Capacity Summary'!$B$139:$B$238,0),4),IF(INDEX('Capacity Summary'!$H$139:$BG$238,MATCH('Capacity Backing (Hide)'!CT$132,'Capacity Summary'!$B$139:$B$238,0),MATCH('Capacity Backing (Hide)'!$A152,'Capacity Summary'!$H$138:$BG$138,0))&lt;&gt;0,INDEX('Capacity Summary'!$H$139:$BG$238,MATCH('Capacity Backing (Hide)'!CT$132,'Capacity Summary'!$B$139:$B$238,0),MATCH('Capacity Backing (Hide)'!$A152,'Capacity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(Hide)'!$A152,'Capacity Summary'!$H$138:$BG$138,0))="x",INDEX('Capacity Summary'!$C$139:$E$238,MATCH('Capacity Backing (Hide)'!CU$132,'Capacity Summary'!$B$139:$B$238,0),4),IF(INDEX('Capacity Summary'!$H$139:$BG$238,MATCH('Capacity Backing (Hide)'!CU$132,'Capacity Summary'!$B$139:$B$238,0),MATCH('Capacity Backing (Hide)'!$A152,'Capacity Summary'!$H$138:$BG$138,0))&lt;&gt;0,INDEX('Capacity Summary'!$H$139:$BG$238,MATCH('Capacity Backing (Hide)'!CU$132,'Capacity Summary'!$B$139:$B$238,0),MATCH('Capacity Backing (Hide)'!$A152,'Capacity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(Hide)'!$A152,'Capacity Summary'!$H$138:$BG$138,0))="x",INDEX('Capacity Summary'!$C$139:$E$238,MATCH('Capacity Backing (Hide)'!CV$132,'Capacity Summary'!$B$139:$B$238,0),4),IF(INDEX('Capacity Summary'!$H$139:$BG$238,MATCH('Capacity Backing (Hide)'!CV$132,'Capacity Summary'!$B$139:$B$238,0),MATCH('Capacity Backing (Hide)'!$A152,'Capacity Summary'!$H$138:$BG$138,0))&lt;&gt;0,INDEX('Capacity Summary'!$H$139:$BG$238,MATCH('Capacity Backing (Hide)'!CV$132,'Capacity Summary'!$B$139:$B$238,0),MATCH('Capacity Backing (Hide)'!$A152,'Capacity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(Hide)'!$A152,'Capacity Summary'!$H$138:$BG$138,0))="x",INDEX('Capacity Summary'!$C$139:$E$238,MATCH('Capacity Backing (Hide)'!CW$132,'Capacity Summary'!$B$139:$B$238,0),4),IF(INDEX('Capacity Summary'!$H$139:$BG$238,MATCH('Capacity Backing (Hide)'!CW$132,'Capacity Summary'!$B$139:$B$238,0),MATCH('Capacity Backing (Hide)'!$A152,'Capacity Summary'!$H$138:$BG$138,0))&lt;&gt;0,INDEX('Capacity Summary'!$H$139:$BG$238,MATCH('Capacity Backing (Hide)'!CW$132,'Capacity Summary'!$B$139:$B$238,0),MATCH('Capacity Backing (Hide)'!$A152,'Capacity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(Hide)'!$A153,'Capacity Summary'!$H$138:$BG$138,0))="x",INDEX('Capacity Summary'!$C$139:$E$238,MATCH('Capacity Backing (Hide)'!B$132,'Capacity Summary'!$B$139:$B$238,0),4),IF(INDEX('Capacity Summary'!$H$139:$BG$238,MATCH('Capacity Backing (Hide)'!B$132,'Capacity Summary'!$B$139:$B$238,0),MATCH('Capacity Backing (Hide)'!$A153,'Capacity Summary'!$H$138:$BG$138,0))&lt;&gt;0,INDEX('Capacity Summary'!$H$139:$BG$238,MATCH('Capacity Backing (Hide)'!B$132,'Capacity Summary'!$B$139:$B$238,0),MATCH('Capacity Backing (Hide)'!$A153,'Capacity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(Hide)'!$A153,'Capacity Summary'!$H$138:$BG$138,0))="x",INDEX('Capacity Summary'!$C$139:$E$238,MATCH('Capacity Backing (Hide)'!C$132,'Capacity Summary'!$B$139:$B$238,0),4),IF(INDEX('Capacity Summary'!$H$139:$BG$238,MATCH('Capacity Backing (Hide)'!C$132,'Capacity Summary'!$B$139:$B$238,0),MATCH('Capacity Backing (Hide)'!$A153,'Capacity Summary'!$H$138:$BG$138,0))&lt;&gt;0,INDEX('Capacity Summary'!$H$139:$BG$238,MATCH('Capacity Backing (Hide)'!C$132,'Capacity Summary'!$B$139:$B$238,0),MATCH('Capacity Backing (Hide)'!$A153,'Capacity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(Hide)'!$A153,'Capacity Summary'!$H$138:$BG$138,0))="x",INDEX('Capacity Summary'!$C$139:$E$238,MATCH('Capacity Backing (Hide)'!D$132,'Capacity Summary'!$B$139:$B$238,0),4),IF(INDEX('Capacity Summary'!$H$139:$BG$238,MATCH('Capacity Backing (Hide)'!D$132,'Capacity Summary'!$B$139:$B$238,0),MATCH('Capacity Backing (Hide)'!$A153,'Capacity Summary'!$H$138:$BG$138,0))&lt;&gt;0,INDEX('Capacity Summary'!$H$139:$BG$238,MATCH('Capacity Backing (Hide)'!D$132,'Capacity Summary'!$B$139:$B$238,0),MATCH('Capacity Backing (Hide)'!$A153,'Capacity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(Hide)'!$A153,'Capacity Summary'!$H$138:$BG$138,0))="x",INDEX('Capacity Summary'!$C$139:$E$238,MATCH('Capacity Backing (Hide)'!E$132,'Capacity Summary'!$B$139:$B$238,0),4),IF(INDEX('Capacity Summary'!$H$139:$BG$238,MATCH('Capacity Backing (Hide)'!E$132,'Capacity Summary'!$B$139:$B$238,0),MATCH('Capacity Backing (Hide)'!$A153,'Capacity Summary'!$H$138:$BG$138,0))&lt;&gt;0,INDEX('Capacity Summary'!$H$139:$BG$238,MATCH('Capacity Backing (Hide)'!E$132,'Capacity Summary'!$B$139:$B$238,0),MATCH('Capacity Backing (Hide)'!$A153,'Capacity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(Hide)'!$A153,'Capacity Summary'!$H$138:$BG$138,0))="x",INDEX('Capacity Summary'!$C$139:$E$238,MATCH('Capacity Backing (Hide)'!F$132,'Capacity Summary'!$B$139:$B$238,0),4),IF(INDEX('Capacity Summary'!$H$139:$BG$238,MATCH('Capacity Backing (Hide)'!F$132,'Capacity Summary'!$B$139:$B$238,0),MATCH('Capacity Backing (Hide)'!$A153,'Capacity Summary'!$H$138:$BG$138,0))&lt;&gt;0,INDEX('Capacity Summary'!$H$139:$BG$238,MATCH('Capacity Backing (Hide)'!F$132,'Capacity Summary'!$B$139:$B$238,0),MATCH('Capacity Backing (Hide)'!$A153,'Capacity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(Hide)'!$A153,'Capacity Summary'!$H$138:$BG$138,0))="x",INDEX('Capacity Summary'!$C$139:$E$238,MATCH('Capacity Backing (Hide)'!G$132,'Capacity Summary'!$B$139:$B$238,0),4),IF(INDEX('Capacity Summary'!$H$139:$BG$238,MATCH('Capacity Backing (Hide)'!G$132,'Capacity Summary'!$B$139:$B$238,0),MATCH('Capacity Backing (Hide)'!$A153,'Capacity Summary'!$H$138:$BG$138,0))&lt;&gt;0,INDEX('Capacity Summary'!$H$139:$BG$238,MATCH('Capacity Backing (Hide)'!G$132,'Capacity Summary'!$B$139:$B$238,0),MATCH('Capacity Backing (Hide)'!$A153,'Capacity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(Hide)'!$A153,'Capacity Summary'!$H$138:$BG$138,0))="x",INDEX('Capacity Summary'!$C$139:$E$238,MATCH('Capacity Backing (Hide)'!H$132,'Capacity Summary'!$B$139:$B$238,0),4),IF(INDEX('Capacity Summary'!$H$139:$BG$238,MATCH('Capacity Backing (Hide)'!H$132,'Capacity Summary'!$B$139:$B$238,0),MATCH('Capacity Backing (Hide)'!$A153,'Capacity Summary'!$H$138:$BG$138,0))&lt;&gt;0,INDEX('Capacity Summary'!$H$139:$BG$238,MATCH('Capacity Backing (Hide)'!H$132,'Capacity Summary'!$B$139:$B$238,0),MATCH('Capacity Backing (Hide)'!$A153,'Capacity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(Hide)'!$A153,'Capacity Summary'!$H$138:$BG$138,0))="x",INDEX('Capacity Summary'!$C$139:$E$238,MATCH('Capacity Backing (Hide)'!I$132,'Capacity Summary'!$B$139:$B$238,0),4),IF(INDEX('Capacity Summary'!$H$139:$BG$238,MATCH('Capacity Backing (Hide)'!I$132,'Capacity Summary'!$B$139:$B$238,0),MATCH('Capacity Backing (Hide)'!$A153,'Capacity Summary'!$H$138:$BG$138,0))&lt;&gt;0,INDEX('Capacity Summary'!$H$139:$BG$238,MATCH('Capacity Backing (Hide)'!I$132,'Capacity Summary'!$B$139:$B$238,0),MATCH('Capacity Backing (Hide)'!$A153,'Capacity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(Hide)'!$A153,'Capacity Summary'!$H$138:$BG$138,0))="x",INDEX('Capacity Summary'!$C$139:$E$238,MATCH('Capacity Backing (Hide)'!J$132,'Capacity Summary'!$B$139:$B$238,0),4),IF(INDEX('Capacity Summary'!$H$139:$BG$238,MATCH('Capacity Backing (Hide)'!J$132,'Capacity Summary'!$B$139:$B$238,0),MATCH('Capacity Backing (Hide)'!$A153,'Capacity Summary'!$H$138:$BG$138,0))&lt;&gt;0,INDEX('Capacity Summary'!$H$139:$BG$238,MATCH('Capacity Backing (Hide)'!J$132,'Capacity Summary'!$B$139:$B$238,0),MATCH('Capacity Backing (Hide)'!$A153,'Capacity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(Hide)'!$A153,'Capacity Summary'!$H$138:$BG$138,0))="x",INDEX('Capacity Summary'!$C$139:$E$238,MATCH('Capacity Backing (Hide)'!K$132,'Capacity Summary'!$B$139:$B$238,0),4),IF(INDEX('Capacity Summary'!$H$139:$BG$238,MATCH('Capacity Backing (Hide)'!K$132,'Capacity Summary'!$B$139:$B$238,0),MATCH('Capacity Backing (Hide)'!$A153,'Capacity Summary'!$H$138:$BG$138,0))&lt;&gt;0,INDEX('Capacity Summary'!$H$139:$BG$238,MATCH('Capacity Backing (Hide)'!K$132,'Capacity Summary'!$B$139:$B$238,0),MATCH('Capacity Backing (Hide)'!$A153,'Capacity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(Hide)'!$A153,'Capacity Summary'!$H$138:$BG$138,0))="x",INDEX('Capacity Summary'!$C$139:$E$238,MATCH('Capacity Backing (Hide)'!L$132,'Capacity Summary'!$B$139:$B$238,0),4),IF(INDEX('Capacity Summary'!$H$139:$BG$238,MATCH('Capacity Backing (Hide)'!L$132,'Capacity Summary'!$B$139:$B$238,0),MATCH('Capacity Backing (Hide)'!$A153,'Capacity Summary'!$H$138:$BG$138,0))&lt;&gt;0,INDEX('Capacity Summary'!$H$139:$BG$238,MATCH('Capacity Backing (Hide)'!L$132,'Capacity Summary'!$B$139:$B$238,0),MATCH('Capacity Backing (Hide)'!$A153,'Capacity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(Hide)'!$A153,'Capacity Summary'!$H$138:$BG$138,0))="x",INDEX('Capacity Summary'!$C$139:$E$238,MATCH('Capacity Backing (Hide)'!M$132,'Capacity Summary'!$B$139:$B$238,0),4),IF(INDEX('Capacity Summary'!$H$139:$BG$238,MATCH('Capacity Backing (Hide)'!M$132,'Capacity Summary'!$B$139:$B$238,0),MATCH('Capacity Backing (Hide)'!$A153,'Capacity Summary'!$H$138:$BG$138,0))&lt;&gt;0,INDEX('Capacity Summary'!$H$139:$BG$238,MATCH('Capacity Backing (Hide)'!M$132,'Capacity Summary'!$B$139:$B$238,0),MATCH('Capacity Backing (Hide)'!$A153,'Capacity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(Hide)'!$A153,'Capacity Summary'!$H$138:$BG$138,0))="x",INDEX('Capacity Summary'!$C$139:$E$238,MATCH('Capacity Backing (Hide)'!N$132,'Capacity Summary'!$B$139:$B$238,0),4),IF(INDEX('Capacity Summary'!$H$139:$BG$238,MATCH('Capacity Backing (Hide)'!N$132,'Capacity Summary'!$B$139:$B$238,0),MATCH('Capacity Backing (Hide)'!$A153,'Capacity Summary'!$H$138:$BG$138,0))&lt;&gt;0,INDEX('Capacity Summary'!$H$139:$BG$238,MATCH('Capacity Backing (Hide)'!N$132,'Capacity Summary'!$B$139:$B$238,0),MATCH('Capacity Backing (Hide)'!$A153,'Capacity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(Hide)'!$A153,'Capacity Summary'!$H$138:$BG$138,0))="x",INDEX('Capacity Summary'!$C$139:$E$238,MATCH('Capacity Backing (Hide)'!O$132,'Capacity Summary'!$B$139:$B$238,0),4),IF(INDEX('Capacity Summary'!$H$139:$BG$238,MATCH('Capacity Backing (Hide)'!O$132,'Capacity Summary'!$B$139:$B$238,0),MATCH('Capacity Backing (Hide)'!$A153,'Capacity Summary'!$H$138:$BG$138,0))&lt;&gt;0,INDEX('Capacity Summary'!$H$139:$BG$238,MATCH('Capacity Backing (Hide)'!O$132,'Capacity Summary'!$B$139:$B$238,0),MATCH('Capacity Backing (Hide)'!$A153,'Capacity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(Hide)'!$A153,'Capacity Summary'!$H$138:$BG$138,0))="x",INDEX('Capacity Summary'!$C$139:$E$238,MATCH('Capacity Backing (Hide)'!P$132,'Capacity Summary'!$B$139:$B$238,0),4),IF(INDEX('Capacity Summary'!$H$139:$BG$238,MATCH('Capacity Backing (Hide)'!P$132,'Capacity Summary'!$B$139:$B$238,0),MATCH('Capacity Backing (Hide)'!$A153,'Capacity Summary'!$H$138:$BG$138,0))&lt;&gt;0,INDEX('Capacity Summary'!$H$139:$BG$238,MATCH('Capacity Backing (Hide)'!P$132,'Capacity Summary'!$B$139:$B$238,0),MATCH('Capacity Backing (Hide)'!$A153,'Capacity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(Hide)'!$A153,'Capacity Summary'!$H$138:$BG$138,0))="x",INDEX('Capacity Summary'!$C$139:$E$238,MATCH('Capacity Backing (Hide)'!Q$132,'Capacity Summary'!$B$139:$B$238,0),4),IF(INDEX('Capacity Summary'!$H$139:$BG$238,MATCH('Capacity Backing (Hide)'!Q$132,'Capacity Summary'!$B$139:$B$238,0),MATCH('Capacity Backing (Hide)'!$A153,'Capacity Summary'!$H$138:$BG$138,0))&lt;&gt;0,INDEX('Capacity Summary'!$H$139:$BG$238,MATCH('Capacity Backing (Hide)'!Q$132,'Capacity Summary'!$B$139:$B$238,0),MATCH('Capacity Backing (Hide)'!$A153,'Capacity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(Hide)'!$A153,'Capacity Summary'!$H$138:$BG$138,0))="x",INDEX('Capacity Summary'!$C$139:$E$238,MATCH('Capacity Backing (Hide)'!R$132,'Capacity Summary'!$B$139:$B$238,0),4),IF(INDEX('Capacity Summary'!$H$139:$BG$238,MATCH('Capacity Backing (Hide)'!R$132,'Capacity Summary'!$B$139:$B$238,0),MATCH('Capacity Backing (Hide)'!$A153,'Capacity Summary'!$H$138:$BG$138,0))&lt;&gt;0,INDEX('Capacity Summary'!$H$139:$BG$238,MATCH('Capacity Backing (Hide)'!R$132,'Capacity Summary'!$B$139:$B$238,0),MATCH('Capacity Backing (Hide)'!$A153,'Capacity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(Hide)'!$A153,'Capacity Summary'!$H$138:$BG$138,0))="x",INDEX('Capacity Summary'!$C$139:$E$238,MATCH('Capacity Backing (Hide)'!S$132,'Capacity Summary'!$B$139:$B$238,0),4),IF(INDEX('Capacity Summary'!$H$139:$BG$238,MATCH('Capacity Backing (Hide)'!S$132,'Capacity Summary'!$B$139:$B$238,0),MATCH('Capacity Backing (Hide)'!$A153,'Capacity Summary'!$H$138:$BG$138,0))&lt;&gt;0,INDEX('Capacity Summary'!$H$139:$BG$238,MATCH('Capacity Backing (Hide)'!S$132,'Capacity Summary'!$B$139:$B$238,0),MATCH('Capacity Backing (Hide)'!$A153,'Capacity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(Hide)'!$A153,'Capacity Summary'!$H$138:$BG$138,0))="x",INDEX('Capacity Summary'!$C$139:$E$238,MATCH('Capacity Backing (Hide)'!T$132,'Capacity Summary'!$B$139:$B$238,0),4),IF(INDEX('Capacity Summary'!$H$139:$BG$238,MATCH('Capacity Backing (Hide)'!T$132,'Capacity Summary'!$B$139:$B$238,0),MATCH('Capacity Backing (Hide)'!$A153,'Capacity Summary'!$H$138:$BG$138,0))&lt;&gt;0,INDEX('Capacity Summary'!$H$139:$BG$238,MATCH('Capacity Backing (Hide)'!T$132,'Capacity Summary'!$B$139:$B$238,0),MATCH('Capacity Backing (Hide)'!$A153,'Capacity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(Hide)'!$A153,'Capacity Summary'!$H$138:$BG$138,0))="x",INDEX('Capacity Summary'!$C$139:$E$238,MATCH('Capacity Backing (Hide)'!U$132,'Capacity Summary'!$B$139:$B$238,0),4),IF(INDEX('Capacity Summary'!$H$139:$BG$238,MATCH('Capacity Backing (Hide)'!U$132,'Capacity Summary'!$B$139:$B$238,0),MATCH('Capacity Backing (Hide)'!$A153,'Capacity Summary'!$H$138:$BG$138,0))&lt;&gt;0,INDEX('Capacity Summary'!$H$139:$BG$238,MATCH('Capacity Backing (Hide)'!U$132,'Capacity Summary'!$B$139:$B$238,0),MATCH('Capacity Backing (Hide)'!$A153,'Capacity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(Hide)'!$A153,'Capacity Summary'!$H$138:$BG$138,0))="x",INDEX('Capacity Summary'!$C$139:$E$238,MATCH('Capacity Backing (Hide)'!V$132,'Capacity Summary'!$B$139:$B$238,0),4),IF(INDEX('Capacity Summary'!$H$139:$BG$238,MATCH('Capacity Backing (Hide)'!V$132,'Capacity Summary'!$B$139:$B$238,0),MATCH('Capacity Backing (Hide)'!$A153,'Capacity Summary'!$H$138:$BG$138,0))&lt;&gt;0,INDEX('Capacity Summary'!$H$139:$BG$238,MATCH('Capacity Backing (Hide)'!V$132,'Capacity Summary'!$B$139:$B$238,0),MATCH('Capacity Backing (Hide)'!$A153,'Capacity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(Hide)'!$A153,'Capacity Summary'!$H$138:$BG$138,0))="x",INDEX('Capacity Summary'!$C$139:$E$238,MATCH('Capacity Backing (Hide)'!W$132,'Capacity Summary'!$B$139:$B$238,0),4),IF(INDEX('Capacity Summary'!$H$139:$BG$238,MATCH('Capacity Backing (Hide)'!W$132,'Capacity Summary'!$B$139:$B$238,0),MATCH('Capacity Backing (Hide)'!$A153,'Capacity Summary'!$H$138:$BG$138,0))&lt;&gt;0,INDEX('Capacity Summary'!$H$139:$BG$238,MATCH('Capacity Backing (Hide)'!W$132,'Capacity Summary'!$B$139:$B$238,0),MATCH('Capacity Backing (Hide)'!$A153,'Capacity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(Hide)'!$A153,'Capacity Summary'!$H$138:$BG$138,0))="x",INDEX('Capacity Summary'!$C$139:$E$238,MATCH('Capacity Backing (Hide)'!X$132,'Capacity Summary'!$B$139:$B$238,0),4),IF(INDEX('Capacity Summary'!$H$139:$BG$238,MATCH('Capacity Backing (Hide)'!X$132,'Capacity Summary'!$B$139:$B$238,0),MATCH('Capacity Backing (Hide)'!$A153,'Capacity Summary'!$H$138:$BG$138,0))&lt;&gt;0,INDEX('Capacity Summary'!$H$139:$BG$238,MATCH('Capacity Backing (Hide)'!X$132,'Capacity Summary'!$B$139:$B$238,0),MATCH('Capacity Backing (Hide)'!$A153,'Capacity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(Hide)'!$A153,'Capacity Summary'!$H$138:$BG$138,0))="x",INDEX('Capacity Summary'!$C$139:$E$238,MATCH('Capacity Backing (Hide)'!Y$132,'Capacity Summary'!$B$139:$B$238,0),4),IF(INDEX('Capacity Summary'!$H$139:$BG$238,MATCH('Capacity Backing (Hide)'!Y$132,'Capacity Summary'!$B$139:$B$238,0),MATCH('Capacity Backing (Hide)'!$A153,'Capacity Summary'!$H$138:$BG$138,0))&lt;&gt;0,INDEX('Capacity Summary'!$H$139:$BG$238,MATCH('Capacity Backing (Hide)'!Y$132,'Capacity Summary'!$B$139:$B$238,0),MATCH('Capacity Backing (Hide)'!$A153,'Capacity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(Hide)'!$A153,'Capacity Summary'!$H$138:$BG$138,0))="x",INDEX('Capacity Summary'!$C$139:$E$238,MATCH('Capacity Backing (Hide)'!Z$132,'Capacity Summary'!$B$139:$B$238,0),4),IF(INDEX('Capacity Summary'!$H$139:$BG$238,MATCH('Capacity Backing (Hide)'!Z$132,'Capacity Summary'!$B$139:$B$238,0),MATCH('Capacity Backing (Hide)'!$A153,'Capacity Summary'!$H$138:$BG$138,0))&lt;&gt;0,INDEX('Capacity Summary'!$H$139:$BG$238,MATCH('Capacity Backing (Hide)'!Z$132,'Capacity Summary'!$B$139:$B$238,0),MATCH('Capacity Backing (Hide)'!$A153,'Capacity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(Hide)'!$A153,'Capacity Summary'!$H$138:$BG$138,0))="x",INDEX('Capacity Summary'!$C$139:$E$238,MATCH('Capacity Backing (Hide)'!AA$132,'Capacity Summary'!$B$139:$B$238,0),4),IF(INDEX('Capacity Summary'!$H$139:$BG$238,MATCH('Capacity Backing (Hide)'!AA$132,'Capacity Summary'!$B$139:$B$238,0),MATCH('Capacity Backing (Hide)'!$A153,'Capacity Summary'!$H$138:$BG$138,0))&lt;&gt;0,INDEX('Capacity Summary'!$H$139:$BG$238,MATCH('Capacity Backing (Hide)'!AA$132,'Capacity Summary'!$B$139:$B$238,0),MATCH('Capacity Backing (Hide)'!$A153,'Capacity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(Hide)'!$A153,'Capacity Summary'!$H$138:$BG$138,0))="x",INDEX('Capacity Summary'!$C$139:$E$238,MATCH('Capacity Backing (Hide)'!AB$132,'Capacity Summary'!$B$139:$B$238,0),4),IF(INDEX('Capacity Summary'!$H$139:$BG$238,MATCH('Capacity Backing (Hide)'!AB$132,'Capacity Summary'!$B$139:$B$238,0),MATCH('Capacity Backing (Hide)'!$A153,'Capacity Summary'!$H$138:$BG$138,0))&lt;&gt;0,INDEX('Capacity Summary'!$H$139:$BG$238,MATCH('Capacity Backing (Hide)'!AB$132,'Capacity Summary'!$B$139:$B$238,0),MATCH('Capacity Backing (Hide)'!$A153,'Capacity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(Hide)'!$A153,'Capacity Summary'!$H$138:$BG$138,0))="x",INDEX('Capacity Summary'!$C$139:$E$238,MATCH('Capacity Backing (Hide)'!AC$132,'Capacity Summary'!$B$139:$B$238,0),4),IF(INDEX('Capacity Summary'!$H$139:$BG$238,MATCH('Capacity Backing (Hide)'!AC$132,'Capacity Summary'!$B$139:$B$238,0),MATCH('Capacity Backing (Hide)'!$A153,'Capacity Summary'!$H$138:$BG$138,0))&lt;&gt;0,INDEX('Capacity Summary'!$H$139:$BG$238,MATCH('Capacity Backing (Hide)'!AC$132,'Capacity Summary'!$B$139:$B$238,0),MATCH('Capacity Backing (Hide)'!$A153,'Capacity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(Hide)'!$A153,'Capacity Summary'!$H$138:$BG$138,0))="x",INDEX('Capacity Summary'!$C$139:$E$238,MATCH('Capacity Backing (Hide)'!AD$132,'Capacity Summary'!$B$139:$B$238,0),4),IF(INDEX('Capacity Summary'!$H$139:$BG$238,MATCH('Capacity Backing (Hide)'!AD$132,'Capacity Summary'!$B$139:$B$238,0),MATCH('Capacity Backing (Hide)'!$A153,'Capacity Summary'!$H$138:$BG$138,0))&lt;&gt;0,INDEX('Capacity Summary'!$H$139:$BG$238,MATCH('Capacity Backing (Hide)'!AD$132,'Capacity Summary'!$B$139:$B$238,0),MATCH('Capacity Backing (Hide)'!$A153,'Capacity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(Hide)'!$A153,'Capacity Summary'!$H$138:$BG$138,0))="x",INDEX('Capacity Summary'!$C$139:$E$238,MATCH('Capacity Backing (Hide)'!AE$132,'Capacity Summary'!$B$139:$B$238,0),4),IF(INDEX('Capacity Summary'!$H$139:$BG$238,MATCH('Capacity Backing (Hide)'!AE$132,'Capacity Summary'!$B$139:$B$238,0),MATCH('Capacity Backing (Hide)'!$A153,'Capacity Summary'!$H$138:$BG$138,0))&lt;&gt;0,INDEX('Capacity Summary'!$H$139:$BG$238,MATCH('Capacity Backing (Hide)'!AE$132,'Capacity Summary'!$B$139:$B$238,0),MATCH('Capacity Backing (Hide)'!$A153,'Capacity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(Hide)'!$A153,'Capacity Summary'!$H$138:$BG$138,0))="x",INDEX('Capacity Summary'!$C$139:$E$238,MATCH('Capacity Backing (Hide)'!AF$132,'Capacity Summary'!$B$139:$B$238,0),4),IF(INDEX('Capacity Summary'!$H$139:$BG$238,MATCH('Capacity Backing (Hide)'!AF$132,'Capacity Summary'!$B$139:$B$238,0),MATCH('Capacity Backing (Hide)'!$A153,'Capacity Summary'!$H$138:$BG$138,0))&lt;&gt;0,INDEX('Capacity Summary'!$H$139:$BG$238,MATCH('Capacity Backing (Hide)'!AF$132,'Capacity Summary'!$B$139:$B$238,0),MATCH('Capacity Backing (Hide)'!$A153,'Capacity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(Hide)'!$A153,'Capacity Summary'!$H$138:$BG$138,0))="x",INDEX('Capacity Summary'!$C$139:$E$238,MATCH('Capacity Backing (Hide)'!AG$132,'Capacity Summary'!$B$139:$B$238,0),4),IF(INDEX('Capacity Summary'!$H$139:$BG$238,MATCH('Capacity Backing (Hide)'!AG$132,'Capacity Summary'!$B$139:$B$238,0),MATCH('Capacity Backing (Hide)'!$A153,'Capacity Summary'!$H$138:$BG$138,0))&lt;&gt;0,INDEX('Capacity Summary'!$H$139:$BG$238,MATCH('Capacity Backing (Hide)'!AG$132,'Capacity Summary'!$B$139:$B$238,0),MATCH('Capacity Backing (Hide)'!$A153,'Capacity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(Hide)'!$A153,'Capacity Summary'!$H$138:$BG$138,0))="x",INDEX('Capacity Summary'!$C$139:$E$238,MATCH('Capacity Backing (Hide)'!AH$132,'Capacity Summary'!$B$139:$B$238,0),4),IF(INDEX('Capacity Summary'!$H$139:$BG$238,MATCH('Capacity Backing (Hide)'!AH$132,'Capacity Summary'!$B$139:$B$238,0),MATCH('Capacity Backing (Hide)'!$A153,'Capacity Summary'!$H$138:$BG$138,0))&lt;&gt;0,INDEX('Capacity Summary'!$H$139:$BG$238,MATCH('Capacity Backing (Hide)'!AH$132,'Capacity Summary'!$B$139:$B$238,0),MATCH('Capacity Backing (Hide)'!$A153,'Capacity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(Hide)'!$A153,'Capacity Summary'!$H$138:$BG$138,0))="x",INDEX('Capacity Summary'!$C$139:$E$238,MATCH('Capacity Backing (Hide)'!AI$132,'Capacity Summary'!$B$139:$B$238,0),4),IF(INDEX('Capacity Summary'!$H$139:$BG$238,MATCH('Capacity Backing (Hide)'!AI$132,'Capacity Summary'!$B$139:$B$238,0),MATCH('Capacity Backing (Hide)'!$A153,'Capacity Summary'!$H$138:$BG$138,0))&lt;&gt;0,INDEX('Capacity Summary'!$H$139:$BG$238,MATCH('Capacity Backing (Hide)'!AI$132,'Capacity Summary'!$B$139:$B$238,0),MATCH('Capacity Backing (Hide)'!$A153,'Capacity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(Hide)'!$A153,'Capacity Summary'!$H$138:$BG$138,0))="x",INDEX('Capacity Summary'!$C$139:$E$238,MATCH('Capacity Backing (Hide)'!AJ$132,'Capacity Summary'!$B$139:$B$238,0),4),IF(INDEX('Capacity Summary'!$H$139:$BG$238,MATCH('Capacity Backing (Hide)'!AJ$132,'Capacity Summary'!$B$139:$B$238,0),MATCH('Capacity Backing (Hide)'!$A153,'Capacity Summary'!$H$138:$BG$138,0))&lt;&gt;0,INDEX('Capacity Summary'!$H$139:$BG$238,MATCH('Capacity Backing (Hide)'!AJ$132,'Capacity Summary'!$B$139:$B$238,0),MATCH('Capacity Backing (Hide)'!$A153,'Capacity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(Hide)'!$A153,'Capacity Summary'!$H$138:$BG$138,0))="x",INDEX('Capacity Summary'!$C$139:$E$238,MATCH('Capacity Backing (Hide)'!AK$132,'Capacity Summary'!$B$139:$B$238,0),4),IF(INDEX('Capacity Summary'!$H$139:$BG$238,MATCH('Capacity Backing (Hide)'!AK$132,'Capacity Summary'!$B$139:$B$238,0),MATCH('Capacity Backing (Hide)'!$A153,'Capacity Summary'!$H$138:$BG$138,0))&lt;&gt;0,INDEX('Capacity Summary'!$H$139:$BG$238,MATCH('Capacity Backing (Hide)'!AK$132,'Capacity Summary'!$B$139:$B$238,0),MATCH('Capacity Backing (Hide)'!$A153,'Capacity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(Hide)'!$A153,'Capacity Summary'!$H$138:$BG$138,0))="x",INDEX('Capacity Summary'!$C$139:$E$238,MATCH('Capacity Backing (Hide)'!AL$132,'Capacity Summary'!$B$139:$B$238,0),4),IF(INDEX('Capacity Summary'!$H$139:$BG$238,MATCH('Capacity Backing (Hide)'!AL$132,'Capacity Summary'!$B$139:$B$238,0),MATCH('Capacity Backing (Hide)'!$A153,'Capacity Summary'!$H$138:$BG$138,0))&lt;&gt;0,INDEX('Capacity Summary'!$H$139:$BG$238,MATCH('Capacity Backing (Hide)'!AL$132,'Capacity Summary'!$B$139:$B$238,0),MATCH('Capacity Backing (Hide)'!$A153,'Capacity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(Hide)'!$A153,'Capacity Summary'!$H$138:$BG$138,0))="x",INDEX('Capacity Summary'!$C$139:$E$238,MATCH('Capacity Backing (Hide)'!AM$132,'Capacity Summary'!$B$139:$B$238,0),4),IF(INDEX('Capacity Summary'!$H$139:$BG$238,MATCH('Capacity Backing (Hide)'!AM$132,'Capacity Summary'!$B$139:$B$238,0),MATCH('Capacity Backing (Hide)'!$A153,'Capacity Summary'!$H$138:$BG$138,0))&lt;&gt;0,INDEX('Capacity Summary'!$H$139:$BG$238,MATCH('Capacity Backing (Hide)'!AM$132,'Capacity Summary'!$B$139:$B$238,0),MATCH('Capacity Backing (Hide)'!$A153,'Capacity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(Hide)'!$A153,'Capacity Summary'!$H$138:$BG$138,0))="x",INDEX('Capacity Summary'!$C$139:$E$238,MATCH('Capacity Backing (Hide)'!AN$132,'Capacity Summary'!$B$139:$B$238,0),4),IF(INDEX('Capacity Summary'!$H$139:$BG$238,MATCH('Capacity Backing (Hide)'!AN$132,'Capacity Summary'!$B$139:$B$238,0),MATCH('Capacity Backing (Hide)'!$A153,'Capacity Summary'!$H$138:$BG$138,0))&lt;&gt;0,INDEX('Capacity Summary'!$H$139:$BG$238,MATCH('Capacity Backing (Hide)'!AN$132,'Capacity Summary'!$B$139:$B$238,0),MATCH('Capacity Backing (Hide)'!$A153,'Capacity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(Hide)'!$A153,'Capacity Summary'!$H$138:$BG$138,0))="x",INDEX('Capacity Summary'!$C$139:$E$238,MATCH('Capacity Backing (Hide)'!AO$132,'Capacity Summary'!$B$139:$B$238,0),4),IF(INDEX('Capacity Summary'!$H$139:$BG$238,MATCH('Capacity Backing (Hide)'!AO$132,'Capacity Summary'!$B$139:$B$238,0),MATCH('Capacity Backing (Hide)'!$A153,'Capacity Summary'!$H$138:$BG$138,0))&lt;&gt;0,INDEX('Capacity Summary'!$H$139:$BG$238,MATCH('Capacity Backing (Hide)'!AO$132,'Capacity Summary'!$B$139:$B$238,0),MATCH('Capacity Backing (Hide)'!$A153,'Capacity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(Hide)'!$A153,'Capacity Summary'!$H$138:$BG$138,0))="x",INDEX('Capacity Summary'!$C$139:$E$238,MATCH('Capacity Backing (Hide)'!AP$132,'Capacity Summary'!$B$139:$B$238,0),4),IF(INDEX('Capacity Summary'!$H$139:$BG$238,MATCH('Capacity Backing (Hide)'!AP$132,'Capacity Summary'!$B$139:$B$238,0),MATCH('Capacity Backing (Hide)'!$A153,'Capacity Summary'!$H$138:$BG$138,0))&lt;&gt;0,INDEX('Capacity Summary'!$H$139:$BG$238,MATCH('Capacity Backing (Hide)'!AP$132,'Capacity Summary'!$B$139:$B$238,0),MATCH('Capacity Backing (Hide)'!$A153,'Capacity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(Hide)'!$A153,'Capacity Summary'!$H$138:$BG$138,0))="x",INDEX('Capacity Summary'!$C$139:$E$238,MATCH('Capacity Backing (Hide)'!AQ$132,'Capacity Summary'!$B$139:$B$238,0),4),IF(INDEX('Capacity Summary'!$H$139:$BG$238,MATCH('Capacity Backing (Hide)'!AQ$132,'Capacity Summary'!$B$139:$B$238,0),MATCH('Capacity Backing (Hide)'!$A153,'Capacity Summary'!$H$138:$BG$138,0))&lt;&gt;0,INDEX('Capacity Summary'!$H$139:$BG$238,MATCH('Capacity Backing (Hide)'!AQ$132,'Capacity Summary'!$B$139:$B$238,0),MATCH('Capacity Backing (Hide)'!$A153,'Capacity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(Hide)'!$A153,'Capacity Summary'!$H$138:$BG$138,0))="x",INDEX('Capacity Summary'!$C$139:$E$238,MATCH('Capacity Backing (Hide)'!AR$132,'Capacity Summary'!$B$139:$B$238,0),4),IF(INDEX('Capacity Summary'!$H$139:$BG$238,MATCH('Capacity Backing (Hide)'!AR$132,'Capacity Summary'!$B$139:$B$238,0),MATCH('Capacity Backing (Hide)'!$A153,'Capacity Summary'!$H$138:$BG$138,0))&lt;&gt;0,INDEX('Capacity Summary'!$H$139:$BG$238,MATCH('Capacity Backing (Hide)'!AR$132,'Capacity Summary'!$B$139:$B$238,0),MATCH('Capacity Backing (Hide)'!$A153,'Capacity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(Hide)'!$A153,'Capacity Summary'!$H$138:$BG$138,0))="x",INDEX('Capacity Summary'!$C$139:$E$238,MATCH('Capacity Backing (Hide)'!AS$132,'Capacity Summary'!$B$139:$B$238,0),4),IF(INDEX('Capacity Summary'!$H$139:$BG$238,MATCH('Capacity Backing (Hide)'!AS$132,'Capacity Summary'!$B$139:$B$238,0),MATCH('Capacity Backing (Hide)'!$A153,'Capacity Summary'!$H$138:$BG$138,0))&lt;&gt;0,INDEX('Capacity Summary'!$H$139:$BG$238,MATCH('Capacity Backing (Hide)'!AS$132,'Capacity Summary'!$B$139:$B$238,0),MATCH('Capacity Backing (Hide)'!$A153,'Capacity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(Hide)'!$A153,'Capacity Summary'!$H$138:$BG$138,0))="x",INDEX('Capacity Summary'!$C$139:$E$238,MATCH('Capacity Backing (Hide)'!AT$132,'Capacity Summary'!$B$139:$B$238,0),4),IF(INDEX('Capacity Summary'!$H$139:$BG$238,MATCH('Capacity Backing (Hide)'!AT$132,'Capacity Summary'!$B$139:$B$238,0),MATCH('Capacity Backing (Hide)'!$A153,'Capacity Summary'!$H$138:$BG$138,0))&lt;&gt;0,INDEX('Capacity Summary'!$H$139:$BG$238,MATCH('Capacity Backing (Hide)'!AT$132,'Capacity Summary'!$B$139:$B$238,0),MATCH('Capacity Backing (Hide)'!$A153,'Capacity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(Hide)'!$A153,'Capacity Summary'!$H$138:$BG$138,0))="x",INDEX('Capacity Summary'!$C$139:$E$238,MATCH('Capacity Backing (Hide)'!AU$132,'Capacity Summary'!$B$139:$B$238,0),4),IF(INDEX('Capacity Summary'!$H$139:$BG$238,MATCH('Capacity Backing (Hide)'!AU$132,'Capacity Summary'!$B$139:$B$238,0),MATCH('Capacity Backing (Hide)'!$A153,'Capacity Summary'!$H$138:$BG$138,0))&lt;&gt;0,INDEX('Capacity Summary'!$H$139:$BG$238,MATCH('Capacity Backing (Hide)'!AU$132,'Capacity Summary'!$B$139:$B$238,0),MATCH('Capacity Backing (Hide)'!$A153,'Capacity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(Hide)'!$A153,'Capacity Summary'!$H$138:$BG$138,0))="x",INDEX('Capacity Summary'!$C$139:$E$238,MATCH('Capacity Backing (Hide)'!AV$132,'Capacity Summary'!$B$139:$B$238,0),4),IF(INDEX('Capacity Summary'!$H$139:$BG$238,MATCH('Capacity Backing (Hide)'!AV$132,'Capacity Summary'!$B$139:$B$238,0),MATCH('Capacity Backing (Hide)'!$A153,'Capacity Summary'!$H$138:$BG$138,0))&lt;&gt;0,INDEX('Capacity Summary'!$H$139:$BG$238,MATCH('Capacity Backing (Hide)'!AV$132,'Capacity Summary'!$B$139:$B$238,0),MATCH('Capacity Backing (Hide)'!$A153,'Capacity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(Hide)'!$A153,'Capacity Summary'!$H$138:$BG$138,0))="x",INDEX('Capacity Summary'!$C$139:$E$238,MATCH('Capacity Backing (Hide)'!AW$132,'Capacity Summary'!$B$139:$B$238,0),4),IF(INDEX('Capacity Summary'!$H$139:$BG$238,MATCH('Capacity Backing (Hide)'!AW$132,'Capacity Summary'!$B$139:$B$238,0),MATCH('Capacity Backing (Hide)'!$A153,'Capacity Summary'!$H$138:$BG$138,0))&lt;&gt;0,INDEX('Capacity Summary'!$H$139:$BG$238,MATCH('Capacity Backing (Hide)'!AW$132,'Capacity Summary'!$B$139:$B$238,0),MATCH('Capacity Backing (Hide)'!$A153,'Capacity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(Hide)'!$A153,'Capacity Summary'!$H$138:$BG$138,0))="x",INDEX('Capacity Summary'!$C$139:$E$238,MATCH('Capacity Backing (Hide)'!AX$132,'Capacity Summary'!$B$139:$B$238,0),4),IF(INDEX('Capacity Summary'!$H$139:$BG$238,MATCH('Capacity Backing (Hide)'!AX$132,'Capacity Summary'!$B$139:$B$238,0),MATCH('Capacity Backing (Hide)'!$A153,'Capacity Summary'!$H$138:$BG$138,0))&lt;&gt;0,INDEX('Capacity Summary'!$H$139:$BG$238,MATCH('Capacity Backing (Hide)'!AX$132,'Capacity Summary'!$B$139:$B$238,0),MATCH('Capacity Backing (Hide)'!$A153,'Capacity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(Hide)'!$A153,'Capacity Summary'!$H$138:$BG$138,0))="x",INDEX('Capacity Summary'!$C$139:$E$238,MATCH('Capacity Backing (Hide)'!AY$132,'Capacity Summary'!$B$139:$B$238,0),4),IF(INDEX('Capacity Summary'!$H$139:$BG$238,MATCH('Capacity Backing (Hide)'!AY$132,'Capacity Summary'!$B$139:$B$238,0),MATCH('Capacity Backing (Hide)'!$A153,'Capacity Summary'!$H$138:$BG$138,0))&lt;&gt;0,INDEX('Capacity Summary'!$H$139:$BG$238,MATCH('Capacity Backing (Hide)'!AY$132,'Capacity Summary'!$B$139:$B$238,0),MATCH('Capacity Backing (Hide)'!$A153,'Capacity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(Hide)'!$A153,'Capacity Summary'!$H$138:$BG$138,0))="x",INDEX('Capacity Summary'!$C$139:$E$238,MATCH('Capacity Backing (Hide)'!AZ$132,'Capacity Summary'!$B$139:$B$238,0),4),IF(INDEX('Capacity Summary'!$H$139:$BG$238,MATCH('Capacity Backing (Hide)'!AZ$132,'Capacity Summary'!$B$139:$B$238,0),MATCH('Capacity Backing (Hide)'!$A153,'Capacity Summary'!$H$138:$BG$138,0))&lt;&gt;0,INDEX('Capacity Summary'!$H$139:$BG$238,MATCH('Capacity Backing (Hide)'!AZ$132,'Capacity Summary'!$B$139:$B$238,0),MATCH('Capacity Backing (Hide)'!$A153,'Capacity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(Hide)'!$A153,'Capacity Summary'!$H$138:$BG$138,0))="x",INDEX('Capacity Summary'!$C$139:$E$238,MATCH('Capacity Backing (Hide)'!BA$132,'Capacity Summary'!$B$139:$B$238,0),4),IF(INDEX('Capacity Summary'!$H$139:$BG$238,MATCH('Capacity Backing (Hide)'!BA$132,'Capacity Summary'!$B$139:$B$238,0),MATCH('Capacity Backing (Hide)'!$A153,'Capacity Summary'!$H$138:$BG$138,0))&lt;&gt;0,INDEX('Capacity Summary'!$H$139:$BG$238,MATCH('Capacity Backing (Hide)'!BA$132,'Capacity Summary'!$B$139:$B$238,0),MATCH('Capacity Backing (Hide)'!$A153,'Capacity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(Hide)'!$A153,'Capacity Summary'!$H$138:$BG$138,0))="x",INDEX('Capacity Summary'!$C$139:$E$238,MATCH('Capacity Backing (Hide)'!BB$132,'Capacity Summary'!$B$139:$B$238,0),4),IF(INDEX('Capacity Summary'!$H$139:$BG$238,MATCH('Capacity Backing (Hide)'!BB$132,'Capacity Summary'!$B$139:$B$238,0),MATCH('Capacity Backing (Hide)'!$A153,'Capacity Summary'!$H$138:$BG$138,0))&lt;&gt;0,INDEX('Capacity Summary'!$H$139:$BG$238,MATCH('Capacity Backing (Hide)'!BB$132,'Capacity Summary'!$B$139:$B$238,0),MATCH('Capacity Backing (Hide)'!$A153,'Capacity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(Hide)'!$A153,'Capacity Summary'!$H$138:$BG$138,0))="x",INDEX('Capacity Summary'!$C$139:$E$238,MATCH('Capacity Backing (Hide)'!BC$132,'Capacity Summary'!$B$139:$B$238,0),4),IF(INDEX('Capacity Summary'!$H$139:$BG$238,MATCH('Capacity Backing (Hide)'!BC$132,'Capacity Summary'!$B$139:$B$238,0),MATCH('Capacity Backing (Hide)'!$A153,'Capacity Summary'!$H$138:$BG$138,0))&lt;&gt;0,INDEX('Capacity Summary'!$H$139:$BG$238,MATCH('Capacity Backing (Hide)'!BC$132,'Capacity Summary'!$B$139:$B$238,0),MATCH('Capacity Backing (Hide)'!$A153,'Capacity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(Hide)'!$A153,'Capacity Summary'!$H$138:$BG$138,0))="x",INDEX('Capacity Summary'!$C$139:$E$238,MATCH('Capacity Backing (Hide)'!BD$132,'Capacity Summary'!$B$139:$B$238,0),4),IF(INDEX('Capacity Summary'!$H$139:$BG$238,MATCH('Capacity Backing (Hide)'!BD$132,'Capacity Summary'!$B$139:$B$238,0),MATCH('Capacity Backing (Hide)'!$A153,'Capacity Summary'!$H$138:$BG$138,0))&lt;&gt;0,INDEX('Capacity Summary'!$H$139:$BG$238,MATCH('Capacity Backing (Hide)'!BD$132,'Capacity Summary'!$B$139:$B$238,0),MATCH('Capacity Backing (Hide)'!$A153,'Capacity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(Hide)'!$A153,'Capacity Summary'!$H$138:$BG$138,0))="x",INDEX('Capacity Summary'!$C$139:$E$238,MATCH('Capacity Backing (Hide)'!BE$132,'Capacity Summary'!$B$139:$B$238,0),4),IF(INDEX('Capacity Summary'!$H$139:$BG$238,MATCH('Capacity Backing (Hide)'!BE$132,'Capacity Summary'!$B$139:$B$238,0),MATCH('Capacity Backing (Hide)'!$A153,'Capacity Summary'!$H$138:$BG$138,0))&lt;&gt;0,INDEX('Capacity Summary'!$H$139:$BG$238,MATCH('Capacity Backing (Hide)'!BE$132,'Capacity Summary'!$B$139:$B$238,0),MATCH('Capacity Backing (Hide)'!$A153,'Capacity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(Hide)'!$A153,'Capacity Summary'!$H$138:$BG$138,0))="x",INDEX('Capacity Summary'!$C$139:$E$238,MATCH('Capacity Backing (Hide)'!BF$132,'Capacity Summary'!$B$139:$B$238,0),4),IF(INDEX('Capacity Summary'!$H$139:$BG$238,MATCH('Capacity Backing (Hide)'!BF$132,'Capacity Summary'!$B$139:$B$238,0),MATCH('Capacity Backing (Hide)'!$A153,'Capacity Summary'!$H$138:$BG$138,0))&lt;&gt;0,INDEX('Capacity Summary'!$H$139:$BG$238,MATCH('Capacity Backing (Hide)'!BF$132,'Capacity Summary'!$B$139:$B$238,0),MATCH('Capacity Backing (Hide)'!$A153,'Capacity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(Hide)'!$A153,'Capacity Summary'!$H$138:$BG$138,0))="x",INDEX('Capacity Summary'!$C$139:$E$238,MATCH('Capacity Backing (Hide)'!BG$132,'Capacity Summary'!$B$139:$B$238,0),4),IF(INDEX('Capacity Summary'!$H$139:$BG$238,MATCH('Capacity Backing (Hide)'!BG$132,'Capacity Summary'!$B$139:$B$238,0),MATCH('Capacity Backing (Hide)'!$A153,'Capacity Summary'!$H$138:$BG$138,0))&lt;&gt;0,INDEX('Capacity Summary'!$H$139:$BG$238,MATCH('Capacity Backing (Hide)'!BG$132,'Capacity Summary'!$B$139:$B$238,0),MATCH('Capacity Backing (Hide)'!$A153,'Capacity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(Hide)'!$A153,'Capacity Summary'!$H$138:$BG$138,0))="x",INDEX('Capacity Summary'!$C$139:$E$238,MATCH('Capacity Backing (Hide)'!BH$132,'Capacity Summary'!$B$139:$B$238,0),4),IF(INDEX('Capacity Summary'!$H$139:$BG$238,MATCH('Capacity Backing (Hide)'!BH$132,'Capacity Summary'!$B$139:$B$238,0),MATCH('Capacity Backing (Hide)'!$A153,'Capacity Summary'!$H$138:$BG$138,0))&lt;&gt;0,INDEX('Capacity Summary'!$H$139:$BG$238,MATCH('Capacity Backing (Hide)'!BH$132,'Capacity Summary'!$B$139:$B$238,0),MATCH('Capacity Backing (Hide)'!$A153,'Capacity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(Hide)'!$A153,'Capacity Summary'!$H$138:$BG$138,0))="x",INDEX('Capacity Summary'!$C$139:$E$238,MATCH('Capacity Backing (Hide)'!BI$132,'Capacity Summary'!$B$139:$B$238,0),4),IF(INDEX('Capacity Summary'!$H$139:$BG$238,MATCH('Capacity Backing (Hide)'!BI$132,'Capacity Summary'!$B$139:$B$238,0),MATCH('Capacity Backing (Hide)'!$A153,'Capacity Summary'!$H$138:$BG$138,0))&lt;&gt;0,INDEX('Capacity Summary'!$H$139:$BG$238,MATCH('Capacity Backing (Hide)'!BI$132,'Capacity Summary'!$B$139:$B$238,0),MATCH('Capacity Backing (Hide)'!$A153,'Capacity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(Hide)'!$A153,'Capacity Summary'!$H$138:$BG$138,0))="x",INDEX('Capacity Summary'!$C$139:$E$238,MATCH('Capacity Backing (Hide)'!BJ$132,'Capacity Summary'!$B$139:$B$238,0),4),IF(INDEX('Capacity Summary'!$H$139:$BG$238,MATCH('Capacity Backing (Hide)'!BJ$132,'Capacity Summary'!$B$139:$B$238,0),MATCH('Capacity Backing (Hide)'!$A153,'Capacity Summary'!$H$138:$BG$138,0))&lt;&gt;0,INDEX('Capacity Summary'!$H$139:$BG$238,MATCH('Capacity Backing (Hide)'!BJ$132,'Capacity Summary'!$B$139:$B$238,0),MATCH('Capacity Backing (Hide)'!$A153,'Capacity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(Hide)'!$A153,'Capacity Summary'!$H$138:$BG$138,0))="x",INDEX('Capacity Summary'!$C$139:$E$238,MATCH('Capacity Backing (Hide)'!BK$132,'Capacity Summary'!$B$139:$B$238,0),4),IF(INDEX('Capacity Summary'!$H$139:$BG$238,MATCH('Capacity Backing (Hide)'!BK$132,'Capacity Summary'!$B$139:$B$238,0),MATCH('Capacity Backing (Hide)'!$A153,'Capacity Summary'!$H$138:$BG$138,0))&lt;&gt;0,INDEX('Capacity Summary'!$H$139:$BG$238,MATCH('Capacity Backing (Hide)'!BK$132,'Capacity Summary'!$B$139:$B$238,0),MATCH('Capacity Backing (Hide)'!$A153,'Capacity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(Hide)'!$A153,'Capacity Summary'!$H$138:$BG$138,0))="x",INDEX('Capacity Summary'!$C$139:$E$238,MATCH('Capacity Backing (Hide)'!BL$132,'Capacity Summary'!$B$139:$B$238,0),4),IF(INDEX('Capacity Summary'!$H$139:$BG$238,MATCH('Capacity Backing (Hide)'!BL$132,'Capacity Summary'!$B$139:$B$238,0),MATCH('Capacity Backing (Hide)'!$A153,'Capacity Summary'!$H$138:$BG$138,0))&lt;&gt;0,INDEX('Capacity Summary'!$H$139:$BG$238,MATCH('Capacity Backing (Hide)'!BL$132,'Capacity Summary'!$B$139:$B$238,0),MATCH('Capacity Backing (Hide)'!$A153,'Capacity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(Hide)'!$A153,'Capacity Summary'!$H$138:$BG$138,0))="x",INDEX('Capacity Summary'!$C$139:$E$238,MATCH('Capacity Backing (Hide)'!BM$132,'Capacity Summary'!$B$139:$B$238,0),4),IF(INDEX('Capacity Summary'!$H$139:$BG$238,MATCH('Capacity Backing (Hide)'!BM$132,'Capacity Summary'!$B$139:$B$238,0),MATCH('Capacity Backing (Hide)'!$A153,'Capacity Summary'!$H$138:$BG$138,0))&lt;&gt;0,INDEX('Capacity Summary'!$H$139:$BG$238,MATCH('Capacity Backing (Hide)'!BM$132,'Capacity Summary'!$B$139:$B$238,0),MATCH('Capacity Backing (Hide)'!$A153,'Capacity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(Hide)'!$A153,'Capacity Summary'!$H$138:$BG$138,0))="x",INDEX('Capacity Summary'!$C$139:$E$238,MATCH('Capacity Backing (Hide)'!BN$132,'Capacity Summary'!$B$139:$B$238,0),4),IF(INDEX('Capacity Summary'!$H$139:$BG$238,MATCH('Capacity Backing (Hide)'!BN$132,'Capacity Summary'!$B$139:$B$238,0),MATCH('Capacity Backing (Hide)'!$A153,'Capacity Summary'!$H$138:$BG$138,0))&lt;&gt;0,INDEX('Capacity Summary'!$H$139:$BG$238,MATCH('Capacity Backing (Hide)'!BN$132,'Capacity Summary'!$B$139:$B$238,0),MATCH('Capacity Backing (Hide)'!$A153,'Capacity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(Hide)'!$A153,'Capacity Summary'!$H$138:$BG$138,0))="x",INDEX('Capacity Summary'!$C$139:$E$238,MATCH('Capacity Backing (Hide)'!BO$132,'Capacity Summary'!$B$139:$B$238,0),4),IF(INDEX('Capacity Summary'!$H$139:$BG$238,MATCH('Capacity Backing (Hide)'!BO$132,'Capacity Summary'!$B$139:$B$238,0),MATCH('Capacity Backing (Hide)'!$A153,'Capacity Summary'!$H$138:$BG$138,0))&lt;&gt;0,INDEX('Capacity Summary'!$H$139:$BG$238,MATCH('Capacity Backing (Hide)'!BO$132,'Capacity Summary'!$B$139:$B$238,0),MATCH('Capacity Backing (Hide)'!$A153,'Capacity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(Hide)'!$A153,'Capacity Summary'!$H$138:$BG$138,0))="x",INDEX('Capacity Summary'!$C$139:$E$238,MATCH('Capacity Backing (Hide)'!BP$132,'Capacity Summary'!$B$139:$B$238,0),4),IF(INDEX('Capacity Summary'!$H$139:$BG$238,MATCH('Capacity Backing (Hide)'!BP$132,'Capacity Summary'!$B$139:$B$238,0),MATCH('Capacity Backing (Hide)'!$A153,'Capacity Summary'!$H$138:$BG$138,0))&lt;&gt;0,INDEX('Capacity Summary'!$H$139:$BG$238,MATCH('Capacity Backing (Hide)'!BP$132,'Capacity Summary'!$B$139:$B$238,0),MATCH('Capacity Backing (Hide)'!$A153,'Capacity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(Hide)'!$A153,'Capacity Summary'!$H$138:$BG$138,0))="x",INDEX('Capacity Summary'!$C$139:$E$238,MATCH('Capacity Backing (Hide)'!BQ$132,'Capacity Summary'!$B$139:$B$238,0),4),IF(INDEX('Capacity Summary'!$H$139:$BG$238,MATCH('Capacity Backing (Hide)'!BQ$132,'Capacity Summary'!$B$139:$B$238,0),MATCH('Capacity Backing (Hide)'!$A153,'Capacity Summary'!$H$138:$BG$138,0))&lt;&gt;0,INDEX('Capacity Summary'!$H$139:$BG$238,MATCH('Capacity Backing (Hide)'!BQ$132,'Capacity Summary'!$B$139:$B$238,0),MATCH('Capacity Backing (Hide)'!$A153,'Capacity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(Hide)'!$A153,'Capacity Summary'!$H$138:$BG$138,0))="x",INDEX('Capacity Summary'!$C$139:$E$238,MATCH('Capacity Backing (Hide)'!BR$132,'Capacity Summary'!$B$139:$B$238,0),4),IF(INDEX('Capacity Summary'!$H$139:$BG$238,MATCH('Capacity Backing (Hide)'!BR$132,'Capacity Summary'!$B$139:$B$238,0),MATCH('Capacity Backing (Hide)'!$A153,'Capacity Summary'!$H$138:$BG$138,0))&lt;&gt;0,INDEX('Capacity Summary'!$H$139:$BG$238,MATCH('Capacity Backing (Hide)'!BR$132,'Capacity Summary'!$B$139:$B$238,0),MATCH('Capacity Backing (Hide)'!$A153,'Capacity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(Hide)'!$A153,'Capacity Summary'!$H$138:$BG$138,0))="x",INDEX('Capacity Summary'!$C$139:$E$238,MATCH('Capacity Backing (Hide)'!BS$132,'Capacity Summary'!$B$139:$B$238,0),4),IF(INDEX('Capacity Summary'!$H$139:$BG$238,MATCH('Capacity Backing (Hide)'!BS$132,'Capacity Summary'!$B$139:$B$238,0),MATCH('Capacity Backing (Hide)'!$A153,'Capacity Summary'!$H$138:$BG$138,0))&lt;&gt;0,INDEX('Capacity Summary'!$H$139:$BG$238,MATCH('Capacity Backing (Hide)'!BS$132,'Capacity Summary'!$B$139:$B$238,0),MATCH('Capacity Backing (Hide)'!$A153,'Capacity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(Hide)'!$A153,'Capacity Summary'!$H$138:$BG$138,0))="x",INDEX('Capacity Summary'!$C$139:$E$238,MATCH('Capacity Backing (Hide)'!BT$132,'Capacity Summary'!$B$139:$B$238,0),4),IF(INDEX('Capacity Summary'!$H$139:$BG$238,MATCH('Capacity Backing (Hide)'!BT$132,'Capacity Summary'!$B$139:$B$238,0),MATCH('Capacity Backing (Hide)'!$A153,'Capacity Summary'!$H$138:$BG$138,0))&lt;&gt;0,INDEX('Capacity Summary'!$H$139:$BG$238,MATCH('Capacity Backing (Hide)'!BT$132,'Capacity Summary'!$B$139:$B$238,0),MATCH('Capacity Backing (Hide)'!$A153,'Capacity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(Hide)'!$A153,'Capacity Summary'!$H$138:$BG$138,0))="x",INDEX('Capacity Summary'!$C$139:$E$238,MATCH('Capacity Backing (Hide)'!BU$132,'Capacity Summary'!$B$139:$B$238,0),4),IF(INDEX('Capacity Summary'!$H$139:$BG$238,MATCH('Capacity Backing (Hide)'!BU$132,'Capacity Summary'!$B$139:$B$238,0),MATCH('Capacity Backing (Hide)'!$A153,'Capacity Summary'!$H$138:$BG$138,0))&lt;&gt;0,INDEX('Capacity Summary'!$H$139:$BG$238,MATCH('Capacity Backing (Hide)'!BU$132,'Capacity Summary'!$B$139:$B$238,0),MATCH('Capacity Backing (Hide)'!$A153,'Capacity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(Hide)'!$A153,'Capacity Summary'!$H$138:$BG$138,0))="x",INDEX('Capacity Summary'!$C$139:$E$238,MATCH('Capacity Backing (Hide)'!BV$132,'Capacity Summary'!$B$139:$B$238,0),4),IF(INDEX('Capacity Summary'!$H$139:$BG$238,MATCH('Capacity Backing (Hide)'!BV$132,'Capacity Summary'!$B$139:$B$238,0),MATCH('Capacity Backing (Hide)'!$A153,'Capacity Summary'!$H$138:$BG$138,0))&lt;&gt;0,INDEX('Capacity Summary'!$H$139:$BG$238,MATCH('Capacity Backing (Hide)'!BV$132,'Capacity Summary'!$B$139:$B$238,0),MATCH('Capacity Backing (Hide)'!$A153,'Capacity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(Hide)'!$A153,'Capacity Summary'!$H$138:$BG$138,0))="x",INDEX('Capacity Summary'!$C$139:$E$238,MATCH('Capacity Backing (Hide)'!BW$132,'Capacity Summary'!$B$139:$B$238,0),4),IF(INDEX('Capacity Summary'!$H$139:$BG$238,MATCH('Capacity Backing (Hide)'!BW$132,'Capacity Summary'!$B$139:$B$238,0),MATCH('Capacity Backing (Hide)'!$A153,'Capacity Summary'!$H$138:$BG$138,0))&lt;&gt;0,INDEX('Capacity Summary'!$H$139:$BG$238,MATCH('Capacity Backing (Hide)'!BW$132,'Capacity Summary'!$B$139:$B$238,0),MATCH('Capacity Backing (Hide)'!$A153,'Capacity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(Hide)'!$A153,'Capacity Summary'!$H$138:$BG$138,0))="x",INDEX('Capacity Summary'!$C$139:$E$238,MATCH('Capacity Backing (Hide)'!BX$132,'Capacity Summary'!$B$139:$B$238,0),4),IF(INDEX('Capacity Summary'!$H$139:$BG$238,MATCH('Capacity Backing (Hide)'!BX$132,'Capacity Summary'!$B$139:$B$238,0),MATCH('Capacity Backing (Hide)'!$A153,'Capacity Summary'!$H$138:$BG$138,0))&lt;&gt;0,INDEX('Capacity Summary'!$H$139:$BG$238,MATCH('Capacity Backing (Hide)'!BX$132,'Capacity Summary'!$B$139:$B$238,0),MATCH('Capacity Backing (Hide)'!$A153,'Capacity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(Hide)'!$A153,'Capacity Summary'!$H$138:$BG$138,0))="x",INDEX('Capacity Summary'!$C$139:$E$238,MATCH('Capacity Backing (Hide)'!BY$132,'Capacity Summary'!$B$139:$B$238,0),4),IF(INDEX('Capacity Summary'!$H$139:$BG$238,MATCH('Capacity Backing (Hide)'!BY$132,'Capacity Summary'!$B$139:$B$238,0),MATCH('Capacity Backing (Hide)'!$A153,'Capacity Summary'!$H$138:$BG$138,0))&lt;&gt;0,INDEX('Capacity Summary'!$H$139:$BG$238,MATCH('Capacity Backing (Hide)'!BY$132,'Capacity Summary'!$B$139:$B$238,0),MATCH('Capacity Backing (Hide)'!$A153,'Capacity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(Hide)'!$A153,'Capacity Summary'!$H$138:$BG$138,0))="x",INDEX('Capacity Summary'!$C$139:$E$238,MATCH('Capacity Backing (Hide)'!BZ$132,'Capacity Summary'!$B$139:$B$238,0),4),IF(INDEX('Capacity Summary'!$H$139:$BG$238,MATCH('Capacity Backing (Hide)'!BZ$132,'Capacity Summary'!$B$139:$B$238,0),MATCH('Capacity Backing (Hide)'!$A153,'Capacity Summary'!$H$138:$BG$138,0))&lt;&gt;0,INDEX('Capacity Summary'!$H$139:$BG$238,MATCH('Capacity Backing (Hide)'!BZ$132,'Capacity Summary'!$B$139:$B$238,0),MATCH('Capacity Backing (Hide)'!$A153,'Capacity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(Hide)'!$A153,'Capacity Summary'!$H$138:$BG$138,0))="x",INDEX('Capacity Summary'!$C$139:$E$238,MATCH('Capacity Backing (Hide)'!CA$132,'Capacity Summary'!$B$139:$B$238,0),4),IF(INDEX('Capacity Summary'!$H$139:$BG$238,MATCH('Capacity Backing (Hide)'!CA$132,'Capacity Summary'!$B$139:$B$238,0),MATCH('Capacity Backing (Hide)'!$A153,'Capacity Summary'!$H$138:$BG$138,0))&lt;&gt;0,INDEX('Capacity Summary'!$H$139:$BG$238,MATCH('Capacity Backing (Hide)'!CA$132,'Capacity Summary'!$B$139:$B$238,0),MATCH('Capacity Backing (Hide)'!$A153,'Capacity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(Hide)'!$A153,'Capacity Summary'!$H$138:$BG$138,0))="x",INDEX('Capacity Summary'!$C$139:$E$238,MATCH('Capacity Backing (Hide)'!CB$132,'Capacity Summary'!$B$139:$B$238,0),4),IF(INDEX('Capacity Summary'!$H$139:$BG$238,MATCH('Capacity Backing (Hide)'!CB$132,'Capacity Summary'!$B$139:$B$238,0),MATCH('Capacity Backing (Hide)'!$A153,'Capacity Summary'!$H$138:$BG$138,0))&lt;&gt;0,INDEX('Capacity Summary'!$H$139:$BG$238,MATCH('Capacity Backing (Hide)'!CB$132,'Capacity Summary'!$B$139:$B$238,0),MATCH('Capacity Backing (Hide)'!$A153,'Capacity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(Hide)'!$A153,'Capacity Summary'!$H$138:$BG$138,0))="x",INDEX('Capacity Summary'!$C$139:$E$238,MATCH('Capacity Backing (Hide)'!CC$132,'Capacity Summary'!$B$139:$B$238,0),4),IF(INDEX('Capacity Summary'!$H$139:$BG$238,MATCH('Capacity Backing (Hide)'!CC$132,'Capacity Summary'!$B$139:$B$238,0),MATCH('Capacity Backing (Hide)'!$A153,'Capacity Summary'!$H$138:$BG$138,0))&lt;&gt;0,INDEX('Capacity Summary'!$H$139:$BG$238,MATCH('Capacity Backing (Hide)'!CC$132,'Capacity Summary'!$B$139:$B$238,0),MATCH('Capacity Backing (Hide)'!$A153,'Capacity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(Hide)'!$A153,'Capacity Summary'!$H$138:$BG$138,0))="x",INDEX('Capacity Summary'!$C$139:$E$238,MATCH('Capacity Backing (Hide)'!CD$132,'Capacity Summary'!$B$139:$B$238,0),4),IF(INDEX('Capacity Summary'!$H$139:$BG$238,MATCH('Capacity Backing (Hide)'!CD$132,'Capacity Summary'!$B$139:$B$238,0),MATCH('Capacity Backing (Hide)'!$A153,'Capacity Summary'!$H$138:$BG$138,0))&lt;&gt;0,INDEX('Capacity Summary'!$H$139:$BG$238,MATCH('Capacity Backing (Hide)'!CD$132,'Capacity Summary'!$B$139:$B$238,0),MATCH('Capacity Backing (Hide)'!$A153,'Capacity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(Hide)'!$A153,'Capacity Summary'!$H$138:$BG$138,0))="x",INDEX('Capacity Summary'!$C$139:$E$238,MATCH('Capacity Backing (Hide)'!CE$132,'Capacity Summary'!$B$139:$B$238,0),4),IF(INDEX('Capacity Summary'!$H$139:$BG$238,MATCH('Capacity Backing (Hide)'!CE$132,'Capacity Summary'!$B$139:$B$238,0),MATCH('Capacity Backing (Hide)'!$A153,'Capacity Summary'!$H$138:$BG$138,0))&lt;&gt;0,INDEX('Capacity Summary'!$H$139:$BG$238,MATCH('Capacity Backing (Hide)'!CE$132,'Capacity Summary'!$B$139:$B$238,0),MATCH('Capacity Backing (Hide)'!$A153,'Capacity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(Hide)'!$A153,'Capacity Summary'!$H$138:$BG$138,0))="x",INDEX('Capacity Summary'!$C$139:$E$238,MATCH('Capacity Backing (Hide)'!CF$132,'Capacity Summary'!$B$139:$B$238,0),4),IF(INDEX('Capacity Summary'!$H$139:$BG$238,MATCH('Capacity Backing (Hide)'!CF$132,'Capacity Summary'!$B$139:$B$238,0),MATCH('Capacity Backing (Hide)'!$A153,'Capacity Summary'!$H$138:$BG$138,0))&lt;&gt;0,INDEX('Capacity Summary'!$H$139:$BG$238,MATCH('Capacity Backing (Hide)'!CF$132,'Capacity Summary'!$B$139:$B$238,0),MATCH('Capacity Backing (Hide)'!$A153,'Capacity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(Hide)'!$A153,'Capacity Summary'!$H$138:$BG$138,0))="x",INDEX('Capacity Summary'!$C$139:$E$238,MATCH('Capacity Backing (Hide)'!CG$132,'Capacity Summary'!$B$139:$B$238,0),4),IF(INDEX('Capacity Summary'!$H$139:$BG$238,MATCH('Capacity Backing (Hide)'!CG$132,'Capacity Summary'!$B$139:$B$238,0),MATCH('Capacity Backing (Hide)'!$A153,'Capacity Summary'!$H$138:$BG$138,0))&lt;&gt;0,INDEX('Capacity Summary'!$H$139:$BG$238,MATCH('Capacity Backing (Hide)'!CG$132,'Capacity Summary'!$B$139:$B$238,0),MATCH('Capacity Backing (Hide)'!$A153,'Capacity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(Hide)'!$A153,'Capacity Summary'!$H$138:$BG$138,0))="x",INDEX('Capacity Summary'!$C$139:$E$238,MATCH('Capacity Backing (Hide)'!CH$132,'Capacity Summary'!$B$139:$B$238,0),4),IF(INDEX('Capacity Summary'!$H$139:$BG$238,MATCH('Capacity Backing (Hide)'!CH$132,'Capacity Summary'!$B$139:$B$238,0),MATCH('Capacity Backing (Hide)'!$A153,'Capacity Summary'!$H$138:$BG$138,0))&lt;&gt;0,INDEX('Capacity Summary'!$H$139:$BG$238,MATCH('Capacity Backing (Hide)'!CH$132,'Capacity Summary'!$B$139:$B$238,0),MATCH('Capacity Backing (Hide)'!$A153,'Capacity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(Hide)'!$A153,'Capacity Summary'!$H$138:$BG$138,0))="x",INDEX('Capacity Summary'!$C$139:$E$238,MATCH('Capacity Backing (Hide)'!CI$132,'Capacity Summary'!$B$139:$B$238,0),4),IF(INDEX('Capacity Summary'!$H$139:$BG$238,MATCH('Capacity Backing (Hide)'!CI$132,'Capacity Summary'!$B$139:$B$238,0),MATCH('Capacity Backing (Hide)'!$A153,'Capacity Summary'!$H$138:$BG$138,0))&lt;&gt;0,INDEX('Capacity Summary'!$H$139:$BG$238,MATCH('Capacity Backing (Hide)'!CI$132,'Capacity Summary'!$B$139:$B$238,0),MATCH('Capacity Backing (Hide)'!$A153,'Capacity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(Hide)'!$A153,'Capacity Summary'!$H$138:$BG$138,0))="x",INDEX('Capacity Summary'!$C$139:$E$238,MATCH('Capacity Backing (Hide)'!CJ$132,'Capacity Summary'!$B$139:$B$238,0),4),IF(INDEX('Capacity Summary'!$H$139:$BG$238,MATCH('Capacity Backing (Hide)'!CJ$132,'Capacity Summary'!$B$139:$B$238,0),MATCH('Capacity Backing (Hide)'!$A153,'Capacity Summary'!$H$138:$BG$138,0))&lt;&gt;0,INDEX('Capacity Summary'!$H$139:$BG$238,MATCH('Capacity Backing (Hide)'!CJ$132,'Capacity Summary'!$B$139:$B$238,0),MATCH('Capacity Backing (Hide)'!$A153,'Capacity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(Hide)'!$A153,'Capacity Summary'!$H$138:$BG$138,0))="x",INDEX('Capacity Summary'!$C$139:$E$238,MATCH('Capacity Backing (Hide)'!CK$132,'Capacity Summary'!$B$139:$B$238,0),4),IF(INDEX('Capacity Summary'!$H$139:$BG$238,MATCH('Capacity Backing (Hide)'!CK$132,'Capacity Summary'!$B$139:$B$238,0),MATCH('Capacity Backing (Hide)'!$A153,'Capacity Summary'!$H$138:$BG$138,0))&lt;&gt;0,INDEX('Capacity Summary'!$H$139:$BG$238,MATCH('Capacity Backing (Hide)'!CK$132,'Capacity Summary'!$B$139:$B$238,0),MATCH('Capacity Backing (Hide)'!$A153,'Capacity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(Hide)'!$A153,'Capacity Summary'!$H$138:$BG$138,0))="x",INDEX('Capacity Summary'!$C$139:$E$238,MATCH('Capacity Backing (Hide)'!CL$132,'Capacity Summary'!$B$139:$B$238,0),4),IF(INDEX('Capacity Summary'!$H$139:$BG$238,MATCH('Capacity Backing (Hide)'!CL$132,'Capacity Summary'!$B$139:$B$238,0),MATCH('Capacity Backing (Hide)'!$A153,'Capacity Summary'!$H$138:$BG$138,0))&lt;&gt;0,INDEX('Capacity Summary'!$H$139:$BG$238,MATCH('Capacity Backing (Hide)'!CL$132,'Capacity Summary'!$B$139:$B$238,0),MATCH('Capacity Backing (Hide)'!$A153,'Capacity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(Hide)'!$A153,'Capacity Summary'!$H$138:$BG$138,0))="x",INDEX('Capacity Summary'!$C$139:$E$238,MATCH('Capacity Backing (Hide)'!CM$132,'Capacity Summary'!$B$139:$B$238,0),4),IF(INDEX('Capacity Summary'!$H$139:$BG$238,MATCH('Capacity Backing (Hide)'!CM$132,'Capacity Summary'!$B$139:$B$238,0),MATCH('Capacity Backing (Hide)'!$A153,'Capacity Summary'!$H$138:$BG$138,0))&lt;&gt;0,INDEX('Capacity Summary'!$H$139:$BG$238,MATCH('Capacity Backing (Hide)'!CM$132,'Capacity Summary'!$B$139:$B$238,0),MATCH('Capacity Backing (Hide)'!$A153,'Capacity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(Hide)'!$A153,'Capacity Summary'!$H$138:$BG$138,0))="x",INDEX('Capacity Summary'!$C$139:$E$238,MATCH('Capacity Backing (Hide)'!CN$132,'Capacity Summary'!$B$139:$B$238,0),4),IF(INDEX('Capacity Summary'!$H$139:$BG$238,MATCH('Capacity Backing (Hide)'!CN$132,'Capacity Summary'!$B$139:$B$238,0),MATCH('Capacity Backing (Hide)'!$A153,'Capacity Summary'!$H$138:$BG$138,0))&lt;&gt;0,INDEX('Capacity Summary'!$H$139:$BG$238,MATCH('Capacity Backing (Hide)'!CN$132,'Capacity Summary'!$B$139:$B$238,0),MATCH('Capacity Backing (Hide)'!$A153,'Capacity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(Hide)'!$A153,'Capacity Summary'!$H$138:$BG$138,0))="x",INDEX('Capacity Summary'!$C$139:$E$238,MATCH('Capacity Backing (Hide)'!CO$132,'Capacity Summary'!$B$139:$B$238,0),4),IF(INDEX('Capacity Summary'!$H$139:$BG$238,MATCH('Capacity Backing (Hide)'!CO$132,'Capacity Summary'!$B$139:$B$238,0),MATCH('Capacity Backing (Hide)'!$A153,'Capacity Summary'!$H$138:$BG$138,0))&lt;&gt;0,INDEX('Capacity Summary'!$H$139:$BG$238,MATCH('Capacity Backing (Hide)'!CO$132,'Capacity Summary'!$B$139:$B$238,0),MATCH('Capacity Backing (Hide)'!$A153,'Capacity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(Hide)'!$A153,'Capacity Summary'!$H$138:$BG$138,0))="x",INDEX('Capacity Summary'!$C$139:$E$238,MATCH('Capacity Backing (Hide)'!CP$132,'Capacity Summary'!$B$139:$B$238,0),4),IF(INDEX('Capacity Summary'!$H$139:$BG$238,MATCH('Capacity Backing (Hide)'!CP$132,'Capacity Summary'!$B$139:$B$238,0),MATCH('Capacity Backing (Hide)'!$A153,'Capacity Summary'!$H$138:$BG$138,0))&lt;&gt;0,INDEX('Capacity Summary'!$H$139:$BG$238,MATCH('Capacity Backing (Hide)'!CP$132,'Capacity Summary'!$B$139:$B$238,0),MATCH('Capacity Backing (Hide)'!$A153,'Capacity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(Hide)'!$A153,'Capacity Summary'!$H$138:$BG$138,0))="x",INDEX('Capacity Summary'!$C$139:$E$238,MATCH('Capacity Backing (Hide)'!CQ$132,'Capacity Summary'!$B$139:$B$238,0),4),IF(INDEX('Capacity Summary'!$H$139:$BG$238,MATCH('Capacity Backing (Hide)'!CQ$132,'Capacity Summary'!$B$139:$B$238,0),MATCH('Capacity Backing (Hide)'!$A153,'Capacity Summary'!$H$138:$BG$138,0))&lt;&gt;0,INDEX('Capacity Summary'!$H$139:$BG$238,MATCH('Capacity Backing (Hide)'!CQ$132,'Capacity Summary'!$B$139:$B$238,0),MATCH('Capacity Backing (Hide)'!$A153,'Capacity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(Hide)'!$A153,'Capacity Summary'!$H$138:$BG$138,0))="x",INDEX('Capacity Summary'!$C$139:$E$238,MATCH('Capacity Backing (Hide)'!CR$132,'Capacity Summary'!$B$139:$B$238,0),4),IF(INDEX('Capacity Summary'!$H$139:$BG$238,MATCH('Capacity Backing (Hide)'!CR$132,'Capacity Summary'!$B$139:$B$238,0),MATCH('Capacity Backing (Hide)'!$A153,'Capacity Summary'!$H$138:$BG$138,0))&lt;&gt;0,INDEX('Capacity Summary'!$H$139:$BG$238,MATCH('Capacity Backing (Hide)'!CR$132,'Capacity Summary'!$B$139:$B$238,0),MATCH('Capacity Backing (Hide)'!$A153,'Capacity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(Hide)'!$A153,'Capacity Summary'!$H$138:$BG$138,0))="x",INDEX('Capacity Summary'!$C$139:$E$238,MATCH('Capacity Backing (Hide)'!CS$132,'Capacity Summary'!$B$139:$B$238,0),4),IF(INDEX('Capacity Summary'!$H$139:$BG$238,MATCH('Capacity Backing (Hide)'!CS$132,'Capacity Summary'!$B$139:$B$238,0),MATCH('Capacity Backing (Hide)'!$A153,'Capacity Summary'!$H$138:$BG$138,0))&lt;&gt;0,INDEX('Capacity Summary'!$H$139:$BG$238,MATCH('Capacity Backing (Hide)'!CS$132,'Capacity Summary'!$B$139:$B$238,0),MATCH('Capacity Backing (Hide)'!$A153,'Capacity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(Hide)'!$A153,'Capacity Summary'!$H$138:$BG$138,0))="x",INDEX('Capacity Summary'!$C$139:$E$238,MATCH('Capacity Backing (Hide)'!CT$132,'Capacity Summary'!$B$139:$B$238,0),4),IF(INDEX('Capacity Summary'!$H$139:$BG$238,MATCH('Capacity Backing (Hide)'!CT$132,'Capacity Summary'!$B$139:$B$238,0),MATCH('Capacity Backing (Hide)'!$A153,'Capacity Summary'!$H$138:$BG$138,0))&lt;&gt;0,INDEX('Capacity Summary'!$H$139:$BG$238,MATCH('Capacity Backing (Hide)'!CT$132,'Capacity Summary'!$B$139:$B$238,0),MATCH('Capacity Backing (Hide)'!$A153,'Capacity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(Hide)'!$A153,'Capacity Summary'!$H$138:$BG$138,0))="x",INDEX('Capacity Summary'!$C$139:$E$238,MATCH('Capacity Backing (Hide)'!CU$132,'Capacity Summary'!$B$139:$B$238,0),4),IF(INDEX('Capacity Summary'!$H$139:$BG$238,MATCH('Capacity Backing (Hide)'!CU$132,'Capacity Summary'!$B$139:$B$238,0),MATCH('Capacity Backing (Hide)'!$A153,'Capacity Summary'!$H$138:$BG$138,0))&lt;&gt;0,INDEX('Capacity Summary'!$H$139:$BG$238,MATCH('Capacity Backing (Hide)'!CU$132,'Capacity Summary'!$B$139:$B$238,0),MATCH('Capacity Backing (Hide)'!$A153,'Capacity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(Hide)'!$A153,'Capacity Summary'!$H$138:$BG$138,0))="x",INDEX('Capacity Summary'!$C$139:$E$238,MATCH('Capacity Backing (Hide)'!CV$132,'Capacity Summary'!$B$139:$B$238,0),4),IF(INDEX('Capacity Summary'!$H$139:$BG$238,MATCH('Capacity Backing (Hide)'!CV$132,'Capacity Summary'!$B$139:$B$238,0),MATCH('Capacity Backing (Hide)'!$A153,'Capacity Summary'!$H$138:$BG$138,0))&lt;&gt;0,INDEX('Capacity Summary'!$H$139:$BG$238,MATCH('Capacity Backing (Hide)'!CV$132,'Capacity Summary'!$B$139:$B$238,0),MATCH('Capacity Backing (Hide)'!$A153,'Capacity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(Hide)'!$A153,'Capacity Summary'!$H$138:$BG$138,0))="x",INDEX('Capacity Summary'!$C$139:$E$238,MATCH('Capacity Backing (Hide)'!CW$132,'Capacity Summary'!$B$139:$B$238,0),4),IF(INDEX('Capacity Summary'!$H$139:$BG$238,MATCH('Capacity Backing (Hide)'!CW$132,'Capacity Summary'!$B$139:$B$238,0),MATCH('Capacity Backing (Hide)'!$A153,'Capacity Summary'!$H$138:$BG$138,0))&lt;&gt;0,INDEX('Capacity Summary'!$H$139:$BG$238,MATCH('Capacity Backing (Hide)'!CW$132,'Capacity Summary'!$B$139:$B$238,0),MATCH('Capacity Backing (Hide)'!$A153,'Capacity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(Hide)'!$A154,'Capacity Summary'!$H$138:$BG$138,0))="x",INDEX('Capacity Summary'!$C$139:$E$238,MATCH('Capacity Backing (Hide)'!B$132,'Capacity Summary'!$B$139:$B$238,0),4),IF(INDEX('Capacity Summary'!$H$139:$BG$238,MATCH('Capacity Backing (Hide)'!B$132,'Capacity Summary'!$B$139:$B$238,0),MATCH('Capacity Backing (Hide)'!$A154,'Capacity Summary'!$H$138:$BG$138,0))&lt;&gt;0,INDEX('Capacity Summary'!$H$139:$BG$238,MATCH('Capacity Backing (Hide)'!B$132,'Capacity Summary'!$B$139:$B$238,0),MATCH('Capacity Backing (Hide)'!$A154,'Capacity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(Hide)'!$A154,'Capacity Summary'!$H$138:$BG$138,0))="x",INDEX('Capacity Summary'!$C$139:$E$238,MATCH('Capacity Backing (Hide)'!C$132,'Capacity Summary'!$B$139:$B$238,0),4),IF(INDEX('Capacity Summary'!$H$139:$BG$238,MATCH('Capacity Backing (Hide)'!C$132,'Capacity Summary'!$B$139:$B$238,0),MATCH('Capacity Backing (Hide)'!$A154,'Capacity Summary'!$H$138:$BG$138,0))&lt;&gt;0,INDEX('Capacity Summary'!$H$139:$BG$238,MATCH('Capacity Backing (Hide)'!C$132,'Capacity Summary'!$B$139:$B$238,0),MATCH('Capacity Backing (Hide)'!$A154,'Capacity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(Hide)'!$A154,'Capacity Summary'!$H$138:$BG$138,0))="x",INDEX('Capacity Summary'!$C$139:$E$238,MATCH('Capacity Backing (Hide)'!D$132,'Capacity Summary'!$B$139:$B$238,0),4),IF(INDEX('Capacity Summary'!$H$139:$BG$238,MATCH('Capacity Backing (Hide)'!D$132,'Capacity Summary'!$B$139:$B$238,0),MATCH('Capacity Backing (Hide)'!$A154,'Capacity Summary'!$H$138:$BG$138,0))&lt;&gt;0,INDEX('Capacity Summary'!$H$139:$BG$238,MATCH('Capacity Backing (Hide)'!D$132,'Capacity Summary'!$B$139:$B$238,0),MATCH('Capacity Backing (Hide)'!$A154,'Capacity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(Hide)'!$A154,'Capacity Summary'!$H$138:$BG$138,0))="x",INDEX('Capacity Summary'!$C$139:$E$238,MATCH('Capacity Backing (Hide)'!E$132,'Capacity Summary'!$B$139:$B$238,0),4),IF(INDEX('Capacity Summary'!$H$139:$BG$238,MATCH('Capacity Backing (Hide)'!E$132,'Capacity Summary'!$B$139:$B$238,0),MATCH('Capacity Backing (Hide)'!$A154,'Capacity Summary'!$H$138:$BG$138,0))&lt;&gt;0,INDEX('Capacity Summary'!$H$139:$BG$238,MATCH('Capacity Backing (Hide)'!E$132,'Capacity Summary'!$B$139:$B$238,0),MATCH('Capacity Backing (Hide)'!$A154,'Capacity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(Hide)'!$A154,'Capacity Summary'!$H$138:$BG$138,0))="x",INDEX('Capacity Summary'!$C$139:$E$238,MATCH('Capacity Backing (Hide)'!F$132,'Capacity Summary'!$B$139:$B$238,0),4),IF(INDEX('Capacity Summary'!$H$139:$BG$238,MATCH('Capacity Backing (Hide)'!F$132,'Capacity Summary'!$B$139:$B$238,0),MATCH('Capacity Backing (Hide)'!$A154,'Capacity Summary'!$H$138:$BG$138,0))&lt;&gt;0,INDEX('Capacity Summary'!$H$139:$BG$238,MATCH('Capacity Backing (Hide)'!F$132,'Capacity Summary'!$B$139:$B$238,0),MATCH('Capacity Backing (Hide)'!$A154,'Capacity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(Hide)'!$A154,'Capacity Summary'!$H$138:$BG$138,0))="x",INDEX('Capacity Summary'!$C$139:$E$238,MATCH('Capacity Backing (Hide)'!G$132,'Capacity Summary'!$B$139:$B$238,0),4),IF(INDEX('Capacity Summary'!$H$139:$BG$238,MATCH('Capacity Backing (Hide)'!G$132,'Capacity Summary'!$B$139:$B$238,0),MATCH('Capacity Backing (Hide)'!$A154,'Capacity Summary'!$H$138:$BG$138,0))&lt;&gt;0,INDEX('Capacity Summary'!$H$139:$BG$238,MATCH('Capacity Backing (Hide)'!G$132,'Capacity Summary'!$B$139:$B$238,0),MATCH('Capacity Backing (Hide)'!$A154,'Capacity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(Hide)'!$A154,'Capacity Summary'!$H$138:$BG$138,0))="x",INDEX('Capacity Summary'!$C$139:$E$238,MATCH('Capacity Backing (Hide)'!H$132,'Capacity Summary'!$B$139:$B$238,0),4),IF(INDEX('Capacity Summary'!$H$139:$BG$238,MATCH('Capacity Backing (Hide)'!H$132,'Capacity Summary'!$B$139:$B$238,0),MATCH('Capacity Backing (Hide)'!$A154,'Capacity Summary'!$H$138:$BG$138,0))&lt;&gt;0,INDEX('Capacity Summary'!$H$139:$BG$238,MATCH('Capacity Backing (Hide)'!H$132,'Capacity Summary'!$B$139:$B$238,0),MATCH('Capacity Backing (Hide)'!$A154,'Capacity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(Hide)'!$A154,'Capacity Summary'!$H$138:$BG$138,0))="x",INDEX('Capacity Summary'!$C$139:$E$238,MATCH('Capacity Backing (Hide)'!I$132,'Capacity Summary'!$B$139:$B$238,0),4),IF(INDEX('Capacity Summary'!$H$139:$BG$238,MATCH('Capacity Backing (Hide)'!I$132,'Capacity Summary'!$B$139:$B$238,0),MATCH('Capacity Backing (Hide)'!$A154,'Capacity Summary'!$H$138:$BG$138,0))&lt;&gt;0,INDEX('Capacity Summary'!$H$139:$BG$238,MATCH('Capacity Backing (Hide)'!I$132,'Capacity Summary'!$B$139:$B$238,0),MATCH('Capacity Backing (Hide)'!$A154,'Capacity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(Hide)'!$A154,'Capacity Summary'!$H$138:$BG$138,0))="x",INDEX('Capacity Summary'!$C$139:$E$238,MATCH('Capacity Backing (Hide)'!J$132,'Capacity Summary'!$B$139:$B$238,0),4),IF(INDEX('Capacity Summary'!$H$139:$BG$238,MATCH('Capacity Backing (Hide)'!J$132,'Capacity Summary'!$B$139:$B$238,0),MATCH('Capacity Backing (Hide)'!$A154,'Capacity Summary'!$H$138:$BG$138,0))&lt;&gt;0,INDEX('Capacity Summary'!$H$139:$BG$238,MATCH('Capacity Backing (Hide)'!J$132,'Capacity Summary'!$B$139:$B$238,0),MATCH('Capacity Backing (Hide)'!$A154,'Capacity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(Hide)'!$A154,'Capacity Summary'!$H$138:$BG$138,0))="x",INDEX('Capacity Summary'!$C$139:$E$238,MATCH('Capacity Backing (Hide)'!K$132,'Capacity Summary'!$B$139:$B$238,0),4),IF(INDEX('Capacity Summary'!$H$139:$BG$238,MATCH('Capacity Backing (Hide)'!K$132,'Capacity Summary'!$B$139:$B$238,0),MATCH('Capacity Backing (Hide)'!$A154,'Capacity Summary'!$H$138:$BG$138,0))&lt;&gt;0,INDEX('Capacity Summary'!$H$139:$BG$238,MATCH('Capacity Backing (Hide)'!K$132,'Capacity Summary'!$B$139:$B$238,0),MATCH('Capacity Backing (Hide)'!$A154,'Capacity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(Hide)'!$A154,'Capacity Summary'!$H$138:$BG$138,0))="x",INDEX('Capacity Summary'!$C$139:$E$238,MATCH('Capacity Backing (Hide)'!L$132,'Capacity Summary'!$B$139:$B$238,0),4),IF(INDEX('Capacity Summary'!$H$139:$BG$238,MATCH('Capacity Backing (Hide)'!L$132,'Capacity Summary'!$B$139:$B$238,0),MATCH('Capacity Backing (Hide)'!$A154,'Capacity Summary'!$H$138:$BG$138,0))&lt;&gt;0,INDEX('Capacity Summary'!$H$139:$BG$238,MATCH('Capacity Backing (Hide)'!L$132,'Capacity Summary'!$B$139:$B$238,0),MATCH('Capacity Backing (Hide)'!$A154,'Capacity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(Hide)'!$A154,'Capacity Summary'!$H$138:$BG$138,0))="x",INDEX('Capacity Summary'!$C$139:$E$238,MATCH('Capacity Backing (Hide)'!M$132,'Capacity Summary'!$B$139:$B$238,0),4),IF(INDEX('Capacity Summary'!$H$139:$BG$238,MATCH('Capacity Backing (Hide)'!M$132,'Capacity Summary'!$B$139:$B$238,0),MATCH('Capacity Backing (Hide)'!$A154,'Capacity Summary'!$H$138:$BG$138,0))&lt;&gt;0,INDEX('Capacity Summary'!$H$139:$BG$238,MATCH('Capacity Backing (Hide)'!M$132,'Capacity Summary'!$B$139:$B$238,0),MATCH('Capacity Backing (Hide)'!$A154,'Capacity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(Hide)'!$A154,'Capacity Summary'!$H$138:$BG$138,0))="x",INDEX('Capacity Summary'!$C$139:$E$238,MATCH('Capacity Backing (Hide)'!N$132,'Capacity Summary'!$B$139:$B$238,0),4),IF(INDEX('Capacity Summary'!$H$139:$BG$238,MATCH('Capacity Backing (Hide)'!N$132,'Capacity Summary'!$B$139:$B$238,0),MATCH('Capacity Backing (Hide)'!$A154,'Capacity Summary'!$H$138:$BG$138,0))&lt;&gt;0,INDEX('Capacity Summary'!$H$139:$BG$238,MATCH('Capacity Backing (Hide)'!N$132,'Capacity Summary'!$B$139:$B$238,0),MATCH('Capacity Backing (Hide)'!$A154,'Capacity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(Hide)'!$A154,'Capacity Summary'!$H$138:$BG$138,0))="x",INDEX('Capacity Summary'!$C$139:$E$238,MATCH('Capacity Backing (Hide)'!O$132,'Capacity Summary'!$B$139:$B$238,0),4),IF(INDEX('Capacity Summary'!$H$139:$BG$238,MATCH('Capacity Backing (Hide)'!O$132,'Capacity Summary'!$B$139:$B$238,0),MATCH('Capacity Backing (Hide)'!$A154,'Capacity Summary'!$H$138:$BG$138,0))&lt;&gt;0,INDEX('Capacity Summary'!$H$139:$BG$238,MATCH('Capacity Backing (Hide)'!O$132,'Capacity Summary'!$B$139:$B$238,0),MATCH('Capacity Backing (Hide)'!$A154,'Capacity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(Hide)'!$A154,'Capacity Summary'!$H$138:$BG$138,0))="x",INDEX('Capacity Summary'!$C$139:$E$238,MATCH('Capacity Backing (Hide)'!P$132,'Capacity Summary'!$B$139:$B$238,0),4),IF(INDEX('Capacity Summary'!$H$139:$BG$238,MATCH('Capacity Backing (Hide)'!P$132,'Capacity Summary'!$B$139:$B$238,0),MATCH('Capacity Backing (Hide)'!$A154,'Capacity Summary'!$H$138:$BG$138,0))&lt;&gt;0,INDEX('Capacity Summary'!$H$139:$BG$238,MATCH('Capacity Backing (Hide)'!P$132,'Capacity Summary'!$B$139:$B$238,0),MATCH('Capacity Backing (Hide)'!$A154,'Capacity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(Hide)'!$A154,'Capacity Summary'!$H$138:$BG$138,0))="x",INDEX('Capacity Summary'!$C$139:$E$238,MATCH('Capacity Backing (Hide)'!Q$132,'Capacity Summary'!$B$139:$B$238,0),4),IF(INDEX('Capacity Summary'!$H$139:$BG$238,MATCH('Capacity Backing (Hide)'!Q$132,'Capacity Summary'!$B$139:$B$238,0),MATCH('Capacity Backing (Hide)'!$A154,'Capacity Summary'!$H$138:$BG$138,0))&lt;&gt;0,INDEX('Capacity Summary'!$H$139:$BG$238,MATCH('Capacity Backing (Hide)'!Q$132,'Capacity Summary'!$B$139:$B$238,0),MATCH('Capacity Backing (Hide)'!$A154,'Capacity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(Hide)'!$A154,'Capacity Summary'!$H$138:$BG$138,0))="x",INDEX('Capacity Summary'!$C$139:$E$238,MATCH('Capacity Backing (Hide)'!R$132,'Capacity Summary'!$B$139:$B$238,0),4),IF(INDEX('Capacity Summary'!$H$139:$BG$238,MATCH('Capacity Backing (Hide)'!R$132,'Capacity Summary'!$B$139:$B$238,0),MATCH('Capacity Backing (Hide)'!$A154,'Capacity Summary'!$H$138:$BG$138,0))&lt;&gt;0,INDEX('Capacity Summary'!$H$139:$BG$238,MATCH('Capacity Backing (Hide)'!R$132,'Capacity Summary'!$B$139:$B$238,0),MATCH('Capacity Backing (Hide)'!$A154,'Capacity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(Hide)'!$A154,'Capacity Summary'!$H$138:$BG$138,0))="x",INDEX('Capacity Summary'!$C$139:$E$238,MATCH('Capacity Backing (Hide)'!S$132,'Capacity Summary'!$B$139:$B$238,0),4),IF(INDEX('Capacity Summary'!$H$139:$BG$238,MATCH('Capacity Backing (Hide)'!S$132,'Capacity Summary'!$B$139:$B$238,0),MATCH('Capacity Backing (Hide)'!$A154,'Capacity Summary'!$H$138:$BG$138,0))&lt;&gt;0,INDEX('Capacity Summary'!$H$139:$BG$238,MATCH('Capacity Backing (Hide)'!S$132,'Capacity Summary'!$B$139:$B$238,0),MATCH('Capacity Backing (Hide)'!$A154,'Capacity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(Hide)'!$A154,'Capacity Summary'!$H$138:$BG$138,0))="x",INDEX('Capacity Summary'!$C$139:$E$238,MATCH('Capacity Backing (Hide)'!T$132,'Capacity Summary'!$B$139:$B$238,0),4),IF(INDEX('Capacity Summary'!$H$139:$BG$238,MATCH('Capacity Backing (Hide)'!T$132,'Capacity Summary'!$B$139:$B$238,0),MATCH('Capacity Backing (Hide)'!$A154,'Capacity Summary'!$H$138:$BG$138,0))&lt;&gt;0,INDEX('Capacity Summary'!$H$139:$BG$238,MATCH('Capacity Backing (Hide)'!T$132,'Capacity Summary'!$B$139:$B$238,0),MATCH('Capacity Backing (Hide)'!$A154,'Capacity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(Hide)'!$A154,'Capacity Summary'!$H$138:$BG$138,0))="x",INDEX('Capacity Summary'!$C$139:$E$238,MATCH('Capacity Backing (Hide)'!U$132,'Capacity Summary'!$B$139:$B$238,0),4),IF(INDEX('Capacity Summary'!$H$139:$BG$238,MATCH('Capacity Backing (Hide)'!U$132,'Capacity Summary'!$B$139:$B$238,0),MATCH('Capacity Backing (Hide)'!$A154,'Capacity Summary'!$H$138:$BG$138,0))&lt;&gt;0,INDEX('Capacity Summary'!$H$139:$BG$238,MATCH('Capacity Backing (Hide)'!U$132,'Capacity Summary'!$B$139:$B$238,0),MATCH('Capacity Backing (Hide)'!$A154,'Capacity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(Hide)'!$A154,'Capacity Summary'!$H$138:$BG$138,0))="x",INDEX('Capacity Summary'!$C$139:$E$238,MATCH('Capacity Backing (Hide)'!V$132,'Capacity Summary'!$B$139:$B$238,0),4),IF(INDEX('Capacity Summary'!$H$139:$BG$238,MATCH('Capacity Backing (Hide)'!V$132,'Capacity Summary'!$B$139:$B$238,0),MATCH('Capacity Backing (Hide)'!$A154,'Capacity Summary'!$H$138:$BG$138,0))&lt;&gt;0,INDEX('Capacity Summary'!$H$139:$BG$238,MATCH('Capacity Backing (Hide)'!V$132,'Capacity Summary'!$B$139:$B$238,0),MATCH('Capacity Backing (Hide)'!$A154,'Capacity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(Hide)'!$A154,'Capacity Summary'!$H$138:$BG$138,0))="x",INDEX('Capacity Summary'!$C$139:$E$238,MATCH('Capacity Backing (Hide)'!W$132,'Capacity Summary'!$B$139:$B$238,0),4),IF(INDEX('Capacity Summary'!$H$139:$BG$238,MATCH('Capacity Backing (Hide)'!W$132,'Capacity Summary'!$B$139:$B$238,0),MATCH('Capacity Backing (Hide)'!$A154,'Capacity Summary'!$H$138:$BG$138,0))&lt;&gt;0,INDEX('Capacity Summary'!$H$139:$BG$238,MATCH('Capacity Backing (Hide)'!W$132,'Capacity Summary'!$B$139:$B$238,0),MATCH('Capacity Backing (Hide)'!$A154,'Capacity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(Hide)'!$A154,'Capacity Summary'!$H$138:$BG$138,0))="x",INDEX('Capacity Summary'!$C$139:$E$238,MATCH('Capacity Backing (Hide)'!X$132,'Capacity Summary'!$B$139:$B$238,0),4),IF(INDEX('Capacity Summary'!$H$139:$BG$238,MATCH('Capacity Backing (Hide)'!X$132,'Capacity Summary'!$B$139:$B$238,0),MATCH('Capacity Backing (Hide)'!$A154,'Capacity Summary'!$H$138:$BG$138,0))&lt;&gt;0,INDEX('Capacity Summary'!$H$139:$BG$238,MATCH('Capacity Backing (Hide)'!X$132,'Capacity Summary'!$B$139:$B$238,0),MATCH('Capacity Backing (Hide)'!$A154,'Capacity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(Hide)'!$A154,'Capacity Summary'!$H$138:$BG$138,0))="x",INDEX('Capacity Summary'!$C$139:$E$238,MATCH('Capacity Backing (Hide)'!Y$132,'Capacity Summary'!$B$139:$B$238,0),4),IF(INDEX('Capacity Summary'!$H$139:$BG$238,MATCH('Capacity Backing (Hide)'!Y$132,'Capacity Summary'!$B$139:$B$238,0),MATCH('Capacity Backing (Hide)'!$A154,'Capacity Summary'!$H$138:$BG$138,0))&lt;&gt;0,INDEX('Capacity Summary'!$H$139:$BG$238,MATCH('Capacity Backing (Hide)'!Y$132,'Capacity Summary'!$B$139:$B$238,0),MATCH('Capacity Backing (Hide)'!$A154,'Capacity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(Hide)'!$A154,'Capacity Summary'!$H$138:$BG$138,0))="x",INDEX('Capacity Summary'!$C$139:$E$238,MATCH('Capacity Backing (Hide)'!Z$132,'Capacity Summary'!$B$139:$B$238,0),4),IF(INDEX('Capacity Summary'!$H$139:$BG$238,MATCH('Capacity Backing (Hide)'!Z$132,'Capacity Summary'!$B$139:$B$238,0),MATCH('Capacity Backing (Hide)'!$A154,'Capacity Summary'!$H$138:$BG$138,0))&lt;&gt;0,INDEX('Capacity Summary'!$H$139:$BG$238,MATCH('Capacity Backing (Hide)'!Z$132,'Capacity Summary'!$B$139:$B$238,0),MATCH('Capacity Backing (Hide)'!$A154,'Capacity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(Hide)'!$A154,'Capacity Summary'!$H$138:$BG$138,0))="x",INDEX('Capacity Summary'!$C$139:$E$238,MATCH('Capacity Backing (Hide)'!AA$132,'Capacity Summary'!$B$139:$B$238,0),4),IF(INDEX('Capacity Summary'!$H$139:$BG$238,MATCH('Capacity Backing (Hide)'!AA$132,'Capacity Summary'!$B$139:$B$238,0),MATCH('Capacity Backing (Hide)'!$A154,'Capacity Summary'!$H$138:$BG$138,0))&lt;&gt;0,INDEX('Capacity Summary'!$H$139:$BG$238,MATCH('Capacity Backing (Hide)'!AA$132,'Capacity Summary'!$B$139:$B$238,0),MATCH('Capacity Backing (Hide)'!$A154,'Capacity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(Hide)'!$A154,'Capacity Summary'!$H$138:$BG$138,0))="x",INDEX('Capacity Summary'!$C$139:$E$238,MATCH('Capacity Backing (Hide)'!AB$132,'Capacity Summary'!$B$139:$B$238,0),4),IF(INDEX('Capacity Summary'!$H$139:$BG$238,MATCH('Capacity Backing (Hide)'!AB$132,'Capacity Summary'!$B$139:$B$238,0),MATCH('Capacity Backing (Hide)'!$A154,'Capacity Summary'!$H$138:$BG$138,0))&lt;&gt;0,INDEX('Capacity Summary'!$H$139:$BG$238,MATCH('Capacity Backing (Hide)'!AB$132,'Capacity Summary'!$B$139:$B$238,0),MATCH('Capacity Backing (Hide)'!$A154,'Capacity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(Hide)'!$A154,'Capacity Summary'!$H$138:$BG$138,0))="x",INDEX('Capacity Summary'!$C$139:$E$238,MATCH('Capacity Backing (Hide)'!AC$132,'Capacity Summary'!$B$139:$B$238,0),4),IF(INDEX('Capacity Summary'!$H$139:$BG$238,MATCH('Capacity Backing (Hide)'!AC$132,'Capacity Summary'!$B$139:$B$238,0),MATCH('Capacity Backing (Hide)'!$A154,'Capacity Summary'!$H$138:$BG$138,0))&lt;&gt;0,INDEX('Capacity Summary'!$H$139:$BG$238,MATCH('Capacity Backing (Hide)'!AC$132,'Capacity Summary'!$B$139:$B$238,0),MATCH('Capacity Backing (Hide)'!$A154,'Capacity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(Hide)'!$A154,'Capacity Summary'!$H$138:$BG$138,0))="x",INDEX('Capacity Summary'!$C$139:$E$238,MATCH('Capacity Backing (Hide)'!AD$132,'Capacity Summary'!$B$139:$B$238,0),4),IF(INDEX('Capacity Summary'!$H$139:$BG$238,MATCH('Capacity Backing (Hide)'!AD$132,'Capacity Summary'!$B$139:$B$238,0),MATCH('Capacity Backing (Hide)'!$A154,'Capacity Summary'!$H$138:$BG$138,0))&lt;&gt;0,INDEX('Capacity Summary'!$H$139:$BG$238,MATCH('Capacity Backing (Hide)'!AD$132,'Capacity Summary'!$B$139:$B$238,0),MATCH('Capacity Backing (Hide)'!$A154,'Capacity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(Hide)'!$A154,'Capacity Summary'!$H$138:$BG$138,0))="x",INDEX('Capacity Summary'!$C$139:$E$238,MATCH('Capacity Backing (Hide)'!AE$132,'Capacity Summary'!$B$139:$B$238,0),4),IF(INDEX('Capacity Summary'!$H$139:$BG$238,MATCH('Capacity Backing (Hide)'!AE$132,'Capacity Summary'!$B$139:$B$238,0),MATCH('Capacity Backing (Hide)'!$A154,'Capacity Summary'!$H$138:$BG$138,0))&lt;&gt;0,INDEX('Capacity Summary'!$H$139:$BG$238,MATCH('Capacity Backing (Hide)'!AE$132,'Capacity Summary'!$B$139:$B$238,0),MATCH('Capacity Backing (Hide)'!$A154,'Capacity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(Hide)'!$A154,'Capacity Summary'!$H$138:$BG$138,0))="x",INDEX('Capacity Summary'!$C$139:$E$238,MATCH('Capacity Backing (Hide)'!AF$132,'Capacity Summary'!$B$139:$B$238,0),4),IF(INDEX('Capacity Summary'!$H$139:$BG$238,MATCH('Capacity Backing (Hide)'!AF$132,'Capacity Summary'!$B$139:$B$238,0),MATCH('Capacity Backing (Hide)'!$A154,'Capacity Summary'!$H$138:$BG$138,0))&lt;&gt;0,INDEX('Capacity Summary'!$H$139:$BG$238,MATCH('Capacity Backing (Hide)'!AF$132,'Capacity Summary'!$B$139:$B$238,0),MATCH('Capacity Backing (Hide)'!$A154,'Capacity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(Hide)'!$A154,'Capacity Summary'!$H$138:$BG$138,0))="x",INDEX('Capacity Summary'!$C$139:$E$238,MATCH('Capacity Backing (Hide)'!AG$132,'Capacity Summary'!$B$139:$B$238,0),4),IF(INDEX('Capacity Summary'!$H$139:$BG$238,MATCH('Capacity Backing (Hide)'!AG$132,'Capacity Summary'!$B$139:$B$238,0),MATCH('Capacity Backing (Hide)'!$A154,'Capacity Summary'!$H$138:$BG$138,0))&lt;&gt;0,INDEX('Capacity Summary'!$H$139:$BG$238,MATCH('Capacity Backing (Hide)'!AG$132,'Capacity Summary'!$B$139:$B$238,0),MATCH('Capacity Backing (Hide)'!$A154,'Capacity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(Hide)'!$A154,'Capacity Summary'!$H$138:$BG$138,0))="x",INDEX('Capacity Summary'!$C$139:$E$238,MATCH('Capacity Backing (Hide)'!AH$132,'Capacity Summary'!$B$139:$B$238,0),4),IF(INDEX('Capacity Summary'!$H$139:$BG$238,MATCH('Capacity Backing (Hide)'!AH$132,'Capacity Summary'!$B$139:$B$238,0),MATCH('Capacity Backing (Hide)'!$A154,'Capacity Summary'!$H$138:$BG$138,0))&lt;&gt;0,INDEX('Capacity Summary'!$H$139:$BG$238,MATCH('Capacity Backing (Hide)'!AH$132,'Capacity Summary'!$B$139:$B$238,0),MATCH('Capacity Backing (Hide)'!$A154,'Capacity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(Hide)'!$A154,'Capacity Summary'!$H$138:$BG$138,0))="x",INDEX('Capacity Summary'!$C$139:$E$238,MATCH('Capacity Backing (Hide)'!AI$132,'Capacity Summary'!$B$139:$B$238,0),4),IF(INDEX('Capacity Summary'!$H$139:$BG$238,MATCH('Capacity Backing (Hide)'!AI$132,'Capacity Summary'!$B$139:$B$238,0),MATCH('Capacity Backing (Hide)'!$A154,'Capacity Summary'!$H$138:$BG$138,0))&lt;&gt;0,INDEX('Capacity Summary'!$H$139:$BG$238,MATCH('Capacity Backing (Hide)'!AI$132,'Capacity Summary'!$B$139:$B$238,0),MATCH('Capacity Backing (Hide)'!$A154,'Capacity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(Hide)'!$A154,'Capacity Summary'!$H$138:$BG$138,0))="x",INDEX('Capacity Summary'!$C$139:$E$238,MATCH('Capacity Backing (Hide)'!AJ$132,'Capacity Summary'!$B$139:$B$238,0),4),IF(INDEX('Capacity Summary'!$H$139:$BG$238,MATCH('Capacity Backing (Hide)'!AJ$132,'Capacity Summary'!$B$139:$B$238,0),MATCH('Capacity Backing (Hide)'!$A154,'Capacity Summary'!$H$138:$BG$138,0))&lt;&gt;0,INDEX('Capacity Summary'!$H$139:$BG$238,MATCH('Capacity Backing (Hide)'!AJ$132,'Capacity Summary'!$B$139:$B$238,0),MATCH('Capacity Backing (Hide)'!$A154,'Capacity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(Hide)'!$A154,'Capacity Summary'!$H$138:$BG$138,0))="x",INDEX('Capacity Summary'!$C$139:$E$238,MATCH('Capacity Backing (Hide)'!AK$132,'Capacity Summary'!$B$139:$B$238,0),4),IF(INDEX('Capacity Summary'!$H$139:$BG$238,MATCH('Capacity Backing (Hide)'!AK$132,'Capacity Summary'!$B$139:$B$238,0),MATCH('Capacity Backing (Hide)'!$A154,'Capacity Summary'!$H$138:$BG$138,0))&lt;&gt;0,INDEX('Capacity Summary'!$H$139:$BG$238,MATCH('Capacity Backing (Hide)'!AK$132,'Capacity Summary'!$B$139:$B$238,0),MATCH('Capacity Backing (Hide)'!$A154,'Capacity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(Hide)'!$A154,'Capacity Summary'!$H$138:$BG$138,0))="x",INDEX('Capacity Summary'!$C$139:$E$238,MATCH('Capacity Backing (Hide)'!AL$132,'Capacity Summary'!$B$139:$B$238,0),4),IF(INDEX('Capacity Summary'!$H$139:$BG$238,MATCH('Capacity Backing (Hide)'!AL$132,'Capacity Summary'!$B$139:$B$238,0),MATCH('Capacity Backing (Hide)'!$A154,'Capacity Summary'!$H$138:$BG$138,0))&lt;&gt;0,INDEX('Capacity Summary'!$H$139:$BG$238,MATCH('Capacity Backing (Hide)'!AL$132,'Capacity Summary'!$B$139:$B$238,0),MATCH('Capacity Backing (Hide)'!$A154,'Capacity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(Hide)'!$A154,'Capacity Summary'!$H$138:$BG$138,0))="x",INDEX('Capacity Summary'!$C$139:$E$238,MATCH('Capacity Backing (Hide)'!AM$132,'Capacity Summary'!$B$139:$B$238,0),4),IF(INDEX('Capacity Summary'!$H$139:$BG$238,MATCH('Capacity Backing (Hide)'!AM$132,'Capacity Summary'!$B$139:$B$238,0),MATCH('Capacity Backing (Hide)'!$A154,'Capacity Summary'!$H$138:$BG$138,0))&lt;&gt;0,INDEX('Capacity Summary'!$H$139:$BG$238,MATCH('Capacity Backing (Hide)'!AM$132,'Capacity Summary'!$B$139:$B$238,0),MATCH('Capacity Backing (Hide)'!$A154,'Capacity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(Hide)'!$A154,'Capacity Summary'!$H$138:$BG$138,0))="x",INDEX('Capacity Summary'!$C$139:$E$238,MATCH('Capacity Backing (Hide)'!AN$132,'Capacity Summary'!$B$139:$B$238,0),4),IF(INDEX('Capacity Summary'!$H$139:$BG$238,MATCH('Capacity Backing (Hide)'!AN$132,'Capacity Summary'!$B$139:$B$238,0),MATCH('Capacity Backing (Hide)'!$A154,'Capacity Summary'!$H$138:$BG$138,0))&lt;&gt;0,INDEX('Capacity Summary'!$H$139:$BG$238,MATCH('Capacity Backing (Hide)'!AN$132,'Capacity Summary'!$B$139:$B$238,0),MATCH('Capacity Backing (Hide)'!$A154,'Capacity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(Hide)'!$A154,'Capacity Summary'!$H$138:$BG$138,0))="x",INDEX('Capacity Summary'!$C$139:$E$238,MATCH('Capacity Backing (Hide)'!AO$132,'Capacity Summary'!$B$139:$B$238,0),4),IF(INDEX('Capacity Summary'!$H$139:$BG$238,MATCH('Capacity Backing (Hide)'!AO$132,'Capacity Summary'!$B$139:$B$238,0),MATCH('Capacity Backing (Hide)'!$A154,'Capacity Summary'!$H$138:$BG$138,0))&lt;&gt;0,INDEX('Capacity Summary'!$H$139:$BG$238,MATCH('Capacity Backing (Hide)'!AO$132,'Capacity Summary'!$B$139:$B$238,0),MATCH('Capacity Backing (Hide)'!$A154,'Capacity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(Hide)'!$A154,'Capacity Summary'!$H$138:$BG$138,0))="x",INDEX('Capacity Summary'!$C$139:$E$238,MATCH('Capacity Backing (Hide)'!AP$132,'Capacity Summary'!$B$139:$B$238,0),4),IF(INDEX('Capacity Summary'!$H$139:$BG$238,MATCH('Capacity Backing (Hide)'!AP$132,'Capacity Summary'!$B$139:$B$238,0),MATCH('Capacity Backing (Hide)'!$A154,'Capacity Summary'!$H$138:$BG$138,0))&lt;&gt;0,INDEX('Capacity Summary'!$H$139:$BG$238,MATCH('Capacity Backing (Hide)'!AP$132,'Capacity Summary'!$B$139:$B$238,0),MATCH('Capacity Backing (Hide)'!$A154,'Capacity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(Hide)'!$A154,'Capacity Summary'!$H$138:$BG$138,0))="x",INDEX('Capacity Summary'!$C$139:$E$238,MATCH('Capacity Backing (Hide)'!AQ$132,'Capacity Summary'!$B$139:$B$238,0),4),IF(INDEX('Capacity Summary'!$H$139:$BG$238,MATCH('Capacity Backing (Hide)'!AQ$132,'Capacity Summary'!$B$139:$B$238,0),MATCH('Capacity Backing (Hide)'!$A154,'Capacity Summary'!$H$138:$BG$138,0))&lt;&gt;0,INDEX('Capacity Summary'!$H$139:$BG$238,MATCH('Capacity Backing (Hide)'!AQ$132,'Capacity Summary'!$B$139:$B$238,0),MATCH('Capacity Backing (Hide)'!$A154,'Capacity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(Hide)'!$A154,'Capacity Summary'!$H$138:$BG$138,0))="x",INDEX('Capacity Summary'!$C$139:$E$238,MATCH('Capacity Backing (Hide)'!AR$132,'Capacity Summary'!$B$139:$B$238,0),4),IF(INDEX('Capacity Summary'!$H$139:$BG$238,MATCH('Capacity Backing (Hide)'!AR$132,'Capacity Summary'!$B$139:$B$238,0),MATCH('Capacity Backing (Hide)'!$A154,'Capacity Summary'!$H$138:$BG$138,0))&lt;&gt;0,INDEX('Capacity Summary'!$H$139:$BG$238,MATCH('Capacity Backing (Hide)'!AR$132,'Capacity Summary'!$B$139:$B$238,0),MATCH('Capacity Backing (Hide)'!$A154,'Capacity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(Hide)'!$A154,'Capacity Summary'!$H$138:$BG$138,0))="x",INDEX('Capacity Summary'!$C$139:$E$238,MATCH('Capacity Backing (Hide)'!AS$132,'Capacity Summary'!$B$139:$B$238,0),4),IF(INDEX('Capacity Summary'!$H$139:$BG$238,MATCH('Capacity Backing (Hide)'!AS$132,'Capacity Summary'!$B$139:$B$238,0),MATCH('Capacity Backing (Hide)'!$A154,'Capacity Summary'!$H$138:$BG$138,0))&lt;&gt;0,INDEX('Capacity Summary'!$H$139:$BG$238,MATCH('Capacity Backing (Hide)'!AS$132,'Capacity Summary'!$B$139:$B$238,0),MATCH('Capacity Backing (Hide)'!$A154,'Capacity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(Hide)'!$A154,'Capacity Summary'!$H$138:$BG$138,0))="x",INDEX('Capacity Summary'!$C$139:$E$238,MATCH('Capacity Backing (Hide)'!AT$132,'Capacity Summary'!$B$139:$B$238,0),4),IF(INDEX('Capacity Summary'!$H$139:$BG$238,MATCH('Capacity Backing (Hide)'!AT$132,'Capacity Summary'!$B$139:$B$238,0),MATCH('Capacity Backing (Hide)'!$A154,'Capacity Summary'!$H$138:$BG$138,0))&lt;&gt;0,INDEX('Capacity Summary'!$H$139:$BG$238,MATCH('Capacity Backing (Hide)'!AT$132,'Capacity Summary'!$B$139:$B$238,0),MATCH('Capacity Backing (Hide)'!$A154,'Capacity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(Hide)'!$A154,'Capacity Summary'!$H$138:$BG$138,0))="x",INDEX('Capacity Summary'!$C$139:$E$238,MATCH('Capacity Backing (Hide)'!AU$132,'Capacity Summary'!$B$139:$B$238,0),4),IF(INDEX('Capacity Summary'!$H$139:$BG$238,MATCH('Capacity Backing (Hide)'!AU$132,'Capacity Summary'!$B$139:$B$238,0),MATCH('Capacity Backing (Hide)'!$A154,'Capacity Summary'!$H$138:$BG$138,0))&lt;&gt;0,INDEX('Capacity Summary'!$H$139:$BG$238,MATCH('Capacity Backing (Hide)'!AU$132,'Capacity Summary'!$B$139:$B$238,0),MATCH('Capacity Backing (Hide)'!$A154,'Capacity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(Hide)'!$A154,'Capacity Summary'!$H$138:$BG$138,0))="x",INDEX('Capacity Summary'!$C$139:$E$238,MATCH('Capacity Backing (Hide)'!AV$132,'Capacity Summary'!$B$139:$B$238,0),4),IF(INDEX('Capacity Summary'!$H$139:$BG$238,MATCH('Capacity Backing (Hide)'!AV$132,'Capacity Summary'!$B$139:$B$238,0),MATCH('Capacity Backing (Hide)'!$A154,'Capacity Summary'!$H$138:$BG$138,0))&lt;&gt;0,INDEX('Capacity Summary'!$H$139:$BG$238,MATCH('Capacity Backing (Hide)'!AV$132,'Capacity Summary'!$B$139:$B$238,0),MATCH('Capacity Backing (Hide)'!$A154,'Capacity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(Hide)'!$A154,'Capacity Summary'!$H$138:$BG$138,0))="x",INDEX('Capacity Summary'!$C$139:$E$238,MATCH('Capacity Backing (Hide)'!AW$132,'Capacity Summary'!$B$139:$B$238,0),4),IF(INDEX('Capacity Summary'!$H$139:$BG$238,MATCH('Capacity Backing (Hide)'!AW$132,'Capacity Summary'!$B$139:$B$238,0),MATCH('Capacity Backing (Hide)'!$A154,'Capacity Summary'!$H$138:$BG$138,0))&lt;&gt;0,INDEX('Capacity Summary'!$H$139:$BG$238,MATCH('Capacity Backing (Hide)'!AW$132,'Capacity Summary'!$B$139:$B$238,0),MATCH('Capacity Backing (Hide)'!$A154,'Capacity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(Hide)'!$A154,'Capacity Summary'!$H$138:$BG$138,0))="x",INDEX('Capacity Summary'!$C$139:$E$238,MATCH('Capacity Backing (Hide)'!AX$132,'Capacity Summary'!$B$139:$B$238,0),4),IF(INDEX('Capacity Summary'!$H$139:$BG$238,MATCH('Capacity Backing (Hide)'!AX$132,'Capacity Summary'!$B$139:$B$238,0),MATCH('Capacity Backing (Hide)'!$A154,'Capacity Summary'!$H$138:$BG$138,0))&lt;&gt;0,INDEX('Capacity Summary'!$H$139:$BG$238,MATCH('Capacity Backing (Hide)'!AX$132,'Capacity Summary'!$B$139:$B$238,0),MATCH('Capacity Backing (Hide)'!$A154,'Capacity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(Hide)'!$A154,'Capacity Summary'!$H$138:$BG$138,0))="x",INDEX('Capacity Summary'!$C$139:$E$238,MATCH('Capacity Backing (Hide)'!AY$132,'Capacity Summary'!$B$139:$B$238,0),4),IF(INDEX('Capacity Summary'!$H$139:$BG$238,MATCH('Capacity Backing (Hide)'!AY$132,'Capacity Summary'!$B$139:$B$238,0),MATCH('Capacity Backing (Hide)'!$A154,'Capacity Summary'!$H$138:$BG$138,0))&lt;&gt;0,INDEX('Capacity Summary'!$H$139:$BG$238,MATCH('Capacity Backing (Hide)'!AY$132,'Capacity Summary'!$B$139:$B$238,0),MATCH('Capacity Backing (Hide)'!$A154,'Capacity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(Hide)'!$A154,'Capacity Summary'!$H$138:$BG$138,0))="x",INDEX('Capacity Summary'!$C$139:$E$238,MATCH('Capacity Backing (Hide)'!AZ$132,'Capacity Summary'!$B$139:$B$238,0),4),IF(INDEX('Capacity Summary'!$H$139:$BG$238,MATCH('Capacity Backing (Hide)'!AZ$132,'Capacity Summary'!$B$139:$B$238,0),MATCH('Capacity Backing (Hide)'!$A154,'Capacity Summary'!$H$138:$BG$138,0))&lt;&gt;0,INDEX('Capacity Summary'!$H$139:$BG$238,MATCH('Capacity Backing (Hide)'!AZ$132,'Capacity Summary'!$B$139:$B$238,0),MATCH('Capacity Backing (Hide)'!$A154,'Capacity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(Hide)'!$A154,'Capacity Summary'!$H$138:$BG$138,0))="x",INDEX('Capacity Summary'!$C$139:$E$238,MATCH('Capacity Backing (Hide)'!BA$132,'Capacity Summary'!$B$139:$B$238,0),4),IF(INDEX('Capacity Summary'!$H$139:$BG$238,MATCH('Capacity Backing (Hide)'!BA$132,'Capacity Summary'!$B$139:$B$238,0),MATCH('Capacity Backing (Hide)'!$A154,'Capacity Summary'!$H$138:$BG$138,0))&lt;&gt;0,INDEX('Capacity Summary'!$H$139:$BG$238,MATCH('Capacity Backing (Hide)'!BA$132,'Capacity Summary'!$B$139:$B$238,0),MATCH('Capacity Backing (Hide)'!$A154,'Capacity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(Hide)'!$A154,'Capacity Summary'!$H$138:$BG$138,0))="x",INDEX('Capacity Summary'!$C$139:$E$238,MATCH('Capacity Backing (Hide)'!BB$132,'Capacity Summary'!$B$139:$B$238,0),4),IF(INDEX('Capacity Summary'!$H$139:$BG$238,MATCH('Capacity Backing (Hide)'!BB$132,'Capacity Summary'!$B$139:$B$238,0),MATCH('Capacity Backing (Hide)'!$A154,'Capacity Summary'!$H$138:$BG$138,0))&lt;&gt;0,INDEX('Capacity Summary'!$H$139:$BG$238,MATCH('Capacity Backing (Hide)'!BB$132,'Capacity Summary'!$B$139:$B$238,0),MATCH('Capacity Backing (Hide)'!$A154,'Capacity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(Hide)'!$A154,'Capacity Summary'!$H$138:$BG$138,0))="x",INDEX('Capacity Summary'!$C$139:$E$238,MATCH('Capacity Backing (Hide)'!BC$132,'Capacity Summary'!$B$139:$B$238,0),4),IF(INDEX('Capacity Summary'!$H$139:$BG$238,MATCH('Capacity Backing (Hide)'!BC$132,'Capacity Summary'!$B$139:$B$238,0),MATCH('Capacity Backing (Hide)'!$A154,'Capacity Summary'!$H$138:$BG$138,0))&lt;&gt;0,INDEX('Capacity Summary'!$H$139:$BG$238,MATCH('Capacity Backing (Hide)'!BC$132,'Capacity Summary'!$B$139:$B$238,0),MATCH('Capacity Backing (Hide)'!$A154,'Capacity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(Hide)'!$A154,'Capacity Summary'!$H$138:$BG$138,0))="x",INDEX('Capacity Summary'!$C$139:$E$238,MATCH('Capacity Backing (Hide)'!BD$132,'Capacity Summary'!$B$139:$B$238,0),4),IF(INDEX('Capacity Summary'!$H$139:$BG$238,MATCH('Capacity Backing (Hide)'!BD$132,'Capacity Summary'!$B$139:$B$238,0),MATCH('Capacity Backing (Hide)'!$A154,'Capacity Summary'!$H$138:$BG$138,0))&lt;&gt;0,INDEX('Capacity Summary'!$H$139:$BG$238,MATCH('Capacity Backing (Hide)'!BD$132,'Capacity Summary'!$B$139:$B$238,0),MATCH('Capacity Backing (Hide)'!$A154,'Capacity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(Hide)'!$A154,'Capacity Summary'!$H$138:$BG$138,0))="x",INDEX('Capacity Summary'!$C$139:$E$238,MATCH('Capacity Backing (Hide)'!BE$132,'Capacity Summary'!$B$139:$B$238,0),4),IF(INDEX('Capacity Summary'!$H$139:$BG$238,MATCH('Capacity Backing (Hide)'!BE$132,'Capacity Summary'!$B$139:$B$238,0),MATCH('Capacity Backing (Hide)'!$A154,'Capacity Summary'!$H$138:$BG$138,0))&lt;&gt;0,INDEX('Capacity Summary'!$H$139:$BG$238,MATCH('Capacity Backing (Hide)'!BE$132,'Capacity Summary'!$B$139:$B$238,0),MATCH('Capacity Backing (Hide)'!$A154,'Capacity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(Hide)'!$A154,'Capacity Summary'!$H$138:$BG$138,0))="x",INDEX('Capacity Summary'!$C$139:$E$238,MATCH('Capacity Backing (Hide)'!BF$132,'Capacity Summary'!$B$139:$B$238,0),4),IF(INDEX('Capacity Summary'!$H$139:$BG$238,MATCH('Capacity Backing (Hide)'!BF$132,'Capacity Summary'!$B$139:$B$238,0),MATCH('Capacity Backing (Hide)'!$A154,'Capacity Summary'!$H$138:$BG$138,0))&lt;&gt;0,INDEX('Capacity Summary'!$H$139:$BG$238,MATCH('Capacity Backing (Hide)'!BF$132,'Capacity Summary'!$B$139:$B$238,0),MATCH('Capacity Backing (Hide)'!$A154,'Capacity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(Hide)'!$A154,'Capacity Summary'!$H$138:$BG$138,0))="x",INDEX('Capacity Summary'!$C$139:$E$238,MATCH('Capacity Backing (Hide)'!BG$132,'Capacity Summary'!$B$139:$B$238,0),4),IF(INDEX('Capacity Summary'!$H$139:$BG$238,MATCH('Capacity Backing (Hide)'!BG$132,'Capacity Summary'!$B$139:$B$238,0),MATCH('Capacity Backing (Hide)'!$A154,'Capacity Summary'!$H$138:$BG$138,0))&lt;&gt;0,INDEX('Capacity Summary'!$H$139:$BG$238,MATCH('Capacity Backing (Hide)'!BG$132,'Capacity Summary'!$B$139:$B$238,0),MATCH('Capacity Backing (Hide)'!$A154,'Capacity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(Hide)'!$A154,'Capacity Summary'!$H$138:$BG$138,0))="x",INDEX('Capacity Summary'!$C$139:$E$238,MATCH('Capacity Backing (Hide)'!BH$132,'Capacity Summary'!$B$139:$B$238,0),4),IF(INDEX('Capacity Summary'!$H$139:$BG$238,MATCH('Capacity Backing (Hide)'!BH$132,'Capacity Summary'!$B$139:$B$238,0),MATCH('Capacity Backing (Hide)'!$A154,'Capacity Summary'!$H$138:$BG$138,0))&lt;&gt;0,INDEX('Capacity Summary'!$H$139:$BG$238,MATCH('Capacity Backing (Hide)'!BH$132,'Capacity Summary'!$B$139:$B$238,0),MATCH('Capacity Backing (Hide)'!$A154,'Capacity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(Hide)'!$A154,'Capacity Summary'!$H$138:$BG$138,0))="x",INDEX('Capacity Summary'!$C$139:$E$238,MATCH('Capacity Backing (Hide)'!BI$132,'Capacity Summary'!$B$139:$B$238,0),4),IF(INDEX('Capacity Summary'!$H$139:$BG$238,MATCH('Capacity Backing (Hide)'!BI$132,'Capacity Summary'!$B$139:$B$238,0),MATCH('Capacity Backing (Hide)'!$A154,'Capacity Summary'!$H$138:$BG$138,0))&lt;&gt;0,INDEX('Capacity Summary'!$H$139:$BG$238,MATCH('Capacity Backing (Hide)'!BI$132,'Capacity Summary'!$B$139:$B$238,0),MATCH('Capacity Backing (Hide)'!$A154,'Capacity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(Hide)'!$A154,'Capacity Summary'!$H$138:$BG$138,0))="x",INDEX('Capacity Summary'!$C$139:$E$238,MATCH('Capacity Backing (Hide)'!BJ$132,'Capacity Summary'!$B$139:$B$238,0),4),IF(INDEX('Capacity Summary'!$H$139:$BG$238,MATCH('Capacity Backing (Hide)'!BJ$132,'Capacity Summary'!$B$139:$B$238,0),MATCH('Capacity Backing (Hide)'!$A154,'Capacity Summary'!$H$138:$BG$138,0))&lt;&gt;0,INDEX('Capacity Summary'!$H$139:$BG$238,MATCH('Capacity Backing (Hide)'!BJ$132,'Capacity Summary'!$B$139:$B$238,0),MATCH('Capacity Backing (Hide)'!$A154,'Capacity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(Hide)'!$A154,'Capacity Summary'!$H$138:$BG$138,0))="x",INDEX('Capacity Summary'!$C$139:$E$238,MATCH('Capacity Backing (Hide)'!BK$132,'Capacity Summary'!$B$139:$B$238,0),4),IF(INDEX('Capacity Summary'!$H$139:$BG$238,MATCH('Capacity Backing (Hide)'!BK$132,'Capacity Summary'!$B$139:$B$238,0),MATCH('Capacity Backing (Hide)'!$A154,'Capacity Summary'!$H$138:$BG$138,0))&lt;&gt;0,INDEX('Capacity Summary'!$H$139:$BG$238,MATCH('Capacity Backing (Hide)'!BK$132,'Capacity Summary'!$B$139:$B$238,0),MATCH('Capacity Backing (Hide)'!$A154,'Capacity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(Hide)'!$A154,'Capacity Summary'!$H$138:$BG$138,0))="x",INDEX('Capacity Summary'!$C$139:$E$238,MATCH('Capacity Backing (Hide)'!BL$132,'Capacity Summary'!$B$139:$B$238,0),4),IF(INDEX('Capacity Summary'!$H$139:$BG$238,MATCH('Capacity Backing (Hide)'!BL$132,'Capacity Summary'!$B$139:$B$238,0),MATCH('Capacity Backing (Hide)'!$A154,'Capacity Summary'!$H$138:$BG$138,0))&lt;&gt;0,INDEX('Capacity Summary'!$H$139:$BG$238,MATCH('Capacity Backing (Hide)'!BL$132,'Capacity Summary'!$B$139:$B$238,0),MATCH('Capacity Backing (Hide)'!$A154,'Capacity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(Hide)'!$A154,'Capacity Summary'!$H$138:$BG$138,0))="x",INDEX('Capacity Summary'!$C$139:$E$238,MATCH('Capacity Backing (Hide)'!BM$132,'Capacity Summary'!$B$139:$B$238,0),4),IF(INDEX('Capacity Summary'!$H$139:$BG$238,MATCH('Capacity Backing (Hide)'!BM$132,'Capacity Summary'!$B$139:$B$238,0),MATCH('Capacity Backing (Hide)'!$A154,'Capacity Summary'!$H$138:$BG$138,0))&lt;&gt;0,INDEX('Capacity Summary'!$H$139:$BG$238,MATCH('Capacity Backing (Hide)'!BM$132,'Capacity Summary'!$B$139:$B$238,0),MATCH('Capacity Backing (Hide)'!$A154,'Capacity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(Hide)'!$A154,'Capacity Summary'!$H$138:$BG$138,0))="x",INDEX('Capacity Summary'!$C$139:$E$238,MATCH('Capacity Backing (Hide)'!BN$132,'Capacity Summary'!$B$139:$B$238,0),4),IF(INDEX('Capacity Summary'!$H$139:$BG$238,MATCH('Capacity Backing (Hide)'!BN$132,'Capacity Summary'!$B$139:$B$238,0),MATCH('Capacity Backing (Hide)'!$A154,'Capacity Summary'!$H$138:$BG$138,0))&lt;&gt;0,INDEX('Capacity Summary'!$H$139:$BG$238,MATCH('Capacity Backing (Hide)'!BN$132,'Capacity Summary'!$B$139:$B$238,0),MATCH('Capacity Backing (Hide)'!$A154,'Capacity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(Hide)'!$A154,'Capacity Summary'!$H$138:$BG$138,0))="x",INDEX('Capacity Summary'!$C$139:$E$238,MATCH('Capacity Backing (Hide)'!BO$132,'Capacity Summary'!$B$139:$B$238,0),4),IF(INDEX('Capacity Summary'!$H$139:$BG$238,MATCH('Capacity Backing (Hide)'!BO$132,'Capacity Summary'!$B$139:$B$238,0),MATCH('Capacity Backing (Hide)'!$A154,'Capacity Summary'!$H$138:$BG$138,0))&lt;&gt;0,INDEX('Capacity Summary'!$H$139:$BG$238,MATCH('Capacity Backing (Hide)'!BO$132,'Capacity Summary'!$B$139:$B$238,0),MATCH('Capacity Backing (Hide)'!$A154,'Capacity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(Hide)'!$A154,'Capacity Summary'!$H$138:$BG$138,0))="x",INDEX('Capacity Summary'!$C$139:$E$238,MATCH('Capacity Backing (Hide)'!BP$132,'Capacity Summary'!$B$139:$B$238,0),4),IF(INDEX('Capacity Summary'!$H$139:$BG$238,MATCH('Capacity Backing (Hide)'!BP$132,'Capacity Summary'!$B$139:$B$238,0),MATCH('Capacity Backing (Hide)'!$A154,'Capacity Summary'!$H$138:$BG$138,0))&lt;&gt;0,INDEX('Capacity Summary'!$H$139:$BG$238,MATCH('Capacity Backing (Hide)'!BP$132,'Capacity Summary'!$B$139:$B$238,0),MATCH('Capacity Backing (Hide)'!$A154,'Capacity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(Hide)'!$A154,'Capacity Summary'!$H$138:$BG$138,0))="x",INDEX('Capacity Summary'!$C$139:$E$238,MATCH('Capacity Backing (Hide)'!BQ$132,'Capacity Summary'!$B$139:$B$238,0),4),IF(INDEX('Capacity Summary'!$H$139:$BG$238,MATCH('Capacity Backing (Hide)'!BQ$132,'Capacity Summary'!$B$139:$B$238,0),MATCH('Capacity Backing (Hide)'!$A154,'Capacity Summary'!$H$138:$BG$138,0))&lt;&gt;0,INDEX('Capacity Summary'!$H$139:$BG$238,MATCH('Capacity Backing (Hide)'!BQ$132,'Capacity Summary'!$B$139:$B$238,0),MATCH('Capacity Backing (Hide)'!$A154,'Capacity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(Hide)'!$A154,'Capacity Summary'!$H$138:$BG$138,0))="x",INDEX('Capacity Summary'!$C$139:$E$238,MATCH('Capacity Backing (Hide)'!BR$132,'Capacity Summary'!$B$139:$B$238,0),4),IF(INDEX('Capacity Summary'!$H$139:$BG$238,MATCH('Capacity Backing (Hide)'!BR$132,'Capacity Summary'!$B$139:$B$238,0),MATCH('Capacity Backing (Hide)'!$A154,'Capacity Summary'!$H$138:$BG$138,0))&lt;&gt;0,INDEX('Capacity Summary'!$H$139:$BG$238,MATCH('Capacity Backing (Hide)'!BR$132,'Capacity Summary'!$B$139:$B$238,0),MATCH('Capacity Backing (Hide)'!$A154,'Capacity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(Hide)'!$A154,'Capacity Summary'!$H$138:$BG$138,0))="x",INDEX('Capacity Summary'!$C$139:$E$238,MATCH('Capacity Backing (Hide)'!BS$132,'Capacity Summary'!$B$139:$B$238,0),4),IF(INDEX('Capacity Summary'!$H$139:$BG$238,MATCH('Capacity Backing (Hide)'!BS$132,'Capacity Summary'!$B$139:$B$238,0),MATCH('Capacity Backing (Hide)'!$A154,'Capacity Summary'!$H$138:$BG$138,0))&lt;&gt;0,INDEX('Capacity Summary'!$H$139:$BG$238,MATCH('Capacity Backing (Hide)'!BS$132,'Capacity Summary'!$B$139:$B$238,0),MATCH('Capacity Backing (Hide)'!$A154,'Capacity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(Hide)'!$A154,'Capacity Summary'!$H$138:$BG$138,0))="x",INDEX('Capacity Summary'!$C$139:$E$238,MATCH('Capacity Backing (Hide)'!BT$132,'Capacity Summary'!$B$139:$B$238,0),4),IF(INDEX('Capacity Summary'!$H$139:$BG$238,MATCH('Capacity Backing (Hide)'!BT$132,'Capacity Summary'!$B$139:$B$238,0),MATCH('Capacity Backing (Hide)'!$A154,'Capacity Summary'!$H$138:$BG$138,0))&lt;&gt;0,INDEX('Capacity Summary'!$H$139:$BG$238,MATCH('Capacity Backing (Hide)'!BT$132,'Capacity Summary'!$B$139:$B$238,0),MATCH('Capacity Backing (Hide)'!$A154,'Capacity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(Hide)'!$A154,'Capacity Summary'!$H$138:$BG$138,0))="x",INDEX('Capacity Summary'!$C$139:$E$238,MATCH('Capacity Backing (Hide)'!BU$132,'Capacity Summary'!$B$139:$B$238,0),4),IF(INDEX('Capacity Summary'!$H$139:$BG$238,MATCH('Capacity Backing (Hide)'!BU$132,'Capacity Summary'!$B$139:$B$238,0),MATCH('Capacity Backing (Hide)'!$A154,'Capacity Summary'!$H$138:$BG$138,0))&lt;&gt;0,INDEX('Capacity Summary'!$H$139:$BG$238,MATCH('Capacity Backing (Hide)'!BU$132,'Capacity Summary'!$B$139:$B$238,0),MATCH('Capacity Backing (Hide)'!$A154,'Capacity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(Hide)'!$A154,'Capacity Summary'!$H$138:$BG$138,0))="x",INDEX('Capacity Summary'!$C$139:$E$238,MATCH('Capacity Backing (Hide)'!BV$132,'Capacity Summary'!$B$139:$B$238,0),4),IF(INDEX('Capacity Summary'!$H$139:$BG$238,MATCH('Capacity Backing (Hide)'!BV$132,'Capacity Summary'!$B$139:$B$238,0),MATCH('Capacity Backing (Hide)'!$A154,'Capacity Summary'!$H$138:$BG$138,0))&lt;&gt;0,INDEX('Capacity Summary'!$H$139:$BG$238,MATCH('Capacity Backing (Hide)'!BV$132,'Capacity Summary'!$B$139:$B$238,0),MATCH('Capacity Backing (Hide)'!$A154,'Capacity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(Hide)'!$A154,'Capacity Summary'!$H$138:$BG$138,0))="x",INDEX('Capacity Summary'!$C$139:$E$238,MATCH('Capacity Backing (Hide)'!BW$132,'Capacity Summary'!$B$139:$B$238,0),4),IF(INDEX('Capacity Summary'!$H$139:$BG$238,MATCH('Capacity Backing (Hide)'!BW$132,'Capacity Summary'!$B$139:$B$238,0),MATCH('Capacity Backing (Hide)'!$A154,'Capacity Summary'!$H$138:$BG$138,0))&lt;&gt;0,INDEX('Capacity Summary'!$H$139:$BG$238,MATCH('Capacity Backing (Hide)'!BW$132,'Capacity Summary'!$B$139:$B$238,0),MATCH('Capacity Backing (Hide)'!$A154,'Capacity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(Hide)'!$A154,'Capacity Summary'!$H$138:$BG$138,0))="x",INDEX('Capacity Summary'!$C$139:$E$238,MATCH('Capacity Backing (Hide)'!BX$132,'Capacity Summary'!$B$139:$B$238,0),4),IF(INDEX('Capacity Summary'!$H$139:$BG$238,MATCH('Capacity Backing (Hide)'!BX$132,'Capacity Summary'!$B$139:$B$238,0),MATCH('Capacity Backing (Hide)'!$A154,'Capacity Summary'!$H$138:$BG$138,0))&lt;&gt;0,INDEX('Capacity Summary'!$H$139:$BG$238,MATCH('Capacity Backing (Hide)'!BX$132,'Capacity Summary'!$B$139:$B$238,0),MATCH('Capacity Backing (Hide)'!$A154,'Capacity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(Hide)'!$A154,'Capacity Summary'!$H$138:$BG$138,0))="x",INDEX('Capacity Summary'!$C$139:$E$238,MATCH('Capacity Backing (Hide)'!BY$132,'Capacity Summary'!$B$139:$B$238,0),4),IF(INDEX('Capacity Summary'!$H$139:$BG$238,MATCH('Capacity Backing (Hide)'!BY$132,'Capacity Summary'!$B$139:$B$238,0),MATCH('Capacity Backing (Hide)'!$A154,'Capacity Summary'!$H$138:$BG$138,0))&lt;&gt;0,INDEX('Capacity Summary'!$H$139:$BG$238,MATCH('Capacity Backing (Hide)'!BY$132,'Capacity Summary'!$B$139:$B$238,0),MATCH('Capacity Backing (Hide)'!$A154,'Capacity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(Hide)'!$A154,'Capacity Summary'!$H$138:$BG$138,0))="x",INDEX('Capacity Summary'!$C$139:$E$238,MATCH('Capacity Backing (Hide)'!BZ$132,'Capacity Summary'!$B$139:$B$238,0),4),IF(INDEX('Capacity Summary'!$H$139:$BG$238,MATCH('Capacity Backing (Hide)'!BZ$132,'Capacity Summary'!$B$139:$B$238,0),MATCH('Capacity Backing (Hide)'!$A154,'Capacity Summary'!$H$138:$BG$138,0))&lt;&gt;0,INDEX('Capacity Summary'!$H$139:$BG$238,MATCH('Capacity Backing (Hide)'!BZ$132,'Capacity Summary'!$B$139:$B$238,0),MATCH('Capacity Backing (Hide)'!$A154,'Capacity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(Hide)'!$A154,'Capacity Summary'!$H$138:$BG$138,0))="x",INDEX('Capacity Summary'!$C$139:$E$238,MATCH('Capacity Backing (Hide)'!CA$132,'Capacity Summary'!$B$139:$B$238,0),4),IF(INDEX('Capacity Summary'!$H$139:$BG$238,MATCH('Capacity Backing (Hide)'!CA$132,'Capacity Summary'!$B$139:$B$238,0),MATCH('Capacity Backing (Hide)'!$A154,'Capacity Summary'!$H$138:$BG$138,0))&lt;&gt;0,INDEX('Capacity Summary'!$H$139:$BG$238,MATCH('Capacity Backing (Hide)'!CA$132,'Capacity Summary'!$B$139:$B$238,0),MATCH('Capacity Backing (Hide)'!$A154,'Capacity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(Hide)'!$A154,'Capacity Summary'!$H$138:$BG$138,0))="x",INDEX('Capacity Summary'!$C$139:$E$238,MATCH('Capacity Backing (Hide)'!CB$132,'Capacity Summary'!$B$139:$B$238,0),4),IF(INDEX('Capacity Summary'!$H$139:$BG$238,MATCH('Capacity Backing (Hide)'!CB$132,'Capacity Summary'!$B$139:$B$238,0),MATCH('Capacity Backing (Hide)'!$A154,'Capacity Summary'!$H$138:$BG$138,0))&lt;&gt;0,INDEX('Capacity Summary'!$H$139:$BG$238,MATCH('Capacity Backing (Hide)'!CB$132,'Capacity Summary'!$B$139:$B$238,0),MATCH('Capacity Backing (Hide)'!$A154,'Capacity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(Hide)'!$A154,'Capacity Summary'!$H$138:$BG$138,0))="x",INDEX('Capacity Summary'!$C$139:$E$238,MATCH('Capacity Backing (Hide)'!CC$132,'Capacity Summary'!$B$139:$B$238,0),4),IF(INDEX('Capacity Summary'!$H$139:$BG$238,MATCH('Capacity Backing (Hide)'!CC$132,'Capacity Summary'!$B$139:$B$238,0),MATCH('Capacity Backing (Hide)'!$A154,'Capacity Summary'!$H$138:$BG$138,0))&lt;&gt;0,INDEX('Capacity Summary'!$H$139:$BG$238,MATCH('Capacity Backing (Hide)'!CC$132,'Capacity Summary'!$B$139:$B$238,0),MATCH('Capacity Backing (Hide)'!$A154,'Capacity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(Hide)'!$A154,'Capacity Summary'!$H$138:$BG$138,0))="x",INDEX('Capacity Summary'!$C$139:$E$238,MATCH('Capacity Backing (Hide)'!CD$132,'Capacity Summary'!$B$139:$B$238,0),4),IF(INDEX('Capacity Summary'!$H$139:$BG$238,MATCH('Capacity Backing (Hide)'!CD$132,'Capacity Summary'!$B$139:$B$238,0),MATCH('Capacity Backing (Hide)'!$A154,'Capacity Summary'!$H$138:$BG$138,0))&lt;&gt;0,INDEX('Capacity Summary'!$H$139:$BG$238,MATCH('Capacity Backing (Hide)'!CD$132,'Capacity Summary'!$B$139:$B$238,0),MATCH('Capacity Backing (Hide)'!$A154,'Capacity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(Hide)'!$A154,'Capacity Summary'!$H$138:$BG$138,0))="x",INDEX('Capacity Summary'!$C$139:$E$238,MATCH('Capacity Backing (Hide)'!CE$132,'Capacity Summary'!$B$139:$B$238,0),4),IF(INDEX('Capacity Summary'!$H$139:$BG$238,MATCH('Capacity Backing (Hide)'!CE$132,'Capacity Summary'!$B$139:$B$238,0),MATCH('Capacity Backing (Hide)'!$A154,'Capacity Summary'!$H$138:$BG$138,0))&lt;&gt;0,INDEX('Capacity Summary'!$H$139:$BG$238,MATCH('Capacity Backing (Hide)'!CE$132,'Capacity Summary'!$B$139:$B$238,0),MATCH('Capacity Backing (Hide)'!$A154,'Capacity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(Hide)'!$A154,'Capacity Summary'!$H$138:$BG$138,0))="x",INDEX('Capacity Summary'!$C$139:$E$238,MATCH('Capacity Backing (Hide)'!CF$132,'Capacity Summary'!$B$139:$B$238,0),4),IF(INDEX('Capacity Summary'!$H$139:$BG$238,MATCH('Capacity Backing (Hide)'!CF$132,'Capacity Summary'!$B$139:$B$238,0),MATCH('Capacity Backing (Hide)'!$A154,'Capacity Summary'!$H$138:$BG$138,0))&lt;&gt;0,INDEX('Capacity Summary'!$H$139:$BG$238,MATCH('Capacity Backing (Hide)'!CF$132,'Capacity Summary'!$B$139:$B$238,0),MATCH('Capacity Backing (Hide)'!$A154,'Capacity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(Hide)'!$A154,'Capacity Summary'!$H$138:$BG$138,0))="x",INDEX('Capacity Summary'!$C$139:$E$238,MATCH('Capacity Backing (Hide)'!CG$132,'Capacity Summary'!$B$139:$B$238,0),4),IF(INDEX('Capacity Summary'!$H$139:$BG$238,MATCH('Capacity Backing (Hide)'!CG$132,'Capacity Summary'!$B$139:$B$238,0),MATCH('Capacity Backing (Hide)'!$A154,'Capacity Summary'!$H$138:$BG$138,0))&lt;&gt;0,INDEX('Capacity Summary'!$H$139:$BG$238,MATCH('Capacity Backing (Hide)'!CG$132,'Capacity Summary'!$B$139:$B$238,0),MATCH('Capacity Backing (Hide)'!$A154,'Capacity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(Hide)'!$A154,'Capacity Summary'!$H$138:$BG$138,0))="x",INDEX('Capacity Summary'!$C$139:$E$238,MATCH('Capacity Backing (Hide)'!CH$132,'Capacity Summary'!$B$139:$B$238,0),4),IF(INDEX('Capacity Summary'!$H$139:$BG$238,MATCH('Capacity Backing (Hide)'!CH$132,'Capacity Summary'!$B$139:$B$238,0),MATCH('Capacity Backing (Hide)'!$A154,'Capacity Summary'!$H$138:$BG$138,0))&lt;&gt;0,INDEX('Capacity Summary'!$H$139:$BG$238,MATCH('Capacity Backing (Hide)'!CH$132,'Capacity Summary'!$B$139:$B$238,0),MATCH('Capacity Backing (Hide)'!$A154,'Capacity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(Hide)'!$A154,'Capacity Summary'!$H$138:$BG$138,0))="x",INDEX('Capacity Summary'!$C$139:$E$238,MATCH('Capacity Backing (Hide)'!CI$132,'Capacity Summary'!$B$139:$B$238,0),4),IF(INDEX('Capacity Summary'!$H$139:$BG$238,MATCH('Capacity Backing (Hide)'!CI$132,'Capacity Summary'!$B$139:$B$238,0),MATCH('Capacity Backing (Hide)'!$A154,'Capacity Summary'!$H$138:$BG$138,0))&lt;&gt;0,INDEX('Capacity Summary'!$H$139:$BG$238,MATCH('Capacity Backing (Hide)'!CI$132,'Capacity Summary'!$B$139:$B$238,0),MATCH('Capacity Backing (Hide)'!$A154,'Capacity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(Hide)'!$A154,'Capacity Summary'!$H$138:$BG$138,0))="x",INDEX('Capacity Summary'!$C$139:$E$238,MATCH('Capacity Backing (Hide)'!CJ$132,'Capacity Summary'!$B$139:$B$238,0),4),IF(INDEX('Capacity Summary'!$H$139:$BG$238,MATCH('Capacity Backing (Hide)'!CJ$132,'Capacity Summary'!$B$139:$B$238,0),MATCH('Capacity Backing (Hide)'!$A154,'Capacity Summary'!$H$138:$BG$138,0))&lt;&gt;0,INDEX('Capacity Summary'!$H$139:$BG$238,MATCH('Capacity Backing (Hide)'!CJ$132,'Capacity Summary'!$B$139:$B$238,0),MATCH('Capacity Backing (Hide)'!$A154,'Capacity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(Hide)'!$A154,'Capacity Summary'!$H$138:$BG$138,0))="x",INDEX('Capacity Summary'!$C$139:$E$238,MATCH('Capacity Backing (Hide)'!CK$132,'Capacity Summary'!$B$139:$B$238,0),4),IF(INDEX('Capacity Summary'!$H$139:$BG$238,MATCH('Capacity Backing (Hide)'!CK$132,'Capacity Summary'!$B$139:$B$238,0),MATCH('Capacity Backing (Hide)'!$A154,'Capacity Summary'!$H$138:$BG$138,0))&lt;&gt;0,INDEX('Capacity Summary'!$H$139:$BG$238,MATCH('Capacity Backing (Hide)'!CK$132,'Capacity Summary'!$B$139:$B$238,0),MATCH('Capacity Backing (Hide)'!$A154,'Capacity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(Hide)'!$A154,'Capacity Summary'!$H$138:$BG$138,0))="x",INDEX('Capacity Summary'!$C$139:$E$238,MATCH('Capacity Backing (Hide)'!CL$132,'Capacity Summary'!$B$139:$B$238,0),4),IF(INDEX('Capacity Summary'!$H$139:$BG$238,MATCH('Capacity Backing (Hide)'!CL$132,'Capacity Summary'!$B$139:$B$238,0),MATCH('Capacity Backing (Hide)'!$A154,'Capacity Summary'!$H$138:$BG$138,0))&lt;&gt;0,INDEX('Capacity Summary'!$H$139:$BG$238,MATCH('Capacity Backing (Hide)'!CL$132,'Capacity Summary'!$B$139:$B$238,0),MATCH('Capacity Backing (Hide)'!$A154,'Capacity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(Hide)'!$A154,'Capacity Summary'!$H$138:$BG$138,0))="x",INDEX('Capacity Summary'!$C$139:$E$238,MATCH('Capacity Backing (Hide)'!CM$132,'Capacity Summary'!$B$139:$B$238,0),4),IF(INDEX('Capacity Summary'!$H$139:$BG$238,MATCH('Capacity Backing (Hide)'!CM$132,'Capacity Summary'!$B$139:$B$238,0),MATCH('Capacity Backing (Hide)'!$A154,'Capacity Summary'!$H$138:$BG$138,0))&lt;&gt;0,INDEX('Capacity Summary'!$H$139:$BG$238,MATCH('Capacity Backing (Hide)'!CM$132,'Capacity Summary'!$B$139:$B$238,0),MATCH('Capacity Backing (Hide)'!$A154,'Capacity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(Hide)'!$A154,'Capacity Summary'!$H$138:$BG$138,0))="x",INDEX('Capacity Summary'!$C$139:$E$238,MATCH('Capacity Backing (Hide)'!CN$132,'Capacity Summary'!$B$139:$B$238,0),4),IF(INDEX('Capacity Summary'!$H$139:$BG$238,MATCH('Capacity Backing (Hide)'!CN$132,'Capacity Summary'!$B$139:$B$238,0),MATCH('Capacity Backing (Hide)'!$A154,'Capacity Summary'!$H$138:$BG$138,0))&lt;&gt;0,INDEX('Capacity Summary'!$H$139:$BG$238,MATCH('Capacity Backing (Hide)'!CN$132,'Capacity Summary'!$B$139:$B$238,0),MATCH('Capacity Backing (Hide)'!$A154,'Capacity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(Hide)'!$A154,'Capacity Summary'!$H$138:$BG$138,0))="x",INDEX('Capacity Summary'!$C$139:$E$238,MATCH('Capacity Backing (Hide)'!CO$132,'Capacity Summary'!$B$139:$B$238,0),4),IF(INDEX('Capacity Summary'!$H$139:$BG$238,MATCH('Capacity Backing (Hide)'!CO$132,'Capacity Summary'!$B$139:$B$238,0),MATCH('Capacity Backing (Hide)'!$A154,'Capacity Summary'!$H$138:$BG$138,0))&lt;&gt;0,INDEX('Capacity Summary'!$H$139:$BG$238,MATCH('Capacity Backing (Hide)'!CO$132,'Capacity Summary'!$B$139:$B$238,0),MATCH('Capacity Backing (Hide)'!$A154,'Capacity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(Hide)'!$A154,'Capacity Summary'!$H$138:$BG$138,0))="x",INDEX('Capacity Summary'!$C$139:$E$238,MATCH('Capacity Backing (Hide)'!CP$132,'Capacity Summary'!$B$139:$B$238,0),4),IF(INDEX('Capacity Summary'!$H$139:$BG$238,MATCH('Capacity Backing (Hide)'!CP$132,'Capacity Summary'!$B$139:$B$238,0),MATCH('Capacity Backing (Hide)'!$A154,'Capacity Summary'!$H$138:$BG$138,0))&lt;&gt;0,INDEX('Capacity Summary'!$H$139:$BG$238,MATCH('Capacity Backing (Hide)'!CP$132,'Capacity Summary'!$B$139:$B$238,0),MATCH('Capacity Backing (Hide)'!$A154,'Capacity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(Hide)'!$A154,'Capacity Summary'!$H$138:$BG$138,0))="x",INDEX('Capacity Summary'!$C$139:$E$238,MATCH('Capacity Backing (Hide)'!CQ$132,'Capacity Summary'!$B$139:$B$238,0),4),IF(INDEX('Capacity Summary'!$H$139:$BG$238,MATCH('Capacity Backing (Hide)'!CQ$132,'Capacity Summary'!$B$139:$B$238,0),MATCH('Capacity Backing (Hide)'!$A154,'Capacity Summary'!$H$138:$BG$138,0))&lt;&gt;0,INDEX('Capacity Summary'!$H$139:$BG$238,MATCH('Capacity Backing (Hide)'!CQ$132,'Capacity Summary'!$B$139:$B$238,0),MATCH('Capacity Backing (Hide)'!$A154,'Capacity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(Hide)'!$A154,'Capacity Summary'!$H$138:$BG$138,0))="x",INDEX('Capacity Summary'!$C$139:$E$238,MATCH('Capacity Backing (Hide)'!CR$132,'Capacity Summary'!$B$139:$B$238,0),4),IF(INDEX('Capacity Summary'!$H$139:$BG$238,MATCH('Capacity Backing (Hide)'!CR$132,'Capacity Summary'!$B$139:$B$238,0),MATCH('Capacity Backing (Hide)'!$A154,'Capacity Summary'!$H$138:$BG$138,0))&lt;&gt;0,INDEX('Capacity Summary'!$H$139:$BG$238,MATCH('Capacity Backing (Hide)'!CR$132,'Capacity Summary'!$B$139:$B$238,0),MATCH('Capacity Backing (Hide)'!$A154,'Capacity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(Hide)'!$A154,'Capacity Summary'!$H$138:$BG$138,0))="x",INDEX('Capacity Summary'!$C$139:$E$238,MATCH('Capacity Backing (Hide)'!CS$132,'Capacity Summary'!$B$139:$B$238,0),4),IF(INDEX('Capacity Summary'!$H$139:$BG$238,MATCH('Capacity Backing (Hide)'!CS$132,'Capacity Summary'!$B$139:$B$238,0),MATCH('Capacity Backing (Hide)'!$A154,'Capacity Summary'!$H$138:$BG$138,0))&lt;&gt;0,INDEX('Capacity Summary'!$H$139:$BG$238,MATCH('Capacity Backing (Hide)'!CS$132,'Capacity Summary'!$B$139:$B$238,0),MATCH('Capacity Backing (Hide)'!$A154,'Capacity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(Hide)'!$A154,'Capacity Summary'!$H$138:$BG$138,0))="x",INDEX('Capacity Summary'!$C$139:$E$238,MATCH('Capacity Backing (Hide)'!CT$132,'Capacity Summary'!$B$139:$B$238,0),4),IF(INDEX('Capacity Summary'!$H$139:$BG$238,MATCH('Capacity Backing (Hide)'!CT$132,'Capacity Summary'!$B$139:$B$238,0),MATCH('Capacity Backing (Hide)'!$A154,'Capacity Summary'!$H$138:$BG$138,0))&lt;&gt;0,INDEX('Capacity Summary'!$H$139:$BG$238,MATCH('Capacity Backing (Hide)'!CT$132,'Capacity Summary'!$B$139:$B$238,0),MATCH('Capacity Backing (Hide)'!$A154,'Capacity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(Hide)'!$A154,'Capacity Summary'!$H$138:$BG$138,0))="x",INDEX('Capacity Summary'!$C$139:$E$238,MATCH('Capacity Backing (Hide)'!CU$132,'Capacity Summary'!$B$139:$B$238,0),4),IF(INDEX('Capacity Summary'!$H$139:$BG$238,MATCH('Capacity Backing (Hide)'!CU$132,'Capacity Summary'!$B$139:$B$238,0),MATCH('Capacity Backing (Hide)'!$A154,'Capacity Summary'!$H$138:$BG$138,0))&lt;&gt;0,INDEX('Capacity Summary'!$H$139:$BG$238,MATCH('Capacity Backing (Hide)'!CU$132,'Capacity Summary'!$B$139:$B$238,0),MATCH('Capacity Backing (Hide)'!$A154,'Capacity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(Hide)'!$A154,'Capacity Summary'!$H$138:$BG$138,0))="x",INDEX('Capacity Summary'!$C$139:$E$238,MATCH('Capacity Backing (Hide)'!CV$132,'Capacity Summary'!$B$139:$B$238,0),4),IF(INDEX('Capacity Summary'!$H$139:$BG$238,MATCH('Capacity Backing (Hide)'!CV$132,'Capacity Summary'!$B$139:$B$238,0),MATCH('Capacity Backing (Hide)'!$A154,'Capacity Summary'!$H$138:$BG$138,0))&lt;&gt;0,INDEX('Capacity Summary'!$H$139:$BG$238,MATCH('Capacity Backing (Hide)'!CV$132,'Capacity Summary'!$B$139:$B$238,0),MATCH('Capacity Backing (Hide)'!$A154,'Capacity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(Hide)'!$A154,'Capacity Summary'!$H$138:$BG$138,0))="x",INDEX('Capacity Summary'!$C$139:$E$238,MATCH('Capacity Backing (Hide)'!CW$132,'Capacity Summary'!$B$139:$B$238,0),4),IF(INDEX('Capacity Summary'!$H$139:$BG$238,MATCH('Capacity Backing (Hide)'!CW$132,'Capacity Summary'!$B$139:$B$238,0),MATCH('Capacity Backing (Hide)'!$A154,'Capacity Summary'!$H$138:$BG$138,0))&lt;&gt;0,INDEX('Capacity Summary'!$H$139:$BG$238,MATCH('Capacity Backing (Hide)'!CW$132,'Capacity Summary'!$B$139:$B$238,0),MATCH('Capacity Backing (Hide)'!$A154,'Capacity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(Hide)'!$A155,'Capacity Summary'!$H$138:$BG$138,0))="x",INDEX('Capacity Summary'!$C$139:$E$238,MATCH('Capacity Backing (Hide)'!B$132,'Capacity Summary'!$B$139:$B$238,0),4),IF(INDEX('Capacity Summary'!$H$139:$BG$238,MATCH('Capacity Backing (Hide)'!B$132,'Capacity Summary'!$B$139:$B$238,0),MATCH('Capacity Backing (Hide)'!$A155,'Capacity Summary'!$H$138:$BG$138,0))&lt;&gt;0,INDEX('Capacity Summary'!$H$139:$BG$238,MATCH('Capacity Backing (Hide)'!B$132,'Capacity Summary'!$B$139:$B$238,0),MATCH('Capacity Backing (Hide)'!$A155,'Capacity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(Hide)'!$A155,'Capacity Summary'!$H$138:$BG$138,0))="x",INDEX('Capacity Summary'!$C$139:$E$238,MATCH('Capacity Backing (Hide)'!C$132,'Capacity Summary'!$B$139:$B$238,0),4),IF(INDEX('Capacity Summary'!$H$139:$BG$238,MATCH('Capacity Backing (Hide)'!C$132,'Capacity Summary'!$B$139:$B$238,0),MATCH('Capacity Backing (Hide)'!$A155,'Capacity Summary'!$H$138:$BG$138,0))&lt;&gt;0,INDEX('Capacity Summary'!$H$139:$BG$238,MATCH('Capacity Backing (Hide)'!C$132,'Capacity Summary'!$B$139:$B$238,0),MATCH('Capacity Backing (Hide)'!$A155,'Capacity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(Hide)'!$A155,'Capacity Summary'!$H$138:$BG$138,0))="x",INDEX('Capacity Summary'!$C$139:$E$238,MATCH('Capacity Backing (Hide)'!D$132,'Capacity Summary'!$B$139:$B$238,0),4),IF(INDEX('Capacity Summary'!$H$139:$BG$238,MATCH('Capacity Backing (Hide)'!D$132,'Capacity Summary'!$B$139:$B$238,0),MATCH('Capacity Backing (Hide)'!$A155,'Capacity Summary'!$H$138:$BG$138,0))&lt;&gt;0,INDEX('Capacity Summary'!$H$139:$BG$238,MATCH('Capacity Backing (Hide)'!D$132,'Capacity Summary'!$B$139:$B$238,0),MATCH('Capacity Backing (Hide)'!$A155,'Capacity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(Hide)'!$A155,'Capacity Summary'!$H$138:$BG$138,0))="x",INDEX('Capacity Summary'!$C$139:$E$238,MATCH('Capacity Backing (Hide)'!E$132,'Capacity Summary'!$B$139:$B$238,0),4),IF(INDEX('Capacity Summary'!$H$139:$BG$238,MATCH('Capacity Backing (Hide)'!E$132,'Capacity Summary'!$B$139:$B$238,0),MATCH('Capacity Backing (Hide)'!$A155,'Capacity Summary'!$H$138:$BG$138,0))&lt;&gt;0,INDEX('Capacity Summary'!$H$139:$BG$238,MATCH('Capacity Backing (Hide)'!E$132,'Capacity Summary'!$B$139:$B$238,0),MATCH('Capacity Backing (Hide)'!$A155,'Capacity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(Hide)'!$A155,'Capacity Summary'!$H$138:$BG$138,0))="x",INDEX('Capacity Summary'!$C$139:$E$238,MATCH('Capacity Backing (Hide)'!F$132,'Capacity Summary'!$B$139:$B$238,0),4),IF(INDEX('Capacity Summary'!$H$139:$BG$238,MATCH('Capacity Backing (Hide)'!F$132,'Capacity Summary'!$B$139:$B$238,0),MATCH('Capacity Backing (Hide)'!$A155,'Capacity Summary'!$H$138:$BG$138,0))&lt;&gt;0,INDEX('Capacity Summary'!$H$139:$BG$238,MATCH('Capacity Backing (Hide)'!F$132,'Capacity Summary'!$B$139:$B$238,0),MATCH('Capacity Backing (Hide)'!$A155,'Capacity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(Hide)'!$A155,'Capacity Summary'!$H$138:$BG$138,0))="x",INDEX('Capacity Summary'!$C$139:$E$238,MATCH('Capacity Backing (Hide)'!G$132,'Capacity Summary'!$B$139:$B$238,0),4),IF(INDEX('Capacity Summary'!$H$139:$BG$238,MATCH('Capacity Backing (Hide)'!G$132,'Capacity Summary'!$B$139:$B$238,0),MATCH('Capacity Backing (Hide)'!$A155,'Capacity Summary'!$H$138:$BG$138,0))&lt;&gt;0,INDEX('Capacity Summary'!$H$139:$BG$238,MATCH('Capacity Backing (Hide)'!G$132,'Capacity Summary'!$B$139:$B$238,0),MATCH('Capacity Backing (Hide)'!$A155,'Capacity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(Hide)'!$A155,'Capacity Summary'!$H$138:$BG$138,0))="x",INDEX('Capacity Summary'!$C$139:$E$238,MATCH('Capacity Backing (Hide)'!H$132,'Capacity Summary'!$B$139:$B$238,0),4),IF(INDEX('Capacity Summary'!$H$139:$BG$238,MATCH('Capacity Backing (Hide)'!H$132,'Capacity Summary'!$B$139:$B$238,0),MATCH('Capacity Backing (Hide)'!$A155,'Capacity Summary'!$H$138:$BG$138,0))&lt;&gt;0,INDEX('Capacity Summary'!$H$139:$BG$238,MATCH('Capacity Backing (Hide)'!H$132,'Capacity Summary'!$B$139:$B$238,0),MATCH('Capacity Backing (Hide)'!$A155,'Capacity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(Hide)'!$A155,'Capacity Summary'!$H$138:$BG$138,0))="x",INDEX('Capacity Summary'!$C$139:$E$238,MATCH('Capacity Backing (Hide)'!I$132,'Capacity Summary'!$B$139:$B$238,0),4),IF(INDEX('Capacity Summary'!$H$139:$BG$238,MATCH('Capacity Backing (Hide)'!I$132,'Capacity Summary'!$B$139:$B$238,0),MATCH('Capacity Backing (Hide)'!$A155,'Capacity Summary'!$H$138:$BG$138,0))&lt;&gt;0,INDEX('Capacity Summary'!$H$139:$BG$238,MATCH('Capacity Backing (Hide)'!I$132,'Capacity Summary'!$B$139:$B$238,0),MATCH('Capacity Backing (Hide)'!$A155,'Capacity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(Hide)'!$A155,'Capacity Summary'!$H$138:$BG$138,0))="x",INDEX('Capacity Summary'!$C$139:$E$238,MATCH('Capacity Backing (Hide)'!J$132,'Capacity Summary'!$B$139:$B$238,0),4),IF(INDEX('Capacity Summary'!$H$139:$BG$238,MATCH('Capacity Backing (Hide)'!J$132,'Capacity Summary'!$B$139:$B$238,0),MATCH('Capacity Backing (Hide)'!$A155,'Capacity Summary'!$H$138:$BG$138,0))&lt;&gt;0,INDEX('Capacity Summary'!$H$139:$BG$238,MATCH('Capacity Backing (Hide)'!J$132,'Capacity Summary'!$B$139:$B$238,0),MATCH('Capacity Backing (Hide)'!$A155,'Capacity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(Hide)'!$A155,'Capacity Summary'!$H$138:$BG$138,0))="x",INDEX('Capacity Summary'!$C$139:$E$238,MATCH('Capacity Backing (Hide)'!K$132,'Capacity Summary'!$B$139:$B$238,0),4),IF(INDEX('Capacity Summary'!$H$139:$BG$238,MATCH('Capacity Backing (Hide)'!K$132,'Capacity Summary'!$B$139:$B$238,0),MATCH('Capacity Backing (Hide)'!$A155,'Capacity Summary'!$H$138:$BG$138,0))&lt;&gt;0,INDEX('Capacity Summary'!$H$139:$BG$238,MATCH('Capacity Backing (Hide)'!K$132,'Capacity Summary'!$B$139:$B$238,0),MATCH('Capacity Backing (Hide)'!$A155,'Capacity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(Hide)'!$A155,'Capacity Summary'!$H$138:$BG$138,0))="x",INDEX('Capacity Summary'!$C$139:$E$238,MATCH('Capacity Backing (Hide)'!L$132,'Capacity Summary'!$B$139:$B$238,0),4),IF(INDEX('Capacity Summary'!$H$139:$BG$238,MATCH('Capacity Backing (Hide)'!L$132,'Capacity Summary'!$B$139:$B$238,0),MATCH('Capacity Backing (Hide)'!$A155,'Capacity Summary'!$H$138:$BG$138,0))&lt;&gt;0,INDEX('Capacity Summary'!$H$139:$BG$238,MATCH('Capacity Backing (Hide)'!L$132,'Capacity Summary'!$B$139:$B$238,0),MATCH('Capacity Backing (Hide)'!$A155,'Capacity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(Hide)'!$A155,'Capacity Summary'!$H$138:$BG$138,0))="x",INDEX('Capacity Summary'!$C$139:$E$238,MATCH('Capacity Backing (Hide)'!M$132,'Capacity Summary'!$B$139:$B$238,0),4),IF(INDEX('Capacity Summary'!$H$139:$BG$238,MATCH('Capacity Backing (Hide)'!M$132,'Capacity Summary'!$B$139:$B$238,0),MATCH('Capacity Backing (Hide)'!$A155,'Capacity Summary'!$H$138:$BG$138,0))&lt;&gt;0,INDEX('Capacity Summary'!$H$139:$BG$238,MATCH('Capacity Backing (Hide)'!M$132,'Capacity Summary'!$B$139:$B$238,0),MATCH('Capacity Backing (Hide)'!$A155,'Capacity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(Hide)'!$A155,'Capacity Summary'!$H$138:$BG$138,0))="x",INDEX('Capacity Summary'!$C$139:$E$238,MATCH('Capacity Backing (Hide)'!N$132,'Capacity Summary'!$B$139:$B$238,0),4),IF(INDEX('Capacity Summary'!$H$139:$BG$238,MATCH('Capacity Backing (Hide)'!N$132,'Capacity Summary'!$B$139:$B$238,0),MATCH('Capacity Backing (Hide)'!$A155,'Capacity Summary'!$H$138:$BG$138,0))&lt;&gt;0,INDEX('Capacity Summary'!$H$139:$BG$238,MATCH('Capacity Backing (Hide)'!N$132,'Capacity Summary'!$B$139:$B$238,0),MATCH('Capacity Backing (Hide)'!$A155,'Capacity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(Hide)'!$A155,'Capacity Summary'!$H$138:$BG$138,0))="x",INDEX('Capacity Summary'!$C$139:$E$238,MATCH('Capacity Backing (Hide)'!O$132,'Capacity Summary'!$B$139:$B$238,0),4),IF(INDEX('Capacity Summary'!$H$139:$BG$238,MATCH('Capacity Backing (Hide)'!O$132,'Capacity Summary'!$B$139:$B$238,0),MATCH('Capacity Backing (Hide)'!$A155,'Capacity Summary'!$H$138:$BG$138,0))&lt;&gt;0,INDEX('Capacity Summary'!$H$139:$BG$238,MATCH('Capacity Backing (Hide)'!O$132,'Capacity Summary'!$B$139:$B$238,0),MATCH('Capacity Backing (Hide)'!$A155,'Capacity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(Hide)'!$A155,'Capacity Summary'!$H$138:$BG$138,0))="x",INDEX('Capacity Summary'!$C$139:$E$238,MATCH('Capacity Backing (Hide)'!P$132,'Capacity Summary'!$B$139:$B$238,0),4),IF(INDEX('Capacity Summary'!$H$139:$BG$238,MATCH('Capacity Backing (Hide)'!P$132,'Capacity Summary'!$B$139:$B$238,0),MATCH('Capacity Backing (Hide)'!$A155,'Capacity Summary'!$H$138:$BG$138,0))&lt;&gt;0,INDEX('Capacity Summary'!$H$139:$BG$238,MATCH('Capacity Backing (Hide)'!P$132,'Capacity Summary'!$B$139:$B$238,0),MATCH('Capacity Backing (Hide)'!$A155,'Capacity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(Hide)'!$A155,'Capacity Summary'!$H$138:$BG$138,0))="x",INDEX('Capacity Summary'!$C$139:$E$238,MATCH('Capacity Backing (Hide)'!Q$132,'Capacity Summary'!$B$139:$B$238,0),4),IF(INDEX('Capacity Summary'!$H$139:$BG$238,MATCH('Capacity Backing (Hide)'!Q$132,'Capacity Summary'!$B$139:$B$238,0),MATCH('Capacity Backing (Hide)'!$A155,'Capacity Summary'!$H$138:$BG$138,0))&lt;&gt;0,INDEX('Capacity Summary'!$H$139:$BG$238,MATCH('Capacity Backing (Hide)'!Q$132,'Capacity Summary'!$B$139:$B$238,0),MATCH('Capacity Backing (Hide)'!$A155,'Capacity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(Hide)'!$A155,'Capacity Summary'!$H$138:$BG$138,0))="x",INDEX('Capacity Summary'!$C$139:$E$238,MATCH('Capacity Backing (Hide)'!R$132,'Capacity Summary'!$B$139:$B$238,0),4),IF(INDEX('Capacity Summary'!$H$139:$BG$238,MATCH('Capacity Backing (Hide)'!R$132,'Capacity Summary'!$B$139:$B$238,0),MATCH('Capacity Backing (Hide)'!$A155,'Capacity Summary'!$H$138:$BG$138,0))&lt;&gt;0,INDEX('Capacity Summary'!$H$139:$BG$238,MATCH('Capacity Backing (Hide)'!R$132,'Capacity Summary'!$B$139:$B$238,0),MATCH('Capacity Backing (Hide)'!$A155,'Capacity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(Hide)'!$A155,'Capacity Summary'!$H$138:$BG$138,0))="x",INDEX('Capacity Summary'!$C$139:$E$238,MATCH('Capacity Backing (Hide)'!S$132,'Capacity Summary'!$B$139:$B$238,0),4),IF(INDEX('Capacity Summary'!$H$139:$BG$238,MATCH('Capacity Backing (Hide)'!S$132,'Capacity Summary'!$B$139:$B$238,0),MATCH('Capacity Backing (Hide)'!$A155,'Capacity Summary'!$H$138:$BG$138,0))&lt;&gt;0,INDEX('Capacity Summary'!$H$139:$BG$238,MATCH('Capacity Backing (Hide)'!S$132,'Capacity Summary'!$B$139:$B$238,0),MATCH('Capacity Backing (Hide)'!$A155,'Capacity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(Hide)'!$A155,'Capacity Summary'!$H$138:$BG$138,0))="x",INDEX('Capacity Summary'!$C$139:$E$238,MATCH('Capacity Backing (Hide)'!T$132,'Capacity Summary'!$B$139:$B$238,0),4),IF(INDEX('Capacity Summary'!$H$139:$BG$238,MATCH('Capacity Backing (Hide)'!T$132,'Capacity Summary'!$B$139:$B$238,0),MATCH('Capacity Backing (Hide)'!$A155,'Capacity Summary'!$H$138:$BG$138,0))&lt;&gt;0,INDEX('Capacity Summary'!$H$139:$BG$238,MATCH('Capacity Backing (Hide)'!T$132,'Capacity Summary'!$B$139:$B$238,0),MATCH('Capacity Backing (Hide)'!$A155,'Capacity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(Hide)'!$A155,'Capacity Summary'!$H$138:$BG$138,0))="x",INDEX('Capacity Summary'!$C$139:$E$238,MATCH('Capacity Backing (Hide)'!U$132,'Capacity Summary'!$B$139:$B$238,0),4),IF(INDEX('Capacity Summary'!$H$139:$BG$238,MATCH('Capacity Backing (Hide)'!U$132,'Capacity Summary'!$B$139:$B$238,0),MATCH('Capacity Backing (Hide)'!$A155,'Capacity Summary'!$H$138:$BG$138,0))&lt;&gt;0,INDEX('Capacity Summary'!$H$139:$BG$238,MATCH('Capacity Backing (Hide)'!U$132,'Capacity Summary'!$B$139:$B$238,0),MATCH('Capacity Backing (Hide)'!$A155,'Capacity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(Hide)'!$A155,'Capacity Summary'!$H$138:$BG$138,0))="x",INDEX('Capacity Summary'!$C$139:$E$238,MATCH('Capacity Backing (Hide)'!V$132,'Capacity Summary'!$B$139:$B$238,0),4),IF(INDEX('Capacity Summary'!$H$139:$BG$238,MATCH('Capacity Backing (Hide)'!V$132,'Capacity Summary'!$B$139:$B$238,0),MATCH('Capacity Backing (Hide)'!$A155,'Capacity Summary'!$H$138:$BG$138,0))&lt;&gt;0,INDEX('Capacity Summary'!$H$139:$BG$238,MATCH('Capacity Backing (Hide)'!V$132,'Capacity Summary'!$B$139:$B$238,0),MATCH('Capacity Backing (Hide)'!$A155,'Capacity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(Hide)'!$A155,'Capacity Summary'!$H$138:$BG$138,0))="x",INDEX('Capacity Summary'!$C$139:$E$238,MATCH('Capacity Backing (Hide)'!W$132,'Capacity Summary'!$B$139:$B$238,0),4),IF(INDEX('Capacity Summary'!$H$139:$BG$238,MATCH('Capacity Backing (Hide)'!W$132,'Capacity Summary'!$B$139:$B$238,0),MATCH('Capacity Backing (Hide)'!$A155,'Capacity Summary'!$H$138:$BG$138,0))&lt;&gt;0,INDEX('Capacity Summary'!$H$139:$BG$238,MATCH('Capacity Backing (Hide)'!W$132,'Capacity Summary'!$B$139:$B$238,0),MATCH('Capacity Backing (Hide)'!$A155,'Capacity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(Hide)'!$A155,'Capacity Summary'!$H$138:$BG$138,0))="x",INDEX('Capacity Summary'!$C$139:$E$238,MATCH('Capacity Backing (Hide)'!X$132,'Capacity Summary'!$B$139:$B$238,0),4),IF(INDEX('Capacity Summary'!$H$139:$BG$238,MATCH('Capacity Backing (Hide)'!X$132,'Capacity Summary'!$B$139:$B$238,0),MATCH('Capacity Backing (Hide)'!$A155,'Capacity Summary'!$H$138:$BG$138,0))&lt;&gt;0,INDEX('Capacity Summary'!$H$139:$BG$238,MATCH('Capacity Backing (Hide)'!X$132,'Capacity Summary'!$B$139:$B$238,0),MATCH('Capacity Backing (Hide)'!$A155,'Capacity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(Hide)'!$A155,'Capacity Summary'!$H$138:$BG$138,0))="x",INDEX('Capacity Summary'!$C$139:$E$238,MATCH('Capacity Backing (Hide)'!Y$132,'Capacity Summary'!$B$139:$B$238,0),4),IF(INDEX('Capacity Summary'!$H$139:$BG$238,MATCH('Capacity Backing (Hide)'!Y$132,'Capacity Summary'!$B$139:$B$238,0),MATCH('Capacity Backing (Hide)'!$A155,'Capacity Summary'!$H$138:$BG$138,0))&lt;&gt;0,INDEX('Capacity Summary'!$H$139:$BG$238,MATCH('Capacity Backing (Hide)'!Y$132,'Capacity Summary'!$B$139:$B$238,0),MATCH('Capacity Backing (Hide)'!$A155,'Capacity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(Hide)'!$A155,'Capacity Summary'!$H$138:$BG$138,0))="x",INDEX('Capacity Summary'!$C$139:$E$238,MATCH('Capacity Backing (Hide)'!Z$132,'Capacity Summary'!$B$139:$B$238,0),4),IF(INDEX('Capacity Summary'!$H$139:$BG$238,MATCH('Capacity Backing (Hide)'!Z$132,'Capacity Summary'!$B$139:$B$238,0),MATCH('Capacity Backing (Hide)'!$A155,'Capacity Summary'!$H$138:$BG$138,0))&lt;&gt;0,INDEX('Capacity Summary'!$H$139:$BG$238,MATCH('Capacity Backing (Hide)'!Z$132,'Capacity Summary'!$B$139:$B$238,0),MATCH('Capacity Backing (Hide)'!$A155,'Capacity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(Hide)'!$A155,'Capacity Summary'!$H$138:$BG$138,0))="x",INDEX('Capacity Summary'!$C$139:$E$238,MATCH('Capacity Backing (Hide)'!AA$132,'Capacity Summary'!$B$139:$B$238,0),4),IF(INDEX('Capacity Summary'!$H$139:$BG$238,MATCH('Capacity Backing (Hide)'!AA$132,'Capacity Summary'!$B$139:$B$238,0),MATCH('Capacity Backing (Hide)'!$A155,'Capacity Summary'!$H$138:$BG$138,0))&lt;&gt;0,INDEX('Capacity Summary'!$H$139:$BG$238,MATCH('Capacity Backing (Hide)'!AA$132,'Capacity Summary'!$B$139:$B$238,0),MATCH('Capacity Backing (Hide)'!$A155,'Capacity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(Hide)'!$A155,'Capacity Summary'!$H$138:$BG$138,0))="x",INDEX('Capacity Summary'!$C$139:$E$238,MATCH('Capacity Backing (Hide)'!AB$132,'Capacity Summary'!$B$139:$B$238,0),4),IF(INDEX('Capacity Summary'!$H$139:$BG$238,MATCH('Capacity Backing (Hide)'!AB$132,'Capacity Summary'!$B$139:$B$238,0),MATCH('Capacity Backing (Hide)'!$A155,'Capacity Summary'!$H$138:$BG$138,0))&lt;&gt;0,INDEX('Capacity Summary'!$H$139:$BG$238,MATCH('Capacity Backing (Hide)'!AB$132,'Capacity Summary'!$B$139:$B$238,0),MATCH('Capacity Backing (Hide)'!$A155,'Capacity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(Hide)'!$A155,'Capacity Summary'!$H$138:$BG$138,0))="x",INDEX('Capacity Summary'!$C$139:$E$238,MATCH('Capacity Backing (Hide)'!AC$132,'Capacity Summary'!$B$139:$B$238,0),4),IF(INDEX('Capacity Summary'!$H$139:$BG$238,MATCH('Capacity Backing (Hide)'!AC$132,'Capacity Summary'!$B$139:$B$238,0),MATCH('Capacity Backing (Hide)'!$A155,'Capacity Summary'!$H$138:$BG$138,0))&lt;&gt;0,INDEX('Capacity Summary'!$H$139:$BG$238,MATCH('Capacity Backing (Hide)'!AC$132,'Capacity Summary'!$B$139:$B$238,0),MATCH('Capacity Backing (Hide)'!$A155,'Capacity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(Hide)'!$A155,'Capacity Summary'!$H$138:$BG$138,0))="x",INDEX('Capacity Summary'!$C$139:$E$238,MATCH('Capacity Backing (Hide)'!AD$132,'Capacity Summary'!$B$139:$B$238,0),4),IF(INDEX('Capacity Summary'!$H$139:$BG$238,MATCH('Capacity Backing (Hide)'!AD$132,'Capacity Summary'!$B$139:$B$238,0),MATCH('Capacity Backing (Hide)'!$A155,'Capacity Summary'!$H$138:$BG$138,0))&lt;&gt;0,INDEX('Capacity Summary'!$H$139:$BG$238,MATCH('Capacity Backing (Hide)'!AD$132,'Capacity Summary'!$B$139:$B$238,0),MATCH('Capacity Backing (Hide)'!$A155,'Capacity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(Hide)'!$A155,'Capacity Summary'!$H$138:$BG$138,0))="x",INDEX('Capacity Summary'!$C$139:$E$238,MATCH('Capacity Backing (Hide)'!AE$132,'Capacity Summary'!$B$139:$B$238,0),4),IF(INDEX('Capacity Summary'!$H$139:$BG$238,MATCH('Capacity Backing (Hide)'!AE$132,'Capacity Summary'!$B$139:$B$238,0),MATCH('Capacity Backing (Hide)'!$A155,'Capacity Summary'!$H$138:$BG$138,0))&lt;&gt;0,INDEX('Capacity Summary'!$H$139:$BG$238,MATCH('Capacity Backing (Hide)'!AE$132,'Capacity Summary'!$B$139:$B$238,0),MATCH('Capacity Backing (Hide)'!$A155,'Capacity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(Hide)'!$A155,'Capacity Summary'!$H$138:$BG$138,0))="x",INDEX('Capacity Summary'!$C$139:$E$238,MATCH('Capacity Backing (Hide)'!AF$132,'Capacity Summary'!$B$139:$B$238,0),4),IF(INDEX('Capacity Summary'!$H$139:$BG$238,MATCH('Capacity Backing (Hide)'!AF$132,'Capacity Summary'!$B$139:$B$238,0),MATCH('Capacity Backing (Hide)'!$A155,'Capacity Summary'!$H$138:$BG$138,0))&lt;&gt;0,INDEX('Capacity Summary'!$H$139:$BG$238,MATCH('Capacity Backing (Hide)'!AF$132,'Capacity Summary'!$B$139:$B$238,0),MATCH('Capacity Backing (Hide)'!$A155,'Capacity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(Hide)'!$A155,'Capacity Summary'!$H$138:$BG$138,0))="x",INDEX('Capacity Summary'!$C$139:$E$238,MATCH('Capacity Backing (Hide)'!AG$132,'Capacity Summary'!$B$139:$B$238,0),4),IF(INDEX('Capacity Summary'!$H$139:$BG$238,MATCH('Capacity Backing (Hide)'!AG$132,'Capacity Summary'!$B$139:$B$238,0),MATCH('Capacity Backing (Hide)'!$A155,'Capacity Summary'!$H$138:$BG$138,0))&lt;&gt;0,INDEX('Capacity Summary'!$H$139:$BG$238,MATCH('Capacity Backing (Hide)'!AG$132,'Capacity Summary'!$B$139:$B$238,0),MATCH('Capacity Backing (Hide)'!$A155,'Capacity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(Hide)'!$A155,'Capacity Summary'!$H$138:$BG$138,0))="x",INDEX('Capacity Summary'!$C$139:$E$238,MATCH('Capacity Backing (Hide)'!AH$132,'Capacity Summary'!$B$139:$B$238,0),4),IF(INDEX('Capacity Summary'!$H$139:$BG$238,MATCH('Capacity Backing (Hide)'!AH$132,'Capacity Summary'!$B$139:$B$238,0),MATCH('Capacity Backing (Hide)'!$A155,'Capacity Summary'!$H$138:$BG$138,0))&lt;&gt;0,INDEX('Capacity Summary'!$H$139:$BG$238,MATCH('Capacity Backing (Hide)'!AH$132,'Capacity Summary'!$B$139:$B$238,0),MATCH('Capacity Backing (Hide)'!$A155,'Capacity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(Hide)'!$A155,'Capacity Summary'!$H$138:$BG$138,0))="x",INDEX('Capacity Summary'!$C$139:$E$238,MATCH('Capacity Backing (Hide)'!AI$132,'Capacity Summary'!$B$139:$B$238,0),4),IF(INDEX('Capacity Summary'!$H$139:$BG$238,MATCH('Capacity Backing (Hide)'!AI$132,'Capacity Summary'!$B$139:$B$238,0),MATCH('Capacity Backing (Hide)'!$A155,'Capacity Summary'!$H$138:$BG$138,0))&lt;&gt;0,INDEX('Capacity Summary'!$H$139:$BG$238,MATCH('Capacity Backing (Hide)'!AI$132,'Capacity Summary'!$B$139:$B$238,0),MATCH('Capacity Backing (Hide)'!$A155,'Capacity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(Hide)'!$A155,'Capacity Summary'!$H$138:$BG$138,0))="x",INDEX('Capacity Summary'!$C$139:$E$238,MATCH('Capacity Backing (Hide)'!AJ$132,'Capacity Summary'!$B$139:$B$238,0),4),IF(INDEX('Capacity Summary'!$H$139:$BG$238,MATCH('Capacity Backing (Hide)'!AJ$132,'Capacity Summary'!$B$139:$B$238,0),MATCH('Capacity Backing (Hide)'!$A155,'Capacity Summary'!$H$138:$BG$138,0))&lt;&gt;0,INDEX('Capacity Summary'!$H$139:$BG$238,MATCH('Capacity Backing (Hide)'!AJ$132,'Capacity Summary'!$B$139:$B$238,0),MATCH('Capacity Backing (Hide)'!$A155,'Capacity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(Hide)'!$A155,'Capacity Summary'!$H$138:$BG$138,0))="x",INDEX('Capacity Summary'!$C$139:$E$238,MATCH('Capacity Backing (Hide)'!AK$132,'Capacity Summary'!$B$139:$B$238,0),4),IF(INDEX('Capacity Summary'!$H$139:$BG$238,MATCH('Capacity Backing (Hide)'!AK$132,'Capacity Summary'!$B$139:$B$238,0),MATCH('Capacity Backing (Hide)'!$A155,'Capacity Summary'!$H$138:$BG$138,0))&lt;&gt;0,INDEX('Capacity Summary'!$H$139:$BG$238,MATCH('Capacity Backing (Hide)'!AK$132,'Capacity Summary'!$B$139:$B$238,0),MATCH('Capacity Backing (Hide)'!$A155,'Capacity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(Hide)'!$A155,'Capacity Summary'!$H$138:$BG$138,0))="x",INDEX('Capacity Summary'!$C$139:$E$238,MATCH('Capacity Backing (Hide)'!AL$132,'Capacity Summary'!$B$139:$B$238,0),4),IF(INDEX('Capacity Summary'!$H$139:$BG$238,MATCH('Capacity Backing (Hide)'!AL$132,'Capacity Summary'!$B$139:$B$238,0),MATCH('Capacity Backing (Hide)'!$A155,'Capacity Summary'!$H$138:$BG$138,0))&lt;&gt;0,INDEX('Capacity Summary'!$H$139:$BG$238,MATCH('Capacity Backing (Hide)'!AL$132,'Capacity Summary'!$B$139:$B$238,0),MATCH('Capacity Backing (Hide)'!$A155,'Capacity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(Hide)'!$A155,'Capacity Summary'!$H$138:$BG$138,0))="x",INDEX('Capacity Summary'!$C$139:$E$238,MATCH('Capacity Backing (Hide)'!AM$132,'Capacity Summary'!$B$139:$B$238,0),4),IF(INDEX('Capacity Summary'!$H$139:$BG$238,MATCH('Capacity Backing (Hide)'!AM$132,'Capacity Summary'!$B$139:$B$238,0),MATCH('Capacity Backing (Hide)'!$A155,'Capacity Summary'!$H$138:$BG$138,0))&lt;&gt;0,INDEX('Capacity Summary'!$H$139:$BG$238,MATCH('Capacity Backing (Hide)'!AM$132,'Capacity Summary'!$B$139:$B$238,0),MATCH('Capacity Backing (Hide)'!$A155,'Capacity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(Hide)'!$A155,'Capacity Summary'!$H$138:$BG$138,0))="x",INDEX('Capacity Summary'!$C$139:$E$238,MATCH('Capacity Backing (Hide)'!AN$132,'Capacity Summary'!$B$139:$B$238,0),4),IF(INDEX('Capacity Summary'!$H$139:$BG$238,MATCH('Capacity Backing (Hide)'!AN$132,'Capacity Summary'!$B$139:$B$238,0),MATCH('Capacity Backing (Hide)'!$A155,'Capacity Summary'!$H$138:$BG$138,0))&lt;&gt;0,INDEX('Capacity Summary'!$H$139:$BG$238,MATCH('Capacity Backing (Hide)'!AN$132,'Capacity Summary'!$B$139:$B$238,0),MATCH('Capacity Backing (Hide)'!$A155,'Capacity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(Hide)'!$A155,'Capacity Summary'!$H$138:$BG$138,0))="x",INDEX('Capacity Summary'!$C$139:$E$238,MATCH('Capacity Backing (Hide)'!AO$132,'Capacity Summary'!$B$139:$B$238,0),4),IF(INDEX('Capacity Summary'!$H$139:$BG$238,MATCH('Capacity Backing (Hide)'!AO$132,'Capacity Summary'!$B$139:$B$238,0),MATCH('Capacity Backing (Hide)'!$A155,'Capacity Summary'!$H$138:$BG$138,0))&lt;&gt;0,INDEX('Capacity Summary'!$H$139:$BG$238,MATCH('Capacity Backing (Hide)'!AO$132,'Capacity Summary'!$B$139:$B$238,0),MATCH('Capacity Backing (Hide)'!$A155,'Capacity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(Hide)'!$A155,'Capacity Summary'!$H$138:$BG$138,0))="x",INDEX('Capacity Summary'!$C$139:$E$238,MATCH('Capacity Backing (Hide)'!AP$132,'Capacity Summary'!$B$139:$B$238,0),4),IF(INDEX('Capacity Summary'!$H$139:$BG$238,MATCH('Capacity Backing (Hide)'!AP$132,'Capacity Summary'!$B$139:$B$238,0),MATCH('Capacity Backing (Hide)'!$A155,'Capacity Summary'!$H$138:$BG$138,0))&lt;&gt;0,INDEX('Capacity Summary'!$H$139:$BG$238,MATCH('Capacity Backing (Hide)'!AP$132,'Capacity Summary'!$B$139:$B$238,0),MATCH('Capacity Backing (Hide)'!$A155,'Capacity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(Hide)'!$A155,'Capacity Summary'!$H$138:$BG$138,0))="x",INDEX('Capacity Summary'!$C$139:$E$238,MATCH('Capacity Backing (Hide)'!AQ$132,'Capacity Summary'!$B$139:$B$238,0),4),IF(INDEX('Capacity Summary'!$H$139:$BG$238,MATCH('Capacity Backing (Hide)'!AQ$132,'Capacity Summary'!$B$139:$B$238,0),MATCH('Capacity Backing (Hide)'!$A155,'Capacity Summary'!$H$138:$BG$138,0))&lt;&gt;0,INDEX('Capacity Summary'!$H$139:$BG$238,MATCH('Capacity Backing (Hide)'!AQ$132,'Capacity Summary'!$B$139:$B$238,0),MATCH('Capacity Backing (Hide)'!$A155,'Capacity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(Hide)'!$A155,'Capacity Summary'!$H$138:$BG$138,0))="x",INDEX('Capacity Summary'!$C$139:$E$238,MATCH('Capacity Backing (Hide)'!AR$132,'Capacity Summary'!$B$139:$B$238,0),4),IF(INDEX('Capacity Summary'!$H$139:$BG$238,MATCH('Capacity Backing (Hide)'!AR$132,'Capacity Summary'!$B$139:$B$238,0),MATCH('Capacity Backing (Hide)'!$A155,'Capacity Summary'!$H$138:$BG$138,0))&lt;&gt;0,INDEX('Capacity Summary'!$H$139:$BG$238,MATCH('Capacity Backing (Hide)'!AR$132,'Capacity Summary'!$B$139:$B$238,0),MATCH('Capacity Backing (Hide)'!$A155,'Capacity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(Hide)'!$A155,'Capacity Summary'!$H$138:$BG$138,0))="x",INDEX('Capacity Summary'!$C$139:$E$238,MATCH('Capacity Backing (Hide)'!AS$132,'Capacity Summary'!$B$139:$B$238,0),4),IF(INDEX('Capacity Summary'!$H$139:$BG$238,MATCH('Capacity Backing (Hide)'!AS$132,'Capacity Summary'!$B$139:$B$238,0),MATCH('Capacity Backing (Hide)'!$A155,'Capacity Summary'!$H$138:$BG$138,0))&lt;&gt;0,INDEX('Capacity Summary'!$H$139:$BG$238,MATCH('Capacity Backing (Hide)'!AS$132,'Capacity Summary'!$B$139:$B$238,0),MATCH('Capacity Backing (Hide)'!$A155,'Capacity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(Hide)'!$A155,'Capacity Summary'!$H$138:$BG$138,0))="x",INDEX('Capacity Summary'!$C$139:$E$238,MATCH('Capacity Backing (Hide)'!AT$132,'Capacity Summary'!$B$139:$B$238,0),4),IF(INDEX('Capacity Summary'!$H$139:$BG$238,MATCH('Capacity Backing (Hide)'!AT$132,'Capacity Summary'!$B$139:$B$238,0),MATCH('Capacity Backing (Hide)'!$A155,'Capacity Summary'!$H$138:$BG$138,0))&lt;&gt;0,INDEX('Capacity Summary'!$H$139:$BG$238,MATCH('Capacity Backing (Hide)'!AT$132,'Capacity Summary'!$B$139:$B$238,0),MATCH('Capacity Backing (Hide)'!$A155,'Capacity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(Hide)'!$A155,'Capacity Summary'!$H$138:$BG$138,0))="x",INDEX('Capacity Summary'!$C$139:$E$238,MATCH('Capacity Backing (Hide)'!AU$132,'Capacity Summary'!$B$139:$B$238,0),4),IF(INDEX('Capacity Summary'!$H$139:$BG$238,MATCH('Capacity Backing (Hide)'!AU$132,'Capacity Summary'!$B$139:$B$238,0),MATCH('Capacity Backing (Hide)'!$A155,'Capacity Summary'!$H$138:$BG$138,0))&lt;&gt;0,INDEX('Capacity Summary'!$H$139:$BG$238,MATCH('Capacity Backing (Hide)'!AU$132,'Capacity Summary'!$B$139:$B$238,0),MATCH('Capacity Backing (Hide)'!$A155,'Capacity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(Hide)'!$A155,'Capacity Summary'!$H$138:$BG$138,0))="x",INDEX('Capacity Summary'!$C$139:$E$238,MATCH('Capacity Backing (Hide)'!AV$132,'Capacity Summary'!$B$139:$B$238,0),4),IF(INDEX('Capacity Summary'!$H$139:$BG$238,MATCH('Capacity Backing (Hide)'!AV$132,'Capacity Summary'!$B$139:$B$238,0),MATCH('Capacity Backing (Hide)'!$A155,'Capacity Summary'!$H$138:$BG$138,0))&lt;&gt;0,INDEX('Capacity Summary'!$H$139:$BG$238,MATCH('Capacity Backing (Hide)'!AV$132,'Capacity Summary'!$B$139:$B$238,0),MATCH('Capacity Backing (Hide)'!$A155,'Capacity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(Hide)'!$A155,'Capacity Summary'!$H$138:$BG$138,0))="x",INDEX('Capacity Summary'!$C$139:$E$238,MATCH('Capacity Backing (Hide)'!AW$132,'Capacity Summary'!$B$139:$B$238,0),4),IF(INDEX('Capacity Summary'!$H$139:$BG$238,MATCH('Capacity Backing (Hide)'!AW$132,'Capacity Summary'!$B$139:$B$238,0),MATCH('Capacity Backing (Hide)'!$A155,'Capacity Summary'!$H$138:$BG$138,0))&lt;&gt;0,INDEX('Capacity Summary'!$H$139:$BG$238,MATCH('Capacity Backing (Hide)'!AW$132,'Capacity Summary'!$B$139:$B$238,0),MATCH('Capacity Backing (Hide)'!$A155,'Capacity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(Hide)'!$A155,'Capacity Summary'!$H$138:$BG$138,0))="x",INDEX('Capacity Summary'!$C$139:$E$238,MATCH('Capacity Backing (Hide)'!AX$132,'Capacity Summary'!$B$139:$B$238,0),4),IF(INDEX('Capacity Summary'!$H$139:$BG$238,MATCH('Capacity Backing (Hide)'!AX$132,'Capacity Summary'!$B$139:$B$238,0),MATCH('Capacity Backing (Hide)'!$A155,'Capacity Summary'!$H$138:$BG$138,0))&lt;&gt;0,INDEX('Capacity Summary'!$H$139:$BG$238,MATCH('Capacity Backing (Hide)'!AX$132,'Capacity Summary'!$B$139:$B$238,0),MATCH('Capacity Backing (Hide)'!$A155,'Capacity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(Hide)'!$A155,'Capacity Summary'!$H$138:$BG$138,0))="x",INDEX('Capacity Summary'!$C$139:$E$238,MATCH('Capacity Backing (Hide)'!AY$132,'Capacity Summary'!$B$139:$B$238,0),4),IF(INDEX('Capacity Summary'!$H$139:$BG$238,MATCH('Capacity Backing (Hide)'!AY$132,'Capacity Summary'!$B$139:$B$238,0),MATCH('Capacity Backing (Hide)'!$A155,'Capacity Summary'!$H$138:$BG$138,0))&lt;&gt;0,INDEX('Capacity Summary'!$H$139:$BG$238,MATCH('Capacity Backing (Hide)'!AY$132,'Capacity Summary'!$B$139:$B$238,0),MATCH('Capacity Backing (Hide)'!$A155,'Capacity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(Hide)'!$A155,'Capacity Summary'!$H$138:$BG$138,0))="x",INDEX('Capacity Summary'!$C$139:$E$238,MATCH('Capacity Backing (Hide)'!AZ$132,'Capacity Summary'!$B$139:$B$238,0),4),IF(INDEX('Capacity Summary'!$H$139:$BG$238,MATCH('Capacity Backing (Hide)'!AZ$132,'Capacity Summary'!$B$139:$B$238,0),MATCH('Capacity Backing (Hide)'!$A155,'Capacity Summary'!$H$138:$BG$138,0))&lt;&gt;0,INDEX('Capacity Summary'!$H$139:$BG$238,MATCH('Capacity Backing (Hide)'!AZ$132,'Capacity Summary'!$B$139:$B$238,0),MATCH('Capacity Backing (Hide)'!$A155,'Capacity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(Hide)'!$A155,'Capacity Summary'!$H$138:$BG$138,0))="x",INDEX('Capacity Summary'!$C$139:$E$238,MATCH('Capacity Backing (Hide)'!BA$132,'Capacity Summary'!$B$139:$B$238,0),4),IF(INDEX('Capacity Summary'!$H$139:$BG$238,MATCH('Capacity Backing (Hide)'!BA$132,'Capacity Summary'!$B$139:$B$238,0),MATCH('Capacity Backing (Hide)'!$A155,'Capacity Summary'!$H$138:$BG$138,0))&lt;&gt;0,INDEX('Capacity Summary'!$H$139:$BG$238,MATCH('Capacity Backing (Hide)'!BA$132,'Capacity Summary'!$B$139:$B$238,0),MATCH('Capacity Backing (Hide)'!$A155,'Capacity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(Hide)'!$A155,'Capacity Summary'!$H$138:$BG$138,0))="x",INDEX('Capacity Summary'!$C$139:$E$238,MATCH('Capacity Backing (Hide)'!BB$132,'Capacity Summary'!$B$139:$B$238,0),4),IF(INDEX('Capacity Summary'!$H$139:$BG$238,MATCH('Capacity Backing (Hide)'!BB$132,'Capacity Summary'!$B$139:$B$238,0),MATCH('Capacity Backing (Hide)'!$A155,'Capacity Summary'!$H$138:$BG$138,0))&lt;&gt;0,INDEX('Capacity Summary'!$H$139:$BG$238,MATCH('Capacity Backing (Hide)'!BB$132,'Capacity Summary'!$B$139:$B$238,0),MATCH('Capacity Backing (Hide)'!$A155,'Capacity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(Hide)'!$A155,'Capacity Summary'!$H$138:$BG$138,0))="x",INDEX('Capacity Summary'!$C$139:$E$238,MATCH('Capacity Backing (Hide)'!BC$132,'Capacity Summary'!$B$139:$B$238,0),4),IF(INDEX('Capacity Summary'!$H$139:$BG$238,MATCH('Capacity Backing (Hide)'!BC$132,'Capacity Summary'!$B$139:$B$238,0),MATCH('Capacity Backing (Hide)'!$A155,'Capacity Summary'!$H$138:$BG$138,0))&lt;&gt;0,INDEX('Capacity Summary'!$H$139:$BG$238,MATCH('Capacity Backing (Hide)'!BC$132,'Capacity Summary'!$B$139:$B$238,0),MATCH('Capacity Backing (Hide)'!$A155,'Capacity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(Hide)'!$A155,'Capacity Summary'!$H$138:$BG$138,0))="x",INDEX('Capacity Summary'!$C$139:$E$238,MATCH('Capacity Backing (Hide)'!BD$132,'Capacity Summary'!$B$139:$B$238,0),4),IF(INDEX('Capacity Summary'!$H$139:$BG$238,MATCH('Capacity Backing (Hide)'!BD$132,'Capacity Summary'!$B$139:$B$238,0),MATCH('Capacity Backing (Hide)'!$A155,'Capacity Summary'!$H$138:$BG$138,0))&lt;&gt;0,INDEX('Capacity Summary'!$H$139:$BG$238,MATCH('Capacity Backing (Hide)'!BD$132,'Capacity Summary'!$B$139:$B$238,0),MATCH('Capacity Backing (Hide)'!$A155,'Capacity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(Hide)'!$A155,'Capacity Summary'!$H$138:$BG$138,0))="x",INDEX('Capacity Summary'!$C$139:$E$238,MATCH('Capacity Backing (Hide)'!BE$132,'Capacity Summary'!$B$139:$B$238,0),4),IF(INDEX('Capacity Summary'!$H$139:$BG$238,MATCH('Capacity Backing (Hide)'!BE$132,'Capacity Summary'!$B$139:$B$238,0),MATCH('Capacity Backing (Hide)'!$A155,'Capacity Summary'!$H$138:$BG$138,0))&lt;&gt;0,INDEX('Capacity Summary'!$H$139:$BG$238,MATCH('Capacity Backing (Hide)'!BE$132,'Capacity Summary'!$B$139:$B$238,0),MATCH('Capacity Backing (Hide)'!$A155,'Capacity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(Hide)'!$A155,'Capacity Summary'!$H$138:$BG$138,0))="x",INDEX('Capacity Summary'!$C$139:$E$238,MATCH('Capacity Backing (Hide)'!BF$132,'Capacity Summary'!$B$139:$B$238,0),4),IF(INDEX('Capacity Summary'!$H$139:$BG$238,MATCH('Capacity Backing (Hide)'!BF$132,'Capacity Summary'!$B$139:$B$238,0),MATCH('Capacity Backing (Hide)'!$A155,'Capacity Summary'!$H$138:$BG$138,0))&lt;&gt;0,INDEX('Capacity Summary'!$H$139:$BG$238,MATCH('Capacity Backing (Hide)'!BF$132,'Capacity Summary'!$B$139:$B$238,0),MATCH('Capacity Backing (Hide)'!$A155,'Capacity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(Hide)'!$A155,'Capacity Summary'!$H$138:$BG$138,0))="x",INDEX('Capacity Summary'!$C$139:$E$238,MATCH('Capacity Backing (Hide)'!BG$132,'Capacity Summary'!$B$139:$B$238,0),4),IF(INDEX('Capacity Summary'!$H$139:$BG$238,MATCH('Capacity Backing (Hide)'!BG$132,'Capacity Summary'!$B$139:$B$238,0),MATCH('Capacity Backing (Hide)'!$A155,'Capacity Summary'!$H$138:$BG$138,0))&lt;&gt;0,INDEX('Capacity Summary'!$H$139:$BG$238,MATCH('Capacity Backing (Hide)'!BG$132,'Capacity Summary'!$B$139:$B$238,0),MATCH('Capacity Backing (Hide)'!$A155,'Capacity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(Hide)'!$A155,'Capacity Summary'!$H$138:$BG$138,0))="x",INDEX('Capacity Summary'!$C$139:$E$238,MATCH('Capacity Backing (Hide)'!BH$132,'Capacity Summary'!$B$139:$B$238,0),4),IF(INDEX('Capacity Summary'!$H$139:$BG$238,MATCH('Capacity Backing (Hide)'!BH$132,'Capacity Summary'!$B$139:$B$238,0),MATCH('Capacity Backing (Hide)'!$A155,'Capacity Summary'!$H$138:$BG$138,0))&lt;&gt;0,INDEX('Capacity Summary'!$H$139:$BG$238,MATCH('Capacity Backing (Hide)'!BH$132,'Capacity Summary'!$B$139:$B$238,0),MATCH('Capacity Backing (Hide)'!$A155,'Capacity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(Hide)'!$A155,'Capacity Summary'!$H$138:$BG$138,0))="x",INDEX('Capacity Summary'!$C$139:$E$238,MATCH('Capacity Backing (Hide)'!BI$132,'Capacity Summary'!$B$139:$B$238,0),4),IF(INDEX('Capacity Summary'!$H$139:$BG$238,MATCH('Capacity Backing (Hide)'!BI$132,'Capacity Summary'!$B$139:$B$238,0),MATCH('Capacity Backing (Hide)'!$A155,'Capacity Summary'!$H$138:$BG$138,0))&lt;&gt;0,INDEX('Capacity Summary'!$H$139:$BG$238,MATCH('Capacity Backing (Hide)'!BI$132,'Capacity Summary'!$B$139:$B$238,0),MATCH('Capacity Backing (Hide)'!$A155,'Capacity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(Hide)'!$A155,'Capacity Summary'!$H$138:$BG$138,0))="x",INDEX('Capacity Summary'!$C$139:$E$238,MATCH('Capacity Backing (Hide)'!BJ$132,'Capacity Summary'!$B$139:$B$238,0),4),IF(INDEX('Capacity Summary'!$H$139:$BG$238,MATCH('Capacity Backing (Hide)'!BJ$132,'Capacity Summary'!$B$139:$B$238,0),MATCH('Capacity Backing (Hide)'!$A155,'Capacity Summary'!$H$138:$BG$138,0))&lt;&gt;0,INDEX('Capacity Summary'!$H$139:$BG$238,MATCH('Capacity Backing (Hide)'!BJ$132,'Capacity Summary'!$B$139:$B$238,0),MATCH('Capacity Backing (Hide)'!$A155,'Capacity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(Hide)'!$A155,'Capacity Summary'!$H$138:$BG$138,0))="x",INDEX('Capacity Summary'!$C$139:$E$238,MATCH('Capacity Backing (Hide)'!BK$132,'Capacity Summary'!$B$139:$B$238,0),4),IF(INDEX('Capacity Summary'!$H$139:$BG$238,MATCH('Capacity Backing (Hide)'!BK$132,'Capacity Summary'!$B$139:$B$238,0),MATCH('Capacity Backing (Hide)'!$A155,'Capacity Summary'!$H$138:$BG$138,0))&lt;&gt;0,INDEX('Capacity Summary'!$H$139:$BG$238,MATCH('Capacity Backing (Hide)'!BK$132,'Capacity Summary'!$B$139:$B$238,0),MATCH('Capacity Backing (Hide)'!$A155,'Capacity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(Hide)'!$A155,'Capacity Summary'!$H$138:$BG$138,0))="x",INDEX('Capacity Summary'!$C$139:$E$238,MATCH('Capacity Backing (Hide)'!BL$132,'Capacity Summary'!$B$139:$B$238,0),4),IF(INDEX('Capacity Summary'!$H$139:$BG$238,MATCH('Capacity Backing (Hide)'!BL$132,'Capacity Summary'!$B$139:$B$238,0),MATCH('Capacity Backing (Hide)'!$A155,'Capacity Summary'!$H$138:$BG$138,0))&lt;&gt;0,INDEX('Capacity Summary'!$H$139:$BG$238,MATCH('Capacity Backing (Hide)'!BL$132,'Capacity Summary'!$B$139:$B$238,0),MATCH('Capacity Backing (Hide)'!$A155,'Capacity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(Hide)'!$A155,'Capacity Summary'!$H$138:$BG$138,0))="x",INDEX('Capacity Summary'!$C$139:$E$238,MATCH('Capacity Backing (Hide)'!BM$132,'Capacity Summary'!$B$139:$B$238,0),4),IF(INDEX('Capacity Summary'!$H$139:$BG$238,MATCH('Capacity Backing (Hide)'!BM$132,'Capacity Summary'!$B$139:$B$238,0),MATCH('Capacity Backing (Hide)'!$A155,'Capacity Summary'!$H$138:$BG$138,0))&lt;&gt;0,INDEX('Capacity Summary'!$H$139:$BG$238,MATCH('Capacity Backing (Hide)'!BM$132,'Capacity Summary'!$B$139:$B$238,0),MATCH('Capacity Backing (Hide)'!$A155,'Capacity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(Hide)'!$A155,'Capacity Summary'!$H$138:$BG$138,0))="x",INDEX('Capacity Summary'!$C$139:$E$238,MATCH('Capacity Backing (Hide)'!BN$132,'Capacity Summary'!$B$139:$B$238,0),4),IF(INDEX('Capacity Summary'!$H$139:$BG$238,MATCH('Capacity Backing (Hide)'!BN$132,'Capacity Summary'!$B$139:$B$238,0),MATCH('Capacity Backing (Hide)'!$A155,'Capacity Summary'!$H$138:$BG$138,0))&lt;&gt;0,INDEX('Capacity Summary'!$H$139:$BG$238,MATCH('Capacity Backing (Hide)'!BN$132,'Capacity Summary'!$B$139:$B$238,0),MATCH('Capacity Backing (Hide)'!$A155,'Capacity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(Hide)'!$A155,'Capacity Summary'!$H$138:$BG$138,0))="x",INDEX('Capacity Summary'!$C$139:$E$238,MATCH('Capacity Backing (Hide)'!BO$132,'Capacity Summary'!$B$139:$B$238,0),4),IF(INDEX('Capacity Summary'!$H$139:$BG$238,MATCH('Capacity Backing (Hide)'!BO$132,'Capacity Summary'!$B$139:$B$238,0),MATCH('Capacity Backing (Hide)'!$A155,'Capacity Summary'!$H$138:$BG$138,0))&lt;&gt;0,INDEX('Capacity Summary'!$H$139:$BG$238,MATCH('Capacity Backing (Hide)'!BO$132,'Capacity Summary'!$B$139:$B$238,0),MATCH('Capacity Backing (Hide)'!$A155,'Capacity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(Hide)'!$A155,'Capacity Summary'!$H$138:$BG$138,0))="x",INDEX('Capacity Summary'!$C$139:$E$238,MATCH('Capacity Backing (Hide)'!BP$132,'Capacity Summary'!$B$139:$B$238,0),4),IF(INDEX('Capacity Summary'!$H$139:$BG$238,MATCH('Capacity Backing (Hide)'!BP$132,'Capacity Summary'!$B$139:$B$238,0),MATCH('Capacity Backing (Hide)'!$A155,'Capacity Summary'!$H$138:$BG$138,0))&lt;&gt;0,INDEX('Capacity Summary'!$H$139:$BG$238,MATCH('Capacity Backing (Hide)'!BP$132,'Capacity Summary'!$B$139:$B$238,0),MATCH('Capacity Backing (Hide)'!$A155,'Capacity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(Hide)'!$A155,'Capacity Summary'!$H$138:$BG$138,0))="x",INDEX('Capacity Summary'!$C$139:$E$238,MATCH('Capacity Backing (Hide)'!BQ$132,'Capacity Summary'!$B$139:$B$238,0),4),IF(INDEX('Capacity Summary'!$H$139:$BG$238,MATCH('Capacity Backing (Hide)'!BQ$132,'Capacity Summary'!$B$139:$B$238,0),MATCH('Capacity Backing (Hide)'!$A155,'Capacity Summary'!$H$138:$BG$138,0))&lt;&gt;0,INDEX('Capacity Summary'!$H$139:$BG$238,MATCH('Capacity Backing (Hide)'!BQ$132,'Capacity Summary'!$B$139:$B$238,0),MATCH('Capacity Backing (Hide)'!$A155,'Capacity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(Hide)'!$A155,'Capacity Summary'!$H$138:$BG$138,0))="x",INDEX('Capacity Summary'!$C$139:$E$238,MATCH('Capacity Backing (Hide)'!BR$132,'Capacity Summary'!$B$139:$B$238,0),4),IF(INDEX('Capacity Summary'!$H$139:$BG$238,MATCH('Capacity Backing (Hide)'!BR$132,'Capacity Summary'!$B$139:$B$238,0),MATCH('Capacity Backing (Hide)'!$A155,'Capacity Summary'!$H$138:$BG$138,0))&lt;&gt;0,INDEX('Capacity Summary'!$H$139:$BG$238,MATCH('Capacity Backing (Hide)'!BR$132,'Capacity Summary'!$B$139:$B$238,0),MATCH('Capacity Backing (Hide)'!$A155,'Capacity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(Hide)'!$A155,'Capacity Summary'!$H$138:$BG$138,0))="x",INDEX('Capacity Summary'!$C$139:$E$238,MATCH('Capacity Backing (Hide)'!BS$132,'Capacity Summary'!$B$139:$B$238,0),4),IF(INDEX('Capacity Summary'!$H$139:$BG$238,MATCH('Capacity Backing (Hide)'!BS$132,'Capacity Summary'!$B$139:$B$238,0),MATCH('Capacity Backing (Hide)'!$A155,'Capacity Summary'!$H$138:$BG$138,0))&lt;&gt;0,INDEX('Capacity Summary'!$H$139:$BG$238,MATCH('Capacity Backing (Hide)'!BS$132,'Capacity Summary'!$B$139:$B$238,0),MATCH('Capacity Backing (Hide)'!$A155,'Capacity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(Hide)'!$A155,'Capacity Summary'!$H$138:$BG$138,0))="x",INDEX('Capacity Summary'!$C$139:$E$238,MATCH('Capacity Backing (Hide)'!BT$132,'Capacity Summary'!$B$139:$B$238,0),4),IF(INDEX('Capacity Summary'!$H$139:$BG$238,MATCH('Capacity Backing (Hide)'!BT$132,'Capacity Summary'!$B$139:$B$238,0),MATCH('Capacity Backing (Hide)'!$A155,'Capacity Summary'!$H$138:$BG$138,0))&lt;&gt;0,INDEX('Capacity Summary'!$H$139:$BG$238,MATCH('Capacity Backing (Hide)'!BT$132,'Capacity Summary'!$B$139:$B$238,0),MATCH('Capacity Backing (Hide)'!$A155,'Capacity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(Hide)'!$A155,'Capacity Summary'!$H$138:$BG$138,0))="x",INDEX('Capacity Summary'!$C$139:$E$238,MATCH('Capacity Backing (Hide)'!BU$132,'Capacity Summary'!$B$139:$B$238,0),4),IF(INDEX('Capacity Summary'!$H$139:$BG$238,MATCH('Capacity Backing (Hide)'!BU$132,'Capacity Summary'!$B$139:$B$238,0),MATCH('Capacity Backing (Hide)'!$A155,'Capacity Summary'!$H$138:$BG$138,0))&lt;&gt;0,INDEX('Capacity Summary'!$H$139:$BG$238,MATCH('Capacity Backing (Hide)'!BU$132,'Capacity Summary'!$B$139:$B$238,0),MATCH('Capacity Backing (Hide)'!$A155,'Capacity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(Hide)'!$A155,'Capacity Summary'!$H$138:$BG$138,0))="x",INDEX('Capacity Summary'!$C$139:$E$238,MATCH('Capacity Backing (Hide)'!BV$132,'Capacity Summary'!$B$139:$B$238,0),4),IF(INDEX('Capacity Summary'!$H$139:$BG$238,MATCH('Capacity Backing (Hide)'!BV$132,'Capacity Summary'!$B$139:$B$238,0),MATCH('Capacity Backing (Hide)'!$A155,'Capacity Summary'!$H$138:$BG$138,0))&lt;&gt;0,INDEX('Capacity Summary'!$H$139:$BG$238,MATCH('Capacity Backing (Hide)'!BV$132,'Capacity Summary'!$B$139:$B$238,0),MATCH('Capacity Backing (Hide)'!$A155,'Capacity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(Hide)'!$A155,'Capacity Summary'!$H$138:$BG$138,0))="x",INDEX('Capacity Summary'!$C$139:$E$238,MATCH('Capacity Backing (Hide)'!BW$132,'Capacity Summary'!$B$139:$B$238,0),4),IF(INDEX('Capacity Summary'!$H$139:$BG$238,MATCH('Capacity Backing (Hide)'!BW$132,'Capacity Summary'!$B$139:$B$238,0),MATCH('Capacity Backing (Hide)'!$A155,'Capacity Summary'!$H$138:$BG$138,0))&lt;&gt;0,INDEX('Capacity Summary'!$H$139:$BG$238,MATCH('Capacity Backing (Hide)'!BW$132,'Capacity Summary'!$B$139:$B$238,0),MATCH('Capacity Backing (Hide)'!$A155,'Capacity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(Hide)'!$A155,'Capacity Summary'!$H$138:$BG$138,0))="x",INDEX('Capacity Summary'!$C$139:$E$238,MATCH('Capacity Backing (Hide)'!BX$132,'Capacity Summary'!$B$139:$B$238,0),4),IF(INDEX('Capacity Summary'!$H$139:$BG$238,MATCH('Capacity Backing (Hide)'!BX$132,'Capacity Summary'!$B$139:$B$238,0),MATCH('Capacity Backing (Hide)'!$A155,'Capacity Summary'!$H$138:$BG$138,0))&lt;&gt;0,INDEX('Capacity Summary'!$H$139:$BG$238,MATCH('Capacity Backing (Hide)'!BX$132,'Capacity Summary'!$B$139:$B$238,0),MATCH('Capacity Backing (Hide)'!$A155,'Capacity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(Hide)'!$A155,'Capacity Summary'!$H$138:$BG$138,0))="x",INDEX('Capacity Summary'!$C$139:$E$238,MATCH('Capacity Backing (Hide)'!BY$132,'Capacity Summary'!$B$139:$B$238,0),4),IF(INDEX('Capacity Summary'!$H$139:$BG$238,MATCH('Capacity Backing (Hide)'!BY$132,'Capacity Summary'!$B$139:$B$238,0),MATCH('Capacity Backing (Hide)'!$A155,'Capacity Summary'!$H$138:$BG$138,0))&lt;&gt;0,INDEX('Capacity Summary'!$H$139:$BG$238,MATCH('Capacity Backing (Hide)'!BY$132,'Capacity Summary'!$B$139:$B$238,0),MATCH('Capacity Backing (Hide)'!$A155,'Capacity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(Hide)'!$A155,'Capacity Summary'!$H$138:$BG$138,0))="x",INDEX('Capacity Summary'!$C$139:$E$238,MATCH('Capacity Backing (Hide)'!BZ$132,'Capacity Summary'!$B$139:$B$238,0),4),IF(INDEX('Capacity Summary'!$H$139:$BG$238,MATCH('Capacity Backing (Hide)'!BZ$132,'Capacity Summary'!$B$139:$B$238,0),MATCH('Capacity Backing (Hide)'!$A155,'Capacity Summary'!$H$138:$BG$138,0))&lt;&gt;0,INDEX('Capacity Summary'!$H$139:$BG$238,MATCH('Capacity Backing (Hide)'!BZ$132,'Capacity Summary'!$B$139:$B$238,0),MATCH('Capacity Backing (Hide)'!$A155,'Capacity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(Hide)'!$A155,'Capacity Summary'!$H$138:$BG$138,0))="x",INDEX('Capacity Summary'!$C$139:$E$238,MATCH('Capacity Backing (Hide)'!CA$132,'Capacity Summary'!$B$139:$B$238,0),4),IF(INDEX('Capacity Summary'!$H$139:$BG$238,MATCH('Capacity Backing (Hide)'!CA$132,'Capacity Summary'!$B$139:$B$238,0),MATCH('Capacity Backing (Hide)'!$A155,'Capacity Summary'!$H$138:$BG$138,0))&lt;&gt;0,INDEX('Capacity Summary'!$H$139:$BG$238,MATCH('Capacity Backing (Hide)'!CA$132,'Capacity Summary'!$B$139:$B$238,0),MATCH('Capacity Backing (Hide)'!$A155,'Capacity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(Hide)'!$A155,'Capacity Summary'!$H$138:$BG$138,0))="x",INDEX('Capacity Summary'!$C$139:$E$238,MATCH('Capacity Backing (Hide)'!CB$132,'Capacity Summary'!$B$139:$B$238,0),4),IF(INDEX('Capacity Summary'!$H$139:$BG$238,MATCH('Capacity Backing (Hide)'!CB$132,'Capacity Summary'!$B$139:$B$238,0),MATCH('Capacity Backing (Hide)'!$A155,'Capacity Summary'!$H$138:$BG$138,0))&lt;&gt;0,INDEX('Capacity Summary'!$H$139:$BG$238,MATCH('Capacity Backing (Hide)'!CB$132,'Capacity Summary'!$B$139:$B$238,0),MATCH('Capacity Backing (Hide)'!$A155,'Capacity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(Hide)'!$A155,'Capacity Summary'!$H$138:$BG$138,0))="x",INDEX('Capacity Summary'!$C$139:$E$238,MATCH('Capacity Backing (Hide)'!CC$132,'Capacity Summary'!$B$139:$B$238,0),4),IF(INDEX('Capacity Summary'!$H$139:$BG$238,MATCH('Capacity Backing (Hide)'!CC$132,'Capacity Summary'!$B$139:$B$238,0),MATCH('Capacity Backing (Hide)'!$A155,'Capacity Summary'!$H$138:$BG$138,0))&lt;&gt;0,INDEX('Capacity Summary'!$H$139:$BG$238,MATCH('Capacity Backing (Hide)'!CC$132,'Capacity Summary'!$B$139:$B$238,0),MATCH('Capacity Backing (Hide)'!$A155,'Capacity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(Hide)'!$A155,'Capacity Summary'!$H$138:$BG$138,0))="x",INDEX('Capacity Summary'!$C$139:$E$238,MATCH('Capacity Backing (Hide)'!CD$132,'Capacity Summary'!$B$139:$B$238,0),4),IF(INDEX('Capacity Summary'!$H$139:$BG$238,MATCH('Capacity Backing (Hide)'!CD$132,'Capacity Summary'!$B$139:$B$238,0),MATCH('Capacity Backing (Hide)'!$A155,'Capacity Summary'!$H$138:$BG$138,0))&lt;&gt;0,INDEX('Capacity Summary'!$H$139:$BG$238,MATCH('Capacity Backing (Hide)'!CD$132,'Capacity Summary'!$B$139:$B$238,0),MATCH('Capacity Backing (Hide)'!$A155,'Capacity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(Hide)'!$A155,'Capacity Summary'!$H$138:$BG$138,0))="x",INDEX('Capacity Summary'!$C$139:$E$238,MATCH('Capacity Backing (Hide)'!CE$132,'Capacity Summary'!$B$139:$B$238,0),4),IF(INDEX('Capacity Summary'!$H$139:$BG$238,MATCH('Capacity Backing (Hide)'!CE$132,'Capacity Summary'!$B$139:$B$238,0),MATCH('Capacity Backing (Hide)'!$A155,'Capacity Summary'!$H$138:$BG$138,0))&lt;&gt;0,INDEX('Capacity Summary'!$H$139:$BG$238,MATCH('Capacity Backing (Hide)'!CE$132,'Capacity Summary'!$B$139:$B$238,0),MATCH('Capacity Backing (Hide)'!$A155,'Capacity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(Hide)'!$A155,'Capacity Summary'!$H$138:$BG$138,0))="x",INDEX('Capacity Summary'!$C$139:$E$238,MATCH('Capacity Backing (Hide)'!CF$132,'Capacity Summary'!$B$139:$B$238,0),4),IF(INDEX('Capacity Summary'!$H$139:$BG$238,MATCH('Capacity Backing (Hide)'!CF$132,'Capacity Summary'!$B$139:$B$238,0),MATCH('Capacity Backing (Hide)'!$A155,'Capacity Summary'!$H$138:$BG$138,0))&lt;&gt;0,INDEX('Capacity Summary'!$H$139:$BG$238,MATCH('Capacity Backing (Hide)'!CF$132,'Capacity Summary'!$B$139:$B$238,0),MATCH('Capacity Backing (Hide)'!$A155,'Capacity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(Hide)'!$A155,'Capacity Summary'!$H$138:$BG$138,0))="x",INDEX('Capacity Summary'!$C$139:$E$238,MATCH('Capacity Backing (Hide)'!CG$132,'Capacity Summary'!$B$139:$B$238,0),4),IF(INDEX('Capacity Summary'!$H$139:$BG$238,MATCH('Capacity Backing (Hide)'!CG$132,'Capacity Summary'!$B$139:$B$238,0),MATCH('Capacity Backing (Hide)'!$A155,'Capacity Summary'!$H$138:$BG$138,0))&lt;&gt;0,INDEX('Capacity Summary'!$H$139:$BG$238,MATCH('Capacity Backing (Hide)'!CG$132,'Capacity Summary'!$B$139:$B$238,0),MATCH('Capacity Backing (Hide)'!$A155,'Capacity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(Hide)'!$A155,'Capacity Summary'!$H$138:$BG$138,0))="x",INDEX('Capacity Summary'!$C$139:$E$238,MATCH('Capacity Backing (Hide)'!CH$132,'Capacity Summary'!$B$139:$B$238,0),4),IF(INDEX('Capacity Summary'!$H$139:$BG$238,MATCH('Capacity Backing (Hide)'!CH$132,'Capacity Summary'!$B$139:$B$238,0),MATCH('Capacity Backing (Hide)'!$A155,'Capacity Summary'!$H$138:$BG$138,0))&lt;&gt;0,INDEX('Capacity Summary'!$H$139:$BG$238,MATCH('Capacity Backing (Hide)'!CH$132,'Capacity Summary'!$B$139:$B$238,0),MATCH('Capacity Backing (Hide)'!$A155,'Capacity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(Hide)'!$A155,'Capacity Summary'!$H$138:$BG$138,0))="x",INDEX('Capacity Summary'!$C$139:$E$238,MATCH('Capacity Backing (Hide)'!CI$132,'Capacity Summary'!$B$139:$B$238,0),4),IF(INDEX('Capacity Summary'!$H$139:$BG$238,MATCH('Capacity Backing (Hide)'!CI$132,'Capacity Summary'!$B$139:$B$238,0),MATCH('Capacity Backing (Hide)'!$A155,'Capacity Summary'!$H$138:$BG$138,0))&lt;&gt;0,INDEX('Capacity Summary'!$H$139:$BG$238,MATCH('Capacity Backing (Hide)'!CI$132,'Capacity Summary'!$B$139:$B$238,0),MATCH('Capacity Backing (Hide)'!$A155,'Capacity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(Hide)'!$A155,'Capacity Summary'!$H$138:$BG$138,0))="x",INDEX('Capacity Summary'!$C$139:$E$238,MATCH('Capacity Backing (Hide)'!CJ$132,'Capacity Summary'!$B$139:$B$238,0),4),IF(INDEX('Capacity Summary'!$H$139:$BG$238,MATCH('Capacity Backing (Hide)'!CJ$132,'Capacity Summary'!$B$139:$B$238,0),MATCH('Capacity Backing (Hide)'!$A155,'Capacity Summary'!$H$138:$BG$138,0))&lt;&gt;0,INDEX('Capacity Summary'!$H$139:$BG$238,MATCH('Capacity Backing (Hide)'!CJ$132,'Capacity Summary'!$B$139:$B$238,0),MATCH('Capacity Backing (Hide)'!$A155,'Capacity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(Hide)'!$A155,'Capacity Summary'!$H$138:$BG$138,0))="x",INDEX('Capacity Summary'!$C$139:$E$238,MATCH('Capacity Backing (Hide)'!CK$132,'Capacity Summary'!$B$139:$B$238,0),4),IF(INDEX('Capacity Summary'!$H$139:$BG$238,MATCH('Capacity Backing (Hide)'!CK$132,'Capacity Summary'!$B$139:$B$238,0),MATCH('Capacity Backing (Hide)'!$A155,'Capacity Summary'!$H$138:$BG$138,0))&lt;&gt;0,INDEX('Capacity Summary'!$H$139:$BG$238,MATCH('Capacity Backing (Hide)'!CK$132,'Capacity Summary'!$B$139:$B$238,0),MATCH('Capacity Backing (Hide)'!$A155,'Capacity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(Hide)'!$A155,'Capacity Summary'!$H$138:$BG$138,0))="x",INDEX('Capacity Summary'!$C$139:$E$238,MATCH('Capacity Backing (Hide)'!CL$132,'Capacity Summary'!$B$139:$B$238,0),4),IF(INDEX('Capacity Summary'!$H$139:$BG$238,MATCH('Capacity Backing (Hide)'!CL$132,'Capacity Summary'!$B$139:$B$238,0),MATCH('Capacity Backing (Hide)'!$A155,'Capacity Summary'!$H$138:$BG$138,0))&lt;&gt;0,INDEX('Capacity Summary'!$H$139:$BG$238,MATCH('Capacity Backing (Hide)'!CL$132,'Capacity Summary'!$B$139:$B$238,0),MATCH('Capacity Backing (Hide)'!$A155,'Capacity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(Hide)'!$A155,'Capacity Summary'!$H$138:$BG$138,0))="x",INDEX('Capacity Summary'!$C$139:$E$238,MATCH('Capacity Backing (Hide)'!CM$132,'Capacity Summary'!$B$139:$B$238,0),4),IF(INDEX('Capacity Summary'!$H$139:$BG$238,MATCH('Capacity Backing (Hide)'!CM$132,'Capacity Summary'!$B$139:$B$238,0),MATCH('Capacity Backing (Hide)'!$A155,'Capacity Summary'!$H$138:$BG$138,0))&lt;&gt;0,INDEX('Capacity Summary'!$H$139:$BG$238,MATCH('Capacity Backing (Hide)'!CM$132,'Capacity Summary'!$B$139:$B$238,0),MATCH('Capacity Backing (Hide)'!$A155,'Capacity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(Hide)'!$A155,'Capacity Summary'!$H$138:$BG$138,0))="x",INDEX('Capacity Summary'!$C$139:$E$238,MATCH('Capacity Backing (Hide)'!CN$132,'Capacity Summary'!$B$139:$B$238,0),4),IF(INDEX('Capacity Summary'!$H$139:$BG$238,MATCH('Capacity Backing (Hide)'!CN$132,'Capacity Summary'!$B$139:$B$238,0),MATCH('Capacity Backing (Hide)'!$A155,'Capacity Summary'!$H$138:$BG$138,0))&lt;&gt;0,INDEX('Capacity Summary'!$H$139:$BG$238,MATCH('Capacity Backing (Hide)'!CN$132,'Capacity Summary'!$B$139:$B$238,0),MATCH('Capacity Backing (Hide)'!$A155,'Capacity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(Hide)'!$A155,'Capacity Summary'!$H$138:$BG$138,0))="x",INDEX('Capacity Summary'!$C$139:$E$238,MATCH('Capacity Backing (Hide)'!CO$132,'Capacity Summary'!$B$139:$B$238,0),4),IF(INDEX('Capacity Summary'!$H$139:$BG$238,MATCH('Capacity Backing (Hide)'!CO$132,'Capacity Summary'!$B$139:$B$238,0),MATCH('Capacity Backing (Hide)'!$A155,'Capacity Summary'!$H$138:$BG$138,0))&lt;&gt;0,INDEX('Capacity Summary'!$H$139:$BG$238,MATCH('Capacity Backing (Hide)'!CO$132,'Capacity Summary'!$B$139:$B$238,0),MATCH('Capacity Backing (Hide)'!$A155,'Capacity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(Hide)'!$A155,'Capacity Summary'!$H$138:$BG$138,0))="x",INDEX('Capacity Summary'!$C$139:$E$238,MATCH('Capacity Backing (Hide)'!CP$132,'Capacity Summary'!$B$139:$B$238,0),4),IF(INDEX('Capacity Summary'!$H$139:$BG$238,MATCH('Capacity Backing (Hide)'!CP$132,'Capacity Summary'!$B$139:$B$238,0),MATCH('Capacity Backing (Hide)'!$A155,'Capacity Summary'!$H$138:$BG$138,0))&lt;&gt;0,INDEX('Capacity Summary'!$H$139:$BG$238,MATCH('Capacity Backing (Hide)'!CP$132,'Capacity Summary'!$B$139:$B$238,0),MATCH('Capacity Backing (Hide)'!$A155,'Capacity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(Hide)'!$A155,'Capacity Summary'!$H$138:$BG$138,0))="x",INDEX('Capacity Summary'!$C$139:$E$238,MATCH('Capacity Backing (Hide)'!CQ$132,'Capacity Summary'!$B$139:$B$238,0),4),IF(INDEX('Capacity Summary'!$H$139:$BG$238,MATCH('Capacity Backing (Hide)'!CQ$132,'Capacity Summary'!$B$139:$B$238,0),MATCH('Capacity Backing (Hide)'!$A155,'Capacity Summary'!$H$138:$BG$138,0))&lt;&gt;0,INDEX('Capacity Summary'!$H$139:$BG$238,MATCH('Capacity Backing (Hide)'!CQ$132,'Capacity Summary'!$B$139:$B$238,0),MATCH('Capacity Backing (Hide)'!$A155,'Capacity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(Hide)'!$A155,'Capacity Summary'!$H$138:$BG$138,0))="x",INDEX('Capacity Summary'!$C$139:$E$238,MATCH('Capacity Backing (Hide)'!CR$132,'Capacity Summary'!$B$139:$B$238,0),4),IF(INDEX('Capacity Summary'!$H$139:$BG$238,MATCH('Capacity Backing (Hide)'!CR$132,'Capacity Summary'!$B$139:$B$238,0),MATCH('Capacity Backing (Hide)'!$A155,'Capacity Summary'!$H$138:$BG$138,0))&lt;&gt;0,INDEX('Capacity Summary'!$H$139:$BG$238,MATCH('Capacity Backing (Hide)'!CR$132,'Capacity Summary'!$B$139:$B$238,0),MATCH('Capacity Backing (Hide)'!$A155,'Capacity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(Hide)'!$A155,'Capacity Summary'!$H$138:$BG$138,0))="x",INDEX('Capacity Summary'!$C$139:$E$238,MATCH('Capacity Backing (Hide)'!CS$132,'Capacity Summary'!$B$139:$B$238,0),4),IF(INDEX('Capacity Summary'!$H$139:$BG$238,MATCH('Capacity Backing (Hide)'!CS$132,'Capacity Summary'!$B$139:$B$238,0),MATCH('Capacity Backing (Hide)'!$A155,'Capacity Summary'!$H$138:$BG$138,0))&lt;&gt;0,INDEX('Capacity Summary'!$H$139:$BG$238,MATCH('Capacity Backing (Hide)'!CS$132,'Capacity Summary'!$B$139:$B$238,0),MATCH('Capacity Backing (Hide)'!$A155,'Capacity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(Hide)'!$A155,'Capacity Summary'!$H$138:$BG$138,0))="x",INDEX('Capacity Summary'!$C$139:$E$238,MATCH('Capacity Backing (Hide)'!CT$132,'Capacity Summary'!$B$139:$B$238,0),4),IF(INDEX('Capacity Summary'!$H$139:$BG$238,MATCH('Capacity Backing (Hide)'!CT$132,'Capacity Summary'!$B$139:$B$238,0),MATCH('Capacity Backing (Hide)'!$A155,'Capacity Summary'!$H$138:$BG$138,0))&lt;&gt;0,INDEX('Capacity Summary'!$H$139:$BG$238,MATCH('Capacity Backing (Hide)'!CT$132,'Capacity Summary'!$B$139:$B$238,0),MATCH('Capacity Backing (Hide)'!$A155,'Capacity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(Hide)'!$A155,'Capacity Summary'!$H$138:$BG$138,0))="x",INDEX('Capacity Summary'!$C$139:$E$238,MATCH('Capacity Backing (Hide)'!CU$132,'Capacity Summary'!$B$139:$B$238,0),4),IF(INDEX('Capacity Summary'!$H$139:$BG$238,MATCH('Capacity Backing (Hide)'!CU$132,'Capacity Summary'!$B$139:$B$238,0),MATCH('Capacity Backing (Hide)'!$A155,'Capacity Summary'!$H$138:$BG$138,0))&lt;&gt;0,INDEX('Capacity Summary'!$H$139:$BG$238,MATCH('Capacity Backing (Hide)'!CU$132,'Capacity Summary'!$B$139:$B$238,0),MATCH('Capacity Backing (Hide)'!$A155,'Capacity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(Hide)'!$A155,'Capacity Summary'!$H$138:$BG$138,0))="x",INDEX('Capacity Summary'!$C$139:$E$238,MATCH('Capacity Backing (Hide)'!CV$132,'Capacity Summary'!$B$139:$B$238,0),4),IF(INDEX('Capacity Summary'!$H$139:$BG$238,MATCH('Capacity Backing (Hide)'!CV$132,'Capacity Summary'!$B$139:$B$238,0),MATCH('Capacity Backing (Hide)'!$A155,'Capacity Summary'!$H$138:$BG$138,0))&lt;&gt;0,INDEX('Capacity Summary'!$H$139:$BG$238,MATCH('Capacity Backing (Hide)'!CV$132,'Capacity Summary'!$B$139:$B$238,0),MATCH('Capacity Backing (Hide)'!$A155,'Capacity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(Hide)'!$A155,'Capacity Summary'!$H$138:$BG$138,0))="x",INDEX('Capacity Summary'!$C$139:$E$238,MATCH('Capacity Backing (Hide)'!CW$132,'Capacity Summary'!$B$139:$B$238,0),4),IF(INDEX('Capacity Summary'!$H$139:$BG$238,MATCH('Capacity Backing (Hide)'!CW$132,'Capacity Summary'!$B$139:$B$238,0),MATCH('Capacity Backing (Hide)'!$A155,'Capacity Summary'!$H$138:$BG$138,0))&lt;&gt;0,INDEX('Capacity Summary'!$H$139:$BG$238,MATCH('Capacity Backing (Hide)'!CW$132,'Capacity Summary'!$B$139:$B$238,0),MATCH('Capacity Backing (Hide)'!$A155,'Capacity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(Hide)'!$A156,'Capacity Summary'!$H$138:$BG$138,0))="x",INDEX('Capacity Summary'!$C$139:$E$238,MATCH('Capacity Backing (Hide)'!B$132,'Capacity Summary'!$B$139:$B$238,0),4),IF(INDEX('Capacity Summary'!$H$139:$BG$238,MATCH('Capacity Backing (Hide)'!B$132,'Capacity Summary'!$B$139:$B$238,0),MATCH('Capacity Backing (Hide)'!$A156,'Capacity Summary'!$H$138:$BG$138,0))&lt;&gt;0,INDEX('Capacity Summary'!$H$139:$BG$238,MATCH('Capacity Backing (Hide)'!B$132,'Capacity Summary'!$B$139:$B$238,0),MATCH('Capacity Backing (Hide)'!$A156,'Capacity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(Hide)'!$A156,'Capacity Summary'!$H$138:$BG$138,0))="x",INDEX('Capacity Summary'!$C$139:$E$238,MATCH('Capacity Backing (Hide)'!C$132,'Capacity Summary'!$B$139:$B$238,0),4),IF(INDEX('Capacity Summary'!$H$139:$BG$238,MATCH('Capacity Backing (Hide)'!C$132,'Capacity Summary'!$B$139:$B$238,0),MATCH('Capacity Backing (Hide)'!$A156,'Capacity Summary'!$H$138:$BG$138,0))&lt;&gt;0,INDEX('Capacity Summary'!$H$139:$BG$238,MATCH('Capacity Backing (Hide)'!C$132,'Capacity Summary'!$B$139:$B$238,0),MATCH('Capacity Backing (Hide)'!$A156,'Capacity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(Hide)'!$A156,'Capacity Summary'!$H$138:$BG$138,0))="x",INDEX('Capacity Summary'!$C$139:$E$238,MATCH('Capacity Backing (Hide)'!D$132,'Capacity Summary'!$B$139:$B$238,0),4),IF(INDEX('Capacity Summary'!$H$139:$BG$238,MATCH('Capacity Backing (Hide)'!D$132,'Capacity Summary'!$B$139:$B$238,0),MATCH('Capacity Backing (Hide)'!$A156,'Capacity Summary'!$H$138:$BG$138,0))&lt;&gt;0,INDEX('Capacity Summary'!$H$139:$BG$238,MATCH('Capacity Backing (Hide)'!D$132,'Capacity Summary'!$B$139:$B$238,0),MATCH('Capacity Backing (Hide)'!$A156,'Capacity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(Hide)'!$A156,'Capacity Summary'!$H$138:$BG$138,0))="x",INDEX('Capacity Summary'!$C$139:$E$238,MATCH('Capacity Backing (Hide)'!E$132,'Capacity Summary'!$B$139:$B$238,0),4),IF(INDEX('Capacity Summary'!$H$139:$BG$238,MATCH('Capacity Backing (Hide)'!E$132,'Capacity Summary'!$B$139:$B$238,0),MATCH('Capacity Backing (Hide)'!$A156,'Capacity Summary'!$H$138:$BG$138,0))&lt;&gt;0,INDEX('Capacity Summary'!$H$139:$BG$238,MATCH('Capacity Backing (Hide)'!E$132,'Capacity Summary'!$B$139:$B$238,0),MATCH('Capacity Backing (Hide)'!$A156,'Capacity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(Hide)'!$A156,'Capacity Summary'!$H$138:$BG$138,0))="x",INDEX('Capacity Summary'!$C$139:$E$238,MATCH('Capacity Backing (Hide)'!F$132,'Capacity Summary'!$B$139:$B$238,0),4),IF(INDEX('Capacity Summary'!$H$139:$BG$238,MATCH('Capacity Backing (Hide)'!F$132,'Capacity Summary'!$B$139:$B$238,0),MATCH('Capacity Backing (Hide)'!$A156,'Capacity Summary'!$H$138:$BG$138,0))&lt;&gt;0,INDEX('Capacity Summary'!$H$139:$BG$238,MATCH('Capacity Backing (Hide)'!F$132,'Capacity Summary'!$B$139:$B$238,0),MATCH('Capacity Backing (Hide)'!$A156,'Capacity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(Hide)'!$A156,'Capacity Summary'!$H$138:$BG$138,0))="x",INDEX('Capacity Summary'!$C$139:$E$238,MATCH('Capacity Backing (Hide)'!G$132,'Capacity Summary'!$B$139:$B$238,0),4),IF(INDEX('Capacity Summary'!$H$139:$BG$238,MATCH('Capacity Backing (Hide)'!G$132,'Capacity Summary'!$B$139:$B$238,0),MATCH('Capacity Backing (Hide)'!$A156,'Capacity Summary'!$H$138:$BG$138,0))&lt;&gt;0,INDEX('Capacity Summary'!$H$139:$BG$238,MATCH('Capacity Backing (Hide)'!G$132,'Capacity Summary'!$B$139:$B$238,0),MATCH('Capacity Backing (Hide)'!$A156,'Capacity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(Hide)'!$A156,'Capacity Summary'!$H$138:$BG$138,0))="x",INDEX('Capacity Summary'!$C$139:$E$238,MATCH('Capacity Backing (Hide)'!H$132,'Capacity Summary'!$B$139:$B$238,0),4),IF(INDEX('Capacity Summary'!$H$139:$BG$238,MATCH('Capacity Backing (Hide)'!H$132,'Capacity Summary'!$B$139:$B$238,0),MATCH('Capacity Backing (Hide)'!$A156,'Capacity Summary'!$H$138:$BG$138,0))&lt;&gt;0,INDEX('Capacity Summary'!$H$139:$BG$238,MATCH('Capacity Backing (Hide)'!H$132,'Capacity Summary'!$B$139:$B$238,0),MATCH('Capacity Backing (Hide)'!$A156,'Capacity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(Hide)'!$A156,'Capacity Summary'!$H$138:$BG$138,0))="x",INDEX('Capacity Summary'!$C$139:$E$238,MATCH('Capacity Backing (Hide)'!I$132,'Capacity Summary'!$B$139:$B$238,0),4),IF(INDEX('Capacity Summary'!$H$139:$BG$238,MATCH('Capacity Backing (Hide)'!I$132,'Capacity Summary'!$B$139:$B$238,0),MATCH('Capacity Backing (Hide)'!$A156,'Capacity Summary'!$H$138:$BG$138,0))&lt;&gt;0,INDEX('Capacity Summary'!$H$139:$BG$238,MATCH('Capacity Backing (Hide)'!I$132,'Capacity Summary'!$B$139:$B$238,0),MATCH('Capacity Backing (Hide)'!$A156,'Capacity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(Hide)'!$A156,'Capacity Summary'!$H$138:$BG$138,0))="x",INDEX('Capacity Summary'!$C$139:$E$238,MATCH('Capacity Backing (Hide)'!J$132,'Capacity Summary'!$B$139:$B$238,0),4),IF(INDEX('Capacity Summary'!$H$139:$BG$238,MATCH('Capacity Backing (Hide)'!J$132,'Capacity Summary'!$B$139:$B$238,0),MATCH('Capacity Backing (Hide)'!$A156,'Capacity Summary'!$H$138:$BG$138,0))&lt;&gt;0,INDEX('Capacity Summary'!$H$139:$BG$238,MATCH('Capacity Backing (Hide)'!J$132,'Capacity Summary'!$B$139:$B$238,0),MATCH('Capacity Backing (Hide)'!$A156,'Capacity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(Hide)'!$A156,'Capacity Summary'!$H$138:$BG$138,0))="x",INDEX('Capacity Summary'!$C$139:$E$238,MATCH('Capacity Backing (Hide)'!K$132,'Capacity Summary'!$B$139:$B$238,0),4),IF(INDEX('Capacity Summary'!$H$139:$BG$238,MATCH('Capacity Backing (Hide)'!K$132,'Capacity Summary'!$B$139:$B$238,0),MATCH('Capacity Backing (Hide)'!$A156,'Capacity Summary'!$H$138:$BG$138,0))&lt;&gt;0,INDEX('Capacity Summary'!$H$139:$BG$238,MATCH('Capacity Backing (Hide)'!K$132,'Capacity Summary'!$B$139:$B$238,0),MATCH('Capacity Backing (Hide)'!$A156,'Capacity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(Hide)'!$A156,'Capacity Summary'!$H$138:$BG$138,0))="x",INDEX('Capacity Summary'!$C$139:$E$238,MATCH('Capacity Backing (Hide)'!L$132,'Capacity Summary'!$B$139:$B$238,0),4),IF(INDEX('Capacity Summary'!$H$139:$BG$238,MATCH('Capacity Backing (Hide)'!L$132,'Capacity Summary'!$B$139:$B$238,0),MATCH('Capacity Backing (Hide)'!$A156,'Capacity Summary'!$H$138:$BG$138,0))&lt;&gt;0,INDEX('Capacity Summary'!$H$139:$BG$238,MATCH('Capacity Backing (Hide)'!L$132,'Capacity Summary'!$B$139:$B$238,0),MATCH('Capacity Backing (Hide)'!$A156,'Capacity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(Hide)'!$A156,'Capacity Summary'!$H$138:$BG$138,0))="x",INDEX('Capacity Summary'!$C$139:$E$238,MATCH('Capacity Backing (Hide)'!M$132,'Capacity Summary'!$B$139:$B$238,0),4),IF(INDEX('Capacity Summary'!$H$139:$BG$238,MATCH('Capacity Backing (Hide)'!M$132,'Capacity Summary'!$B$139:$B$238,0),MATCH('Capacity Backing (Hide)'!$A156,'Capacity Summary'!$H$138:$BG$138,0))&lt;&gt;0,INDEX('Capacity Summary'!$H$139:$BG$238,MATCH('Capacity Backing (Hide)'!M$132,'Capacity Summary'!$B$139:$B$238,0),MATCH('Capacity Backing (Hide)'!$A156,'Capacity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(Hide)'!$A156,'Capacity Summary'!$H$138:$BG$138,0))="x",INDEX('Capacity Summary'!$C$139:$E$238,MATCH('Capacity Backing (Hide)'!N$132,'Capacity Summary'!$B$139:$B$238,0),4),IF(INDEX('Capacity Summary'!$H$139:$BG$238,MATCH('Capacity Backing (Hide)'!N$132,'Capacity Summary'!$B$139:$B$238,0),MATCH('Capacity Backing (Hide)'!$A156,'Capacity Summary'!$H$138:$BG$138,0))&lt;&gt;0,INDEX('Capacity Summary'!$H$139:$BG$238,MATCH('Capacity Backing (Hide)'!N$132,'Capacity Summary'!$B$139:$B$238,0),MATCH('Capacity Backing (Hide)'!$A156,'Capacity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(Hide)'!$A156,'Capacity Summary'!$H$138:$BG$138,0))="x",INDEX('Capacity Summary'!$C$139:$E$238,MATCH('Capacity Backing (Hide)'!O$132,'Capacity Summary'!$B$139:$B$238,0),4),IF(INDEX('Capacity Summary'!$H$139:$BG$238,MATCH('Capacity Backing (Hide)'!O$132,'Capacity Summary'!$B$139:$B$238,0),MATCH('Capacity Backing (Hide)'!$A156,'Capacity Summary'!$H$138:$BG$138,0))&lt;&gt;0,INDEX('Capacity Summary'!$H$139:$BG$238,MATCH('Capacity Backing (Hide)'!O$132,'Capacity Summary'!$B$139:$B$238,0),MATCH('Capacity Backing (Hide)'!$A156,'Capacity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(Hide)'!$A156,'Capacity Summary'!$H$138:$BG$138,0))="x",INDEX('Capacity Summary'!$C$139:$E$238,MATCH('Capacity Backing (Hide)'!P$132,'Capacity Summary'!$B$139:$B$238,0),4),IF(INDEX('Capacity Summary'!$H$139:$BG$238,MATCH('Capacity Backing (Hide)'!P$132,'Capacity Summary'!$B$139:$B$238,0),MATCH('Capacity Backing (Hide)'!$A156,'Capacity Summary'!$H$138:$BG$138,0))&lt;&gt;0,INDEX('Capacity Summary'!$H$139:$BG$238,MATCH('Capacity Backing (Hide)'!P$132,'Capacity Summary'!$B$139:$B$238,0),MATCH('Capacity Backing (Hide)'!$A156,'Capacity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(Hide)'!$A156,'Capacity Summary'!$H$138:$BG$138,0))="x",INDEX('Capacity Summary'!$C$139:$E$238,MATCH('Capacity Backing (Hide)'!Q$132,'Capacity Summary'!$B$139:$B$238,0),4),IF(INDEX('Capacity Summary'!$H$139:$BG$238,MATCH('Capacity Backing (Hide)'!Q$132,'Capacity Summary'!$B$139:$B$238,0),MATCH('Capacity Backing (Hide)'!$A156,'Capacity Summary'!$H$138:$BG$138,0))&lt;&gt;0,INDEX('Capacity Summary'!$H$139:$BG$238,MATCH('Capacity Backing (Hide)'!Q$132,'Capacity Summary'!$B$139:$B$238,0),MATCH('Capacity Backing (Hide)'!$A156,'Capacity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(Hide)'!$A156,'Capacity Summary'!$H$138:$BG$138,0))="x",INDEX('Capacity Summary'!$C$139:$E$238,MATCH('Capacity Backing (Hide)'!R$132,'Capacity Summary'!$B$139:$B$238,0),4),IF(INDEX('Capacity Summary'!$H$139:$BG$238,MATCH('Capacity Backing (Hide)'!R$132,'Capacity Summary'!$B$139:$B$238,0),MATCH('Capacity Backing (Hide)'!$A156,'Capacity Summary'!$H$138:$BG$138,0))&lt;&gt;0,INDEX('Capacity Summary'!$H$139:$BG$238,MATCH('Capacity Backing (Hide)'!R$132,'Capacity Summary'!$B$139:$B$238,0),MATCH('Capacity Backing (Hide)'!$A156,'Capacity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(Hide)'!$A156,'Capacity Summary'!$H$138:$BG$138,0))="x",INDEX('Capacity Summary'!$C$139:$E$238,MATCH('Capacity Backing (Hide)'!S$132,'Capacity Summary'!$B$139:$B$238,0),4),IF(INDEX('Capacity Summary'!$H$139:$BG$238,MATCH('Capacity Backing (Hide)'!S$132,'Capacity Summary'!$B$139:$B$238,0),MATCH('Capacity Backing (Hide)'!$A156,'Capacity Summary'!$H$138:$BG$138,0))&lt;&gt;0,INDEX('Capacity Summary'!$H$139:$BG$238,MATCH('Capacity Backing (Hide)'!S$132,'Capacity Summary'!$B$139:$B$238,0),MATCH('Capacity Backing (Hide)'!$A156,'Capacity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(Hide)'!$A156,'Capacity Summary'!$H$138:$BG$138,0))="x",INDEX('Capacity Summary'!$C$139:$E$238,MATCH('Capacity Backing (Hide)'!T$132,'Capacity Summary'!$B$139:$B$238,0),4),IF(INDEX('Capacity Summary'!$H$139:$BG$238,MATCH('Capacity Backing (Hide)'!T$132,'Capacity Summary'!$B$139:$B$238,0),MATCH('Capacity Backing (Hide)'!$A156,'Capacity Summary'!$H$138:$BG$138,0))&lt;&gt;0,INDEX('Capacity Summary'!$H$139:$BG$238,MATCH('Capacity Backing (Hide)'!T$132,'Capacity Summary'!$B$139:$B$238,0),MATCH('Capacity Backing (Hide)'!$A156,'Capacity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(Hide)'!$A156,'Capacity Summary'!$H$138:$BG$138,0))="x",INDEX('Capacity Summary'!$C$139:$E$238,MATCH('Capacity Backing (Hide)'!U$132,'Capacity Summary'!$B$139:$B$238,0),4),IF(INDEX('Capacity Summary'!$H$139:$BG$238,MATCH('Capacity Backing (Hide)'!U$132,'Capacity Summary'!$B$139:$B$238,0),MATCH('Capacity Backing (Hide)'!$A156,'Capacity Summary'!$H$138:$BG$138,0))&lt;&gt;0,INDEX('Capacity Summary'!$H$139:$BG$238,MATCH('Capacity Backing (Hide)'!U$132,'Capacity Summary'!$B$139:$B$238,0),MATCH('Capacity Backing (Hide)'!$A156,'Capacity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(Hide)'!$A156,'Capacity Summary'!$H$138:$BG$138,0))="x",INDEX('Capacity Summary'!$C$139:$E$238,MATCH('Capacity Backing (Hide)'!V$132,'Capacity Summary'!$B$139:$B$238,0),4),IF(INDEX('Capacity Summary'!$H$139:$BG$238,MATCH('Capacity Backing (Hide)'!V$132,'Capacity Summary'!$B$139:$B$238,0),MATCH('Capacity Backing (Hide)'!$A156,'Capacity Summary'!$H$138:$BG$138,0))&lt;&gt;0,INDEX('Capacity Summary'!$H$139:$BG$238,MATCH('Capacity Backing (Hide)'!V$132,'Capacity Summary'!$B$139:$B$238,0),MATCH('Capacity Backing (Hide)'!$A156,'Capacity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(Hide)'!$A156,'Capacity Summary'!$H$138:$BG$138,0))="x",INDEX('Capacity Summary'!$C$139:$E$238,MATCH('Capacity Backing (Hide)'!W$132,'Capacity Summary'!$B$139:$B$238,0),4),IF(INDEX('Capacity Summary'!$H$139:$BG$238,MATCH('Capacity Backing (Hide)'!W$132,'Capacity Summary'!$B$139:$B$238,0),MATCH('Capacity Backing (Hide)'!$A156,'Capacity Summary'!$H$138:$BG$138,0))&lt;&gt;0,INDEX('Capacity Summary'!$H$139:$BG$238,MATCH('Capacity Backing (Hide)'!W$132,'Capacity Summary'!$B$139:$B$238,0),MATCH('Capacity Backing (Hide)'!$A156,'Capacity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(Hide)'!$A156,'Capacity Summary'!$H$138:$BG$138,0))="x",INDEX('Capacity Summary'!$C$139:$E$238,MATCH('Capacity Backing (Hide)'!X$132,'Capacity Summary'!$B$139:$B$238,0),4),IF(INDEX('Capacity Summary'!$H$139:$BG$238,MATCH('Capacity Backing (Hide)'!X$132,'Capacity Summary'!$B$139:$B$238,0),MATCH('Capacity Backing (Hide)'!$A156,'Capacity Summary'!$H$138:$BG$138,0))&lt;&gt;0,INDEX('Capacity Summary'!$H$139:$BG$238,MATCH('Capacity Backing (Hide)'!X$132,'Capacity Summary'!$B$139:$B$238,0),MATCH('Capacity Backing (Hide)'!$A156,'Capacity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(Hide)'!$A156,'Capacity Summary'!$H$138:$BG$138,0))="x",INDEX('Capacity Summary'!$C$139:$E$238,MATCH('Capacity Backing (Hide)'!Y$132,'Capacity Summary'!$B$139:$B$238,0),4),IF(INDEX('Capacity Summary'!$H$139:$BG$238,MATCH('Capacity Backing (Hide)'!Y$132,'Capacity Summary'!$B$139:$B$238,0),MATCH('Capacity Backing (Hide)'!$A156,'Capacity Summary'!$H$138:$BG$138,0))&lt;&gt;0,INDEX('Capacity Summary'!$H$139:$BG$238,MATCH('Capacity Backing (Hide)'!Y$132,'Capacity Summary'!$B$139:$B$238,0),MATCH('Capacity Backing (Hide)'!$A156,'Capacity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(Hide)'!$A156,'Capacity Summary'!$H$138:$BG$138,0))="x",INDEX('Capacity Summary'!$C$139:$E$238,MATCH('Capacity Backing (Hide)'!Z$132,'Capacity Summary'!$B$139:$B$238,0),4),IF(INDEX('Capacity Summary'!$H$139:$BG$238,MATCH('Capacity Backing (Hide)'!Z$132,'Capacity Summary'!$B$139:$B$238,0),MATCH('Capacity Backing (Hide)'!$A156,'Capacity Summary'!$H$138:$BG$138,0))&lt;&gt;0,INDEX('Capacity Summary'!$H$139:$BG$238,MATCH('Capacity Backing (Hide)'!Z$132,'Capacity Summary'!$B$139:$B$238,0),MATCH('Capacity Backing (Hide)'!$A156,'Capacity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(Hide)'!$A156,'Capacity Summary'!$H$138:$BG$138,0))="x",INDEX('Capacity Summary'!$C$139:$E$238,MATCH('Capacity Backing (Hide)'!AA$132,'Capacity Summary'!$B$139:$B$238,0),4),IF(INDEX('Capacity Summary'!$H$139:$BG$238,MATCH('Capacity Backing (Hide)'!AA$132,'Capacity Summary'!$B$139:$B$238,0),MATCH('Capacity Backing (Hide)'!$A156,'Capacity Summary'!$H$138:$BG$138,0))&lt;&gt;0,INDEX('Capacity Summary'!$H$139:$BG$238,MATCH('Capacity Backing (Hide)'!AA$132,'Capacity Summary'!$B$139:$B$238,0),MATCH('Capacity Backing (Hide)'!$A156,'Capacity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(Hide)'!$A156,'Capacity Summary'!$H$138:$BG$138,0))="x",INDEX('Capacity Summary'!$C$139:$E$238,MATCH('Capacity Backing (Hide)'!AB$132,'Capacity Summary'!$B$139:$B$238,0),4),IF(INDEX('Capacity Summary'!$H$139:$BG$238,MATCH('Capacity Backing (Hide)'!AB$132,'Capacity Summary'!$B$139:$B$238,0),MATCH('Capacity Backing (Hide)'!$A156,'Capacity Summary'!$H$138:$BG$138,0))&lt;&gt;0,INDEX('Capacity Summary'!$H$139:$BG$238,MATCH('Capacity Backing (Hide)'!AB$132,'Capacity Summary'!$B$139:$B$238,0),MATCH('Capacity Backing (Hide)'!$A156,'Capacity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(Hide)'!$A156,'Capacity Summary'!$H$138:$BG$138,0))="x",INDEX('Capacity Summary'!$C$139:$E$238,MATCH('Capacity Backing (Hide)'!AC$132,'Capacity Summary'!$B$139:$B$238,0),4),IF(INDEX('Capacity Summary'!$H$139:$BG$238,MATCH('Capacity Backing (Hide)'!AC$132,'Capacity Summary'!$B$139:$B$238,0),MATCH('Capacity Backing (Hide)'!$A156,'Capacity Summary'!$H$138:$BG$138,0))&lt;&gt;0,INDEX('Capacity Summary'!$H$139:$BG$238,MATCH('Capacity Backing (Hide)'!AC$132,'Capacity Summary'!$B$139:$B$238,0),MATCH('Capacity Backing (Hide)'!$A156,'Capacity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(Hide)'!$A156,'Capacity Summary'!$H$138:$BG$138,0))="x",INDEX('Capacity Summary'!$C$139:$E$238,MATCH('Capacity Backing (Hide)'!AD$132,'Capacity Summary'!$B$139:$B$238,0),4),IF(INDEX('Capacity Summary'!$H$139:$BG$238,MATCH('Capacity Backing (Hide)'!AD$132,'Capacity Summary'!$B$139:$B$238,0),MATCH('Capacity Backing (Hide)'!$A156,'Capacity Summary'!$H$138:$BG$138,0))&lt;&gt;0,INDEX('Capacity Summary'!$H$139:$BG$238,MATCH('Capacity Backing (Hide)'!AD$132,'Capacity Summary'!$B$139:$B$238,0),MATCH('Capacity Backing (Hide)'!$A156,'Capacity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(Hide)'!$A156,'Capacity Summary'!$H$138:$BG$138,0))="x",INDEX('Capacity Summary'!$C$139:$E$238,MATCH('Capacity Backing (Hide)'!AE$132,'Capacity Summary'!$B$139:$B$238,0),4),IF(INDEX('Capacity Summary'!$H$139:$BG$238,MATCH('Capacity Backing (Hide)'!AE$132,'Capacity Summary'!$B$139:$B$238,0),MATCH('Capacity Backing (Hide)'!$A156,'Capacity Summary'!$H$138:$BG$138,0))&lt;&gt;0,INDEX('Capacity Summary'!$H$139:$BG$238,MATCH('Capacity Backing (Hide)'!AE$132,'Capacity Summary'!$B$139:$B$238,0),MATCH('Capacity Backing (Hide)'!$A156,'Capacity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(Hide)'!$A156,'Capacity Summary'!$H$138:$BG$138,0))="x",INDEX('Capacity Summary'!$C$139:$E$238,MATCH('Capacity Backing (Hide)'!AF$132,'Capacity Summary'!$B$139:$B$238,0),4),IF(INDEX('Capacity Summary'!$H$139:$BG$238,MATCH('Capacity Backing (Hide)'!AF$132,'Capacity Summary'!$B$139:$B$238,0),MATCH('Capacity Backing (Hide)'!$A156,'Capacity Summary'!$H$138:$BG$138,0))&lt;&gt;0,INDEX('Capacity Summary'!$H$139:$BG$238,MATCH('Capacity Backing (Hide)'!AF$132,'Capacity Summary'!$B$139:$B$238,0),MATCH('Capacity Backing (Hide)'!$A156,'Capacity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(Hide)'!$A156,'Capacity Summary'!$H$138:$BG$138,0))="x",INDEX('Capacity Summary'!$C$139:$E$238,MATCH('Capacity Backing (Hide)'!AG$132,'Capacity Summary'!$B$139:$B$238,0),4),IF(INDEX('Capacity Summary'!$H$139:$BG$238,MATCH('Capacity Backing (Hide)'!AG$132,'Capacity Summary'!$B$139:$B$238,0),MATCH('Capacity Backing (Hide)'!$A156,'Capacity Summary'!$H$138:$BG$138,0))&lt;&gt;0,INDEX('Capacity Summary'!$H$139:$BG$238,MATCH('Capacity Backing (Hide)'!AG$132,'Capacity Summary'!$B$139:$B$238,0),MATCH('Capacity Backing (Hide)'!$A156,'Capacity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(Hide)'!$A156,'Capacity Summary'!$H$138:$BG$138,0))="x",INDEX('Capacity Summary'!$C$139:$E$238,MATCH('Capacity Backing (Hide)'!AH$132,'Capacity Summary'!$B$139:$B$238,0),4),IF(INDEX('Capacity Summary'!$H$139:$BG$238,MATCH('Capacity Backing (Hide)'!AH$132,'Capacity Summary'!$B$139:$B$238,0),MATCH('Capacity Backing (Hide)'!$A156,'Capacity Summary'!$H$138:$BG$138,0))&lt;&gt;0,INDEX('Capacity Summary'!$H$139:$BG$238,MATCH('Capacity Backing (Hide)'!AH$132,'Capacity Summary'!$B$139:$B$238,0),MATCH('Capacity Backing (Hide)'!$A156,'Capacity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(Hide)'!$A156,'Capacity Summary'!$H$138:$BG$138,0))="x",INDEX('Capacity Summary'!$C$139:$E$238,MATCH('Capacity Backing (Hide)'!AI$132,'Capacity Summary'!$B$139:$B$238,0),4),IF(INDEX('Capacity Summary'!$H$139:$BG$238,MATCH('Capacity Backing (Hide)'!AI$132,'Capacity Summary'!$B$139:$B$238,0),MATCH('Capacity Backing (Hide)'!$A156,'Capacity Summary'!$H$138:$BG$138,0))&lt;&gt;0,INDEX('Capacity Summary'!$H$139:$BG$238,MATCH('Capacity Backing (Hide)'!AI$132,'Capacity Summary'!$B$139:$B$238,0),MATCH('Capacity Backing (Hide)'!$A156,'Capacity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(Hide)'!$A156,'Capacity Summary'!$H$138:$BG$138,0))="x",INDEX('Capacity Summary'!$C$139:$E$238,MATCH('Capacity Backing (Hide)'!AJ$132,'Capacity Summary'!$B$139:$B$238,0),4),IF(INDEX('Capacity Summary'!$H$139:$BG$238,MATCH('Capacity Backing (Hide)'!AJ$132,'Capacity Summary'!$B$139:$B$238,0),MATCH('Capacity Backing (Hide)'!$A156,'Capacity Summary'!$H$138:$BG$138,0))&lt;&gt;0,INDEX('Capacity Summary'!$H$139:$BG$238,MATCH('Capacity Backing (Hide)'!AJ$132,'Capacity Summary'!$B$139:$B$238,0),MATCH('Capacity Backing (Hide)'!$A156,'Capacity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(Hide)'!$A156,'Capacity Summary'!$H$138:$BG$138,0))="x",INDEX('Capacity Summary'!$C$139:$E$238,MATCH('Capacity Backing (Hide)'!AK$132,'Capacity Summary'!$B$139:$B$238,0),4),IF(INDEX('Capacity Summary'!$H$139:$BG$238,MATCH('Capacity Backing (Hide)'!AK$132,'Capacity Summary'!$B$139:$B$238,0),MATCH('Capacity Backing (Hide)'!$A156,'Capacity Summary'!$H$138:$BG$138,0))&lt;&gt;0,INDEX('Capacity Summary'!$H$139:$BG$238,MATCH('Capacity Backing (Hide)'!AK$132,'Capacity Summary'!$B$139:$B$238,0),MATCH('Capacity Backing (Hide)'!$A156,'Capacity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(Hide)'!$A156,'Capacity Summary'!$H$138:$BG$138,0))="x",INDEX('Capacity Summary'!$C$139:$E$238,MATCH('Capacity Backing (Hide)'!AL$132,'Capacity Summary'!$B$139:$B$238,0),4),IF(INDEX('Capacity Summary'!$H$139:$BG$238,MATCH('Capacity Backing (Hide)'!AL$132,'Capacity Summary'!$B$139:$B$238,0),MATCH('Capacity Backing (Hide)'!$A156,'Capacity Summary'!$H$138:$BG$138,0))&lt;&gt;0,INDEX('Capacity Summary'!$H$139:$BG$238,MATCH('Capacity Backing (Hide)'!AL$132,'Capacity Summary'!$B$139:$B$238,0),MATCH('Capacity Backing (Hide)'!$A156,'Capacity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(Hide)'!$A156,'Capacity Summary'!$H$138:$BG$138,0))="x",INDEX('Capacity Summary'!$C$139:$E$238,MATCH('Capacity Backing (Hide)'!AM$132,'Capacity Summary'!$B$139:$B$238,0),4),IF(INDEX('Capacity Summary'!$H$139:$BG$238,MATCH('Capacity Backing (Hide)'!AM$132,'Capacity Summary'!$B$139:$B$238,0),MATCH('Capacity Backing (Hide)'!$A156,'Capacity Summary'!$H$138:$BG$138,0))&lt;&gt;0,INDEX('Capacity Summary'!$H$139:$BG$238,MATCH('Capacity Backing (Hide)'!AM$132,'Capacity Summary'!$B$139:$B$238,0),MATCH('Capacity Backing (Hide)'!$A156,'Capacity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(Hide)'!$A156,'Capacity Summary'!$H$138:$BG$138,0))="x",INDEX('Capacity Summary'!$C$139:$E$238,MATCH('Capacity Backing (Hide)'!AN$132,'Capacity Summary'!$B$139:$B$238,0),4),IF(INDEX('Capacity Summary'!$H$139:$BG$238,MATCH('Capacity Backing (Hide)'!AN$132,'Capacity Summary'!$B$139:$B$238,0),MATCH('Capacity Backing (Hide)'!$A156,'Capacity Summary'!$H$138:$BG$138,0))&lt;&gt;0,INDEX('Capacity Summary'!$H$139:$BG$238,MATCH('Capacity Backing (Hide)'!AN$132,'Capacity Summary'!$B$139:$B$238,0),MATCH('Capacity Backing (Hide)'!$A156,'Capacity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(Hide)'!$A156,'Capacity Summary'!$H$138:$BG$138,0))="x",INDEX('Capacity Summary'!$C$139:$E$238,MATCH('Capacity Backing (Hide)'!AO$132,'Capacity Summary'!$B$139:$B$238,0),4),IF(INDEX('Capacity Summary'!$H$139:$BG$238,MATCH('Capacity Backing (Hide)'!AO$132,'Capacity Summary'!$B$139:$B$238,0),MATCH('Capacity Backing (Hide)'!$A156,'Capacity Summary'!$H$138:$BG$138,0))&lt;&gt;0,INDEX('Capacity Summary'!$H$139:$BG$238,MATCH('Capacity Backing (Hide)'!AO$132,'Capacity Summary'!$B$139:$B$238,0),MATCH('Capacity Backing (Hide)'!$A156,'Capacity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(Hide)'!$A156,'Capacity Summary'!$H$138:$BG$138,0))="x",INDEX('Capacity Summary'!$C$139:$E$238,MATCH('Capacity Backing (Hide)'!AP$132,'Capacity Summary'!$B$139:$B$238,0),4),IF(INDEX('Capacity Summary'!$H$139:$BG$238,MATCH('Capacity Backing (Hide)'!AP$132,'Capacity Summary'!$B$139:$B$238,0),MATCH('Capacity Backing (Hide)'!$A156,'Capacity Summary'!$H$138:$BG$138,0))&lt;&gt;0,INDEX('Capacity Summary'!$H$139:$BG$238,MATCH('Capacity Backing (Hide)'!AP$132,'Capacity Summary'!$B$139:$B$238,0),MATCH('Capacity Backing (Hide)'!$A156,'Capacity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(Hide)'!$A156,'Capacity Summary'!$H$138:$BG$138,0))="x",INDEX('Capacity Summary'!$C$139:$E$238,MATCH('Capacity Backing (Hide)'!AQ$132,'Capacity Summary'!$B$139:$B$238,0),4),IF(INDEX('Capacity Summary'!$H$139:$BG$238,MATCH('Capacity Backing (Hide)'!AQ$132,'Capacity Summary'!$B$139:$B$238,0),MATCH('Capacity Backing (Hide)'!$A156,'Capacity Summary'!$H$138:$BG$138,0))&lt;&gt;0,INDEX('Capacity Summary'!$H$139:$BG$238,MATCH('Capacity Backing (Hide)'!AQ$132,'Capacity Summary'!$B$139:$B$238,0),MATCH('Capacity Backing (Hide)'!$A156,'Capacity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(Hide)'!$A156,'Capacity Summary'!$H$138:$BG$138,0))="x",INDEX('Capacity Summary'!$C$139:$E$238,MATCH('Capacity Backing (Hide)'!AR$132,'Capacity Summary'!$B$139:$B$238,0),4),IF(INDEX('Capacity Summary'!$H$139:$BG$238,MATCH('Capacity Backing (Hide)'!AR$132,'Capacity Summary'!$B$139:$B$238,0),MATCH('Capacity Backing (Hide)'!$A156,'Capacity Summary'!$H$138:$BG$138,0))&lt;&gt;0,INDEX('Capacity Summary'!$H$139:$BG$238,MATCH('Capacity Backing (Hide)'!AR$132,'Capacity Summary'!$B$139:$B$238,0),MATCH('Capacity Backing (Hide)'!$A156,'Capacity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(Hide)'!$A156,'Capacity Summary'!$H$138:$BG$138,0))="x",INDEX('Capacity Summary'!$C$139:$E$238,MATCH('Capacity Backing (Hide)'!AS$132,'Capacity Summary'!$B$139:$B$238,0),4),IF(INDEX('Capacity Summary'!$H$139:$BG$238,MATCH('Capacity Backing (Hide)'!AS$132,'Capacity Summary'!$B$139:$B$238,0),MATCH('Capacity Backing (Hide)'!$A156,'Capacity Summary'!$H$138:$BG$138,0))&lt;&gt;0,INDEX('Capacity Summary'!$H$139:$BG$238,MATCH('Capacity Backing (Hide)'!AS$132,'Capacity Summary'!$B$139:$B$238,0),MATCH('Capacity Backing (Hide)'!$A156,'Capacity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(Hide)'!$A156,'Capacity Summary'!$H$138:$BG$138,0))="x",INDEX('Capacity Summary'!$C$139:$E$238,MATCH('Capacity Backing (Hide)'!AT$132,'Capacity Summary'!$B$139:$B$238,0),4),IF(INDEX('Capacity Summary'!$H$139:$BG$238,MATCH('Capacity Backing (Hide)'!AT$132,'Capacity Summary'!$B$139:$B$238,0),MATCH('Capacity Backing (Hide)'!$A156,'Capacity Summary'!$H$138:$BG$138,0))&lt;&gt;0,INDEX('Capacity Summary'!$H$139:$BG$238,MATCH('Capacity Backing (Hide)'!AT$132,'Capacity Summary'!$B$139:$B$238,0),MATCH('Capacity Backing (Hide)'!$A156,'Capacity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(Hide)'!$A156,'Capacity Summary'!$H$138:$BG$138,0))="x",INDEX('Capacity Summary'!$C$139:$E$238,MATCH('Capacity Backing (Hide)'!AU$132,'Capacity Summary'!$B$139:$B$238,0),4),IF(INDEX('Capacity Summary'!$H$139:$BG$238,MATCH('Capacity Backing (Hide)'!AU$132,'Capacity Summary'!$B$139:$B$238,0),MATCH('Capacity Backing (Hide)'!$A156,'Capacity Summary'!$H$138:$BG$138,0))&lt;&gt;0,INDEX('Capacity Summary'!$H$139:$BG$238,MATCH('Capacity Backing (Hide)'!AU$132,'Capacity Summary'!$B$139:$B$238,0),MATCH('Capacity Backing (Hide)'!$A156,'Capacity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(Hide)'!$A156,'Capacity Summary'!$H$138:$BG$138,0))="x",INDEX('Capacity Summary'!$C$139:$E$238,MATCH('Capacity Backing (Hide)'!AV$132,'Capacity Summary'!$B$139:$B$238,0),4),IF(INDEX('Capacity Summary'!$H$139:$BG$238,MATCH('Capacity Backing (Hide)'!AV$132,'Capacity Summary'!$B$139:$B$238,0),MATCH('Capacity Backing (Hide)'!$A156,'Capacity Summary'!$H$138:$BG$138,0))&lt;&gt;0,INDEX('Capacity Summary'!$H$139:$BG$238,MATCH('Capacity Backing (Hide)'!AV$132,'Capacity Summary'!$B$139:$B$238,0),MATCH('Capacity Backing (Hide)'!$A156,'Capacity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(Hide)'!$A156,'Capacity Summary'!$H$138:$BG$138,0))="x",INDEX('Capacity Summary'!$C$139:$E$238,MATCH('Capacity Backing (Hide)'!AW$132,'Capacity Summary'!$B$139:$B$238,0),4),IF(INDEX('Capacity Summary'!$H$139:$BG$238,MATCH('Capacity Backing (Hide)'!AW$132,'Capacity Summary'!$B$139:$B$238,0),MATCH('Capacity Backing (Hide)'!$A156,'Capacity Summary'!$H$138:$BG$138,0))&lt;&gt;0,INDEX('Capacity Summary'!$H$139:$BG$238,MATCH('Capacity Backing (Hide)'!AW$132,'Capacity Summary'!$B$139:$B$238,0),MATCH('Capacity Backing (Hide)'!$A156,'Capacity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(Hide)'!$A156,'Capacity Summary'!$H$138:$BG$138,0))="x",INDEX('Capacity Summary'!$C$139:$E$238,MATCH('Capacity Backing (Hide)'!AX$132,'Capacity Summary'!$B$139:$B$238,0),4),IF(INDEX('Capacity Summary'!$H$139:$BG$238,MATCH('Capacity Backing (Hide)'!AX$132,'Capacity Summary'!$B$139:$B$238,0),MATCH('Capacity Backing (Hide)'!$A156,'Capacity Summary'!$H$138:$BG$138,0))&lt;&gt;0,INDEX('Capacity Summary'!$H$139:$BG$238,MATCH('Capacity Backing (Hide)'!AX$132,'Capacity Summary'!$B$139:$B$238,0),MATCH('Capacity Backing (Hide)'!$A156,'Capacity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(Hide)'!$A156,'Capacity Summary'!$H$138:$BG$138,0))="x",INDEX('Capacity Summary'!$C$139:$E$238,MATCH('Capacity Backing (Hide)'!AY$132,'Capacity Summary'!$B$139:$B$238,0),4),IF(INDEX('Capacity Summary'!$H$139:$BG$238,MATCH('Capacity Backing (Hide)'!AY$132,'Capacity Summary'!$B$139:$B$238,0),MATCH('Capacity Backing (Hide)'!$A156,'Capacity Summary'!$H$138:$BG$138,0))&lt;&gt;0,INDEX('Capacity Summary'!$H$139:$BG$238,MATCH('Capacity Backing (Hide)'!AY$132,'Capacity Summary'!$B$139:$B$238,0),MATCH('Capacity Backing (Hide)'!$A156,'Capacity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(Hide)'!$A156,'Capacity Summary'!$H$138:$BG$138,0))="x",INDEX('Capacity Summary'!$C$139:$E$238,MATCH('Capacity Backing (Hide)'!AZ$132,'Capacity Summary'!$B$139:$B$238,0),4),IF(INDEX('Capacity Summary'!$H$139:$BG$238,MATCH('Capacity Backing (Hide)'!AZ$132,'Capacity Summary'!$B$139:$B$238,0),MATCH('Capacity Backing (Hide)'!$A156,'Capacity Summary'!$H$138:$BG$138,0))&lt;&gt;0,INDEX('Capacity Summary'!$H$139:$BG$238,MATCH('Capacity Backing (Hide)'!AZ$132,'Capacity Summary'!$B$139:$B$238,0),MATCH('Capacity Backing (Hide)'!$A156,'Capacity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(Hide)'!$A156,'Capacity Summary'!$H$138:$BG$138,0))="x",INDEX('Capacity Summary'!$C$139:$E$238,MATCH('Capacity Backing (Hide)'!BA$132,'Capacity Summary'!$B$139:$B$238,0),4),IF(INDEX('Capacity Summary'!$H$139:$BG$238,MATCH('Capacity Backing (Hide)'!BA$132,'Capacity Summary'!$B$139:$B$238,0),MATCH('Capacity Backing (Hide)'!$A156,'Capacity Summary'!$H$138:$BG$138,0))&lt;&gt;0,INDEX('Capacity Summary'!$H$139:$BG$238,MATCH('Capacity Backing (Hide)'!BA$132,'Capacity Summary'!$B$139:$B$238,0),MATCH('Capacity Backing (Hide)'!$A156,'Capacity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(Hide)'!$A156,'Capacity Summary'!$H$138:$BG$138,0))="x",INDEX('Capacity Summary'!$C$139:$E$238,MATCH('Capacity Backing (Hide)'!BB$132,'Capacity Summary'!$B$139:$B$238,0),4),IF(INDEX('Capacity Summary'!$H$139:$BG$238,MATCH('Capacity Backing (Hide)'!BB$132,'Capacity Summary'!$B$139:$B$238,0),MATCH('Capacity Backing (Hide)'!$A156,'Capacity Summary'!$H$138:$BG$138,0))&lt;&gt;0,INDEX('Capacity Summary'!$H$139:$BG$238,MATCH('Capacity Backing (Hide)'!BB$132,'Capacity Summary'!$B$139:$B$238,0),MATCH('Capacity Backing (Hide)'!$A156,'Capacity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(Hide)'!$A156,'Capacity Summary'!$H$138:$BG$138,0))="x",INDEX('Capacity Summary'!$C$139:$E$238,MATCH('Capacity Backing (Hide)'!BC$132,'Capacity Summary'!$B$139:$B$238,0),4),IF(INDEX('Capacity Summary'!$H$139:$BG$238,MATCH('Capacity Backing (Hide)'!BC$132,'Capacity Summary'!$B$139:$B$238,0),MATCH('Capacity Backing (Hide)'!$A156,'Capacity Summary'!$H$138:$BG$138,0))&lt;&gt;0,INDEX('Capacity Summary'!$H$139:$BG$238,MATCH('Capacity Backing (Hide)'!BC$132,'Capacity Summary'!$B$139:$B$238,0),MATCH('Capacity Backing (Hide)'!$A156,'Capacity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(Hide)'!$A156,'Capacity Summary'!$H$138:$BG$138,0))="x",INDEX('Capacity Summary'!$C$139:$E$238,MATCH('Capacity Backing (Hide)'!BD$132,'Capacity Summary'!$B$139:$B$238,0),4),IF(INDEX('Capacity Summary'!$H$139:$BG$238,MATCH('Capacity Backing (Hide)'!BD$132,'Capacity Summary'!$B$139:$B$238,0),MATCH('Capacity Backing (Hide)'!$A156,'Capacity Summary'!$H$138:$BG$138,0))&lt;&gt;0,INDEX('Capacity Summary'!$H$139:$BG$238,MATCH('Capacity Backing (Hide)'!BD$132,'Capacity Summary'!$B$139:$B$238,0),MATCH('Capacity Backing (Hide)'!$A156,'Capacity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(Hide)'!$A156,'Capacity Summary'!$H$138:$BG$138,0))="x",INDEX('Capacity Summary'!$C$139:$E$238,MATCH('Capacity Backing (Hide)'!BE$132,'Capacity Summary'!$B$139:$B$238,0),4),IF(INDEX('Capacity Summary'!$H$139:$BG$238,MATCH('Capacity Backing (Hide)'!BE$132,'Capacity Summary'!$B$139:$B$238,0),MATCH('Capacity Backing (Hide)'!$A156,'Capacity Summary'!$H$138:$BG$138,0))&lt;&gt;0,INDEX('Capacity Summary'!$H$139:$BG$238,MATCH('Capacity Backing (Hide)'!BE$132,'Capacity Summary'!$B$139:$B$238,0),MATCH('Capacity Backing (Hide)'!$A156,'Capacity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(Hide)'!$A156,'Capacity Summary'!$H$138:$BG$138,0))="x",INDEX('Capacity Summary'!$C$139:$E$238,MATCH('Capacity Backing (Hide)'!BF$132,'Capacity Summary'!$B$139:$B$238,0),4),IF(INDEX('Capacity Summary'!$H$139:$BG$238,MATCH('Capacity Backing (Hide)'!BF$132,'Capacity Summary'!$B$139:$B$238,0),MATCH('Capacity Backing (Hide)'!$A156,'Capacity Summary'!$H$138:$BG$138,0))&lt;&gt;0,INDEX('Capacity Summary'!$H$139:$BG$238,MATCH('Capacity Backing (Hide)'!BF$132,'Capacity Summary'!$B$139:$B$238,0),MATCH('Capacity Backing (Hide)'!$A156,'Capacity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(Hide)'!$A156,'Capacity Summary'!$H$138:$BG$138,0))="x",INDEX('Capacity Summary'!$C$139:$E$238,MATCH('Capacity Backing (Hide)'!BG$132,'Capacity Summary'!$B$139:$B$238,0),4),IF(INDEX('Capacity Summary'!$H$139:$BG$238,MATCH('Capacity Backing (Hide)'!BG$132,'Capacity Summary'!$B$139:$B$238,0),MATCH('Capacity Backing (Hide)'!$A156,'Capacity Summary'!$H$138:$BG$138,0))&lt;&gt;0,INDEX('Capacity Summary'!$H$139:$BG$238,MATCH('Capacity Backing (Hide)'!BG$132,'Capacity Summary'!$B$139:$B$238,0),MATCH('Capacity Backing (Hide)'!$A156,'Capacity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(Hide)'!$A156,'Capacity Summary'!$H$138:$BG$138,0))="x",INDEX('Capacity Summary'!$C$139:$E$238,MATCH('Capacity Backing (Hide)'!BH$132,'Capacity Summary'!$B$139:$B$238,0),4),IF(INDEX('Capacity Summary'!$H$139:$BG$238,MATCH('Capacity Backing (Hide)'!BH$132,'Capacity Summary'!$B$139:$B$238,0),MATCH('Capacity Backing (Hide)'!$A156,'Capacity Summary'!$H$138:$BG$138,0))&lt;&gt;0,INDEX('Capacity Summary'!$H$139:$BG$238,MATCH('Capacity Backing (Hide)'!BH$132,'Capacity Summary'!$B$139:$B$238,0),MATCH('Capacity Backing (Hide)'!$A156,'Capacity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(Hide)'!$A156,'Capacity Summary'!$H$138:$BG$138,0))="x",INDEX('Capacity Summary'!$C$139:$E$238,MATCH('Capacity Backing (Hide)'!BI$132,'Capacity Summary'!$B$139:$B$238,0),4),IF(INDEX('Capacity Summary'!$H$139:$BG$238,MATCH('Capacity Backing (Hide)'!BI$132,'Capacity Summary'!$B$139:$B$238,0),MATCH('Capacity Backing (Hide)'!$A156,'Capacity Summary'!$H$138:$BG$138,0))&lt;&gt;0,INDEX('Capacity Summary'!$H$139:$BG$238,MATCH('Capacity Backing (Hide)'!BI$132,'Capacity Summary'!$B$139:$B$238,0),MATCH('Capacity Backing (Hide)'!$A156,'Capacity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(Hide)'!$A156,'Capacity Summary'!$H$138:$BG$138,0))="x",INDEX('Capacity Summary'!$C$139:$E$238,MATCH('Capacity Backing (Hide)'!BJ$132,'Capacity Summary'!$B$139:$B$238,0),4),IF(INDEX('Capacity Summary'!$H$139:$BG$238,MATCH('Capacity Backing (Hide)'!BJ$132,'Capacity Summary'!$B$139:$B$238,0),MATCH('Capacity Backing (Hide)'!$A156,'Capacity Summary'!$H$138:$BG$138,0))&lt;&gt;0,INDEX('Capacity Summary'!$H$139:$BG$238,MATCH('Capacity Backing (Hide)'!BJ$132,'Capacity Summary'!$B$139:$B$238,0),MATCH('Capacity Backing (Hide)'!$A156,'Capacity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(Hide)'!$A156,'Capacity Summary'!$H$138:$BG$138,0))="x",INDEX('Capacity Summary'!$C$139:$E$238,MATCH('Capacity Backing (Hide)'!BK$132,'Capacity Summary'!$B$139:$B$238,0),4),IF(INDEX('Capacity Summary'!$H$139:$BG$238,MATCH('Capacity Backing (Hide)'!BK$132,'Capacity Summary'!$B$139:$B$238,0),MATCH('Capacity Backing (Hide)'!$A156,'Capacity Summary'!$H$138:$BG$138,0))&lt;&gt;0,INDEX('Capacity Summary'!$H$139:$BG$238,MATCH('Capacity Backing (Hide)'!BK$132,'Capacity Summary'!$B$139:$B$238,0),MATCH('Capacity Backing (Hide)'!$A156,'Capacity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(Hide)'!$A156,'Capacity Summary'!$H$138:$BG$138,0))="x",INDEX('Capacity Summary'!$C$139:$E$238,MATCH('Capacity Backing (Hide)'!BL$132,'Capacity Summary'!$B$139:$B$238,0),4),IF(INDEX('Capacity Summary'!$H$139:$BG$238,MATCH('Capacity Backing (Hide)'!BL$132,'Capacity Summary'!$B$139:$B$238,0),MATCH('Capacity Backing (Hide)'!$A156,'Capacity Summary'!$H$138:$BG$138,0))&lt;&gt;0,INDEX('Capacity Summary'!$H$139:$BG$238,MATCH('Capacity Backing (Hide)'!BL$132,'Capacity Summary'!$B$139:$B$238,0),MATCH('Capacity Backing (Hide)'!$A156,'Capacity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(Hide)'!$A156,'Capacity Summary'!$H$138:$BG$138,0))="x",INDEX('Capacity Summary'!$C$139:$E$238,MATCH('Capacity Backing (Hide)'!BM$132,'Capacity Summary'!$B$139:$B$238,0),4),IF(INDEX('Capacity Summary'!$H$139:$BG$238,MATCH('Capacity Backing (Hide)'!BM$132,'Capacity Summary'!$B$139:$B$238,0),MATCH('Capacity Backing (Hide)'!$A156,'Capacity Summary'!$H$138:$BG$138,0))&lt;&gt;0,INDEX('Capacity Summary'!$H$139:$BG$238,MATCH('Capacity Backing (Hide)'!BM$132,'Capacity Summary'!$B$139:$B$238,0),MATCH('Capacity Backing (Hide)'!$A156,'Capacity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(Hide)'!$A156,'Capacity Summary'!$H$138:$BG$138,0))="x",INDEX('Capacity Summary'!$C$139:$E$238,MATCH('Capacity Backing (Hide)'!BN$132,'Capacity Summary'!$B$139:$B$238,0),4),IF(INDEX('Capacity Summary'!$H$139:$BG$238,MATCH('Capacity Backing (Hide)'!BN$132,'Capacity Summary'!$B$139:$B$238,0),MATCH('Capacity Backing (Hide)'!$A156,'Capacity Summary'!$H$138:$BG$138,0))&lt;&gt;0,INDEX('Capacity Summary'!$H$139:$BG$238,MATCH('Capacity Backing (Hide)'!BN$132,'Capacity Summary'!$B$139:$B$238,0),MATCH('Capacity Backing (Hide)'!$A156,'Capacity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(Hide)'!$A156,'Capacity Summary'!$H$138:$BG$138,0))="x",INDEX('Capacity Summary'!$C$139:$E$238,MATCH('Capacity Backing (Hide)'!BO$132,'Capacity Summary'!$B$139:$B$238,0),4),IF(INDEX('Capacity Summary'!$H$139:$BG$238,MATCH('Capacity Backing (Hide)'!BO$132,'Capacity Summary'!$B$139:$B$238,0),MATCH('Capacity Backing (Hide)'!$A156,'Capacity Summary'!$H$138:$BG$138,0))&lt;&gt;0,INDEX('Capacity Summary'!$H$139:$BG$238,MATCH('Capacity Backing (Hide)'!BO$132,'Capacity Summary'!$B$139:$B$238,0),MATCH('Capacity Backing (Hide)'!$A156,'Capacity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(Hide)'!$A156,'Capacity Summary'!$H$138:$BG$138,0))="x",INDEX('Capacity Summary'!$C$139:$E$238,MATCH('Capacity Backing (Hide)'!BP$132,'Capacity Summary'!$B$139:$B$238,0),4),IF(INDEX('Capacity Summary'!$H$139:$BG$238,MATCH('Capacity Backing (Hide)'!BP$132,'Capacity Summary'!$B$139:$B$238,0),MATCH('Capacity Backing (Hide)'!$A156,'Capacity Summary'!$H$138:$BG$138,0))&lt;&gt;0,INDEX('Capacity Summary'!$H$139:$BG$238,MATCH('Capacity Backing (Hide)'!BP$132,'Capacity Summary'!$B$139:$B$238,0),MATCH('Capacity Backing (Hide)'!$A156,'Capacity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(Hide)'!$A156,'Capacity Summary'!$H$138:$BG$138,0))="x",INDEX('Capacity Summary'!$C$139:$E$238,MATCH('Capacity Backing (Hide)'!BQ$132,'Capacity Summary'!$B$139:$B$238,0),4),IF(INDEX('Capacity Summary'!$H$139:$BG$238,MATCH('Capacity Backing (Hide)'!BQ$132,'Capacity Summary'!$B$139:$B$238,0),MATCH('Capacity Backing (Hide)'!$A156,'Capacity Summary'!$H$138:$BG$138,0))&lt;&gt;0,INDEX('Capacity Summary'!$H$139:$BG$238,MATCH('Capacity Backing (Hide)'!BQ$132,'Capacity Summary'!$B$139:$B$238,0),MATCH('Capacity Backing (Hide)'!$A156,'Capacity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(Hide)'!$A156,'Capacity Summary'!$H$138:$BG$138,0))="x",INDEX('Capacity Summary'!$C$139:$E$238,MATCH('Capacity Backing (Hide)'!BR$132,'Capacity Summary'!$B$139:$B$238,0),4),IF(INDEX('Capacity Summary'!$H$139:$BG$238,MATCH('Capacity Backing (Hide)'!BR$132,'Capacity Summary'!$B$139:$B$238,0),MATCH('Capacity Backing (Hide)'!$A156,'Capacity Summary'!$H$138:$BG$138,0))&lt;&gt;0,INDEX('Capacity Summary'!$H$139:$BG$238,MATCH('Capacity Backing (Hide)'!BR$132,'Capacity Summary'!$B$139:$B$238,0),MATCH('Capacity Backing (Hide)'!$A156,'Capacity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(Hide)'!$A156,'Capacity Summary'!$H$138:$BG$138,0))="x",INDEX('Capacity Summary'!$C$139:$E$238,MATCH('Capacity Backing (Hide)'!BS$132,'Capacity Summary'!$B$139:$B$238,0),4),IF(INDEX('Capacity Summary'!$H$139:$BG$238,MATCH('Capacity Backing (Hide)'!BS$132,'Capacity Summary'!$B$139:$B$238,0),MATCH('Capacity Backing (Hide)'!$A156,'Capacity Summary'!$H$138:$BG$138,0))&lt;&gt;0,INDEX('Capacity Summary'!$H$139:$BG$238,MATCH('Capacity Backing (Hide)'!BS$132,'Capacity Summary'!$B$139:$B$238,0),MATCH('Capacity Backing (Hide)'!$A156,'Capacity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(Hide)'!$A156,'Capacity Summary'!$H$138:$BG$138,0))="x",INDEX('Capacity Summary'!$C$139:$E$238,MATCH('Capacity Backing (Hide)'!BT$132,'Capacity Summary'!$B$139:$B$238,0),4),IF(INDEX('Capacity Summary'!$H$139:$BG$238,MATCH('Capacity Backing (Hide)'!BT$132,'Capacity Summary'!$B$139:$B$238,0),MATCH('Capacity Backing (Hide)'!$A156,'Capacity Summary'!$H$138:$BG$138,0))&lt;&gt;0,INDEX('Capacity Summary'!$H$139:$BG$238,MATCH('Capacity Backing (Hide)'!BT$132,'Capacity Summary'!$B$139:$B$238,0),MATCH('Capacity Backing (Hide)'!$A156,'Capacity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(Hide)'!$A156,'Capacity Summary'!$H$138:$BG$138,0))="x",INDEX('Capacity Summary'!$C$139:$E$238,MATCH('Capacity Backing (Hide)'!BU$132,'Capacity Summary'!$B$139:$B$238,0),4),IF(INDEX('Capacity Summary'!$H$139:$BG$238,MATCH('Capacity Backing (Hide)'!BU$132,'Capacity Summary'!$B$139:$B$238,0),MATCH('Capacity Backing (Hide)'!$A156,'Capacity Summary'!$H$138:$BG$138,0))&lt;&gt;0,INDEX('Capacity Summary'!$H$139:$BG$238,MATCH('Capacity Backing (Hide)'!BU$132,'Capacity Summary'!$B$139:$B$238,0),MATCH('Capacity Backing (Hide)'!$A156,'Capacity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(Hide)'!$A156,'Capacity Summary'!$H$138:$BG$138,0))="x",INDEX('Capacity Summary'!$C$139:$E$238,MATCH('Capacity Backing (Hide)'!BV$132,'Capacity Summary'!$B$139:$B$238,0),4),IF(INDEX('Capacity Summary'!$H$139:$BG$238,MATCH('Capacity Backing (Hide)'!BV$132,'Capacity Summary'!$B$139:$B$238,0),MATCH('Capacity Backing (Hide)'!$A156,'Capacity Summary'!$H$138:$BG$138,0))&lt;&gt;0,INDEX('Capacity Summary'!$H$139:$BG$238,MATCH('Capacity Backing (Hide)'!BV$132,'Capacity Summary'!$B$139:$B$238,0),MATCH('Capacity Backing (Hide)'!$A156,'Capacity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(Hide)'!$A156,'Capacity Summary'!$H$138:$BG$138,0))="x",INDEX('Capacity Summary'!$C$139:$E$238,MATCH('Capacity Backing (Hide)'!BW$132,'Capacity Summary'!$B$139:$B$238,0),4),IF(INDEX('Capacity Summary'!$H$139:$BG$238,MATCH('Capacity Backing (Hide)'!BW$132,'Capacity Summary'!$B$139:$B$238,0),MATCH('Capacity Backing (Hide)'!$A156,'Capacity Summary'!$H$138:$BG$138,0))&lt;&gt;0,INDEX('Capacity Summary'!$H$139:$BG$238,MATCH('Capacity Backing (Hide)'!BW$132,'Capacity Summary'!$B$139:$B$238,0),MATCH('Capacity Backing (Hide)'!$A156,'Capacity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(Hide)'!$A156,'Capacity Summary'!$H$138:$BG$138,0))="x",INDEX('Capacity Summary'!$C$139:$E$238,MATCH('Capacity Backing (Hide)'!BX$132,'Capacity Summary'!$B$139:$B$238,0),4),IF(INDEX('Capacity Summary'!$H$139:$BG$238,MATCH('Capacity Backing (Hide)'!BX$132,'Capacity Summary'!$B$139:$B$238,0),MATCH('Capacity Backing (Hide)'!$A156,'Capacity Summary'!$H$138:$BG$138,0))&lt;&gt;0,INDEX('Capacity Summary'!$H$139:$BG$238,MATCH('Capacity Backing (Hide)'!BX$132,'Capacity Summary'!$B$139:$B$238,0),MATCH('Capacity Backing (Hide)'!$A156,'Capacity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(Hide)'!$A156,'Capacity Summary'!$H$138:$BG$138,0))="x",INDEX('Capacity Summary'!$C$139:$E$238,MATCH('Capacity Backing (Hide)'!BY$132,'Capacity Summary'!$B$139:$B$238,0),4),IF(INDEX('Capacity Summary'!$H$139:$BG$238,MATCH('Capacity Backing (Hide)'!BY$132,'Capacity Summary'!$B$139:$B$238,0),MATCH('Capacity Backing (Hide)'!$A156,'Capacity Summary'!$H$138:$BG$138,0))&lt;&gt;0,INDEX('Capacity Summary'!$H$139:$BG$238,MATCH('Capacity Backing (Hide)'!BY$132,'Capacity Summary'!$B$139:$B$238,0),MATCH('Capacity Backing (Hide)'!$A156,'Capacity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(Hide)'!$A156,'Capacity Summary'!$H$138:$BG$138,0))="x",INDEX('Capacity Summary'!$C$139:$E$238,MATCH('Capacity Backing (Hide)'!BZ$132,'Capacity Summary'!$B$139:$B$238,0),4),IF(INDEX('Capacity Summary'!$H$139:$BG$238,MATCH('Capacity Backing (Hide)'!BZ$132,'Capacity Summary'!$B$139:$B$238,0),MATCH('Capacity Backing (Hide)'!$A156,'Capacity Summary'!$H$138:$BG$138,0))&lt;&gt;0,INDEX('Capacity Summary'!$H$139:$BG$238,MATCH('Capacity Backing (Hide)'!BZ$132,'Capacity Summary'!$B$139:$B$238,0),MATCH('Capacity Backing (Hide)'!$A156,'Capacity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(Hide)'!$A156,'Capacity Summary'!$H$138:$BG$138,0))="x",INDEX('Capacity Summary'!$C$139:$E$238,MATCH('Capacity Backing (Hide)'!CA$132,'Capacity Summary'!$B$139:$B$238,0),4),IF(INDEX('Capacity Summary'!$H$139:$BG$238,MATCH('Capacity Backing (Hide)'!CA$132,'Capacity Summary'!$B$139:$B$238,0),MATCH('Capacity Backing (Hide)'!$A156,'Capacity Summary'!$H$138:$BG$138,0))&lt;&gt;0,INDEX('Capacity Summary'!$H$139:$BG$238,MATCH('Capacity Backing (Hide)'!CA$132,'Capacity Summary'!$B$139:$B$238,0),MATCH('Capacity Backing (Hide)'!$A156,'Capacity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(Hide)'!$A156,'Capacity Summary'!$H$138:$BG$138,0))="x",INDEX('Capacity Summary'!$C$139:$E$238,MATCH('Capacity Backing (Hide)'!CB$132,'Capacity Summary'!$B$139:$B$238,0),4),IF(INDEX('Capacity Summary'!$H$139:$BG$238,MATCH('Capacity Backing (Hide)'!CB$132,'Capacity Summary'!$B$139:$B$238,0),MATCH('Capacity Backing (Hide)'!$A156,'Capacity Summary'!$H$138:$BG$138,0))&lt;&gt;0,INDEX('Capacity Summary'!$H$139:$BG$238,MATCH('Capacity Backing (Hide)'!CB$132,'Capacity Summary'!$B$139:$B$238,0),MATCH('Capacity Backing (Hide)'!$A156,'Capacity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(Hide)'!$A156,'Capacity Summary'!$H$138:$BG$138,0))="x",INDEX('Capacity Summary'!$C$139:$E$238,MATCH('Capacity Backing (Hide)'!CC$132,'Capacity Summary'!$B$139:$B$238,0),4),IF(INDEX('Capacity Summary'!$H$139:$BG$238,MATCH('Capacity Backing (Hide)'!CC$132,'Capacity Summary'!$B$139:$B$238,0),MATCH('Capacity Backing (Hide)'!$A156,'Capacity Summary'!$H$138:$BG$138,0))&lt;&gt;0,INDEX('Capacity Summary'!$H$139:$BG$238,MATCH('Capacity Backing (Hide)'!CC$132,'Capacity Summary'!$B$139:$B$238,0),MATCH('Capacity Backing (Hide)'!$A156,'Capacity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(Hide)'!$A156,'Capacity Summary'!$H$138:$BG$138,0))="x",INDEX('Capacity Summary'!$C$139:$E$238,MATCH('Capacity Backing (Hide)'!CD$132,'Capacity Summary'!$B$139:$B$238,0),4),IF(INDEX('Capacity Summary'!$H$139:$BG$238,MATCH('Capacity Backing (Hide)'!CD$132,'Capacity Summary'!$B$139:$B$238,0),MATCH('Capacity Backing (Hide)'!$A156,'Capacity Summary'!$H$138:$BG$138,0))&lt;&gt;0,INDEX('Capacity Summary'!$H$139:$BG$238,MATCH('Capacity Backing (Hide)'!CD$132,'Capacity Summary'!$B$139:$B$238,0),MATCH('Capacity Backing (Hide)'!$A156,'Capacity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(Hide)'!$A156,'Capacity Summary'!$H$138:$BG$138,0))="x",INDEX('Capacity Summary'!$C$139:$E$238,MATCH('Capacity Backing (Hide)'!CE$132,'Capacity Summary'!$B$139:$B$238,0),4),IF(INDEX('Capacity Summary'!$H$139:$BG$238,MATCH('Capacity Backing (Hide)'!CE$132,'Capacity Summary'!$B$139:$B$238,0),MATCH('Capacity Backing (Hide)'!$A156,'Capacity Summary'!$H$138:$BG$138,0))&lt;&gt;0,INDEX('Capacity Summary'!$H$139:$BG$238,MATCH('Capacity Backing (Hide)'!CE$132,'Capacity Summary'!$B$139:$B$238,0),MATCH('Capacity Backing (Hide)'!$A156,'Capacity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(Hide)'!$A156,'Capacity Summary'!$H$138:$BG$138,0))="x",INDEX('Capacity Summary'!$C$139:$E$238,MATCH('Capacity Backing (Hide)'!CF$132,'Capacity Summary'!$B$139:$B$238,0),4),IF(INDEX('Capacity Summary'!$H$139:$BG$238,MATCH('Capacity Backing (Hide)'!CF$132,'Capacity Summary'!$B$139:$B$238,0),MATCH('Capacity Backing (Hide)'!$A156,'Capacity Summary'!$H$138:$BG$138,0))&lt;&gt;0,INDEX('Capacity Summary'!$H$139:$BG$238,MATCH('Capacity Backing (Hide)'!CF$132,'Capacity Summary'!$B$139:$B$238,0),MATCH('Capacity Backing (Hide)'!$A156,'Capacity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(Hide)'!$A156,'Capacity Summary'!$H$138:$BG$138,0))="x",INDEX('Capacity Summary'!$C$139:$E$238,MATCH('Capacity Backing (Hide)'!CG$132,'Capacity Summary'!$B$139:$B$238,0),4),IF(INDEX('Capacity Summary'!$H$139:$BG$238,MATCH('Capacity Backing (Hide)'!CG$132,'Capacity Summary'!$B$139:$B$238,0),MATCH('Capacity Backing (Hide)'!$A156,'Capacity Summary'!$H$138:$BG$138,0))&lt;&gt;0,INDEX('Capacity Summary'!$H$139:$BG$238,MATCH('Capacity Backing (Hide)'!CG$132,'Capacity Summary'!$B$139:$B$238,0),MATCH('Capacity Backing (Hide)'!$A156,'Capacity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(Hide)'!$A156,'Capacity Summary'!$H$138:$BG$138,0))="x",INDEX('Capacity Summary'!$C$139:$E$238,MATCH('Capacity Backing (Hide)'!CH$132,'Capacity Summary'!$B$139:$B$238,0),4),IF(INDEX('Capacity Summary'!$H$139:$BG$238,MATCH('Capacity Backing (Hide)'!CH$132,'Capacity Summary'!$B$139:$B$238,0),MATCH('Capacity Backing (Hide)'!$A156,'Capacity Summary'!$H$138:$BG$138,0))&lt;&gt;0,INDEX('Capacity Summary'!$H$139:$BG$238,MATCH('Capacity Backing (Hide)'!CH$132,'Capacity Summary'!$B$139:$B$238,0),MATCH('Capacity Backing (Hide)'!$A156,'Capacity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(Hide)'!$A156,'Capacity Summary'!$H$138:$BG$138,0))="x",INDEX('Capacity Summary'!$C$139:$E$238,MATCH('Capacity Backing (Hide)'!CI$132,'Capacity Summary'!$B$139:$B$238,0),4),IF(INDEX('Capacity Summary'!$H$139:$BG$238,MATCH('Capacity Backing (Hide)'!CI$132,'Capacity Summary'!$B$139:$B$238,0),MATCH('Capacity Backing (Hide)'!$A156,'Capacity Summary'!$H$138:$BG$138,0))&lt;&gt;0,INDEX('Capacity Summary'!$H$139:$BG$238,MATCH('Capacity Backing (Hide)'!CI$132,'Capacity Summary'!$B$139:$B$238,0),MATCH('Capacity Backing (Hide)'!$A156,'Capacity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(Hide)'!$A156,'Capacity Summary'!$H$138:$BG$138,0))="x",INDEX('Capacity Summary'!$C$139:$E$238,MATCH('Capacity Backing (Hide)'!CJ$132,'Capacity Summary'!$B$139:$B$238,0),4),IF(INDEX('Capacity Summary'!$H$139:$BG$238,MATCH('Capacity Backing (Hide)'!CJ$132,'Capacity Summary'!$B$139:$B$238,0),MATCH('Capacity Backing (Hide)'!$A156,'Capacity Summary'!$H$138:$BG$138,0))&lt;&gt;0,INDEX('Capacity Summary'!$H$139:$BG$238,MATCH('Capacity Backing (Hide)'!CJ$132,'Capacity Summary'!$B$139:$B$238,0),MATCH('Capacity Backing (Hide)'!$A156,'Capacity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(Hide)'!$A156,'Capacity Summary'!$H$138:$BG$138,0))="x",INDEX('Capacity Summary'!$C$139:$E$238,MATCH('Capacity Backing (Hide)'!CK$132,'Capacity Summary'!$B$139:$B$238,0),4),IF(INDEX('Capacity Summary'!$H$139:$BG$238,MATCH('Capacity Backing (Hide)'!CK$132,'Capacity Summary'!$B$139:$B$238,0),MATCH('Capacity Backing (Hide)'!$A156,'Capacity Summary'!$H$138:$BG$138,0))&lt;&gt;0,INDEX('Capacity Summary'!$H$139:$BG$238,MATCH('Capacity Backing (Hide)'!CK$132,'Capacity Summary'!$B$139:$B$238,0),MATCH('Capacity Backing (Hide)'!$A156,'Capacity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(Hide)'!$A156,'Capacity Summary'!$H$138:$BG$138,0))="x",INDEX('Capacity Summary'!$C$139:$E$238,MATCH('Capacity Backing (Hide)'!CL$132,'Capacity Summary'!$B$139:$B$238,0),4),IF(INDEX('Capacity Summary'!$H$139:$BG$238,MATCH('Capacity Backing (Hide)'!CL$132,'Capacity Summary'!$B$139:$B$238,0),MATCH('Capacity Backing (Hide)'!$A156,'Capacity Summary'!$H$138:$BG$138,0))&lt;&gt;0,INDEX('Capacity Summary'!$H$139:$BG$238,MATCH('Capacity Backing (Hide)'!CL$132,'Capacity Summary'!$B$139:$B$238,0),MATCH('Capacity Backing (Hide)'!$A156,'Capacity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(Hide)'!$A156,'Capacity Summary'!$H$138:$BG$138,0))="x",INDEX('Capacity Summary'!$C$139:$E$238,MATCH('Capacity Backing (Hide)'!CM$132,'Capacity Summary'!$B$139:$B$238,0),4),IF(INDEX('Capacity Summary'!$H$139:$BG$238,MATCH('Capacity Backing (Hide)'!CM$132,'Capacity Summary'!$B$139:$B$238,0),MATCH('Capacity Backing (Hide)'!$A156,'Capacity Summary'!$H$138:$BG$138,0))&lt;&gt;0,INDEX('Capacity Summary'!$H$139:$BG$238,MATCH('Capacity Backing (Hide)'!CM$132,'Capacity Summary'!$B$139:$B$238,0),MATCH('Capacity Backing (Hide)'!$A156,'Capacity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(Hide)'!$A156,'Capacity Summary'!$H$138:$BG$138,0))="x",INDEX('Capacity Summary'!$C$139:$E$238,MATCH('Capacity Backing (Hide)'!CN$132,'Capacity Summary'!$B$139:$B$238,0),4),IF(INDEX('Capacity Summary'!$H$139:$BG$238,MATCH('Capacity Backing (Hide)'!CN$132,'Capacity Summary'!$B$139:$B$238,0),MATCH('Capacity Backing (Hide)'!$A156,'Capacity Summary'!$H$138:$BG$138,0))&lt;&gt;0,INDEX('Capacity Summary'!$H$139:$BG$238,MATCH('Capacity Backing (Hide)'!CN$132,'Capacity Summary'!$B$139:$B$238,0),MATCH('Capacity Backing (Hide)'!$A156,'Capacity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(Hide)'!$A156,'Capacity Summary'!$H$138:$BG$138,0))="x",INDEX('Capacity Summary'!$C$139:$E$238,MATCH('Capacity Backing (Hide)'!CO$132,'Capacity Summary'!$B$139:$B$238,0),4),IF(INDEX('Capacity Summary'!$H$139:$BG$238,MATCH('Capacity Backing (Hide)'!CO$132,'Capacity Summary'!$B$139:$B$238,0),MATCH('Capacity Backing (Hide)'!$A156,'Capacity Summary'!$H$138:$BG$138,0))&lt;&gt;0,INDEX('Capacity Summary'!$H$139:$BG$238,MATCH('Capacity Backing (Hide)'!CO$132,'Capacity Summary'!$B$139:$B$238,0),MATCH('Capacity Backing (Hide)'!$A156,'Capacity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(Hide)'!$A156,'Capacity Summary'!$H$138:$BG$138,0))="x",INDEX('Capacity Summary'!$C$139:$E$238,MATCH('Capacity Backing (Hide)'!CP$132,'Capacity Summary'!$B$139:$B$238,0),4),IF(INDEX('Capacity Summary'!$H$139:$BG$238,MATCH('Capacity Backing (Hide)'!CP$132,'Capacity Summary'!$B$139:$B$238,0),MATCH('Capacity Backing (Hide)'!$A156,'Capacity Summary'!$H$138:$BG$138,0))&lt;&gt;0,INDEX('Capacity Summary'!$H$139:$BG$238,MATCH('Capacity Backing (Hide)'!CP$132,'Capacity Summary'!$B$139:$B$238,0),MATCH('Capacity Backing (Hide)'!$A156,'Capacity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(Hide)'!$A156,'Capacity Summary'!$H$138:$BG$138,0))="x",INDEX('Capacity Summary'!$C$139:$E$238,MATCH('Capacity Backing (Hide)'!CQ$132,'Capacity Summary'!$B$139:$B$238,0),4),IF(INDEX('Capacity Summary'!$H$139:$BG$238,MATCH('Capacity Backing (Hide)'!CQ$132,'Capacity Summary'!$B$139:$B$238,0),MATCH('Capacity Backing (Hide)'!$A156,'Capacity Summary'!$H$138:$BG$138,0))&lt;&gt;0,INDEX('Capacity Summary'!$H$139:$BG$238,MATCH('Capacity Backing (Hide)'!CQ$132,'Capacity Summary'!$B$139:$B$238,0),MATCH('Capacity Backing (Hide)'!$A156,'Capacity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(Hide)'!$A156,'Capacity Summary'!$H$138:$BG$138,0))="x",INDEX('Capacity Summary'!$C$139:$E$238,MATCH('Capacity Backing (Hide)'!CR$132,'Capacity Summary'!$B$139:$B$238,0),4),IF(INDEX('Capacity Summary'!$H$139:$BG$238,MATCH('Capacity Backing (Hide)'!CR$132,'Capacity Summary'!$B$139:$B$238,0),MATCH('Capacity Backing (Hide)'!$A156,'Capacity Summary'!$H$138:$BG$138,0))&lt;&gt;0,INDEX('Capacity Summary'!$H$139:$BG$238,MATCH('Capacity Backing (Hide)'!CR$132,'Capacity Summary'!$B$139:$B$238,0),MATCH('Capacity Backing (Hide)'!$A156,'Capacity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(Hide)'!$A156,'Capacity Summary'!$H$138:$BG$138,0))="x",INDEX('Capacity Summary'!$C$139:$E$238,MATCH('Capacity Backing (Hide)'!CS$132,'Capacity Summary'!$B$139:$B$238,0),4),IF(INDEX('Capacity Summary'!$H$139:$BG$238,MATCH('Capacity Backing (Hide)'!CS$132,'Capacity Summary'!$B$139:$B$238,0),MATCH('Capacity Backing (Hide)'!$A156,'Capacity Summary'!$H$138:$BG$138,0))&lt;&gt;0,INDEX('Capacity Summary'!$H$139:$BG$238,MATCH('Capacity Backing (Hide)'!CS$132,'Capacity Summary'!$B$139:$B$238,0),MATCH('Capacity Backing (Hide)'!$A156,'Capacity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(Hide)'!$A156,'Capacity Summary'!$H$138:$BG$138,0))="x",INDEX('Capacity Summary'!$C$139:$E$238,MATCH('Capacity Backing (Hide)'!CT$132,'Capacity Summary'!$B$139:$B$238,0),4),IF(INDEX('Capacity Summary'!$H$139:$BG$238,MATCH('Capacity Backing (Hide)'!CT$132,'Capacity Summary'!$B$139:$B$238,0),MATCH('Capacity Backing (Hide)'!$A156,'Capacity Summary'!$H$138:$BG$138,0))&lt;&gt;0,INDEX('Capacity Summary'!$H$139:$BG$238,MATCH('Capacity Backing (Hide)'!CT$132,'Capacity Summary'!$B$139:$B$238,0),MATCH('Capacity Backing (Hide)'!$A156,'Capacity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(Hide)'!$A156,'Capacity Summary'!$H$138:$BG$138,0))="x",INDEX('Capacity Summary'!$C$139:$E$238,MATCH('Capacity Backing (Hide)'!CU$132,'Capacity Summary'!$B$139:$B$238,0),4),IF(INDEX('Capacity Summary'!$H$139:$BG$238,MATCH('Capacity Backing (Hide)'!CU$132,'Capacity Summary'!$B$139:$B$238,0),MATCH('Capacity Backing (Hide)'!$A156,'Capacity Summary'!$H$138:$BG$138,0))&lt;&gt;0,INDEX('Capacity Summary'!$H$139:$BG$238,MATCH('Capacity Backing (Hide)'!CU$132,'Capacity Summary'!$B$139:$B$238,0),MATCH('Capacity Backing (Hide)'!$A156,'Capacity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(Hide)'!$A156,'Capacity Summary'!$H$138:$BG$138,0))="x",INDEX('Capacity Summary'!$C$139:$E$238,MATCH('Capacity Backing (Hide)'!CV$132,'Capacity Summary'!$B$139:$B$238,0),4),IF(INDEX('Capacity Summary'!$H$139:$BG$238,MATCH('Capacity Backing (Hide)'!CV$132,'Capacity Summary'!$B$139:$B$238,0),MATCH('Capacity Backing (Hide)'!$A156,'Capacity Summary'!$H$138:$BG$138,0))&lt;&gt;0,INDEX('Capacity Summary'!$H$139:$BG$238,MATCH('Capacity Backing (Hide)'!CV$132,'Capacity Summary'!$B$139:$B$238,0),MATCH('Capacity Backing (Hide)'!$A156,'Capacity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(Hide)'!$A156,'Capacity Summary'!$H$138:$BG$138,0))="x",INDEX('Capacity Summary'!$C$139:$E$238,MATCH('Capacity Backing (Hide)'!CW$132,'Capacity Summary'!$B$139:$B$238,0),4),IF(INDEX('Capacity Summary'!$H$139:$BG$238,MATCH('Capacity Backing (Hide)'!CW$132,'Capacity Summary'!$B$139:$B$238,0),MATCH('Capacity Backing (Hide)'!$A156,'Capacity Summary'!$H$138:$BG$138,0))&lt;&gt;0,INDEX('Capacity Summary'!$H$139:$BG$238,MATCH('Capacity Backing (Hide)'!CW$132,'Capacity Summary'!$B$139:$B$238,0),MATCH('Capacity Backing (Hide)'!$A156,'Capacity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(Hide)'!$A157,'Capacity Summary'!$H$138:$BG$138,0))="x",INDEX('Capacity Summary'!$C$139:$E$238,MATCH('Capacity Backing (Hide)'!B$132,'Capacity Summary'!$B$139:$B$238,0),4),IF(INDEX('Capacity Summary'!$H$139:$BG$238,MATCH('Capacity Backing (Hide)'!B$132,'Capacity Summary'!$B$139:$B$238,0),MATCH('Capacity Backing (Hide)'!$A157,'Capacity Summary'!$H$138:$BG$138,0))&lt;&gt;0,INDEX('Capacity Summary'!$H$139:$BG$238,MATCH('Capacity Backing (Hide)'!B$132,'Capacity Summary'!$B$139:$B$238,0),MATCH('Capacity Backing (Hide)'!$A157,'Capacity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(Hide)'!$A157,'Capacity Summary'!$H$138:$BG$138,0))="x",INDEX('Capacity Summary'!$C$139:$E$238,MATCH('Capacity Backing (Hide)'!C$132,'Capacity Summary'!$B$139:$B$238,0),4),IF(INDEX('Capacity Summary'!$H$139:$BG$238,MATCH('Capacity Backing (Hide)'!C$132,'Capacity Summary'!$B$139:$B$238,0),MATCH('Capacity Backing (Hide)'!$A157,'Capacity Summary'!$H$138:$BG$138,0))&lt;&gt;0,INDEX('Capacity Summary'!$H$139:$BG$238,MATCH('Capacity Backing (Hide)'!C$132,'Capacity Summary'!$B$139:$B$238,0),MATCH('Capacity Backing (Hide)'!$A157,'Capacity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(Hide)'!$A157,'Capacity Summary'!$H$138:$BG$138,0))="x",INDEX('Capacity Summary'!$C$139:$E$238,MATCH('Capacity Backing (Hide)'!D$132,'Capacity Summary'!$B$139:$B$238,0),4),IF(INDEX('Capacity Summary'!$H$139:$BG$238,MATCH('Capacity Backing (Hide)'!D$132,'Capacity Summary'!$B$139:$B$238,0),MATCH('Capacity Backing (Hide)'!$A157,'Capacity Summary'!$H$138:$BG$138,0))&lt;&gt;0,INDEX('Capacity Summary'!$H$139:$BG$238,MATCH('Capacity Backing (Hide)'!D$132,'Capacity Summary'!$B$139:$B$238,0),MATCH('Capacity Backing (Hide)'!$A157,'Capacity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(Hide)'!$A157,'Capacity Summary'!$H$138:$BG$138,0))="x",INDEX('Capacity Summary'!$C$139:$E$238,MATCH('Capacity Backing (Hide)'!E$132,'Capacity Summary'!$B$139:$B$238,0),4),IF(INDEX('Capacity Summary'!$H$139:$BG$238,MATCH('Capacity Backing (Hide)'!E$132,'Capacity Summary'!$B$139:$B$238,0),MATCH('Capacity Backing (Hide)'!$A157,'Capacity Summary'!$H$138:$BG$138,0))&lt;&gt;0,INDEX('Capacity Summary'!$H$139:$BG$238,MATCH('Capacity Backing (Hide)'!E$132,'Capacity Summary'!$B$139:$B$238,0),MATCH('Capacity Backing (Hide)'!$A157,'Capacity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(Hide)'!$A157,'Capacity Summary'!$H$138:$BG$138,0))="x",INDEX('Capacity Summary'!$C$139:$E$238,MATCH('Capacity Backing (Hide)'!F$132,'Capacity Summary'!$B$139:$B$238,0),4),IF(INDEX('Capacity Summary'!$H$139:$BG$238,MATCH('Capacity Backing (Hide)'!F$132,'Capacity Summary'!$B$139:$B$238,0),MATCH('Capacity Backing (Hide)'!$A157,'Capacity Summary'!$H$138:$BG$138,0))&lt;&gt;0,INDEX('Capacity Summary'!$H$139:$BG$238,MATCH('Capacity Backing (Hide)'!F$132,'Capacity Summary'!$B$139:$B$238,0),MATCH('Capacity Backing (Hide)'!$A157,'Capacity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(Hide)'!$A157,'Capacity Summary'!$H$138:$BG$138,0))="x",INDEX('Capacity Summary'!$C$139:$E$238,MATCH('Capacity Backing (Hide)'!G$132,'Capacity Summary'!$B$139:$B$238,0),4),IF(INDEX('Capacity Summary'!$H$139:$BG$238,MATCH('Capacity Backing (Hide)'!G$132,'Capacity Summary'!$B$139:$B$238,0),MATCH('Capacity Backing (Hide)'!$A157,'Capacity Summary'!$H$138:$BG$138,0))&lt;&gt;0,INDEX('Capacity Summary'!$H$139:$BG$238,MATCH('Capacity Backing (Hide)'!G$132,'Capacity Summary'!$B$139:$B$238,0),MATCH('Capacity Backing (Hide)'!$A157,'Capacity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(Hide)'!$A157,'Capacity Summary'!$H$138:$BG$138,0))="x",INDEX('Capacity Summary'!$C$139:$E$238,MATCH('Capacity Backing (Hide)'!H$132,'Capacity Summary'!$B$139:$B$238,0),4),IF(INDEX('Capacity Summary'!$H$139:$BG$238,MATCH('Capacity Backing (Hide)'!H$132,'Capacity Summary'!$B$139:$B$238,0),MATCH('Capacity Backing (Hide)'!$A157,'Capacity Summary'!$H$138:$BG$138,0))&lt;&gt;0,INDEX('Capacity Summary'!$H$139:$BG$238,MATCH('Capacity Backing (Hide)'!H$132,'Capacity Summary'!$B$139:$B$238,0),MATCH('Capacity Backing (Hide)'!$A157,'Capacity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(Hide)'!$A157,'Capacity Summary'!$H$138:$BG$138,0))="x",INDEX('Capacity Summary'!$C$139:$E$238,MATCH('Capacity Backing (Hide)'!I$132,'Capacity Summary'!$B$139:$B$238,0),4),IF(INDEX('Capacity Summary'!$H$139:$BG$238,MATCH('Capacity Backing (Hide)'!I$132,'Capacity Summary'!$B$139:$B$238,0),MATCH('Capacity Backing (Hide)'!$A157,'Capacity Summary'!$H$138:$BG$138,0))&lt;&gt;0,INDEX('Capacity Summary'!$H$139:$BG$238,MATCH('Capacity Backing (Hide)'!I$132,'Capacity Summary'!$B$139:$B$238,0),MATCH('Capacity Backing (Hide)'!$A157,'Capacity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(Hide)'!$A157,'Capacity Summary'!$H$138:$BG$138,0))="x",INDEX('Capacity Summary'!$C$139:$E$238,MATCH('Capacity Backing (Hide)'!J$132,'Capacity Summary'!$B$139:$B$238,0),4),IF(INDEX('Capacity Summary'!$H$139:$BG$238,MATCH('Capacity Backing (Hide)'!J$132,'Capacity Summary'!$B$139:$B$238,0),MATCH('Capacity Backing (Hide)'!$A157,'Capacity Summary'!$H$138:$BG$138,0))&lt;&gt;0,INDEX('Capacity Summary'!$H$139:$BG$238,MATCH('Capacity Backing (Hide)'!J$132,'Capacity Summary'!$B$139:$B$238,0),MATCH('Capacity Backing (Hide)'!$A157,'Capacity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(Hide)'!$A157,'Capacity Summary'!$H$138:$BG$138,0))="x",INDEX('Capacity Summary'!$C$139:$E$238,MATCH('Capacity Backing (Hide)'!K$132,'Capacity Summary'!$B$139:$B$238,0),4),IF(INDEX('Capacity Summary'!$H$139:$BG$238,MATCH('Capacity Backing (Hide)'!K$132,'Capacity Summary'!$B$139:$B$238,0),MATCH('Capacity Backing (Hide)'!$A157,'Capacity Summary'!$H$138:$BG$138,0))&lt;&gt;0,INDEX('Capacity Summary'!$H$139:$BG$238,MATCH('Capacity Backing (Hide)'!K$132,'Capacity Summary'!$B$139:$B$238,0),MATCH('Capacity Backing (Hide)'!$A157,'Capacity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(Hide)'!$A157,'Capacity Summary'!$H$138:$BG$138,0))="x",INDEX('Capacity Summary'!$C$139:$E$238,MATCH('Capacity Backing (Hide)'!L$132,'Capacity Summary'!$B$139:$B$238,0),4),IF(INDEX('Capacity Summary'!$H$139:$BG$238,MATCH('Capacity Backing (Hide)'!L$132,'Capacity Summary'!$B$139:$B$238,0),MATCH('Capacity Backing (Hide)'!$A157,'Capacity Summary'!$H$138:$BG$138,0))&lt;&gt;0,INDEX('Capacity Summary'!$H$139:$BG$238,MATCH('Capacity Backing (Hide)'!L$132,'Capacity Summary'!$B$139:$B$238,0),MATCH('Capacity Backing (Hide)'!$A157,'Capacity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(Hide)'!$A157,'Capacity Summary'!$H$138:$BG$138,0))="x",INDEX('Capacity Summary'!$C$139:$E$238,MATCH('Capacity Backing (Hide)'!M$132,'Capacity Summary'!$B$139:$B$238,0),4),IF(INDEX('Capacity Summary'!$H$139:$BG$238,MATCH('Capacity Backing (Hide)'!M$132,'Capacity Summary'!$B$139:$B$238,0),MATCH('Capacity Backing (Hide)'!$A157,'Capacity Summary'!$H$138:$BG$138,0))&lt;&gt;0,INDEX('Capacity Summary'!$H$139:$BG$238,MATCH('Capacity Backing (Hide)'!M$132,'Capacity Summary'!$B$139:$B$238,0),MATCH('Capacity Backing (Hide)'!$A157,'Capacity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(Hide)'!$A157,'Capacity Summary'!$H$138:$BG$138,0))="x",INDEX('Capacity Summary'!$C$139:$E$238,MATCH('Capacity Backing (Hide)'!N$132,'Capacity Summary'!$B$139:$B$238,0),4),IF(INDEX('Capacity Summary'!$H$139:$BG$238,MATCH('Capacity Backing (Hide)'!N$132,'Capacity Summary'!$B$139:$B$238,0),MATCH('Capacity Backing (Hide)'!$A157,'Capacity Summary'!$H$138:$BG$138,0))&lt;&gt;0,INDEX('Capacity Summary'!$H$139:$BG$238,MATCH('Capacity Backing (Hide)'!N$132,'Capacity Summary'!$B$139:$B$238,0),MATCH('Capacity Backing (Hide)'!$A157,'Capacity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(Hide)'!$A157,'Capacity Summary'!$H$138:$BG$138,0))="x",INDEX('Capacity Summary'!$C$139:$E$238,MATCH('Capacity Backing (Hide)'!O$132,'Capacity Summary'!$B$139:$B$238,0),4),IF(INDEX('Capacity Summary'!$H$139:$BG$238,MATCH('Capacity Backing (Hide)'!O$132,'Capacity Summary'!$B$139:$B$238,0),MATCH('Capacity Backing (Hide)'!$A157,'Capacity Summary'!$H$138:$BG$138,0))&lt;&gt;0,INDEX('Capacity Summary'!$H$139:$BG$238,MATCH('Capacity Backing (Hide)'!O$132,'Capacity Summary'!$B$139:$B$238,0),MATCH('Capacity Backing (Hide)'!$A157,'Capacity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(Hide)'!$A157,'Capacity Summary'!$H$138:$BG$138,0))="x",INDEX('Capacity Summary'!$C$139:$E$238,MATCH('Capacity Backing (Hide)'!P$132,'Capacity Summary'!$B$139:$B$238,0),4),IF(INDEX('Capacity Summary'!$H$139:$BG$238,MATCH('Capacity Backing (Hide)'!P$132,'Capacity Summary'!$B$139:$B$238,0),MATCH('Capacity Backing (Hide)'!$A157,'Capacity Summary'!$H$138:$BG$138,0))&lt;&gt;0,INDEX('Capacity Summary'!$H$139:$BG$238,MATCH('Capacity Backing (Hide)'!P$132,'Capacity Summary'!$B$139:$B$238,0),MATCH('Capacity Backing (Hide)'!$A157,'Capacity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(Hide)'!$A157,'Capacity Summary'!$H$138:$BG$138,0))="x",INDEX('Capacity Summary'!$C$139:$E$238,MATCH('Capacity Backing (Hide)'!Q$132,'Capacity Summary'!$B$139:$B$238,0),4),IF(INDEX('Capacity Summary'!$H$139:$BG$238,MATCH('Capacity Backing (Hide)'!Q$132,'Capacity Summary'!$B$139:$B$238,0),MATCH('Capacity Backing (Hide)'!$A157,'Capacity Summary'!$H$138:$BG$138,0))&lt;&gt;0,INDEX('Capacity Summary'!$H$139:$BG$238,MATCH('Capacity Backing (Hide)'!Q$132,'Capacity Summary'!$B$139:$B$238,0),MATCH('Capacity Backing (Hide)'!$A157,'Capacity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(Hide)'!$A157,'Capacity Summary'!$H$138:$BG$138,0))="x",INDEX('Capacity Summary'!$C$139:$E$238,MATCH('Capacity Backing (Hide)'!R$132,'Capacity Summary'!$B$139:$B$238,0),4),IF(INDEX('Capacity Summary'!$H$139:$BG$238,MATCH('Capacity Backing (Hide)'!R$132,'Capacity Summary'!$B$139:$B$238,0),MATCH('Capacity Backing (Hide)'!$A157,'Capacity Summary'!$H$138:$BG$138,0))&lt;&gt;0,INDEX('Capacity Summary'!$H$139:$BG$238,MATCH('Capacity Backing (Hide)'!R$132,'Capacity Summary'!$B$139:$B$238,0),MATCH('Capacity Backing (Hide)'!$A157,'Capacity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(Hide)'!$A157,'Capacity Summary'!$H$138:$BG$138,0))="x",INDEX('Capacity Summary'!$C$139:$E$238,MATCH('Capacity Backing (Hide)'!S$132,'Capacity Summary'!$B$139:$B$238,0),4),IF(INDEX('Capacity Summary'!$H$139:$BG$238,MATCH('Capacity Backing (Hide)'!S$132,'Capacity Summary'!$B$139:$B$238,0),MATCH('Capacity Backing (Hide)'!$A157,'Capacity Summary'!$H$138:$BG$138,0))&lt;&gt;0,INDEX('Capacity Summary'!$H$139:$BG$238,MATCH('Capacity Backing (Hide)'!S$132,'Capacity Summary'!$B$139:$B$238,0),MATCH('Capacity Backing (Hide)'!$A157,'Capacity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(Hide)'!$A157,'Capacity Summary'!$H$138:$BG$138,0))="x",INDEX('Capacity Summary'!$C$139:$E$238,MATCH('Capacity Backing (Hide)'!T$132,'Capacity Summary'!$B$139:$B$238,0),4),IF(INDEX('Capacity Summary'!$H$139:$BG$238,MATCH('Capacity Backing (Hide)'!T$132,'Capacity Summary'!$B$139:$B$238,0),MATCH('Capacity Backing (Hide)'!$A157,'Capacity Summary'!$H$138:$BG$138,0))&lt;&gt;0,INDEX('Capacity Summary'!$H$139:$BG$238,MATCH('Capacity Backing (Hide)'!T$132,'Capacity Summary'!$B$139:$B$238,0),MATCH('Capacity Backing (Hide)'!$A157,'Capacity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(Hide)'!$A157,'Capacity Summary'!$H$138:$BG$138,0))="x",INDEX('Capacity Summary'!$C$139:$E$238,MATCH('Capacity Backing (Hide)'!U$132,'Capacity Summary'!$B$139:$B$238,0),4),IF(INDEX('Capacity Summary'!$H$139:$BG$238,MATCH('Capacity Backing (Hide)'!U$132,'Capacity Summary'!$B$139:$B$238,0),MATCH('Capacity Backing (Hide)'!$A157,'Capacity Summary'!$H$138:$BG$138,0))&lt;&gt;0,INDEX('Capacity Summary'!$H$139:$BG$238,MATCH('Capacity Backing (Hide)'!U$132,'Capacity Summary'!$B$139:$B$238,0),MATCH('Capacity Backing (Hide)'!$A157,'Capacity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(Hide)'!$A157,'Capacity Summary'!$H$138:$BG$138,0))="x",INDEX('Capacity Summary'!$C$139:$E$238,MATCH('Capacity Backing (Hide)'!V$132,'Capacity Summary'!$B$139:$B$238,0),4),IF(INDEX('Capacity Summary'!$H$139:$BG$238,MATCH('Capacity Backing (Hide)'!V$132,'Capacity Summary'!$B$139:$B$238,0),MATCH('Capacity Backing (Hide)'!$A157,'Capacity Summary'!$H$138:$BG$138,0))&lt;&gt;0,INDEX('Capacity Summary'!$H$139:$BG$238,MATCH('Capacity Backing (Hide)'!V$132,'Capacity Summary'!$B$139:$B$238,0),MATCH('Capacity Backing (Hide)'!$A157,'Capacity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(Hide)'!$A157,'Capacity Summary'!$H$138:$BG$138,0))="x",INDEX('Capacity Summary'!$C$139:$E$238,MATCH('Capacity Backing (Hide)'!W$132,'Capacity Summary'!$B$139:$B$238,0),4),IF(INDEX('Capacity Summary'!$H$139:$BG$238,MATCH('Capacity Backing (Hide)'!W$132,'Capacity Summary'!$B$139:$B$238,0),MATCH('Capacity Backing (Hide)'!$A157,'Capacity Summary'!$H$138:$BG$138,0))&lt;&gt;0,INDEX('Capacity Summary'!$H$139:$BG$238,MATCH('Capacity Backing (Hide)'!W$132,'Capacity Summary'!$B$139:$B$238,0),MATCH('Capacity Backing (Hide)'!$A157,'Capacity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(Hide)'!$A157,'Capacity Summary'!$H$138:$BG$138,0))="x",INDEX('Capacity Summary'!$C$139:$E$238,MATCH('Capacity Backing (Hide)'!X$132,'Capacity Summary'!$B$139:$B$238,0),4),IF(INDEX('Capacity Summary'!$H$139:$BG$238,MATCH('Capacity Backing (Hide)'!X$132,'Capacity Summary'!$B$139:$B$238,0),MATCH('Capacity Backing (Hide)'!$A157,'Capacity Summary'!$H$138:$BG$138,0))&lt;&gt;0,INDEX('Capacity Summary'!$H$139:$BG$238,MATCH('Capacity Backing (Hide)'!X$132,'Capacity Summary'!$B$139:$B$238,0),MATCH('Capacity Backing (Hide)'!$A157,'Capacity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(Hide)'!$A157,'Capacity Summary'!$H$138:$BG$138,0))="x",INDEX('Capacity Summary'!$C$139:$E$238,MATCH('Capacity Backing (Hide)'!Y$132,'Capacity Summary'!$B$139:$B$238,0),4),IF(INDEX('Capacity Summary'!$H$139:$BG$238,MATCH('Capacity Backing (Hide)'!Y$132,'Capacity Summary'!$B$139:$B$238,0),MATCH('Capacity Backing (Hide)'!$A157,'Capacity Summary'!$H$138:$BG$138,0))&lt;&gt;0,INDEX('Capacity Summary'!$H$139:$BG$238,MATCH('Capacity Backing (Hide)'!Y$132,'Capacity Summary'!$B$139:$B$238,0),MATCH('Capacity Backing (Hide)'!$A157,'Capacity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(Hide)'!$A157,'Capacity Summary'!$H$138:$BG$138,0))="x",INDEX('Capacity Summary'!$C$139:$E$238,MATCH('Capacity Backing (Hide)'!Z$132,'Capacity Summary'!$B$139:$B$238,0),4),IF(INDEX('Capacity Summary'!$H$139:$BG$238,MATCH('Capacity Backing (Hide)'!Z$132,'Capacity Summary'!$B$139:$B$238,0),MATCH('Capacity Backing (Hide)'!$A157,'Capacity Summary'!$H$138:$BG$138,0))&lt;&gt;0,INDEX('Capacity Summary'!$H$139:$BG$238,MATCH('Capacity Backing (Hide)'!Z$132,'Capacity Summary'!$B$139:$B$238,0),MATCH('Capacity Backing (Hide)'!$A157,'Capacity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(Hide)'!$A157,'Capacity Summary'!$H$138:$BG$138,0))="x",INDEX('Capacity Summary'!$C$139:$E$238,MATCH('Capacity Backing (Hide)'!AA$132,'Capacity Summary'!$B$139:$B$238,0),4),IF(INDEX('Capacity Summary'!$H$139:$BG$238,MATCH('Capacity Backing (Hide)'!AA$132,'Capacity Summary'!$B$139:$B$238,0),MATCH('Capacity Backing (Hide)'!$A157,'Capacity Summary'!$H$138:$BG$138,0))&lt;&gt;0,INDEX('Capacity Summary'!$H$139:$BG$238,MATCH('Capacity Backing (Hide)'!AA$132,'Capacity Summary'!$B$139:$B$238,0),MATCH('Capacity Backing (Hide)'!$A157,'Capacity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(Hide)'!$A157,'Capacity Summary'!$H$138:$BG$138,0))="x",INDEX('Capacity Summary'!$C$139:$E$238,MATCH('Capacity Backing (Hide)'!AB$132,'Capacity Summary'!$B$139:$B$238,0),4),IF(INDEX('Capacity Summary'!$H$139:$BG$238,MATCH('Capacity Backing (Hide)'!AB$132,'Capacity Summary'!$B$139:$B$238,0),MATCH('Capacity Backing (Hide)'!$A157,'Capacity Summary'!$H$138:$BG$138,0))&lt;&gt;0,INDEX('Capacity Summary'!$H$139:$BG$238,MATCH('Capacity Backing (Hide)'!AB$132,'Capacity Summary'!$B$139:$B$238,0),MATCH('Capacity Backing (Hide)'!$A157,'Capacity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(Hide)'!$A157,'Capacity Summary'!$H$138:$BG$138,0))="x",INDEX('Capacity Summary'!$C$139:$E$238,MATCH('Capacity Backing (Hide)'!AC$132,'Capacity Summary'!$B$139:$B$238,0),4),IF(INDEX('Capacity Summary'!$H$139:$BG$238,MATCH('Capacity Backing (Hide)'!AC$132,'Capacity Summary'!$B$139:$B$238,0),MATCH('Capacity Backing (Hide)'!$A157,'Capacity Summary'!$H$138:$BG$138,0))&lt;&gt;0,INDEX('Capacity Summary'!$H$139:$BG$238,MATCH('Capacity Backing (Hide)'!AC$132,'Capacity Summary'!$B$139:$B$238,0),MATCH('Capacity Backing (Hide)'!$A157,'Capacity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(Hide)'!$A157,'Capacity Summary'!$H$138:$BG$138,0))="x",INDEX('Capacity Summary'!$C$139:$E$238,MATCH('Capacity Backing (Hide)'!AD$132,'Capacity Summary'!$B$139:$B$238,0),4),IF(INDEX('Capacity Summary'!$H$139:$BG$238,MATCH('Capacity Backing (Hide)'!AD$132,'Capacity Summary'!$B$139:$B$238,0),MATCH('Capacity Backing (Hide)'!$A157,'Capacity Summary'!$H$138:$BG$138,0))&lt;&gt;0,INDEX('Capacity Summary'!$H$139:$BG$238,MATCH('Capacity Backing (Hide)'!AD$132,'Capacity Summary'!$B$139:$B$238,0),MATCH('Capacity Backing (Hide)'!$A157,'Capacity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(Hide)'!$A157,'Capacity Summary'!$H$138:$BG$138,0))="x",INDEX('Capacity Summary'!$C$139:$E$238,MATCH('Capacity Backing (Hide)'!AE$132,'Capacity Summary'!$B$139:$B$238,0),4),IF(INDEX('Capacity Summary'!$H$139:$BG$238,MATCH('Capacity Backing (Hide)'!AE$132,'Capacity Summary'!$B$139:$B$238,0),MATCH('Capacity Backing (Hide)'!$A157,'Capacity Summary'!$H$138:$BG$138,0))&lt;&gt;0,INDEX('Capacity Summary'!$H$139:$BG$238,MATCH('Capacity Backing (Hide)'!AE$132,'Capacity Summary'!$B$139:$B$238,0),MATCH('Capacity Backing (Hide)'!$A157,'Capacity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(Hide)'!$A157,'Capacity Summary'!$H$138:$BG$138,0))="x",INDEX('Capacity Summary'!$C$139:$E$238,MATCH('Capacity Backing (Hide)'!AF$132,'Capacity Summary'!$B$139:$B$238,0),4),IF(INDEX('Capacity Summary'!$H$139:$BG$238,MATCH('Capacity Backing (Hide)'!AF$132,'Capacity Summary'!$B$139:$B$238,0),MATCH('Capacity Backing (Hide)'!$A157,'Capacity Summary'!$H$138:$BG$138,0))&lt;&gt;0,INDEX('Capacity Summary'!$H$139:$BG$238,MATCH('Capacity Backing (Hide)'!AF$132,'Capacity Summary'!$B$139:$B$238,0),MATCH('Capacity Backing (Hide)'!$A157,'Capacity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(Hide)'!$A157,'Capacity Summary'!$H$138:$BG$138,0))="x",INDEX('Capacity Summary'!$C$139:$E$238,MATCH('Capacity Backing (Hide)'!AG$132,'Capacity Summary'!$B$139:$B$238,0),4),IF(INDEX('Capacity Summary'!$H$139:$BG$238,MATCH('Capacity Backing (Hide)'!AG$132,'Capacity Summary'!$B$139:$B$238,0),MATCH('Capacity Backing (Hide)'!$A157,'Capacity Summary'!$H$138:$BG$138,0))&lt;&gt;0,INDEX('Capacity Summary'!$H$139:$BG$238,MATCH('Capacity Backing (Hide)'!AG$132,'Capacity Summary'!$B$139:$B$238,0),MATCH('Capacity Backing (Hide)'!$A157,'Capacity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(Hide)'!$A157,'Capacity Summary'!$H$138:$BG$138,0))="x",INDEX('Capacity Summary'!$C$139:$E$238,MATCH('Capacity Backing (Hide)'!AH$132,'Capacity Summary'!$B$139:$B$238,0),4),IF(INDEX('Capacity Summary'!$H$139:$BG$238,MATCH('Capacity Backing (Hide)'!AH$132,'Capacity Summary'!$B$139:$B$238,0),MATCH('Capacity Backing (Hide)'!$A157,'Capacity Summary'!$H$138:$BG$138,0))&lt;&gt;0,INDEX('Capacity Summary'!$H$139:$BG$238,MATCH('Capacity Backing (Hide)'!AH$132,'Capacity Summary'!$B$139:$B$238,0),MATCH('Capacity Backing (Hide)'!$A157,'Capacity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(Hide)'!$A157,'Capacity Summary'!$H$138:$BG$138,0))="x",INDEX('Capacity Summary'!$C$139:$E$238,MATCH('Capacity Backing (Hide)'!AI$132,'Capacity Summary'!$B$139:$B$238,0),4),IF(INDEX('Capacity Summary'!$H$139:$BG$238,MATCH('Capacity Backing (Hide)'!AI$132,'Capacity Summary'!$B$139:$B$238,0),MATCH('Capacity Backing (Hide)'!$A157,'Capacity Summary'!$H$138:$BG$138,0))&lt;&gt;0,INDEX('Capacity Summary'!$H$139:$BG$238,MATCH('Capacity Backing (Hide)'!AI$132,'Capacity Summary'!$B$139:$B$238,0),MATCH('Capacity Backing (Hide)'!$A157,'Capacity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(Hide)'!$A157,'Capacity Summary'!$H$138:$BG$138,0))="x",INDEX('Capacity Summary'!$C$139:$E$238,MATCH('Capacity Backing (Hide)'!AJ$132,'Capacity Summary'!$B$139:$B$238,0),4),IF(INDEX('Capacity Summary'!$H$139:$BG$238,MATCH('Capacity Backing (Hide)'!AJ$132,'Capacity Summary'!$B$139:$B$238,0),MATCH('Capacity Backing (Hide)'!$A157,'Capacity Summary'!$H$138:$BG$138,0))&lt;&gt;0,INDEX('Capacity Summary'!$H$139:$BG$238,MATCH('Capacity Backing (Hide)'!AJ$132,'Capacity Summary'!$B$139:$B$238,0),MATCH('Capacity Backing (Hide)'!$A157,'Capacity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(Hide)'!$A157,'Capacity Summary'!$H$138:$BG$138,0))="x",INDEX('Capacity Summary'!$C$139:$E$238,MATCH('Capacity Backing (Hide)'!AK$132,'Capacity Summary'!$B$139:$B$238,0),4),IF(INDEX('Capacity Summary'!$H$139:$BG$238,MATCH('Capacity Backing (Hide)'!AK$132,'Capacity Summary'!$B$139:$B$238,0),MATCH('Capacity Backing (Hide)'!$A157,'Capacity Summary'!$H$138:$BG$138,0))&lt;&gt;0,INDEX('Capacity Summary'!$H$139:$BG$238,MATCH('Capacity Backing (Hide)'!AK$132,'Capacity Summary'!$B$139:$B$238,0),MATCH('Capacity Backing (Hide)'!$A157,'Capacity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(Hide)'!$A157,'Capacity Summary'!$H$138:$BG$138,0))="x",INDEX('Capacity Summary'!$C$139:$E$238,MATCH('Capacity Backing (Hide)'!AL$132,'Capacity Summary'!$B$139:$B$238,0),4),IF(INDEX('Capacity Summary'!$H$139:$BG$238,MATCH('Capacity Backing (Hide)'!AL$132,'Capacity Summary'!$B$139:$B$238,0),MATCH('Capacity Backing (Hide)'!$A157,'Capacity Summary'!$H$138:$BG$138,0))&lt;&gt;0,INDEX('Capacity Summary'!$H$139:$BG$238,MATCH('Capacity Backing (Hide)'!AL$132,'Capacity Summary'!$B$139:$B$238,0),MATCH('Capacity Backing (Hide)'!$A157,'Capacity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(Hide)'!$A157,'Capacity Summary'!$H$138:$BG$138,0))="x",INDEX('Capacity Summary'!$C$139:$E$238,MATCH('Capacity Backing (Hide)'!AM$132,'Capacity Summary'!$B$139:$B$238,0),4),IF(INDEX('Capacity Summary'!$H$139:$BG$238,MATCH('Capacity Backing (Hide)'!AM$132,'Capacity Summary'!$B$139:$B$238,0),MATCH('Capacity Backing (Hide)'!$A157,'Capacity Summary'!$H$138:$BG$138,0))&lt;&gt;0,INDEX('Capacity Summary'!$H$139:$BG$238,MATCH('Capacity Backing (Hide)'!AM$132,'Capacity Summary'!$B$139:$B$238,0),MATCH('Capacity Backing (Hide)'!$A157,'Capacity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(Hide)'!$A157,'Capacity Summary'!$H$138:$BG$138,0))="x",INDEX('Capacity Summary'!$C$139:$E$238,MATCH('Capacity Backing (Hide)'!AN$132,'Capacity Summary'!$B$139:$B$238,0),4),IF(INDEX('Capacity Summary'!$H$139:$BG$238,MATCH('Capacity Backing (Hide)'!AN$132,'Capacity Summary'!$B$139:$B$238,0),MATCH('Capacity Backing (Hide)'!$A157,'Capacity Summary'!$H$138:$BG$138,0))&lt;&gt;0,INDEX('Capacity Summary'!$H$139:$BG$238,MATCH('Capacity Backing (Hide)'!AN$132,'Capacity Summary'!$B$139:$B$238,0),MATCH('Capacity Backing (Hide)'!$A157,'Capacity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(Hide)'!$A157,'Capacity Summary'!$H$138:$BG$138,0))="x",INDEX('Capacity Summary'!$C$139:$E$238,MATCH('Capacity Backing (Hide)'!AO$132,'Capacity Summary'!$B$139:$B$238,0),4),IF(INDEX('Capacity Summary'!$H$139:$BG$238,MATCH('Capacity Backing (Hide)'!AO$132,'Capacity Summary'!$B$139:$B$238,0),MATCH('Capacity Backing (Hide)'!$A157,'Capacity Summary'!$H$138:$BG$138,0))&lt;&gt;0,INDEX('Capacity Summary'!$H$139:$BG$238,MATCH('Capacity Backing (Hide)'!AO$132,'Capacity Summary'!$B$139:$B$238,0),MATCH('Capacity Backing (Hide)'!$A157,'Capacity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(Hide)'!$A157,'Capacity Summary'!$H$138:$BG$138,0))="x",INDEX('Capacity Summary'!$C$139:$E$238,MATCH('Capacity Backing (Hide)'!AP$132,'Capacity Summary'!$B$139:$B$238,0),4),IF(INDEX('Capacity Summary'!$H$139:$BG$238,MATCH('Capacity Backing (Hide)'!AP$132,'Capacity Summary'!$B$139:$B$238,0),MATCH('Capacity Backing (Hide)'!$A157,'Capacity Summary'!$H$138:$BG$138,0))&lt;&gt;0,INDEX('Capacity Summary'!$H$139:$BG$238,MATCH('Capacity Backing (Hide)'!AP$132,'Capacity Summary'!$B$139:$B$238,0),MATCH('Capacity Backing (Hide)'!$A157,'Capacity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(Hide)'!$A157,'Capacity Summary'!$H$138:$BG$138,0))="x",INDEX('Capacity Summary'!$C$139:$E$238,MATCH('Capacity Backing (Hide)'!AQ$132,'Capacity Summary'!$B$139:$B$238,0),4),IF(INDEX('Capacity Summary'!$H$139:$BG$238,MATCH('Capacity Backing (Hide)'!AQ$132,'Capacity Summary'!$B$139:$B$238,0),MATCH('Capacity Backing (Hide)'!$A157,'Capacity Summary'!$H$138:$BG$138,0))&lt;&gt;0,INDEX('Capacity Summary'!$H$139:$BG$238,MATCH('Capacity Backing (Hide)'!AQ$132,'Capacity Summary'!$B$139:$B$238,0),MATCH('Capacity Backing (Hide)'!$A157,'Capacity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(Hide)'!$A157,'Capacity Summary'!$H$138:$BG$138,0))="x",INDEX('Capacity Summary'!$C$139:$E$238,MATCH('Capacity Backing (Hide)'!AR$132,'Capacity Summary'!$B$139:$B$238,0),4),IF(INDEX('Capacity Summary'!$H$139:$BG$238,MATCH('Capacity Backing (Hide)'!AR$132,'Capacity Summary'!$B$139:$B$238,0),MATCH('Capacity Backing (Hide)'!$A157,'Capacity Summary'!$H$138:$BG$138,0))&lt;&gt;0,INDEX('Capacity Summary'!$H$139:$BG$238,MATCH('Capacity Backing (Hide)'!AR$132,'Capacity Summary'!$B$139:$B$238,0),MATCH('Capacity Backing (Hide)'!$A157,'Capacity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(Hide)'!$A157,'Capacity Summary'!$H$138:$BG$138,0))="x",INDEX('Capacity Summary'!$C$139:$E$238,MATCH('Capacity Backing (Hide)'!AS$132,'Capacity Summary'!$B$139:$B$238,0),4),IF(INDEX('Capacity Summary'!$H$139:$BG$238,MATCH('Capacity Backing (Hide)'!AS$132,'Capacity Summary'!$B$139:$B$238,0),MATCH('Capacity Backing (Hide)'!$A157,'Capacity Summary'!$H$138:$BG$138,0))&lt;&gt;0,INDEX('Capacity Summary'!$H$139:$BG$238,MATCH('Capacity Backing (Hide)'!AS$132,'Capacity Summary'!$B$139:$B$238,0),MATCH('Capacity Backing (Hide)'!$A157,'Capacity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(Hide)'!$A157,'Capacity Summary'!$H$138:$BG$138,0))="x",INDEX('Capacity Summary'!$C$139:$E$238,MATCH('Capacity Backing (Hide)'!AT$132,'Capacity Summary'!$B$139:$B$238,0),4),IF(INDEX('Capacity Summary'!$H$139:$BG$238,MATCH('Capacity Backing (Hide)'!AT$132,'Capacity Summary'!$B$139:$B$238,0),MATCH('Capacity Backing (Hide)'!$A157,'Capacity Summary'!$H$138:$BG$138,0))&lt;&gt;0,INDEX('Capacity Summary'!$H$139:$BG$238,MATCH('Capacity Backing (Hide)'!AT$132,'Capacity Summary'!$B$139:$B$238,0),MATCH('Capacity Backing (Hide)'!$A157,'Capacity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(Hide)'!$A157,'Capacity Summary'!$H$138:$BG$138,0))="x",INDEX('Capacity Summary'!$C$139:$E$238,MATCH('Capacity Backing (Hide)'!AU$132,'Capacity Summary'!$B$139:$B$238,0),4),IF(INDEX('Capacity Summary'!$H$139:$BG$238,MATCH('Capacity Backing (Hide)'!AU$132,'Capacity Summary'!$B$139:$B$238,0),MATCH('Capacity Backing (Hide)'!$A157,'Capacity Summary'!$H$138:$BG$138,0))&lt;&gt;0,INDEX('Capacity Summary'!$H$139:$BG$238,MATCH('Capacity Backing (Hide)'!AU$132,'Capacity Summary'!$B$139:$B$238,0),MATCH('Capacity Backing (Hide)'!$A157,'Capacity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(Hide)'!$A157,'Capacity Summary'!$H$138:$BG$138,0))="x",INDEX('Capacity Summary'!$C$139:$E$238,MATCH('Capacity Backing (Hide)'!AV$132,'Capacity Summary'!$B$139:$B$238,0),4),IF(INDEX('Capacity Summary'!$H$139:$BG$238,MATCH('Capacity Backing (Hide)'!AV$132,'Capacity Summary'!$B$139:$B$238,0),MATCH('Capacity Backing (Hide)'!$A157,'Capacity Summary'!$H$138:$BG$138,0))&lt;&gt;0,INDEX('Capacity Summary'!$H$139:$BG$238,MATCH('Capacity Backing (Hide)'!AV$132,'Capacity Summary'!$B$139:$B$238,0),MATCH('Capacity Backing (Hide)'!$A157,'Capacity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(Hide)'!$A157,'Capacity Summary'!$H$138:$BG$138,0))="x",INDEX('Capacity Summary'!$C$139:$E$238,MATCH('Capacity Backing (Hide)'!AW$132,'Capacity Summary'!$B$139:$B$238,0),4),IF(INDEX('Capacity Summary'!$H$139:$BG$238,MATCH('Capacity Backing (Hide)'!AW$132,'Capacity Summary'!$B$139:$B$238,0),MATCH('Capacity Backing (Hide)'!$A157,'Capacity Summary'!$H$138:$BG$138,0))&lt;&gt;0,INDEX('Capacity Summary'!$H$139:$BG$238,MATCH('Capacity Backing (Hide)'!AW$132,'Capacity Summary'!$B$139:$B$238,0),MATCH('Capacity Backing (Hide)'!$A157,'Capacity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(Hide)'!$A157,'Capacity Summary'!$H$138:$BG$138,0))="x",INDEX('Capacity Summary'!$C$139:$E$238,MATCH('Capacity Backing (Hide)'!AX$132,'Capacity Summary'!$B$139:$B$238,0),4),IF(INDEX('Capacity Summary'!$H$139:$BG$238,MATCH('Capacity Backing (Hide)'!AX$132,'Capacity Summary'!$B$139:$B$238,0),MATCH('Capacity Backing (Hide)'!$A157,'Capacity Summary'!$H$138:$BG$138,0))&lt;&gt;0,INDEX('Capacity Summary'!$H$139:$BG$238,MATCH('Capacity Backing (Hide)'!AX$132,'Capacity Summary'!$B$139:$B$238,0),MATCH('Capacity Backing (Hide)'!$A157,'Capacity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(Hide)'!$A157,'Capacity Summary'!$H$138:$BG$138,0))="x",INDEX('Capacity Summary'!$C$139:$E$238,MATCH('Capacity Backing (Hide)'!AY$132,'Capacity Summary'!$B$139:$B$238,0),4),IF(INDEX('Capacity Summary'!$H$139:$BG$238,MATCH('Capacity Backing (Hide)'!AY$132,'Capacity Summary'!$B$139:$B$238,0),MATCH('Capacity Backing (Hide)'!$A157,'Capacity Summary'!$H$138:$BG$138,0))&lt;&gt;0,INDEX('Capacity Summary'!$H$139:$BG$238,MATCH('Capacity Backing (Hide)'!AY$132,'Capacity Summary'!$B$139:$B$238,0),MATCH('Capacity Backing (Hide)'!$A157,'Capacity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(Hide)'!$A157,'Capacity Summary'!$H$138:$BG$138,0))="x",INDEX('Capacity Summary'!$C$139:$E$238,MATCH('Capacity Backing (Hide)'!AZ$132,'Capacity Summary'!$B$139:$B$238,0),4),IF(INDEX('Capacity Summary'!$H$139:$BG$238,MATCH('Capacity Backing (Hide)'!AZ$132,'Capacity Summary'!$B$139:$B$238,0),MATCH('Capacity Backing (Hide)'!$A157,'Capacity Summary'!$H$138:$BG$138,0))&lt;&gt;0,INDEX('Capacity Summary'!$H$139:$BG$238,MATCH('Capacity Backing (Hide)'!AZ$132,'Capacity Summary'!$B$139:$B$238,0),MATCH('Capacity Backing (Hide)'!$A157,'Capacity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(Hide)'!$A157,'Capacity Summary'!$H$138:$BG$138,0))="x",INDEX('Capacity Summary'!$C$139:$E$238,MATCH('Capacity Backing (Hide)'!BA$132,'Capacity Summary'!$B$139:$B$238,0),4),IF(INDEX('Capacity Summary'!$H$139:$BG$238,MATCH('Capacity Backing (Hide)'!BA$132,'Capacity Summary'!$B$139:$B$238,0),MATCH('Capacity Backing (Hide)'!$A157,'Capacity Summary'!$H$138:$BG$138,0))&lt;&gt;0,INDEX('Capacity Summary'!$H$139:$BG$238,MATCH('Capacity Backing (Hide)'!BA$132,'Capacity Summary'!$B$139:$B$238,0),MATCH('Capacity Backing (Hide)'!$A157,'Capacity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(Hide)'!$A157,'Capacity Summary'!$H$138:$BG$138,0))="x",INDEX('Capacity Summary'!$C$139:$E$238,MATCH('Capacity Backing (Hide)'!BB$132,'Capacity Summary'!$B$139:$B$238,0),4),IF(INDEX('Capacity Summary'!$H$139:$BG$238,MATCH('Capacity Backing (Hide)'!BB$132,'Capacity Summary'!$B$139:$B$238,0),MATCH('Capacity Backing (Hide)'!$A157,'Capacity Summary'!$H$138:$BG$138,0))&lt;&gt;0,INDEX('Capacity Summary'!$H$139:$BG$238,MATCH('Capacity Backing (Hide)'!BB$132,'Capacity Summary'!$B$139:$B$238,0),MATCH('Capacity Backing (Hide)'!$A157,'Capacity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(Hide)'!$A157,'Capacity Summary'!$H$138:$BG$138,0))="x",INDEX('Capacity Summary'!$C$139:$E$238,MATCH('Capacity Backing (Hide)'!BC$132,'Capacity Summary'!$B$139:$B$238,0),4),IF(INDEX('Capacity Summary'!$H$139:$BG$238,MATCH('Capacity Backing (Hide)'!BC$132,'Capacity Summary'!$B$139:$B$238,0),MATCH('Capacity Backing (Hide)'!$A157,'Capacity Summary'!$H$138:$BG$138,0))&lt;&gt;0,INDEX('Capacity Summary'!$H$139:$BG$238,MATCH('Capacity Backing (Hide)'!BC$132,'Capacity Summary'!$B$139:$B$238,0),MATCH('Capacity Backing (Hide)'!$A157,'Capacity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(Hide)'!$A157,'Capacity Summary'!$H$138:$BG$138,0))="x",INDEX('Capacity Summary'!$C$139:$E$238,MATCH('Capacity Backing (Hide)'!BD$132,'Capacity Summary'!$B$139:$B$238,0),4),IF(INDEX('Capacity Summary'!$H$139:$BG$238,MATCH('Capacity Backing (Hide)'!BD$132,'Capacity Summary'!$B$139:$B$238,0),MATCH('Capacity Backing (Hide)'!$A157,'Capacity Summary'!$H$138:$BG$138,0))&lt;&gt;0,INDEX('Capacity Summary'!$H$139:$BG$238,MATCH('Capacity Backing (Hide)'!BD$132,'Capacity Summary'!$B$139:$B$238,0),MATCH('Capacity Backing (Hide)'!$A157,'Capacity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(Hide)'!$A157,'Capacity Summary'!$H$138:$BG$138,0))="x",INDEX('Capacity Summary'!$C$139:$E$238,MATCH('Capacity Backing (Hide)'!BE$132,'Capacity Summary'!$B$139:$B$238,0),4),IF(INDEX('Capacity Summary'!$H$139:$BG$238,MATCH('Capacity Backing (Hide)'!BE$132,'Capacity Summary'!$B$139:$B$238,0),MATCH('Capacity Backing (Hide)'!$A157,'Capacity Summary'!$H$138:$BG$138,0))&lt;&gt;0,INDEX('Capacity Summary'!$H$139:$BG$238,MATCH('Capacity Backing (Hide)'!BE$132,'Capacity Summary'!$B$139:$B$238,0),MATCH('Capacity Backing (Hide)'!$A157,'Capacity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(Hide)'!$A157,'Capacity Summary'!$H$138:$BG$138,0))="x",INDEX('Capacity Summary'!$C$139:$E$238,MATCH('Capacity Backing (Hide)'!BF$132,'Capacity Summary'!$B$139:$B$238,0),4),IF(INDEX('Capacity Summary'!$H$139:$BG$238,MATCH('Capacity Backing (Hide)'!BF$132,'Capacity Summary'!$B$139:$B$238,0),MATCH('Capacity Backing (Hide)'!$A157,'Capacity Summary'!$H$138:$BG$138,0))&lt;&gt;0,INDEX('Capacity Summary'!$H$139:$BG$238,MATCH('Capacity Backing (Hide)'!BF$132,'Capacity Summary'!$B$139:$B$238,0),MATCH('Capacity Backing (Hide)'!$A157,'Capacity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(Hide)'!$A157,'Capacity Summary'!$H$138:$BG$138,0))="x",INDEX('Capacity Summary'!$C$139:$E$238,MATCH('Capacity Backing (Hide)'!BG$132,'Capacity Summary'!$B$139:$B$238,0),4),IF(INDEX('Capacity Summary'!$H$139:$BG$238,MATCH('Capacity Backing (Hide)'!BG$132,'Capacity Summary'!$B$139:$B$238,0),MATCH('Capacity Backing (Hide)'!$A157,'Capacity Summary'!$H$138:$BG$138,0))&lt;&gt;0,INDEX('Capacity Summary'!$H$139:$BG$238,MATCH('Capacity Backing (Hide)'!BG$132,'Capacity Summary'!$B$139:$B$238,0),MATCH('Capacity Backing (Hide)'!$A157,'Capacity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(Hide)'!$A157,'Capacity Summary'!$H$138:$BG$138,0))="x",INDEX('Capacity Summary'!$C$139:$E$238,MATCH('Capacity Backing (Hide)'!BH$132,'Capacity Summary'!$B$139:$B$238,0),4),IF(INDEX('Capacity Summary'!$H$139:$BG$238,MATCH('Capacity Backing (Hide)'!BH$132,'Capacity Summary'!$B$139:$B$238,0),MATCH('Capacity Backing (Hide)'!$A157,'Capacity Summary'!$H$138:$BG$138,0))&lt;&gt;0,INDEX('Capacity Summary'!$H$139:$BG$238,MATCH('Capacity Backing (Hide)'!BH$132,'Capacity Summary'!$B$139:$B$238,0),MATCH('Capacity Backing (Hide)'!$A157,'Capacity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(Hide)'!$A157,'Capacity Summary'!$H$138:$BG$138,0))="x",INDEX('Capacity Summary'!$C$139:$E$238,MATCH('Capacity Backing (Hide)'!BI$132,'Capacity Summary'!$B$139:$B$238,0),4),IF(INDEX('Capacity Summary'!$H$139:$BG$238,MATCH('Capacity Backing (Hide)'!BI$132,'Capacity Summary'!$B$139:$B$238,0),MATCH('Capacity Backing (Hide)'!$A157,'Capacity Summary'!$H$138:$BG$138,0))&lt;&gt;0,INDEX('Capacity Summary'!$H$139:$BG$238,MATCH('Capacity Backing (Hide)'!BI$132,'Capacity Summary'!$B$139:$B$238,0),MATCH('Capacity Backing (Hide)'!$A157,'Capacity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(Hide)'!$A157,'Capacity Summary'!$H$138:$BG$138,0))="x",INDEX('Capacity Summary'!$C$139:$E$238,MATCH('Capacity Backing (Hide)'!BJ$132,'Capacity Summary'!$B$139:$B$238,0),4),IF(INDEX('Capacity Summary'!$H$139:$BG$238,MATCH('Capacity Backing (Hide)'!BJ$132,'Capacity Summary'!$B$139:$B$238,0),MATCH('Capacity Backing (Hide)'!$A157,'Capacity Summary'!$H$138:$BG$138,0))&lt;&gt;0,INDEX('Capacity Summary'!$H$139:$BG$238,MATCH('Capacity Backing (Hide)'!BJ$132,'Capacity Summary'!$B$139:$B$238,0),MATCH('Capacity Backing (Hide)'!$A157,'Capacity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(Hide)'!$A157,'Capacity Summary'!$H$138:$BG$138,0))="x",INDEX('Capacity Summary'!$C$139:$E$238,MATCH('Capacity Backing (Hide)'!BK$132,'Capacity Summary'!$B$139:$B$238,0),4),IF(INDEX('Capacity Summary'!$H$139:$BG$238,MATCH('Capacity Backing (Hide)'!BK$132,'Capacity Summary'!$B$139:$B$238,0),MATCH('Capacity Backing (Hide)'!$A157,'Capacity Summary'!$H$138:$BG$138,0))&lt;&gt;0,INDEX('Capacity Summary'!$H$139:$BG$238,MATCH('Capacity Backing (Hide)'!BK$132,'Capacity Summary'!$B$139:$B$238,0),MATCH('Capacity Backing (Hide)'!$A157,'Capacity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(Hide)'!$A157,'Capacity Summary'!$H$138:$BG$138,0))="x",INDEX('Capacity Summary'!$C$139:$E$238,MATCH('Capacity Backing (Hide)'!BL$132,'Capacity Summary'!$B$139:$B$238,0),4),IF(INDEX('Capacity Summary'!$H$139:$BG$238,MATCH('Capacity Backing (Hide)'!BL$132,'Capacity Summary'!$B$139:$B$238,0),MATCH('Capacity Backing (Hide)'!$A157,'Capacity Summary'!$H$138:$BG$138,0))&lt;&gt;0,INDEX('Capacity Summary'!$H$139:$BG$238,MATCH('Capacity Backing (Hide)'!BL$132,'Capacity Summary'!$B$139:$B$238,0),MATCH('Capacity Backing (Hide)'!$A157,'Capacity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(Hide)'!$A157,'Capacity Summary'!$H$138:$BG$138,0))="x",INDEX('Capacity Summary'!$C$139:$E$238,MATCH('Capacity Backing (Hide)'!BM$132,'Capacity Summary'!$B$139:$B$238,0),4),IF(INDEX('Capacity Summary'!$H$139:$BG$238,MATCH('Capacity Backing (Hide)'!BM$132,'Capacity Summary'!$B$139:$B$238,0),MATCH('Capacity Backing (Hide)'!$A157,'Capacity Summary'!$H$138:$BG$138,0))&lt;&gt;0,INDEX('Capacity Summary'!$H$139:$BG$238,MATCH('Capacity Backing (Hide)'!BM$132,'Capacity Summary'!$B$139:$B$238,0),MATCH('Capacity Backing (Hide)'!$A157,'Capacity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(Hide)'!$A157,'Capacity Summary'!$H$138:$BG$138,0))="x",INDEX('Capacity Summary'!$C$139:$E$238,MATCH('Capacity Backing (Hide)'!BN$132,'Capacity Summary'!$B$139:$B$238,0),4),IF(INDEX('Capacity Summary'!$H$139:$BG$238,MATCH('Capacity Backing (Hide)'!BN$132,'Capacity Summary'!$B$139:$B$238,0),MATCH('Capacity Backing (Hide)'!$A157,'Capacity Summary'!$H$138:$BG$138,0))&lt;&gt;0,INDEX('Capacity Summary'!$H$139:$BG$238,MATCH('Capacity Backing (Hide)'!BN$132,'Capacity Summary'!$B$139:$B$238,0),MATCH('Capacity Backing (Hide)'!$A157,'Capacity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(Hide)'!$A157,'Capacity Summary'!$H$138:$BG$138,0))="x",INDEX('Capacity Summary'!$C$139:$E$238,MATCH('Capacity Backing (Hide)'!BO$132,'Capacity Summary'!$B$139:$B$238,0),4),IF(INDEX('Capacity Summary'!$H$139:$BG$238,MATCH('Capacity Backing (Hide)'!BO$132,'Capacity Summary'!$B$139:$B$238,0),MATCH('Capacity Backing (Hide)'!$A157,'Capacity Summary'!$H$138:$BG$138,0))&lt;&gt;0,INDEX('Capacity Summary'!$H$139:$BG$238,MATCH('Capacity Backing (Hide)'!BO$132,'Capacity Summary'!$B$139:$B$238,0),MATCH('Capacity Backing (Hide)'!$A157,'Capacity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(Hide)'!$A157,'Capacity Summary'!$H$138:$BG$138,0))="x",INDEX('Capacity Summary'!$C$139:$E$238,MATCH('Capacity Backing (Hide)'!BP$132,'Capacity Summary'!$B$139:$B$238,0),4),IF(INDEX('Capacity Summary'!$H$139:$BG$238,MATCH('Capacity Backing (Hide)'!BP$132,'Capacity Summary'!$B$139:$B$238,0),MATCH('Capacity Backing (Hide)'!$A157,'Capacity Summary'!$H$138:$BG$138,0))&lt;&gt;0,INDEX('Capacity Summary'!$H$139:$BG$238,MATCH('Capacity Backing (Hide)'!BP$132,'Capacity Summary'!$B$139:$B$238,0),MATCH('Capacity Backing (Hide)'!$A157,'Capacity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(Hide)'!$A157,'Capacity Summary'!$H$138:$BG$138,0))="x",INDEX('Capacity Summary'!$C$139:$E$238,MATCH('Capacity Backing (Hide)'!BQ$132,'Capacity Summary'!$B$139:$B$238,0),4),IF(INDEX('Capacity Summary'!$H$139:$BG$238,MATCH('Capacity Backing (Hide)'!BQ$132,'Capacity Summary'!$B$139:$B$238,0),MATCH('Capacity Backing (Hide)'!$A157,'Capacity Summary'!$H$138:$BG$138,0))&lt;&gt;0,INDEX('Capacity Summary'!$H$139:$BG$238,MATCH('Capacity Backing (Hide)'!BQ$132,'Capacity Summary'!$B$139:$B$238,0),MATCH('Capacity Backing (Hide)'!$A157,'Capacity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(Hide)'!$A157,'Capacity Summary'!$H$138:$BG$138,0))="x",INDEX('Capacity Summary'!$C$139:$E$238,MATCH('Capacity Backing (Hide)'!BR$132,'Capacity Summary'!$B$139:$B$238,0),4),IF(INDEX('Capacity Summary'!$H$139:$BG$238,MATCH('Capacity Backing (Hide)'!BR$132,'Capacity Summary'!$B$139:$B$238,0),MATCH('Capacity Backing (Hide)'!$A157,'Capacity Summary'!$H$138:$BG$138,0))&lt;&gt;0,INDEX('Capacity Summary'!$H$139:$BG$238,MATCH('Capacity Backing (Hide)'!BR$132,'Capacity Summary'!$B$139:$B$238,0),MATCH('Capacity Backing (Hide)'!$A157,'Capacity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(Hide)'!$A157,'Capacity Summary'!$H$138:$BG$138,0))="x",INDEX('Capacity Summary'!$C$139:$E$238,MATCH('Capacity Backing (Hide)'!BS$132,'Capacity Summary'!$B$139:$B$238,0),4),IF(INDEX('Capacity Summary'!$H$139:$BG$238,MATCH('Capacity Backing (Hide)'!BS$132,'Capacity Summary'!$B$139:$B$238,0),MATCH('Capacity Backing (Hide)'!$A157,'Capacity Summary'!$H$138:$BG$138,0))&lt;&gt;0,INDEX('Capacity Summary'!$H$139:$BG$238,MATCH('Capacity Backing (Hide)'!BS$132,'Capacity Summary'!$B$139:$B$238,0),MATCH('Capacity Backing (Hide)'!$A157,'Capacity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(Hide)'!$A157,'Capacity Summary'!$H$138:$BG$138,0))="x",INDEX('Capacity Summary'!$C$139:$E$238,MATCH('Capacity Backing (Hide)'!BT$132,'Capacity Summary'!$B$139:$B$238,0),4),IF(INDEX('Capacity Summary'!$H$139:$BG$238,MATCH('Capacity Backing (Hide)'!BT$132,'Capacity Summary'!$B$139:$B$238,0),MATCH('Capacity Backing (Hide)'!$A157,'Capacity Summary'!$H$138:$BG$138,0))&lt;&gt;0,INDEX('Capacity Summary'!$H$139:$BG$238,MATCH('Capacity Backing (Hide)'!BT$132,'Capacity Summary'!$B$139:$B$238,0),MATCH('Capacity Backing (Hide)'!$A157,'Capacity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(Hide)'!$A157,'Capacity Summary'!$H$138:$BG$138,0))="x",INDEX('Capacity Summary'!$C$139:$E$238,MATCH('Capacity Backing (Hide)'!BU$132,'Capacity Summary'!$B$139:$B$238,0),4),IF(INDEX('Capacity Summary'!$H$139:$BG$238,MATCH('Capacity Backing (Hide)'!BU$132,'Capacity Summary'!$B$139:$B$238,0),MATCH('Capacity Backing (Hide)'!$A157,'Capacity Summary'!$H$138:$BG$138,0))&lt;&gt;0,INDEX('Capacity Summary'!$H$139:$BG$238,MATCH('Capacity Backing (Hide)'!BU$132,'Capacity Summary'!$B$139:$B$238,0),MATCH('Capacity Backing (Hide)'!$A157,'Capacity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(Hide)'!$A157,'Capacity Summary'!$H$138:$BG$138,0))="x",INDEX('Capacity Summary'!$C$139:$E$238,MATCH('Capacity Backing (Hide)'!BV$132,'Capacity Summary'!$B$139:$B$238,0),4),IF(INDEX('Capacity Summary'!$H$139:$BG$238,MATCH('Capacity Backing (Hide)'!BV$132,'Capacity Summary'!$B$139:$B$238,0),MATCH('Capacity Backing (Hide)'!$A157,'Capacity Summary'!$H$138:$BG$138,0))&lt;&gt;0,INDEX('Capacity Summary'!$H$139:$BG$238,MATCH('Capacity Backing (Hide)'!BV$132,'Capacity Summary'!$B$139:$B$238,0),MATCH('Capacity Backing (Hide)'!$A157,'Capacity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(Hide)'!$A157,'Capacity Summary'!$H$138:$BG$138,0))="x",INDEX('Capacity Summary'!$C$139:$E$238,MATCH('Capacity Backing (Hide)'!BW$132,'Capacity Summary'!$B$139:$B$238,0),4),IF(INDEX('Capacity Summary'!$H$139:$BG$238,MATCH('Capacity Backing (Hide)'!BW$132,'Capacity Summary'!$B$139:$B$238,0),MATCH('Capacity Backing (Hide)'!$A157,'Capacity Summary'!$H$138:$BG$138,0))&lt;&gt;0,INDEX('Capacity Summary'!$H$139:$BG$238,MATCH('Capacity Backing (Hide)'!BW$132,'Capacity Summary'!$B$139:$B$238,0),MATCH('Capacity Backing (Hide)'!$A157,'Capacity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(Hide)'!$A157,'Capacity Summary'!$H$138:$BG$138,0))="x",INDEX('Capacity Summary'!$C$139:$E$238,MATCH('Capacity Backing (Hide)'!BX$132,'Capacity Summary'!$B$139:$B$238,0),4),IF(INDEX('Capacity Summary'!$H$139:$BG$238,MATCH('Capacity Backing (Hide)'!BX$132,'Capacity Summary'!$B$139:$B$238,0),MATCH('Capacity Backing (Hide)'!$A157,'Capacity Summary'!$H$138:$BG$138,0))&lt;&gt;0,INDEX('Capacity Summary'!$H$139:$BG$238,MATCH('Capacity Backing (Hide)'!BX$132,'Capacity Summary'!$B$139:$B$238,0),MATCH('Capacity Backing (Hide)'!$A157,'Capacity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(Hide)'!$A157,'Capacity Summary'!$H$138:$BG$138,0))="x",INDEX('Capacity Summary'!$C$139:$E$238,MATCH('Capacity Backing (Hide)'!BY$132,'Capacity Summary'!$B$139:$B$238,0),4),IF(INDEX('Capacity Summary'!$H$139:$BG$238,MATCH('Capacity Backing (Hide)'!BY$132,'Capacity Summary'!$B$139:$B$238,0),MATCH('Capacity Backing (Hide)'!$A157,'Capacity Summary'!$H$138:$BG$138,0))&lt;&gt;0,INDEX('Capacity Summary'!$H$139:$BG$238,MATCH('Capacity Backing (Hide)'!BY$132,'Capacity Summary'!$B$139:$B$238,0),MATCH('Capacity Backing (Hide)'!$A157,'Capacity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(Hide)'!$A157,'Capacity Summary'!$H$138:$BG$138,0))="x",INDEX('Capacity Summary'!$C$139:$E$238,MATCH('Capacity Backing (Hide)'!BZ$132,'Capacity Summary'!$B$139:$B$238,0),4),IF(INDEX('Capacity Summary'!$H$139:$BG$238,MATCH('Capacity Backing (Hide)'!BZ$132,'Capacity Summary'!$B$139:$B$238,0),MATCH('Capacity Backing (Hide)'!$A157,'Capacity Summary'!$H$138:$BG$138,0))&lt;&gt;0,INDEX('Capacity Summary'!$H$139:$BG$238,MATCH('Capacity Backing (Hide)'!BZ$132,'Capacity Summary'!$B$139:$B$238,0),MATCH('Capacity Backing (Hide)'!$A157,'Capacity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(Hide)'!$A157,'Capacity Summary'!$H$138:$BG$138,0))="x",INDEX('Capacity Summary'!$C$139:$E$238,MATCH('Capacity Backing (Hide)'!CA$132,'Capacity Summary'!$B$139:$B$238,0),4),IF(INDEX('Capacity Summary'!$H$139:$BG$238,MATCH('Capacity Backing (Hide)'!CA$132,'Capacity Summary'!$B$139:$B$238,0),MATCH('Capacity Backing (Hide)'!$A157,'Capacity Summary'!$H$138:$BG$138,0))&lt;&gt;0,INDEX('Capacity Summary'!$H$139:$BG$238,MATCH('Capacity Backing (Hide)'!CA$132,'Capacity Summary'!$B$139:$B$238,0),MATCH('Capacity Backing (Hide)'!$A157,'Capacity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(Hide)'!$A157,'Capacity Summary'!$H$138:$BG$138,0))="x",INDEX('Capacity Summary'!$C$139:$E$238,MATCH('Capacity Backing (Hide)'!CB$132,'Capacity Summary'!$B$139:$B$238,0),4),IF(INDEX('Capacity Summary'!$H$139:$BG$238,MATCH('Capacity Backing (Hide)'!CB$132,'Capacity Summary'!$B$139:$B$238,0),MATCH('Capacity Backing (Hide)'!$A157,'Capacity Summary'!$H$138:$BG$138,0))&lt;&gt;0,INDEX('Capacity Summary'!$H$139:$BG$238,MATCH('Capacity Backing (Hide)'!CB$132,'Capacity Summary'!$B$139:$B$238,0),MATCH('Capacity Backing (Hide)'!$A157,'Capacity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(Hide)'!$A157,'Capacity Summary'!$H$138:$BG$138,0))="x",INDEX('Capacity Summary'!$C$139:$E$238,MATCH('Capacity Backing (Hide)'!CC$132,'Capacity Summary'!$B$139:$B$238,0),4),IF(INDEX('Capacity Summary'!$H$139:$BG$238,MATCH('Capacity Backing (Hide)'!CC$132,'Capacity Summary'!$B$139:$B$238,0),MATCH('Capacity Backing (Hide)'!$A157,'Capacity Summary'!$H$138:$BG$138,0))&lt;&gt;0,INDEX('Capacity Summary'!$H$139:$BG$238,MATCH('Capacity Backing (Hide)'!CC$132,'Capacity Summary'!$B$139:$B$238,0),MATCH('Capacity Backing (Hide)'!$A157,'Capacity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(Hide)'!$A157,'Capacity Summary'!$H$138:$BG$138,0))="x",INDEX('Capacity Summary'!$C$139:$E$238,MATCH('Capacity Backing (Hide)'!CD$132,'Capacity Summary'!$B$139:$B$238,0),4),IF(INDEX('Capacity Summary'!$H$139:$BG$238,MATCH('Capacity Backing (Hide)'!CD$132,'Capacity Summary'!$B$139:$B$238,0),MATCH('Capacity Backing (Hide)'!$A157,'Capacity Summary'!$H$138:$BG$138,0))&lt;&gt;0,INDEX('Capacity Summary'!$H$139:$BG$238,MATCH('Capacity Backing (Hide)'!CD$132,'Capacity Summary'!$B$139:$B$238,0),MATCH('Capacity Backing (Hide)'!$A157,'Capacity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(Hide)'!$A157,'Capacity Summary'!$H$138:$BG$138,0))="x",INDEX('Capacity Summary'!$C$139:$E$238,MATCH('Capacity Backing (Hide)'!CE$132,'Capacity Summary'!$B$139:$B$238,0),4),IF(INDEX('Capacity Summary'!$H$139:$BG$238,MATCH('Capacity Backing (Hide)'!CE$132,'Capacity Summary'!$B$139:$B$238,0),MATCH('Capacity Backing (Hide)'!$A157,'Capacity Summary'!$H$138:$BG$138,0))&lt;&gt;0,INDEX('Capacity Summary'!$H$139:$BG$238,MATCH('Capacity Backing (Hide)'!CE$132,'Capacity Summary'!$B$139:$B$238,0),MATCH('Capacity Backing (Hide)'!$A157,'Capacity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(Hide)'!$A157,'Capacity Summary'!$H$138:$BG$138,0))="x",INDEX('Capacity Summary'!$C$139:$E$238,MATCH('Capacity Backing (Hide)'!CF$132,'Capacity Summary'!$B$139:$B$238,0),4),IF(INDEX('Capacity Summary'!$H$139:$BG$238,MATCH('Capacity Backing (Hide)'!CF$132,'Capacity Summary'!$B$139:$B$238,0),MATCH('Capacity Backing (Hide)'!$A157,'Capacity Summary'!$H$138:$BG$138,0))&lt;&gt;0,INDEX('Capacity Summary'!$H$139:$BG$238,MATCH('Capacity Backing (Hide)'!CF$132,'Capacity Summary'!$B$139:$B$238,0),MATCH('Capacity Backing (Hide)'!$A157,'Capacity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(Hide)'!$A157,'Capacity Summary'!$H$138:$BG$138,0))="x",INDEX('Capacity Summary'!$C$139:$E$238,MATCH('Capacity Backing (Hide)'!CG$132,'Capacity Summary'!$B$139:$B$238,0),4),IF(INDEX('Capacity Summary'!$H$139:$BG$238,MATCH('Capacity Backing (Hide)'!CG$132,'Capacity Summary'!$B$139:$B$238,0),MATCH('Capacity Backing (Hide)'!$A157,'Capacity Summary'!$H$138:$BG$138,0))&lt;&gt;0,INDEX('Capacity Summary'!$H$139:$BG$238,MATCH('Capacity Backing (Hide)'!CG$132,'Capacity Summary'!$B$139:$B$238,0),MATCH('Capacity Backing (Hide)'!$A157,'Capacity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(Hide)'!$A157,'Capacity Summary'!$H$138:$BG$138,0))="x",INDEX('Capacity Summary'!$C$139:$E$238,MATCH('Capacity Backing (Hide)'!CH$132,'Capacity Summary'!$B$139:$B$238,0),4),IF(INDEX('Capacity Summary'!$H$139:$BG$238,MATCH('Capacity Backing (Hide)'!CH$132,'Capacity Summary'!$B$139:$B$238,0),MATCH('Capacity Backing (Hide)'!$A157,'Capacity Summary'!$H$138:$BG$138,0))&lt;&gt;0,INDEX('Capacity Summary'!$H$139:$BG$238,MATCH('Capacity Backing (Hide)'!CH$132,'Capacity Summary'!$B$139:$B$238,0),MATCH('Capacity Backing (Hide)'!$A157,'Capacity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(Hide)'!$A157,'Capacity Summary'!$H$138:$BG$138,0))="x",INDEX('Capacity Summary'!$C$139:$E$238,MATCH('Capacity Backing (Hide)'!CI$132,'Capacity Summary'!$B$139:$B$238,0),4),IF(INDEX('Capacity Summary'!$H$139:$BG$238,MATCH('Capacity Backing (Hide)'!CI$132,'Capacity Summary'!$B$139:$B$238,0),MATCH('Capacity Backing (Hide)'!$A157,'Capacity Summary'!$H$138:$BG$138,0))&lt;&gt;0,INDEX('Capacity Summary'!$H$139:$BG$238,MATCH('Capacity Backing (Hide)'!CI$132,'Capacity Summary'!$B$139:$B$238,0),MATCH('Capacity Backing (Hide)'!$A157,'Capacity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(Hide)'!$A157,'Capacity Summary'!$H$138:$BG$138,0))="x",INDEX('Capacity Summary'!$C$139:$E$238,MATCH('Capacity Backing (Hide)'!CJ$132,'Capacity Summary'!$B$139:$B$238,0),4),IF(INDEX('Capacity Summary'!$H$139:$BG$238,MATCH('Capacity Backing (Hide)'!CJ$132,'Capacity Summary'!$B$139:$B$238,0),MATCH('Capacity Backing (Hide)'!$A157,'Capacity Summary'!$H$138:$BG$138,0))&lt;&gt;0,INDEX('Capacity Summary'!$H$139:$BG$238,MATCH('Capacity Backing (Hide)'!CJ$132,'Capacity Summary'!$B$139:$B$238,0),MATCH('Capacity Backing (Hide)'!$A157,'Capacity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(Hide)'!$A157,'Capacity Summary'!$H$138:$BG$138,0))="x",INDEX('Capacity Summary'!$C$139:$E$238,MATCH('Capacity Backing (Hide)'!CK$132,'Capacity Summary'!$B$139:$B$238,0),4),IF(INDEX('Capacity Summary'!$H$139:$BG$238,MATCH('Capacity Backing (Hide)'!CK$132,'Capacity Summary'!$B$139:$B$238,0),MATCH('Capacity Backing (Hide)'!$A157,'Capacity Summary'!$H$138:$BG$138,0))&lt;&gt;0,INDEX('Capacity Summary'!$H$139:$BG$238,MATCH('Capacity Backing (Hide)'!CK$132,'Capacity Summary'!$B$139:$B$238,0),MATCH('Capacity Backing (Hide)'!$A157,'Capacity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(Hide)'!$A157,'Capacity Summary'!$H$138:$BG$138,0))="x",INDEX('Capacity Summary'!$C$139:$E$238,MATCH('Capacity Backing (Hide)'!CL$132,'Capacity Summary'!$B$139:$B$238,0),4),IF(INDEX('Capacity Summary'!$H$139:$BG$238,MATCH('Capacity Backing (Hide)'!CL$132,'Capacity Summary'!$B$139:$B$238,0),MATCH('Capacity Backing (Hide)'!$A157,'Capacity Summary'!$H$138:$BG$138,0))&lt;&gt;0,INDEX('Capacity Summary'!$H$139:$BG$238,MATCH('Capacity Backing (Hide)'!CL$132,'Capacity Summary'!$B$139:$B$238,0),MATCH('Capacity Backing (Hide)'!$A157,'Capacity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(Hide)'!$A157,'Capacity Summary'!$H$138:$BG$138,0))="x",INDEX('Capacity Summary'!$C$139:$E$238,MATCH('Capacity Backing (Hide)'!CM$132,'Capacity Summary'!$B$139:$B$238,0),4),IF(INDEX('Capacity Summary'!$H$139:$BG$238,MATCH('Capacity Backing (Hide)'!CM$132,'Capacity Summary'!$B$139:$B$238,0),MATCH('Capacity Backing (Hide)'!$A157,'Capacity Summary'!$H$138:$BG$138,0))&lt;&gt;0,INDEX('Capacity Summary'!$H$139:$BG$238,MATCH('Capacity Backing (Hide)'!CM$132,'Capacity Summary'!$B$139:$B$238,0),MATCH('Capacity Backing (Hide)'!$A157,'Capacity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(Hide)'!$A157,'Capacity Summary'!$H$138:$BG$138,0))="x",INDEX('Capacity Summary'!$C$139:$E$238,MATCH('Capacity Backing (Hide)'!CN$132,'Capacity Summary'!$B$139:$B$238,0),4),IF(INDEX('Capacity Summary'!$H$139:$BG$238,MATCH('Capacity Backing (Hide)'!CN$132,'Capacity Summary'!$B$139:$B$238,0),MATCH('Capacity Backing (Hide)'!$A157,'Capacity Summary'!$H$138:$BG$138,0))&lt;&gt;0,INDEX('Capacity Summary'!$H$139:$BG$238,MATCH('Capacity Backing (Hide)'!CN$132,'Capacity Summary'!$B$139:$B$238,0),MATCH('Capacity Backing (Hide)'!$A157,'Capacity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(Hide)'!$A157,'Capacity Summary'!$H$138:$BG$138,0))="x",INDEX('Capacity Summary'!$C$139:$E$238,MATCH('Capacity Backing (Hide)'!CO$132,'Capacity Summary'!$B$139:$B$238,0),4),IF(INDEX('Capacity Summary'!$H$139:$BG$238,MATCH('Capacity Backing (Hide)'!CO$132,'Capacity Summary'!$B$139:$B$238,0),MATCH('Capacity Backing (Hide)'!$A157,'Capacity Summary'!$H$138:$BG$138,0))&lt;&gt;0,INDEX('Capacity Summary'!$H$139:$BG$238,MATCH('Capacity Backing (Hide)'!CO$132,'Capacity Summary'!$B$139:$B$238,0),MATCH('Capacity Backing (Hide)'!$A157,'Capacity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(Hide)'!$A157,'Capacity Summary'!$H$138:$BG$138,0))="x",INDEX('Capacity Summary'!$C$139:$E$238,MATCH('Capacity Backing (Hide)'!CP$132,'Capacity Summary'!$B$139:$B$238,0),4),IF(INDEX('Capacity Summary'!$H$139:$BG$238,MATCH('Capacity Backing (Hide)'!CP$132,'Capacity Summary'!$B$139:$B$238,0),MATCH('Capacity Backing (Hide)'!$A157,'Capacity Summary'!$H$138:$BG$138,0))&lt;&gt;0,INDEX('Capacity Summary'!$H$139:$BG$238,MATCH('Capacity Backing (Hide)'!CP$132,'Capacity Summary'!$B$139:$B$238,0),MATCH('Capacity Backing (Hide)'!$A157,'Capacity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(Hide)'!$A157,'Capacity Summary'!$H$138:$BG$138,0))="x",INDEX('Capacity Summary'!$C$139:$E$238,MATCH('Capacity Backing (Hide)'!CQ$132,'Capacity Summary'!$B$139:$B$238,0),4),IF(INDEX('Capacity Summary'!$H$139:$BG$238,MATCH('Capacity Backing (Hide)'!CQ$132,'Capacity Summary'!$B$139:$B$238,0),MATCH('Capacity Backing (Hide)'!$A157,'Capacity Summary'!$H$138:$BG$138,0))&lt;&gt;0,INDEX('Capacity Summary'!$H$139:$BG$238,MATCH('Capacity Backing (Hide)'!CQ$132,'Capacity Summary'!$B$139:$B$238,0),MATCH('Capacity Backing (Hide)'!$A157,'Capacity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(Hide)'!$A157,'Capacity Summary'!$H$138:$BG$138,0))="x",INDEX('Capacity Summary'!$C$139:$E$238,MATCH('Capacity Backing (Hide)'!CR$132,'Capacity Summary'!$B$139:$B$238,0),4),IF(INDEX('Capacity Summary'!$H$139:$BG$238,MATCH('Capacity Backing (Hide)'!CR$132,'Capacity Summary'!$B$139:$B$238,0),MATCH('Capacity Backing (Hide)'!$A157,'Capacity Summary'!$H$138:$BG$138,0))&lt;&gt;0,INDEX('Capacity Summary'!$H$139:$BG$238,MATCH('Capacity Backing (Hide)'!CR$132,'Capacity Summary'!$B$139:$B$238,0),MATCH('Capacity Backing (Hide)'!$A157,'Capacity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(Hide)'!$A157,'Capacity Summary'!$H$138:$BG$138,0))="x",INDEX('Capacity Summary'!$C$139:$E$238,MATCH('Capacity Backing (Hide)'!CS$132,'Capacity Summary'!$B$139:$B$238,0),4),IF(INDEX('Capacity Summary'!$H$139:$BG$238,MATCH('Capacity Backing (Hide)'!CS$132,'Capacity Summary'!$B$139:$B$238,0),MATCH('Capacity Backing (Hide)'!$A157,'Capacity Summary'!$H$138:$BG$138,0))&lt;&gt;0,INDEX('Capacity Summary'!$H$139:$BG$238,MATCH('Capacity Backing (Hide)'!CS$132,'Capacity Summary'!$B$139:$B$238,0),MATCH('Capacity Backing (Hide)'!$A157,'Capacity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(Hide)'!$A157,'Capacity Summary'!$H$138:$BG$138,0))="x",INDEX('Capacity Summary'!$C$139:$E$238,MATCH('Capacity Backing (Hide)'!CT$132,'Capacity Summary'!$B$139:$B$238,0),4),IF(INDEX('Capacity Summary'!$H$139:$BG$238,MATCH('Capacity Backing (Hide)'!CT$132,'Capacity Summary'!$B$139:$B$238,0),MATCH('Capacity Backing (Hide)'!$A157,'Capacity Summary'!$H$138:$BG$138,0))&lt;&gt;0,INDEX('Capacity Summary'!$H$139:$BG$238,MATCH('Capacity Backing (Hide)'!CT$132,'Capacity Summary'!$B$139:$B$238,0),MATCH('Capacity Backing (Hide)'!$A157,'Capacity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(Hide)'!$A157,'Capacity Summary'!$H$138:$BG$138,0))="x",INDEX('Capacity Summary'!$C$139:$E$238,MATCH('Capacity Backing (Hide)'!CU$132,'Capacity Summary'!$B$139:$B$238,0),4),IF(INDEX('Capacity Summary'!$H$139:$BG$238,MATCH('Capacity Backing (Hide)'!CU$132,'Capacity Summary'!$B$139:$B$238,0),MATCH('Capacity Backing (Hide)'!$A157,'Capacity Summary'!$H$138:$BG$138,0))&lt;&gt;0,INDEX('Capacity Summary'!$H$139:$BG$238,MATCH('Capacity Backing (Hide)'!CU$132,'Capacity Summary'!$B$139:$B$238,0),MATCH('Capacity Backing (Hide)'!$A157,'Capacity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(Hide)'!$A157,'Capacity Summary'!$H$138:$BG$138,0))="x",INDEX('Capacity Summary'!$C$139:$E$238,MATCH('Capacity Backing (Hide)'!CV$132,'Capacity Summary'!$B$139:$B$238,0),4),IF(INDEX('Capacity Summary'!$H$139:$BG$238,MATCH('Capacity Backing (Hide)'!CV$132,'Capacity Summary'!$B$139:$B$238,0),MATCH('Capacity Backing (Hide)'!$A157,'Capacity Summary'!$H$138:$BG$138,0))&lt;&gt;0,INDEX('Capacity Summary'!$H$139:$BG$238,MATCH('Capacity Backing (Hide)'!CV$132,'Capacity Summary'!$B$139:$B$238,0),MATCH('Capacity Backing (Hide)'!$A157,'Capacity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(Hide)'!$A157,'Capacity Summary'!$H$138:$BG$138,0))="x",INDEX('Capacity Summary'!$C$139:$E$238,MATCH('Capacity Backing (Hide)'!CW$132,'Capacity Summary'!$B$139:$B$238,0),4),IF(INDEX('Capacity Summary'!$H$139:$BG$238,MATCH('Capacity Backing (Hide)'!CW$132,'Capacity Summary'!$B$139:$B$238,0),MATCH('Capacity Backing (Hide)'!$A157,'Capacity Summary'!$H$138:$BG$138,0))&lt;&gt;0,INDEX('Capacity Summary'!$H$139:$BG$238,MATCH('Capacity Backing (Hide)'!CW$132,'Capacity Summary'!$B$139:$B$238,0),MATCH('Capacity Backing (Hide)'!$A157,'Capacity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(Hide)'!$A158,'Capacity Summary'!$H$138:$BG$138,0))="x",INDEX('Capacity Summary'!$C$139:$E$238,MATCH('Capacity Backing (Hide)'!B$132,'Capacity Summary'!$B$139:$B$238,0),4),IF(INDEX('Capacity Summary'!$H$139:$BG$238,MATCH('Capacity Backing (Hide)'!B$132,'Capacity Summary'!$B$139:$B$238,0),MATCH('Capacity Backing (Hide)'!$A158,'Capacity Summary'!$H$138:$BG$138,0))&lt;&gt;0,INDEX('Capacity Summary'!$H$139:$BG$238,MATCH('Capacity Backing (Hide)'!B$132,'Capacity Summary'!$B$139:$B$238,0),MATCH('Capacity Backing (Hide)'!$A158,'Capacity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(Hide)'!$A158,'Capacity Summary'!$H$138:$BG$138,0))="x",INDEX('Capacity Summary'!$C$139:$E$238,MATCH('Capacity Backing (Hide)'!C$132,'Capacity Summary'!$B$139:$B$238,0),4),IF(INDEX('Capacity Summary'!$H$139:$BG$238,MATCH('Capacity Backing (Hide)'!C$132,'Capacity Summary'!$B$139:$B$238,0),MATCH('Capacity Backing (Hide)'!$A158,'Capacity Summary'!$H$138:$BG$138,0))&lt;&gt;0,INDEX('Capacity Summary'!$H$139:$BG$238,MATCH('Capacity Backing (Hide)'!C$132,'Capacity Summary'!$B$139:$B$238,0),MATCH('Capacity Backing (Hide)'!$A158,'Capacity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(Hide)'!$A158,'Capacity Summary'!$H$138:$BG$138,0))="x",INDEX('Capacity Summary'!$C$139:$E$238,MATCH('Capacity Backing (Hide)'!D$132,'Capacity Summary'!$B$139:$B$238,0),4),IF(INDEX('Capacity Summary'!$H$139:$BG$238,MATCH('Capacity Backing (Hide)'!D$132,'Capacity Summary'!$B$139:$B$238,0),MATCH('Capacity Backing (Hide)'!$A158,'Capacity Summary'!$H$138:$BG$138,0))&lt;&gt;0,INDEX('Capacity Summary'!$H$139:$BG$238,MATCH('Capacity Backing (Hide)'!D$132,'Capacity Summary'!$B$139:$B$238,0),MATCH('Capacity Backing (Hide)'!$A158,'Capacity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(Hide)'!$A158,'Capacity Summary'!$H$138:$BG$138,0))="x",INDEX('Capacity Summary'!$C$139:$E$238,MATCH('Capacity Backing (Hide)'!E$132,'Capacity Summary'!$B$139:$B$238,0),4),IF(INDEX('Capacity Summary'!$H$139:$BG$238,MATCH('Capacity Backing (Hide)'!E$132,'Capacity Summary'!$B$139:$B$238,0),MATCH('Capacity Backing (Hide)'!$A158,'Capacity Summary'!$H$138:$BG$138,0))&lt;&gt;0,INDEX('Capacity Summary'!$H$139:$BG$238,MATCH('Capacity Backing (Hide)'!E$132,'Capacity Summary'!$B$139:$B$238,0),MATCH('Capacity Backing (Hide)'!$A158,'Capacity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(Hide)'!$A158,'Capacity Summary'!$H$138:$BG$138,0))="x",INDEX('Capacity Summary'!$C$139:$E$238,MATCH('Capacity Backing (Hide)'!F$132,'Capacity Summary'!$B$139:$B$238,0),4),IF(INDEX('Capacity Summary'!$H$139:$BG$238,MATCH('Capacity Backing (Hide)'!F$132,'Capacity Summary'!$B$139:$B$238,0),MATCH('Capacity Backing (Hide)'!$A158,'Capacity Summary'!$H$138:$BG$138,0))&lt;&gt;0,INDEX('Capacity Summary'!$H$139:$BG$238,MATCH('Capacity Backing (Hide)'!F$132,'Capacity Summary'!$B$139:$B$238,0),MATCH('Capacity Backing (Hide)'!$A158,'Capacity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(Hide)'!$A158,'Capacity Summary'!$H$138:$BG$138,0))="x",INDEX('Capacity Summary'!$C$139:$E$238,MATCH('Capacity Backing (Hide)'!G$132,'Capacity Summary'!$B$139:$B$238,0),4),IF(INDEX('Capacity Summary'!$H$139:$BG$238,MATCH('Capacity Backing (Hide)'!G$132,'Capacity Summary'!$B$139:$B$238,0),MATCH('Capacity Backing (Hide)'!$A158,'Capacity Summary'!$H$138:$BG$138,0))&lt;&gt;0,INDEX('Capacity Summary'!$H$139:$BG$238,MATCH('Capacity Backing (Hide)'!G$132,'Capacity Summary'!$B$139:$B$238,0),MATCH('Capacity Backing (Hide)'!$A158,'Capacity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(Hide)'!$A158,'Capacity Summary'!$H$138:$BG$138,0))="x",INDEX('Capacity Summary'!$C$139:$E$238,MATCH('Capacity Backing (Hide)'!H$132,'Capacity Summary'!$B$139:$B$238,0),4),IF(INDEX('Capacity Summary'!$H$139:$BG$238,MATCH('Capacity Backing (Hide)'!H$132,'Capacity Summary'!$B$139:$B$238,0),MATCH('Capacity Backing (Hide)'!$A158,'Capacity Summary'!$H$138:$BG$138,0))&lt;&gt;0,INDEX('Capacity Summary'!$H$139:$BG$238,MATCH('Capacity Backing (Hide)'!H$132,'Capacity Summary'!$B$139:$B$238,0),MATCH('Capacity Backing (Hide)'!$A158,'Capacity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(Hide)'!$A158,'Capacity Summary'!$H$138:$BG$138,0))="x",INDEX('Capacity Summary'!$C$139:$E$238,MATCH('Capacity Backing (Hide)'!I$132,'Capacity Summary'!$B$139:$B$238,0),4),IF(INDEX('Capacity Summary'!$H$139:$BG$238,MATCH('Capacity Backing (Hide)'!I$132,'Capacity Summary'!$B$139:$B$238,0),MATCH('Capacity Backing (Hide)'!$A158,'Capacity Summary'!$H$138:$BG$138,0))&lt;&gt;0,INDEX('Capacity Summary'!$H$139:$BG$238,MATCH('Capacity Backing (Hide)'!I$132,'Capacity Summary'!$B$139:$B$238,0),MATCH('Capacity Backing (Hide)'!$A158,'Capacity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(Hide)'!$A158,'Capacity Summary'!$H$138:$BG$138,0))="x",INDEX('Capacity Summary'!$C$139:$E$238,MATCH('Capacity Backing (Hide)'!J$132,'Capacity Summary'!$B$139:$B$238,0),4),IF(INDEX('Capacity Summary'!$H$139:$BG$238,MATCH('Capacity Backing (Hide)'!J$132,'Capacity Summary'!$B$139:$B$238,0),MATCH('Capacity Backing (Hide)'!$A158,'Capacity Summary'!$H$138:$BG$138,0))&lt;&gt;0,INDEX('Capacity Summary'!$H$139:$BG$238,MATCH('Capacity Backing (Hide)'!J$132,'Capacity Summary'!$B$139:$B$238,0),MATCH('Capacity Backing (Hide)'!$A158,'Capacity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(Hide)'!$A158,'Capacity Summary'!$H$138:$BG$138,0))="x",INDEX('Capacity Summary'!$C$139:$E$238,MATCH('Capacity Backing (Hide)'!K$132,'Capacity Summary'!$B$139:$B$238,0),4),IF(INDEX('Capacity Summary'!$H$139:$BG$238,MATCH('Capacity Backing (Hide)'!K$132,'Capacity Summary'!$B$139:$B$238,0),MATCH('Capacity Backing (Hide)'!$A158,'Capacity Summary'!$H$138:$BG$138,0))&lt;&gt;0,INDEX('Capacity Summary'!$H$139:$BG$238,MATCH('Capacity Backing (Hide)'!K$132,'Capacity Summary'!$B$139:$B$238,0),MATCH('Capacity Backing (Hide)'!$A158,'Capacity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(Hide)'!$A158,'Capacity Summary'!$H$138:$BG$138,0))="x",INDEX('Capacity Summary'!$C$139:$E$238,MATCH('Capacity Backing (Hide)'!L$132,'Capacity Summary'!$B$139:$B$238,0),4),IF(INDEX('Capacity Summary'!$H$139:$BG$238,MATCH('Capacity Backing (Hide)'!L$132,'Capacity Summary'!$B$139:$B$238,0),MATCH('Capacity Backing (Hide)'!$A158,'Capacity Summary'!$H$138:$BG$138,0))&lt;&gt;0,INDEX('Capacity Summary'!$H$139:$BG$238,MATCH('Capacity Backing (Hide)'!L$132,'Capacity Summary'!$B$139:$B$238,0),MATCH('Capacity Backing (Hide)'!$A158,'Capacity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(Hide)'!$A158,'Capacity Summary'!$H$138:$BG$138,0))="x",INDEX('Capacity Summary'!$C$139:$E$238,MATCH('Capacity Backing (Hide)'!M$132,'Capacity Summary'!$B$139:$B$238,0),4),IF(INDEX('Capacity Summary'!$H$139:$BG$238,MATCH('Capacity Backing (Hide)'!M$132,'Capacity Summary'!$B$139:$B$238,0),MATCH('Capacity Backing (Hide)'!$A158,'Capacity Summary'!$H$138:$BG$138,0))&lt;&gt;0,INDEX('Capacity Summary'!$H$139:$BG$238,MATCH('Capacity Backing (Hide)'!M$132,'Capacity Summary'!$B$139:$B$238,0),MATCH('Capacity Backing (Hide)'!$A158,'Capacity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(Hide)'!$A158,'Capacity Summary'!$H$138:$BG$138,0))="x",INDEX('Capacity Summary'!$C$139:$E$238,MATCH('Capacity Backing (Hide)'!N$132,'Capacity Summary'!$B$139:$B$238,0),4),IF(INDEX('Capacity Summary'!$H$139:$BG$238,MATCH('Capacity Backing (Hide)'!N$132,'Capacity Summary'!$B$139:$B$238,0),MATCH('Capacity Backing (Hide)'!$A158,'Capacity Summary'!$H$138:$BG$138,0))&lt;&gt;0,INDEX('Capacity Summary'!$H$139:$BG$238,MATCH('Capacity Backing (Hide)'!N$132,'Capacity Summary'!$B$139:$B$238,0),MATCH('Capacity Backing (Hide)'!$A158,'Capacity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(Hide)'!$A158,'Capacity Summary'!$H$138:$BG$138,0))="x",INDEX('Capacity Summary'!$C$139:$E$238,MATCH('Capacity Backing (Hide)'!O$132,'Capacity Summary'!$B$139:$B$238,0),4),IF(INDEX('Capacity Summary'!$H$139:$BG$238,MATCH('Capacity Backing (Hide)'!O$132,'Capacity Summary'!$B$139:$B$238,0),MATCH('Capacity Backing (Hide)'!$A158,'Capacity Summary'!$H$138:$BG$138,0))&lt;&gt;0,INDEX('Capacity Summary'!$H$139:$BG$238,MATCH('Capacity Backing (Hide)'!O$132,'Capacity Summary'!$B$139:$B$238,0),MATCH('Capacity Backing (Hide)'!$A158,'Capacity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(Hide)'!$A158,'Capacity Summary'!$H$138:$BG$138,0))="x",INDEX('Capacity Summary'!$C$139:$E$238,MATCH('Capacity Backing (Hide)'!P$132,'Capacity Summary'!$B$139:$B$238,0),4),IF(INDEX('Capacity Summary'!$H$139:$BG$238,MATCH('Capacity Backing (Hide)'!P$132,'Capacity Summary'!$B$139:$B$238,0),MATCH('Capacity Backing (Hide)'!$A158,'Capacity Summary'!$H$138:$BG$138,0))&lt;&gt;0,INDEX('Capacity Summary'!$H$139:$BG$238,MATCH('Capacity Backing (Hide)'!P$132,'Capacity Summary'!$B$139:$B$238,0),MATCH('Capacity Backing (Hide)'!$A158,'Capacity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(Hide)'!$A158,'Capacity Summary'!$H$138:$BG$138,0))="x",INDEX('Capacity Summary'!$C$139:$E$238,MATCH('Capacity Backing (Hide)'!Q$132,'Capacity Summary'!$B$139:$B$238,0),4),IF(INDEX('Capacity Summary'!$H$139:$BG$238,MATCH('Capacity Backing (Hide)'!Q$132,'Capacity Summary'!$B$139:$B$238,0),MATCH('Capacity Backing (Hide)'!$A158,'Capacity Summary'!$H$138:$BG$138,0))&lt;&gt;0,INDEX('Capacity Summary'!$H$139:$BG$238,MATCH('Capacity Backing (Hide)'!Q$132,'Capacity Summary'!$B$139:$B$238,0),MATCH('Capacity Backing (Hide)'!$A158,'Capacity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(Hide)'!$A158,'Capacity Summary'!$H$138:$BG$138,0))="x",INDEX('Capacity Summary'!$C$139:$E$238,MATCH('Capacity Backing (Hide)'!R$132,'Capacity Summary'!$B$139:$B$238,0),4),IF(INDEX('Capacity Summary'!$H$139:$BG$238,MATCH('Capacity Backing (Hide)'!R$132,'Capacity Summary'!$B$139:$B$238,0),MATCH('Capacity Backing (Hide)'!$A158,'Capacity Summary'!$H$138:$BG$138,0))&lt;&gt;0,INDEX('Capacity Summary'!$H$139:$BG$238,MATCH('Capacity Backing (Hide)'!R$132,'Capacity Summary'!$B$139:$B$238,0),MATCH('Capacity Backing (Hide)'!$A158,'Capacity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(Hide)'!$A158,'Capacity Summary'!$H$138:$BG$138,0))="x",INDEX('Capacity Summary'!$C$139:$E$238,MATCH('Capacity Backing (Hide)'!S$132,'Capacity Summary'!$B$139:$B$238,0),4),IF(INDEX('Capacity Summary'!$H$139:$BG$238,MATCH('Capacity Backing (Hide)'!S$132,'Capacity Summary'!$B$139:$B$238,0),MATCH('Capacity Backing (Hide)'!$A158,'Capacity Summary'!$H$138:$BG$138,0))&lt;&gt;0,INDEX('Capacity Summary'!$H$139:$BG$238,MATCH('Capacity Backing (Hide)'!S$132,'Capacity Summary'!$B$139:$B$238,0),MATCH('Capacity Backing (Hide)'!$A158,'Capacity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(Hide)'!$A158,'Capacity Summary'!$H$138:$BG$138,0))="x",INDEX('Capacity Summary'!$C$139:$E$238,MATCH('Capacity Backing (Hide)'!T$132,'Capacity Summary'!$B$139:$B$238,0),4),IF(INDEX('Capacity Summary'!$H$139:$BG$238,MATCH('Capacity Backing (Hide)'!T$132,'Capacity Summary'!$B$139:$B$238,0),MATCH('Capacity Backing (Hide)'!$A158,'Capacity Summary'!$H$138:$BG$138,0))&lt;&gt;0,INDEX('Capacity Summary'!$H$139:$BG$238,MATCH('Capacity Backing (Hide)'!T$132,'Capacity Summary'!$B$139:$B$238,0),MATCH('Capacity Backing (Hide)'!$A158,'Capacity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(Hide)'!$A158,'Capacity Summary'!$H$138:$BG$138,0))="x",INDEX('Capacity Summary'!$C$139:$E$238,MATCH('Capacity Backing (Hide)'!U$132,'Capacity Summary'!$B$139:$B$238,0),4),IF(INDEX('Capacity Summary'!$H$139:$BG$238,MATCH('Capacity Backing (Hide)'!U$132,'Capacity Summary'!$B$139:$B$238,0),MATCH('Capacity Backing (Hide)'!$A158,'Capacity Summary'!$H$138:$BG$138,0))&lt;&gt;0,INDEX('Capacity Summary'!$H$139:$BG$238,MATCH('Capacity Backing (Hide)'!U$132,'Capacity Summary'!$B$139:$B$238,0),MATCH('Capacity Backing (Hide)'!$A158,'Capacity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(Hide)'!$A158,'Capacity Summary'!$H$138:$BG$138,0))="x",INDEX('Capacity Summary'!$C$139:$E$238,MATCH('Capacity Backing (Hide)'!V$132,'Capacity Summary'!$B$139:$B$238,0),4),IF(INDEX('Capacity Summary'!$H$139:$BG$238,MATCH('Capacity Backing (Hide)'!V$132,'Capacity Summary'!$B$139:$B$238,0),MATCH('Capacity Backing (Hide)'!$A158,'Capacity Summary'!$H$138:$BG$138,0))&lt;&gt;0,INDEX('Capacity Summary'!$H$139:$BG$238,MATCH('Capacity Backing (Hide)'!V$132,'Capacity Summary'!$B$139:$B$238,0),MATCH('Capacity Backing (Hide)'!$A158,'Capacity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(Hide)'!$A158,'Capacity Summary'!$H$138:$BG$138,0))="x",INDEX('Capacity Summary'!$C$139:$E$238,MATCH('Capacity Backing (Hide)'!W$132,'Capacity Summary'!$B$139:$B$238,0),4),IF(INDEX('Capacity Summary'!$H$139:$BG$238,MATCH('Capacity Backing (Hide)'!W$132,'Capacity Summary'!$B$139:$B$238,0),MATCH('Capacity Backing (Hide)'!$A158,'Capacity Summary'!$H$138:$BG$138,0))&lt;&gt;0,INDEX('Capacity Summary'!$H$139:$BG$238,MATCH('Capacity Backing (Hide)'!W$132,'Capacity Summary'!$B$139:$B$238,0),MATCH('Capacity Backing (Hide)'!$A158,'Capacity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(Hide)'!$A158,'Capacity Summary'!$H$138:$BG$138,0))="x",INDEX('Capacity Summary'!$C$139:$E$238,MATCH('Capacity Backing (Hide)'!X$132,'Capacity Summary'!$B$139:$B$238,0),4),IF(INDEX('Capacity Summary'!$H$139:$BG$238,MATCH('Capacity Backing (Hide)'!X$132,'Capacity Summary'!$B$139:$B$238,0),MATCH('Capacity Backing (Hide)'!$A158,'Capacity Summary'!$H$138:$BG$138,0))&lt;&gt;0,INDEX('Capacity Summary'!$H$139:$BG$238,MATCH('Capacity Backing (Hide)'!X$132,'Capacity Summary'!$B$139:$B$238,0),MATCH('Capacity Backing (Hide)'!$A158,'Capacity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(Hide)'!$A158,'Capacity Summary'!$H$138:$BG$138,0))="x",INDEX('Capacity Summary'!$C$139:$E$238,MATCH('Capacity Backing (Hide)'!Y$132,'Capacity Summary'!$B$139:$B$238,0),4),IF(INDEX('Capacity Summary'!$H$139:$BG$238,MATCH('Capacity Backing (Hide)'!Y$132,'Capacity Summary'!$B$139:$B$238,0),MATCH('Capacity Backing (Hide)'!$A158,'Capacity Summary'!$H$138:$BG$138,0))&lt;&gt;0,INDEX('Capacity Summary'!$H$139:$BG$238,MATCH('Capacity Backing (Hide)'!Y$132,'Capacity Summary'!$B$139:$B$238,0),MATCH('Capacity Backing (Hide)'!$A158,'Capacity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(Hide)'!$A158,'Capacity Summary'!$H$138:$BG$138,0))="x",INDEX('Capacity Summary'!$C$139:$E$238,MATCH('Capacity Backing (Hide)'!Z$132,'Capacity Summary'!$B$139:$B$238,0),4),IF(INDEX('Capacity Summary'!$H$139:$BG$238,MATCH('Capacity Backing (Hide)'!Z$132,'Capacity Summary'!$B$139:$B$238,0),MATCH('Capacity Backing (Hide)'!$A158,'Capacity Summary'!$H$138:$BG$138,0))&lt;&gt;0,INDEX('Capacity Summary'!$H$139:$BG$238,MATCH('Capacity Backing (Hide)'!Z$132,'Capacity Summary'!$B$139:$B$238,0),MATCH('Capacity Backing (Hide)'!$A158,'Capacity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(Hide)'!$A158,'Capacity Summary'!$H$138:$BG$138,0))="x",INDEX('Capacity Summary'!$C$139:$E$238,MATCH('Capacity Backing (Hide)'!AA$132,'Capacity Summary'!$B$139:$B$238,0),4),IF(INDEX('Capacity Summary'!$H$139:$BG$238,MATCH('Capacity Backing (Hide)'!AA$132,'Capacity Summary'!$B$139:$B$238,0),MATCH('Capacity Backing (Hide)'!$A158,'Capacity Summary'!$H$138:$BG$138,0))&lt;&gt;0,INDEX('Capacity Summary'!$H$139:$BG$238,MATCH('Capacity Backing (Hide)'!AA$132,'Capacity Summary'!$B$139:$B$238,0),MATCH('Capacity Backing (Hide)'!$A158,'Capacity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(Hide)'!$A158,'Capacity Summary'!$H$138:$BG$138,0))="x",INDEX('Capacity Summary'!$C$139:$E$238,MATCH('Capacity Backing (Hide)'!AB$132,'Capacity Summary'!$B$139:$B$238,0),4),IF(INDEX('Capacity Summary'!$H$139:$BG$238,MATCH('Capacity Backing (Hide)'!AB$132,'Capacity Summary'!$B$139:$B$238,0),MATCH('Capacity Backing (Hide)'!$A158,'Capacity Summary'!$H$138:$BG$138,0))&lt;&gt;0,INDEX('Capacity Summary'!$H$139:$BG$238,MATCH('Capacity Backing (Hide)'!AB$132,'Capacity Summary'!$B$139:$B$238,0),MATCH('Capacity Backing (Hide)'!$A158,'Capacity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(Hide)'!$A158,'Capacity Summary'!$H$138:$BG$138,0))="x",INDEX('Capacity Summary'!$C$139:$E$238,MATCH('Capacity Backing (Hide)'!AC$132,'Capacity Summary'!$B$139:$B$238,0),4),IF(INDEX('Capacity Summary'!$H$139:$BG$238,MATCH('Capacity Backing (Hide)'!AC$132,'Capacity Summary'!$B$139:$B$238,0),MATCH('Capacity Backing (Hide)'!$A158,'Capacity Summary'!$H$138:$BG$138,0))&lt;&gt;0,INDEX('Capacity Summary'!$H$139:$BG$238,MATCH('Capacity Backing (Hide)'!AC$132,'Capacity Summary'!$B$139:$B$238,0),MATCH('Capacity Backing (Hide)'!$A158,'Capacity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(Hide)'!$A158,'Capacity Summary'!$H$138:$BG$138,0))="x",INDEX('Capacity Summary'!$C$139:$E$238,MATCH('Capacity Backing (Hide)'!AD$132,'Capacity Summary'!$B$139:$B$238,0),4),IF(INDEX('Capacity Summary'!$H$139:$BG$238,MATCH('Capacity Backing (Hide)'!AD$132,'Capacity Summary'!$B$139:$B$238,0),MATCH('Capacity Backing (Hide)'!$A158,'Capacity Summary'!$H$138:$BG$138,0))&lt;&gt;0,INDEX('Capacity Summary'!$H$139:$BG$238,MATCH('Capacity Backing (Hide)'!AD$132,'Capacity Summary'!$B$139:$B$238,0),MATCH('Capacity Backing (Hide)'!$A158,'Capacity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(Hide)'!$A158,'Capacity Summary'!$H$138:$BG$138,0))="x",INDEX('Capacity Summary'!$C$139:$E$238,MATCH('Capacity Backing (Hide)'!AE$132,'Capacity Summary'!$B$139:$B$238,0),4),IF(INDEX('Capacity Summary'!$H$139:$BG$238,MATCH('Capacity Backing (Hide)'!AE$132,'Capacity Summary'!$B$139:$B$238,0),MATCH('Capacity Backing (Hide)'!$A158,'Capacity Summary'!$H$138:$BG$138,0))&lt;&gt;0,INDEX('Capacity Summary'!$H$139:$BG$238,MATCH('Capacity Backing (Hide)'!AE$132,'Capacity Summary'!$B$139:$B$238,0),MATCH('Capacity Backing (Hide)'!$A158,'Capacity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(Hide)'!$A158,'Capacity Summary'!$H$138:$BG$138,0))="x",INDEX('Capacity Summary'!$C$139:$E$238,MATCH('Capacity Backing (Hide)'!AF$132,'Capacity Summary'!$B$139:$B$238,0),4),IF(INDEX('Capacity Summary'!$H$139:$BG$238,MATCH('Capacity Backing (Hide)'!AF$132,'Capacity Summary'!$B$139:$B$238,0),MATCH('Capacity Backing (Hide)'!$A158,'Capacity Summary'!$H$138:$BG$138,0))&lt;&gt;0,INDEX('Capacity Summary'!$H$139:$BG$238,MATCH('Capacity Backing (Hide)'!AF$132,'Capacity Summary'!$B$139:$B$238,0),MATCH('Capacity Backing (Hide)'!$A158,'Capacity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(Hide)'!$A158,'Capacity Summary'!$H$138:$BG$138,0))="x",INDEX('Capacity Summary'!$C$139:$E$238,MATCH('Capacity Backing (Hide)'!AG$132,'Capacity Summary'!$B$139:$B$238,0),4),IF(INDEX('Capacity Summary'!$H$139:$BG$238,MATCH('Capacity Backing (Hide)'!AG$132,'Capacity Summary'!$B$139:$B$238,0),MATCH('Capacity Backing (Hide)'!$A158,'Capacity Summary'!$H$138:$BG$138,0))&lt;&gt;0,INDEX('Capacity Summary'!$H$139:$BG$238,MATCH('Capacity Backing (Hide)'!AG$132,'Capacity Summary'!$B$139:$B$238,0),MATCH('Capacity Backing (Hide)'!$A158,'Capacity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(Hide)'!$A158,'Capacity Summary'!$H$138:$BG$138,0))="x",INDEX('Capacity Summary'!$C$139:$E$238,MATCH('Capacity Backing (Hide)'!AH$132,'Capacity Summary'!$B$139:$B$238,0),4),IF(INDEX('Capacity Summary'!$H$139:$BG$238,MATCH('Capacity Backing (Hide)'!AH$132,'Capacity Summary'!$B$139:$B$238,0),MATCH('Capacity Backing (Hide)'!$A158,'Capacity Summary'!$H$138:$BG$138,0))&lt;&gt;0,INDEX('Capacity Summary'!$H$139:$BG$238,MATCH('Capacity Backing (Hide)'!AH$132,'Capacity Summary'!$B$139:$B$238,0),MATCH('Capacity Backing (Hide)'!$A158,'Capacity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(Hide)'!$A158,'Capacity Summary'!$H$138:$BG$138,0))="x",INDEX('Capacity Summary'!$C$139:$E$238,MATCH('Capacity Backing (Hide)'!AI$132,'Capacity Summary'!$B$139:$B$238,0),4),IF(INDEX('Capacity Summary'!$H$139:$BG$238,MATCH('Capacity Backing (Hide)'!AI$132,'Capacity Summary'!$B$139:$B$238,0),MATCH('Capacity Backing (Hide)'!$A158,'Capacity Summary'!$H$138:$BG$138,0))&lt;&gt;0,INDEX('Capacity Summary'!$H$139:$BG$238,MATCH('Capacity Backing (Hide)'!AI$132,'Capacity Summary'!$B$139:$B$238,0),MATCH('Capacity Backing (Hide)'!$A158,'Capacity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(Hide)'!$A158,'Capacity Summary'!$H$138:$BG$138,0))="x",INDEX('Capacity Summary'!$C$139:$E$238,MATCH('Capacity Backing (Hide)'!AJ$132,'Capacity Summary'!$B$139:$B$238,0),4),IF(INDEX('Capacity Summary'!$H$139:$BG$238,MATCH('Capacity Backing (Hide)'!AJ$132,'Capacity Summary'!$B$139:$B$238,0),MATCH('Capacity Backing (Hide)'!$A158,'Capacity Summary'!$H$138:$BG$138,0))&lt;&gt;0,INDEX('Capacity Summary'!$H$139:$BG$238,MATCH('Capacity Backing (Hide)'!AJ$132,'Capacity Summary'!$B$139:$B$238,0),MATCH('Capacity Backing (Hide)'!$A158,'Capacity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(Hide)'!$A158,'Capacity Summary'!$H$138:$BG$138,0))="x",INDEX('Capacity Summary'!$C$139:$E$238,MATCH('Capacity Backing (Hide)'!AK$132,'Capacity Summary'!$B$139:$B$238,0),4),IF(INDEX('Capacity Summary'!$H$139:$BG$238,MATCH('Capacity Backing (Hide)'!AK$132,'Capacity Summary'!$B$139:$B$238,0),MATCH('Capacity Backing (Hide)'!$A158,'Capacity Summary'!$H$138:$BG$138,0))&lt;&gt;0,INDEX('Capacity Summary'!$H$139:$BG$238,MATCH('Capacity Backing (Hide)'!AK$132,'Capacity Summary'!$B$139:$B$238,0),MATCH('Capacity Backing (Hide)'!$A158,'Capacity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(Hide)'!$A158,'Capacity Summary'!$H$138:$BG$138,0))="x",INDEX('Capacity Summary'!$C$139:$E$238,MATCH('Capacity Backing (Hide)'!AL$132,'Capacity Summary'!$B$139:$B$238,0),4),IF(INDEX('Capacity Summary'!$H$139:$BG$238,MATCH('Capacity Backing (Hide)'!AL$132,'Capacity Summary'!$B$139:$B$238,0),MATCH('Capacity Backing (Hide)'!$A158,'Capacity Summary'!$H$138:$BG$138,0))&lt;&gt;0,INDEX('Capacity Summary'!$H$139:$BG$238,MATCH('Capacity Backing (Hide)'!AL$132,'Capacity Summary'!$B$139:$B$238,0),MATCH('Capacity Backing (Hide)'!$A158,'Capacity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(Hide)'!$A158,'Capacity Summary'!$H$138:$BG$138,0))="x",INDEX('Capacity Summary'!$C$139:$E$238,MATCH('Capacity Backing (Hide)'!AM$132,'Capacity Summary'!$B$139:$B$238,0),4),IF(INDEX('Capacity Summary'!$H$139:$BG$238,MATCH('Capacity Backing (Hide)'!AM$132,'Capacity Summary'!$B$139:$B$238,0),MATCH('Capacity Backing (Hide)'!$A158,'Capacity Summary'!$H$138:$BG$138,0))&lt;&gt;0,INDEX('Capacity Summary'!$H$139:$BG$238,MATCH('Capacity Backing (Hide)'!AM$132,'Capacity Summary'!$B$139:$B$238,0),MATCH('Capacity Backing (Hide)'!$A158,'Capacity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(Hide)'!$A158,'Capacity Summary'!$H$138:$BG$138,0))="x",INDEX('Capacity Summary'!$C$139:$E$238,MATCH('Capacity Backing (Hide)'!AN$132,'Capacity Summary'!$B$139:$B$238,0),4),IF(INDEX('Capacity Summary'!$H$139:$BG$238,MATCH('Capacity Backing (Hide)'!AN$132,'Capacity Summary'!$B$139:$B$238,0),MATCH('Capacity Backing (Hide)'!$A158,'Capacity Summary'!$H$138:$BG$138,0))&lt;&gt;0,INDEX('Capacity Summary'!$H$139:$BG$238,MATCH('Capacity Backing (Hide)'!AN$132,'Capacity Summary'!$B$139:$B$238,0),MATCH('Capacity Backing (Hide)'!$A158,'Capacity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(Hide)'!$A158,'Capacity Summary'!$H$138:$BG$138,0))="x",INDEX('Capacity Summary'!$C$139:$E$238,MATCH('Capacity Backing (Hide)'!AO$132,'Capacity Summary'!$B$139:$B$238,0),4),IF(INDEX('Capacity Summary'!$H$139:$BG$238,MATCH('Capacity Backing (Hide)'!AO$132,'Capacity Summary'!$B$139:$B$238,0),MATCH('Capacity Backing (Hide)'!$A158,'Capacity Summary'!$H$138:$BG$138,0))&lt;&gt;0,INDEX('Capacity Summary'!$H$139:$BG$238,MATCH('Capacity Backing (Hide)'!AO$132,'Capacity Summary'!$B$139:$B$238,0),MATCH('Capacity Backing (Hide)'!$A158,'Capacity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(Hide)'!$A158,'Capacity Summary'!$H$138:$BG$138,0))="x",INDEX('Capacity Summary'!$C$139:$E$238,MATCH('Capacity Backing (Hide)'!AP$132,'Capacity Summary'!$B$139:$B$238,0),4),IF(INDEX('Capacity Summary'!$H$139:$BG$238,MATCH('Capacity Backing (Hide)'!AP$132,'Capacity Summary'!$B$139:$B$238,0),MATCH('Capacity Backing (Hide)'!$A158,'Capacity Summary'!$H$138:$BG$138,0))&lt;&gt;0,INDEX('Capacity Summary'!$H$139:$BG$238,MATCH('Capacity Backing (Hide)'!AP$132,'Capacity Summary'!$B$139:$B$238,0),MATCH('Capacity Backing (Hide)'!$A158,'Capacity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(Hide)'!$A158,'Capacity Summary'!$H$138:$BG$138,0))="x",INDEX('Capacity Summary'!$C$139:$E$238,MATCH('Capacity Backing (Hide)'!AQ$132,'Capacity Summary'!$B$139:$B$238,0),4),IF(INDEX('Capacity Summary'!$H$139:$BG$238,MATCH('Capacity Backing (Hide)'!AQ$132,'Capacity Summary'!$B$139:$B$238,0),MATCH('Capacity Backing (Hide)'!$A158,'Capacity Summary'!$H$138:$BG$138,0))&lt;&gt;0,INDEX('Capacity Summary'!$H$139:$BG$238,MATCH('Capacity Backing (Hide)'!AQ$132,'Capacity Summary'!$B$139:$B$238,0),MATCH('Capacity Backing (Hide)'!$A158,'Capacity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(Hide)'!$A158,'Capacity Summary'!$H$138:$BG$138,0))="x",INDEX('Capacity Summary'!$C$139:$E$238,MATCH('Capacity Backing (Hide)'!AR$132,'Capacity Summary'!$B$139:$B$238,0),4),IF(INDEX('Capacity Summary'!$H$139:$BG$238,MATCH('Capacity Backing (Hide)'!AR$132,'Capacity Summary'!$B$139:$B$238,0),MATCH('Capacity Backing (Hide)'!$A158,'Capacity Summary'!$H$138:$BG$138,0))&lt;&gt;0,INDEX('Capacity Summary'!$H$139:$BG$238,MATCH('Capacity Backing (Hide)'!AR$132,'Capacity Summary'!$B$139:$B$238,0),MATCH('Capacity Backing (Hide)'!$A158,'Capacity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(Hide)'!$A158,'Capacity Summary'!$H$138:$BG$138,0))="x",INDEX('Capacity Summary'!$C$139:$E$238,MATCH('Capacity Backing (Hide)'!AS$132,'Capacity Summary'!$B$139:$B$238,0),4),IF(INDEX('Capacity Summary'!$H$139:$BG$238,MATCH('Capacity Backing (Hide)'!AS$132,'Capacity Summary'!$B$139:$B$238,0),MATCH('Capacity Backing (Hide)'!$A158,'Capacity Summary'!$H$138:$BG$138,0))&lt;&gt;0,INDEX('Capacity Summary'!$H$139:$BG$238,MATCH('Capacity Backing (Hide)'!AS$132,'Capacity Summary'!$B$139:$B$238,0),MATCH('Capacity Backing (Hide)'!$A158,'Capacity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(Hide)'!$A158,'Capacity Summary'!$H$138:$BG$138,0))="x",INDEX('Capacity Summary'!$C$139:$E$238,MATCH('Capacity Backing (Hide)'!AT$132,'Capacity Summary'!$B$139:$B$238,0),4),IF(INDEX('Capacity Summary'!$H$139:$BG$238,MATCH('Capacity Backing (Hide)'!AT$132,'Capacity Summary'!$B$139:$B$238,0),MATCH('Capacity Backing (Hide)'!$A158,'Capacity Summary'!$H$138:$BG$138,0))&lt;&gt;0,INDEX('Capacity Summary'!$H$139:$BG$238,MATCH('Capacity Backing (Hide)'!AT$132,'Capacity Summary'!$B$139:$B$238,0),MATCH('Capacity Backing (Hide)'!$A158,'Capacity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(Hide)'!$A158,'Capacity Summary'!$H$138:$BG$138,0))="x",INDEX('Capacity Summary'!$C$139:$E$238,MATCH('Capacity Backing (Hide)'!AU$132,'Capacity Summary'!$B$139:$B$238,0),4),IF(INDEX('Capacity Summary'!$H$139:$BG$238,MATCH('Capacity Backing (Hide)'!AU$132,'Capacity Summary'!$B$139:$B$238,0),MATCH('Capacity Backing (Hide)'!$A158,'Capacity Summary'!$H$138:$BG$138,0))&lt;&gt;0,INDEX('Capacity Summary'!$H$139:$BG$238,MATCH('Capacity Backing (Hide)'!AU$132,'Capacity Summary'!$B$139:$B$238,0),MATCH('Capacity Backing (Hide)'!$A158,'Capacity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(Hide)'!$A158,'Capacity Summary'!$H$138:$BG$138,0))="x",INDEX('Capacity Summary'!$C$139:$E$238,MATCH('Capacity Backing (Hide)'!AV$132,'Capacity Summary'!$B$139:$B$238,0),4),IF(INDEX('Capacity Summary'!$H$139:$BG$238,MATCH('Capacity Backing (Hide)'!AV$132,'Capacity Summary'!$B$139:$B$238,0),MATCH('Capacity Backing (Hide)'!$A158,'Capacity Summary'!$H$138:$BG$138,0))&lt;&gt;0,INDEX('Capacity Summary'!$H$139:$BG$238,MATCH('Capacity Backing (Hide)'!AV$132,'Capacity Summary'!$B$139:$B$238,0),MATCH('Capacity Backing (Hide)'!$A158,'Capacity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(Hide)'!$A158,'Capacity Summary'!$H$138:$BG$138,0))="x",INDEX('Capacity Summary'!$C$139:$E$238,MATCH('Capacity Backing (Hide)'!AW$132,'Capacity Summary'!$B$139:$B$238,0),4),IF(INDEX('Capacity Summary'!$H$139:$BG$238,MATCH('Capacity Backing (Hide)'!AW$132,'Capacity Summary'!$B$139:$B$238,0),MATCH('Capacity Backing (Hide)'!$A158,'Capacity Summary'!$H$138:$BG$138,0))&lt;&gt;0,INDEX('Capacity Summary'!$H$139:$BG$238,MATCH('Capacity Backing (Hide)'!AW$132,'Capacity Summary'!$B$139:$B$238,0),MATCH('Capacity Backing (Hide)'!$A158,'Capacity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(Hide)'!$A158,'Capacity Summary'!$H$138:$BG$138,0))="x",INDEX('Capacity Summary'!$C$139:$E$238,MATCH('Capacity Backing (Hide)'!AX$132,'Capacity Summary'!$B$139:$B$238,0),4),IF(INDEX('Capacity Summary'!$H$139:$BG$238,MATCH('Capacity Backing (Hide)'!AX$132,'Capacity Summary'!$B$139:$B$238,0),MATCH('Capacity Backing (Hide)'!$A158,'Capacity Summary'!$H$138:$BG$138,0))&lt;&gt;0,INDEX('Capacity Summary'!$H$139:$BG$238,MATCH('Capacity Backing (Hide)'!AX$132,'Capacity Summary'!$B$139:$B$238,0),MATCH('Capacity Backing (Hide)'!$A158,'Capacity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(Hide)'!$A158,'Capacity Summary'!$H$138:$BG$138,0))="x",INDEX('Capacity Summary'!$C$139:$E$238,MATCH('Capacity Backing (Hide)'!AY$132,'Capacity Summary'!$B$139:$B$238,0),4),IF(INDEX('Capacity Summary'!$H$139:$BG$238,MATCH('Capacity Backing (Hide)'!AY$132,'Capacity Summary'!$B$139:$B$238,0),MATCH('Capacity Backing (Hide)'!$A158,'Capacity Summary'!$H$138:$BG$138,0))&lt;&gt;0,INDEX('Capacity Summary'!$H$139:$BG$238,MATCH('Capacity Backing (Hide)'!AY$132,'Capacity Summary'!$B$139:$B$238,0),MATCH('Capacity Backing (Hide)'!$A158,'Capacity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(Hide)'!$A158,'Capacity Summary'!$H$138:$BG$138,0))="x",INDEX('Capacity Summary'!$C$139:$E$238,MATCH('Capacity Backing (Hide)'!AZ$132,'Capacity Summary'!$B$139:$B$238,0),4),IF(INDEX('Capacity Summary'!$H$139:$BG$238,MATCH('Capacity Backing (Hide)'!AZ$132,'Capacity Summary'!$B$139:$B$238,0),MATCH('Capacity Backing (Hide)'!$A158,'Capacity Summary'!$H$138:$BG$138,0))&lt;&gt;0,INDEX('Capacity Summary'!$H$139:$BG$238,MATCH('Capacity Backing (Hide)'!AZ$132,'Capacity Summary'!$B$139:$B$238,0),MATCH('Capacity Backing (Hide)'!$A158,'Capacity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(Hide)'!$A158,'Capacity Summary'!$H$138:$BG$138,0))="x",INDEX('Capacity Summary'!$C$139:$E$238,MATCH('Capacity Backing (Hide)'!BA$132,'Capacity Summary'!$B$139:$B$238,0),4),IF(INDEX('Capacity Summary'!$H$139:$BG$238,MATCH('Capacity Backing (Hide)'!BA$132,'Capacity Summary'!$B$139:$B$238,0),MATCH('Capacity Backing (Hide)'!$A158,'Capacity Summary'!$H$138:$BG$138,0))&lt;&gt;0,INDEX('Capacity Summary'!$H$139:$BG$238,MATCH('Capacity Backing (Hide)'!BA$132,'Capacity Summary'!$B$139:$B$238,0),MATCH('Capacity Backing (Hide)'!$A158,'Capacity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(Hide)'!$A158,'Capacity Summary'!$H$138:$BG$138,0))="x",INDEX('Capacity Summary'!$C$139:$E$238,MATCH('Capacity Backing (Hide)'!BB$132,'Capacity Summary'!$B$139:$B$238,0),4),IF(INDEX('Capacity Summary'!$H$139:$BG$238,MATCH('Capacity Backing (Hide)'!BB$132,'Capacity Summary'!$B$139:$B$238,0),MATCH('Capacity Backing (Hide)'!$A158,'Capacity Summary'!$H$138:$BG$138,0))&lt;&gt;0,INDEX('Capacity Summary'!$H$139:$BG$238,MATCH('Capacity Backing (Hide)'!BB$132,'Capacity Summary'!$B$139:$B$238,0),MATCH('Capacity Backing (Hide)'!$A158,'Capacity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(Hide)'!$A158,'Capacity Summary'!$H$138:$BG$138,0))="x",INDEX('Capacity Summary'!$C$139:$E$238,MATCH('Capacity Backing (Hide)'!BC$132,'Capacity Summary'!$B$139:$B$238,0),4),IF(INDEX('Capacity Summary'!$H$139:$BG$238,MATCH('Capacity Backing (Hide)'!BC$132,'Capacity Summary'!$B$139:$B$238,0),MATCH('Capacity Backing (Hide)'!$A158,'Capacity Summary'!$H$138:$BG$138,0))&lt;&gt;0,INDEX('Capacity Summary'!$H$139:$BG$238,MATCH('Capacity Backing (Hide)'!BC$132,'Capacity Summary'!$B$139:$B$238,0),MATCH('Capacity Backing (Hide)'!$A158,'Capacity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(Hide)'!$A158,'Capacity Summary'!$H$138:$BG$138,0))="x",INDEX('Capacity Summary'!$C$139:$E$238,MATCH('Capacity Backing (Hide)'!BD$132,'Capacity Summary'!$B$139:$B$238,0),4),IF(INDEX('Capacity Summary'!$H$139:$BG$238,MATCH('Capacity Backing (Hide)'!BD$132,'Capacity Summary'!$B$139:$B$238,0),MATCH('Capacity Backing (Hide)'!$A158,'Capacity Summary'!$H$138:$BG$138,0))&lt;&gt;0,INDEX('Capacity Summary'!$H$139:$BG$238,MATCH('Capacity Backing (Hide)'!BD$132,'Capacity Summary'!$B$139:$B$238,0),MATCH('Capacity Backing (Hide)'!$A158,'Capacity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(Hide)'!$A158,'Capacity Summary'!$H$138:$BG$138,0))="x",INDEX('Capacity Summary'!$C$139:$E$238,MATCH('Capacity Backing (Hide)'!BE$132,'Capacity Summary'!$B$139:$B$238,0),4),IF(INDEX('Capacity Summary'!$H$139:$BG$238,MATCH('Capacity Backing (Hide)'!BE$132,'Capacity Summary'!$B$139:$B$238,0),MATCH('Capacity Backing (Hide)'!$A158,'Capacity Summary'!$H$138:$BG$138,0))&lt;&gt;0,INDEX('Capacity Summary'!$H$139:$BG$238,MATCH('Capacity Backing (Hide)'!BE$132,'Capacity Summary'!$B$139:$B$238,0),MATCH('Capacity Backing (Hide)'!$A158,'Capacity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(Hide)'!$A158,'Capacity Summary'!$H$138:$BG$138,0))="x",INDEX('Capacity Summary'!$C$139:$E$238,MATCH('Capacity Backing (Hide)'!BF$132,'Capacity Summary'!$B$139:$B$238,0),4),IF(INDEX('Capacity Summary'!$H$139:$BG$238,MATCH('Capacity Backing (Hide)'!BF$132,'Capacity Summary'!$B$139:$B$238,0),MATCH('Capacity Backing (Hide)'!$A158,'Capacity Summary'!$H$138:$BG$138,0))&lt;&gt;0,INDEX('Capacity Summary'!$H$139:$BG$238,MATCH('Capacity Backing (Hide)'!BF$132,'Capacity Summary'!$B$139:$B$238,0),MATCH('Capacity Backing (Hide)'!$A158,'Capacity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(Hide)'!$A158,'Capacity Summary'!$H$138:$BG$138,0))="x",INDEX('Capacity Summary'!$C$139:$E$238,MATCH('Capacity Backing (Hide)'!BG$132,'Capacity Summary'!$B$139:$B$238,0),4),IF(INDEX('Capacity Summary'!$H$139:$BG$238,MATCH('Capacity Backing (Hide)'!BG$132,'Capacity Summary'!$B$139:$B$238,0),MATCH('Capacity Backing (Hide)'!$A158,'Capacity Summary'!$H$138:$BG$138,0))&lt;&gt;0,INDEX('Capacity Summary'!$H$139:$BG$238,MATCH('Capacity Backing (Hide)'!BG$132,'Capacity Summary'!$B$139:$B$238,0),MATCH('Capacity Backing (Hide)'!$A158,'Capacity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(Hide)'!$A158,'Capacity Summary'!$H$138:$BG$138,0))="x",INDEX('Capacity Summary'!$C$139:$E$238,MATCH('Capacity Backing (Hide)'!BH$132,'Capacity Summary'!$B$139:$B$238,0),4),IF(INDEX('Capacity Summary'!$H$139:$BG$238,MATCH('Capacity Backing (Hide)'!BH$132,'Capacity Summary'!$B$139:$B$238,0),MATCH('Capacity Backing (Hide)'!$A158,'Capacity Summary'!$H$138:$BG$138,0))&lt;&gt;0,INDEX('Capacity Summary'!$H$139:$BG$238,MATCH('Capacity Backing (Hide)'!BH$132,'Capacity Summary'!$B$139:$B$238,0),MATCH('Capacity Backing (Hide)'!$A158,'Capacity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(Hide)'!$A158,'Capacity Summary'!$H$138:$BG$138,0))="x",INDEX('Capacity Summary'!$C$139:$E$238,MATCH('Capacity Backing (Hide)'!BI$132,'Capacity Summary'!$B$139:$B$238,0),4),IF(INDEX('Capacity Summary'!$H$139:$BG$238,MATCH('Capacity Backing (Hide)'!BI$132,'Capacity Summary'!$B$139:$B$238,0),MATCH('Capacity Backing (Hide)'!$A158,'Capacity Summary'!$H$138:$BG$138,0))&lt;&gt;0,INDEX('Capacity Summary'!$H$139:$BG$238,MATCH('Capacity Backing (Hide)'!BI$132,'Capacity Summary'!$B$139:$B$238,0),MATCH('Capacity Backing (Hide)'!$A158,'Capacity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(Hide)'!$A158,'Capacity Summary'!$H$138:$BG$138,0))="x",INDEX('Capacity Summary'!$C$139:$E$238,MATCH('Capacity Backing (Hide)'!BJ$132,'Capacity Summary'!$B$139:$B$238,0),4),IF(INDEX('Capacity Summary'!$H$139:$BG$238,MATCH('Capacity Backing (Hide)'!BJ$132,'Capacity Summary'!$B$139:$B$238,0),MATCH('Capacity Backing (Hide)'!$A158,'Capacity Summary'!$H$138:$BG$138,0))&lt;&gt;0,INDEX('Capacity Summary'!$H$139:$BG$238,MATCH('Capacity Backing (Hide)'!BJ$132,'Capacity Summary'!$B$139:$B$238,0),MATCH('Capacity Backing (Hide)'!$A158,'Capacity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(Hide)'!$A158,'Capacity Summary'!$H$138:$BG$138,0))="x",INDEX('Capacity Summary'!$C$139:$E$238,MATCH('Capacity Backing (Hide)'!BK$132,'Capacity Summary'!$B$139:$B$238,0),4),IF(INDEX('Capacity Summary'!$H$139:$BG$238,MATCH('Capacity Backing (Hide)'!BK$132,'Capacity Summary'!$B$139:$B$238,0),MATCH('Capacity Backing (Hide)'!$A158,'Capacity Summary'!$H$138:$BG$138,0))&lt;&gt;0,INDEX('Capacity Summary'!$H$139:$BG$238,MATCH('Capacity Backing (Hide)'!BK$132,'Capacity Summary'!$B$139:$B$238,0),MATCH('Capacity Backing (Hide)'!$A158,'Capacity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(Hide)'!$A158,'Capacity Summary'!$H$138:$BG$138,0))="x",INDEX('Capacity Summary'!$C$139:$E$238,MATCH('Capacity Backing (Hide)'!BL$132,'Capacity Summary'!$B$139:$B$238,0),4),IF(INDEX('Capacity Summary'!$H$139:$BG$238,MATCH('Capacity Backing (Hide)'!BL$132,'Capacity Summary'!$B$139:$B$238,0),MATCH('Capacity Backing (Hide)'!$A158,'Capacity Summary'!$H$138:$BG$138,0))&lt;&gt;0,INDEX('Capacity Summary'!$H$139:$BG$238,MATCH('Capacity Backing (Hide)'!BL$132,'Capacity Summary'!$B$139:$B$238,0),MATCH('Capacity Backing (Hide)'!$A158,'Capacity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(Hide)'!$A158,'Capacity Summary'!$H$138:$BG$138,0))="x",INDEX('Capacity Summary'!$C$139:$E$238,MATCH('Capacity Backing (Hide)'!BM$132,'Capacity Summary'!$B$139:$B$238,0),4),IF(INDEX('Capacity Summary'!$H$139:$BG$238,MATCH('Capacity Backing (Hide)'!BM$132,'Capacity Summary'!$B$139:$B$238,0),MATCH('Capacity Backing (Hide)'!$A158,'Capacity Summary'!$H$138:$BG$138,0))&lt;&gt;0,INDEX('Capacity Summary'!$H$139:$BG$238,MATCH('Capacity Backing (Hide)'!BM$132,'Capacity Summary'!$B$139:$B$238,0),MATCH('Capacity Backing (Hide)'!$A158,'Capacity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(Hide)'!$A158,'Capacity Summary'!$H$138:$BG$138,0))="x",INDEX('Capacity Summary'!$C$139:$E$238,MATCH('Capacity Backing (Hide)'!BN$132,'Capacity Summary'!$B$139:$B$238,0),4),IF(INDEX('Capacity Summary'!$H$139:$BG$238,MATCH('Capacity Backing (Hide)'!BN$132,'Capacity Summary'!$B$139:$B$238,0),MATCH('Capacity Backing (Hide)'!$A158,'Capacity Summary'!$H$138:$BG$138,0))&lt;&gt;0,INDEX('Capacity Summary'!$H$139:$BG$238,MATCH('Capacity Backing (Hide)'!BN$132,'Capacity Summary'!$B$139:$B$238,0),MATCH('Capacity Backing (Hide)'!$A158,'Capacity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(Hide)'!$A158,'Capacity Summary'!$H$138:$BG$138,0))="x",INDEX('Capacity Summary'!$C$139:$E$238,MATCH('Capacity Backing (Hide)'!BO$132,'Capacity Summary'!$B$139:$B$238,0),4),IF(INDEX('Capacity Summary'!$H$139:$BG$238,MATCH('Capacity Backing (Hide)'!BO$132,'Capacity Summary'!$B$139:$B$238,0),MATCH('Capacity Backing (Hide)'!$A158,'Capacity Summary'!$H$138:$BG$138,0))&lt;&gt;0,INDEX('Capacity Summary'!$H$139:$BG$238,MATCH('Capacity Backing (Hide)'!BO$132,'Capacity Summary'!$B$139:$B$238,0),MATCH('Capacity Backing (Hide)'!$A158,'Capacity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(Hide)'!$A158,'Capacity Summary'!$H$138:$BG$138,0))="x",INDEX('Capacity Summary'!$C$139:$E$238,MATCH('Capacity Backing (Hide)'!BP$132,'Capacity Summary'!$B$139:$B$238,0),4),IF(INDEX('Capacity Summary'!$H$139:$BG$238,MATCH('Capacity Backing (Hide)'!BP$132,'Capacity Summary'!$B$139:$B$238,0),MATCH('Capacity Backing (Hide)'!$A158,'Capacity Summary'!$H$138:$BG$138,0))&lt;&gt;0,INDEX('Capacity Summary'!$H$139:$BG$238,MATCH('Capacity Backing (Hide)'!BP$132,'Capacity Summary'!$B$139:$B$238,0),MATCH('Capacity Backing (Hide)'!$A158,'Capacity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(Hide)'!$A158,'Capacity Summary'!$H$138:$BG$138,0))="x",INDEX('Capacity Summary'!$C$139:$E$238,MATCH('Capacity Backing (Hide)'!BQ$132,'Capacity Summary'!$B$139:$B$238,0),4),IF(INDEX('Capacity Summary'!$H$139:$BG$238,MATCH('Capacity Backing (Hide)'!BQ$132,'Capacity Summary'!$B$139:$B$238,0),MATCH('Capacity Backing (Hide)'!$A158,'Capacity Summary'!$H$138:$BG$138,0))&lt;&gt;0,INDEX('Capacity Summary'!$H$139:$BG$238,MATCH('Capacity Backing (Hide)'!BQ$132,'Capacity Summary'!$B$139:$B$238,0),MATCH('Capacity Backing (Hide)'!$A158,'Capacity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(Hide)'!$A158,'Capacity Summary'!$H$138:$BG$138,0))="x",INDEX('Capacity Summary'!$C$139:$E$238,MATCH('Capacity Backing (Hide)'!BR$132,'Capacity Summary'!$B$139:$B$238,0),4),IF(INDEX('Capacity Summary'!$H$139:$BG$238,MATCH('Capacity Backing (Hide)'!BR$132,'Capacity Summary'!$B$139:$B$238,0),MATCH('Capacity Backing (Hide)'!$A158,'Capacity Summary'!$H$138:$BG$138,0))&lt;&gt;0,INDEX('Capacity Summary'!$H$139:$BG$238,MATCH('Capacity Backing (Hide)'!BR$132,'Capacity Summary'!$B$139:$B$238,0),MATCH('Capacity Backing (Hide)'!$A158,'Capacity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(Hide)'!$A158,'Capacity Summary'!$H$138:$BG$138,0))="x",INDEX('Capacity Summary'!$C$139:$E$238,MATCH('Capacity Backing (Hide)'!BS$132,'Capacity Summary'!$B$139:$B$238,0),4),IF(INDEX('Capacity Summary'!$H$139:$BG$238,MATCH('Capacity Backing (Hide)'!BS$132,'Capacity Summary'!$B$139:$B$238,0),MATCH('Capacity Backing (Hide)'!$A158,'Capacity Summary'!$H$138:$BG$138,0))&lt;&gt;0,INDEX('Capacity Summary'!$H$139:$BG$238,MATCH('Capacity Backing (Hide)'!BS$132,'Capacity Summary'!$B$139:$B$238,0),MATCH('Capacity Backing (Hide)'!$A158,'Capacity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(Hide)'!$A158,'Capacity Summary'!$H$138:$BG$138,0))="x",INDEX('Capacity Summary'!$C$139:$E$238,MATCH('Capacity Backing (Hide)'!BT$132,'Capacity Summary'!$B$139:$B$238,0),4),IF(INDEX('Capacity Summary'!$H$139:$BG$238,MATCH('Capacity Backing (Hide)'!BT$132,'Capacity Summary'!$B$139:$B$238,0),MATCH('Capacity Backing (Hide)'!$A158,'Capacity Summary'!$H$138:$BG$138,0))&lt;&gt;0,INDEX('Capacity Summary'!$H$139:$BG$238,MATCH('Capacity Backing (Hide)'!BT$132,'Capacity Summary'!$B$139:$B$238,0),MATCH('Capacity Backing (Hide)'!$A158,'Capacity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(Hide)'!$A158,'Capacity Summary'!$H$138:$BG$138,0))="x",INDEX('Capacity Summary'!$C$139:$E$238,MATCH('Capacity Backing (Hide)'!BU$132,'Capacity Summary'!$B$139:$B$238,0),4),IF(INDEX('Capacity Summary'!$H$139:$BG$238,MATCH('Capacity Backing (Hide)'!BU$132,'Capacity Summary'!$B$139:$B$238,0),MATCH('Capacity Backing (Hide)'!$A158,'Capacity Summary'!$H$138:$BG$138,0))&lt;&gt;0,INDEX('Capacity Summary'!$H$139:$BG$238,MATCH('Capacity Backing (Hide)'!BU$132,'Capacity Summary'!$B$139:$B$238,0),MATCH('Capacity Backing (Hide)'!$A158,'Capacity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(Hide)'!$A158,'Capacity Summary'!$H$138:$BG$138,0))="x",INDEX('Capacity Summary'!$C$139:$E$238,MATCH('Capacity Backing (Hide)'!BV$132,'Capacity Summary'!$B$139:$B$238,0),4),IF(INDEX('Capacity Summary'!$H$139:$BG$238,MATCH('Capacity Backing (Hide)'!BV$132,'Capacity Summary'!$B$139:$B$238,0),MATCH('Capacity Backing (Hide)'!$A158,'Capacity Summary'!$H$138:$BG$138,0))&lt;&gt;0,INDEX('Capacity Summary'!$H$139:$BG$238,MATCH('Capacity Backing (Hide)'!BV$132,'Capacity Summary'!$B$139:$B$238,0),MATCH('Capacity Backing (Hide)'!$A158,'Capacity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(Hide)'!$A158,'Capacity Summary'!$H$138:$BG$138,0))="x",INDEX('Capacity Summary'!$C$139:$E$238,MATCH('Capacity Backing (Hide)'!BW$132,'Capacity Summary'!$B$139:$B$238,0),4),IF(INDEX('Capacity Summary'!$H$139:$BG$238,MATCH('Capacity Backing (Hide)'!BW$132,'Capacity Summary'!$B$139:$B$238,0),MATCH('Capacity Backing (Hide)'!$A158,'Capacity Summary'!$H$138:$BG$138,0))&lt;&gt;0,INDEX('Capacity Summary'!$H$139:$BG$238,MATCH('Capacity Backing (Hide)'!BW$132,'Capacity Summary'!$B$139:$B$238,0),MATCH('Capacity Backing (Hide)'!$A158,'Capacity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(Hide)'!$A158,'Capacity Summary'!$H$138:$BG$138,0))="x",INDEX('Capacity Summary'!$C$139:$E$238,MATCH('Capacity Backing (Hide)'!BX$132,'Capacity Summary'!$B$139:$B$238,0),4),IF(INDEX('Capacity Summary'!$H$139:$BG$238,MATCH('Capacity Backing (Hide)'!BX$132,'Capacity Summary'!$B$139:$B$238,0),MATCH('Capacity Backing (Hide)'!$A158,'Capacity Summary'!$H$138:$BG$138,0))&lt;&gt;0,INDEX('Capacity Summary'!$H$139:$BG$238,MATCH('Capacity Backing (Hide)'!BX$132,'Capacity Summary'!$B$139:$B$238,0),MATCH('Capacity Backing (Hide)'!$A158,'Capacity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(Hide)'!$A158,'Capacity Summary'!$H$138:$BG$138,0))="x",INDEX('Capacity Summary'!$C$139:$E$238,MATCH('Capacity Backing (Hide)'!BY$132,'Capacity Summary'!$B$139:$B$238,0),4),IF(INDEX('Capacity Summary'!$H$139:$BG$238,MATCH('Capacity Backing (Hide)'!BY$132,'Capacity Summary'!$B$139:$B$238,0),MATCH('Capacity Backing (Hide)'!$A158,'Capacity Summary'!$H$138:$BG$138,0))&lt;&gt;0,INDEX('Capacity Summary'!$H$139:$BG$238,MATCH('Capacity Backing (Hide)'!BY$132,'Capacity Summary'!$B$139:$B$238,0),MATCH('Capacity Backing (Hide)'!$A158,'Capacity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(Hide)'!$A158,'Capacity Summary'!$H$138:$BG$138,0))="x",INDEX('Capacity Summary'!$C$139:$E$238,MATCH('Capacity Backing (Hide)'!BZ$132,'Capacity Summary'!$B$139:$B$238,0),4),IF(INDEX('Capacity Summary'!$H$139:$BG$238,MATCH('Capacity Backing (Hide)'!BZ$132,'Capacity Summary'!$B$139:$B$238,0),MATCH('Capacity Backing (Hide)'!$A158,'Capacity Summary'!$H$138:$BG$138,0))&lt;&gt;0,INDEX('Capacity Summary'!$H$139:$BG$238,MATCH('Capacity Backing (Hide)'!BZ$132,'Capacity Summary'!$B$139:$B$238,0),MATCH('Capacity Backing (Hide)'!$A158,'Capacity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(Hide)'!$A158,'Capacity Summary'!$H$138:$BG$138,0))="x",INDEX('Capacity Summary'!$C$139:$E$238,MATCH('Capacity Backing (Hide)'!CA$132,'Capacity Summary'!$B$139:$B$238,0),4),IF(INDEX('Capacity Summary'!$H$139:$BG$238,MATCH('Capacity Backing (Hide)'!CA$132,'Capacity Summary'!$B$139:$B$238,0),MATCH('Capacity Backing (Hide)'!$A158,'Capacity Summary'!$H$138:$BG$138,0))&lt;&gt;0,INDEX('Capacity Summary'!$H$139:$BG$238,MATCH('Capacity Backing (Hide)'!CA$132,'Capacity Summary'!$B$139:$B$238,0),MATCH('Capacity Backing (Hide)'!$A158,'Capacity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(Hide)'!$A158,'Capacity Summary'!$H$138:$BG$138,0))="x",INDEX('Capacity Summary'!$C$139:$E$238,MATCH('Capacity Backing (Hide)'!CB$132,'Capacity Summary'!$B$139:$B$238,0),4),IF(INDEX('Capacity Summary'!$H$139:$BG$238,MATCH('Capacity Backing (Hide)'!CB$132,'Capacity Summary'!$B$139:$B$238,0),MATCH('Capacity Backing (Hide)'!$A158,'Capacity Summary'!$H$138:$BG$138,0))&lt;&gt;0,INDEX('Capacity Summary'!$H$139:$BG$238,MATCH('Capacity Backing (Hide)'!CB$132,'Capacity Summary'!$B$139:$B$238,0),MATCH('Capacity Backing (Hide)'!$A158,'Capacity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(Hide)'!$A158,'Capacity Summary'!$H$138:$BG$138,0))="x",INDEX('Capacity Summary'!$C$139:$E$238,MATCH('Capacity Backing (Hide)'!CC$132,'Capacity Summary'!$B$139:$B$238,0),4),IF(INDEX('Capacity Summary'!$H$139:$BG$238,MATCH('Capacity Backing (Hide)'!CC$132,'Capacity Summary'!$B$139:$B$238,0),MATCH('Capacity Backing (Hide)'!$A158,'Capacity Summary'!$H$138:$BG$138,0))&lt;&gt;0,INDEX('Capacity Summary'!$H$139:$BG$238,MATCH('Capacity Backing (Hide)'!CC$132,'Capacity Summary'!$B$139:$B$238,0),MATCH('Capacity Backing (Hide)'!$A158,'Capacity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(Hide)'!$A158,'Capacity Summary'!$H$138:$BG$138,0))="x",INDEX('Capacity Summary'!$C$139:$E$238,MATCH('Capacity Backing (Hide)'!CD$132,'Capacity Summary'!$B$139:$B$238,0),4),IF(INDEX('Capacity Summary'!$H$139:$BG$238,MATCH('Capacity Backing (Hide)'!CD$132,'Capacity Summary'!$B$139:$B$238,0),MATCH('Capacity Backing (Hide)'!$A158,'Capacity Summary'!$H$138:$BG$138,0))&lt;&gt;0,INDEX('Capacity Summary'!$H$139:$BG$238,MATCH('Capacity Backing (Hide)'!CD$132,'Capacity Summary'!$B$139:$B$238,0),MATCH('Capacity Backing (Hide)'!$A158,'Capacity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(Hide)'!$A158,'Capacity Summary'!$H$138:$BG$138,0))="x",INDEX('Capacity Summary'!$C$139:$E$238,MATCH('Capacity Backing (Hide)'!CE$132,'Capacity Summary'!$B$139:$B$238,0),4),IF(INDEX('Capacity Summary'!$H$139:$BG$238,MATCH('Capacity Backing (Hide)'!CE$132,'Capacity Summary'!$B$139:$B$238,0),MATCH('Capacity Backing (Hide)'!$A158,'Capacity Summary'!$H$138:$BG$138,0))&lt;&gt;0,INDEX('Capacity Summary'!$H$139:$BG$238,MATCH('Capacity Backing (Hide)'!CE$132,'Capacity Summary'!$B$139:$B$238,0),MATCH('Capacity Backing (Hide)'!$A158,'Capacity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(Hide)'!$A158,'Capacity Summary'!$H$138:$BG$138,0))="x",INDEX('Capacity Summary'!$C$139:$E$238,MATCH('Capacity Backing (Hide)'!CF$132,'Capacity Summary'!$B$139:$B$238,0),4),IF(INDEX('Capacity Summary'!$H$139:$BG$238,MATCH('Capacity Backing (Hide)'!CF$132,'Capacity Summary'!$B$139:$B$238,0),MATCH('Capacity Backing (Hide)'!$A158,'Capacity Summary'!$H$138:$BG$138,0))&lt;&gt;0,INDEX('Capacity Summary'!$H$139:$BG$238,MATCH('Capacity Backing (Hide)'!CF$132,'Capacity Summary'!$B$139:$B$238,0),MATCH('Capacity Backing (Hide)'!$A158,'Capacity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(Hide)'!$A158,'Capacity Summary'!$H$138:$BG$138,0))="x",INDEX('Capacity Summary'!$C$139:$E$238,MATCH('Capacity Backing (Hide)'!CG$132,'Capacity Summary'!$B$139:$B$238,0),4),IF(INDEX('Capacity Summary'!$H$139:$BG$238,MATCH('Capacity Backing (Hide)'!CG$132,'Capacity Summary'!$B$139:$B$238,0),MATCH('Capacity Backing (Hide)'!$A158,'Capacity Summary'!$H$138:$BG$138,0))&lt;&gt;0,INDEX('Capacity Summary'!$H$139:$BG$238,MATCH('Capacity Backing (Hide)'!CG$132,'Capacity Summary'!$B$139:$B$238,0),MATCH('Capacity Backing (Hide)'!$A158,'Capacity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(Hide)'!$A158,'Capacity Summary'!$H$138:$BG$138,0))="x",INDEX('Capacity Summary'!$C$139:$E$238,MATCH('Capacity Backing (Hide)'!CH$132,'Capacity Summary'!$B$139:$B$238,0),4),IF(INDEX('Capacity Summary'!$H$139:$BG$238,MATCH('Capacity Backing (Hide)'!CH$132,'Capacity Summary'!$B$139:$B$238,0),MATCH('Capacity Backing (Hide)'!$A158,'Capacity Summary'!$H$138:$BG$138,0))&lt;&gt;0,INDEX('Capacity Summary'!$H$139:$BG$238,MATCH('Capacity Backing (Hide)'!CH$132,'Capacity Summary'!$B$139:$B$238,0),MATCH('Capacity Backing (Hide)'!$A158,'Capacity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(Hide)'!$A158,'Capacity Summary'!$H$138:$BG$138,0))="x",INDEX('Capacity Summary'!$C$139:$E$238,MATCH('Capacity Backing (Hide)'!CI$132,'Capacity Summary'!$B$139:$B$238,0),4),IF(INDEX('Capacity Summary'!$H$139:$BG$238,MATCH('Capacity Backing (Hide)'!CI$132,'Capacity Summary'!$B$139:$B$238,0),MATCH('Capacity Backing (Hide)'!$A158,'Capacity Summary'!$H$138:$BG$138,0))&lt;&gt;0,INDEX('Capacity Summary'!$H$139:$BG$238,MATCH('Capacity Backing (Hide)'!CI$132,'Capacity Summary'!$B$139:$B$238,0),MATCH('Capacity Backing (Hide)'!$A158,'Capacity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(Hide)'!$A158,'Capacity Summary'!$H$138:$BG$138,0))="x",INDEX('Capacity Summary'!$C$139:$E$238,MATCH('Capacity Backing (Hide)'!CJ$132,'Capacity Summary'!$B$139:$B$238,0),4),IF(INDEX('Capacity Summary'!$H$139:$BG$238,MATCH('Capacity Backing (Hide)'!CJ$132,'Capacity Summary'!$B$139:$B$238,0),MATCH('Capacity Backing (Hide)'!$A158,'Capacity Summary'!$H$138:$BG$138,0))&lt;&gt;0,INDEX('Capacity Summary'!$H$139:$BG$238,MATCH('Capacity Backing (Hide)'!CJ$132,'Capacity Summary'!$B$139:$B$238,0),MATCH('Capacity Backing (Hide)'!$A158,'Capacity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(Hide)'!$A158,'Capacity Summary'!$H$138:$BG$138,0))="x",INDEX('Capacity Summary'!$C$139:$E$238,MATCH('Capacity Backing (Hide)'!CK$132,'Capacity Summary'!$B$139:$B$238,0),4),IF(INDEX('Capacity Summary'!$H$139:$BG$238,MATCH('Capacity Backing (Hide)'!CK$132,'Capacity Summary'!$B$139:$B$238,0),MATCH('Capacity Backing (Hide)'!$A158,'Capacity Summary'!$H$138:$BG$138,0))&lt;&gt;0,INDEX('Capacity Summary'!$H$139:$BG$238,MATCH('Capacity Backing (Hide)'!CK$132,'Capacity Summary'!$B$139:$B$238,0),MATCH('Capacity Backing (Hide)'!$A158,'Capacity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(Hide)'!$A158,'Capacity Summary'!$H$138:$BG$138,0))="x",INDEX('Capacity Summary'!$C$139:$E$238,MATCH('Capacity Backing (Hide)'!CL$132,'Capacity Summary'!$B$139:$B$238,0),4),IF(INDEX('Capacity Summary'!$H$139:$BG$238,MATCH('Capacity Backing (Hide)'!CL$132,'Capacity Summary'!$B$139:$B$238,0),MATCH('Capacity Backing (Hide)'!$A158,'Capacity Summary'!$H$138:$BG$138,0))&lt;&gt;0,INDEX('Capacity Summary'!$H$139:$BG$238,MATCH('Capacity Backing (Hide)'!CL$132,'Capacity Summary'!$B$139:$B$238,0),MATCH('Capacity Backing (Hide)'!$A158,'Capacity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(Hide)'!$A158,'Capacity Summary'!$H$138:$BG$138,0))="x",INDEX('Capacity Summary'!$C$139:$E$238,MATCH('Capacity Backing (Hide)'!CM$132,'Capacity Summary'!$B$139:$B$238,0),4),IF(INDEX('Capacity Summary'!$H$139:$BG$238,MATCH('Capacity Backing (Hide)'!CM$132,'Capacity Summary'!$B$139:$B$238,0),MATCH('Capacity Backing (Hide)'!$A158,'Capacity Summary'!$H$138:$BG$138,0))&lt;&gt;0,INDEX('Capacity Summary'!$H$139:$BG$238,MATCH('Capacity Backing (Hide)'!CM$132,'Capacity Summary'!$B$139:$B$238,0),MATCH('Capacity Backing (Hide)'!$A158,'Capacity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(Hide)'!$A158,'Capacity Summary'!$H$138:$BG$138,0))="x",INDEX('Capacity Summary'!$C$139:$E$238,MATCH('Capacity Backing (Hide)'!CN$132,'Capacity Summary'!$B$139:$B$238,0),4),IF(INDEX('Capacity Summary'!$H$139:$BG$238,MATCH('Capacity Backing (Hide)'!CN$132,'Capacity Summary'!$B$139:$B$238,0),MATCH('Capacity Backing (Hide)'!$A158,'Capacity Summary'!$H$138:$BG$138,0))&lt;&gt;0,INDEX('Capacity Summary'!$H$139:$BG$238,MATCH('Capacity Backing (Hide)'!CN$132,'Capacity Summary'!$B$139:$B$238,0),MATCH('Capacity Backing (Hide)'!$A158,'Capacity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(Hide)'!$A158,'Capacity Summary'!$H$138:$BG$138,0))="x",INDEX('Capacity Summary'!$C$139:$E$238,MATCH('Capacity Backing (Hide)'!CO$132,'Capacity Summary'!$B$139:$B$238,0),4),IF(INDEX('Capacity Summary'!$H$139:$BG$238,MATCH('Capacity Backing (Hide)'!CO$132,'Capacity Summary'!$B$139:$B$238,0),MATCH('Capacity Backing (Hide)'!$A158,'Capacity Summary'!$H$138:$BG$138,0))&lt;&gt;0,INDEX('Capacity Summary'!$H$139:$BG$238,MATCH('Capacity Backing (Hide)'!CO$132,'Capacity Summary'!$B$139:$B$238,0),MATCH('Capacity Backing (Hide)'!$A158,'Capacity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(Hide)'!$A158,'Capacity Summary'!$H$138:$BG$138,0))="x",INDEX('Capacity Summary'!$C$139:$E$238,MATCH('Capacity Backing (Hide)'!CP$132,'Capacity Summary'!$B$139:$B$238,0),4),IF(INDEX('Capacity Summary'!$H$139:$BG$238,MATCH('Capacity Backing (Hide)'!CP$132,'Capacity Summary'!$B$139:$B$238,0),MATCH('Capacity Backing (Hide)'!$A158,'Capacity Summary'!$H$138:$BG$138,0))&lt;&gt;0,INDEX('Capacity Summary'!$H$139:$BG$238,MATCH('Capacity Backing (Hide)'!CP$132,'Capacity Summary'!$B$139:$B$238,0),MATCH('Capacity Backing (Hide)'!$A158,'Capacity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(Hide)'!$A158,'Capacity Summary'!$H$138:$BG$138,0))="x",INDEX('Capacity Summary'!$C$139:$E$238,MATCH('Capacity Backing (Hide)'!CQ$132,'Capacity Summary'!$B$139:$B$238,0),4),IF(INDEX('Capacity Summary'!$H$139:$BG$238,MATCH('Capacity Backing (Hide)'!CQ$132,'Capacity Summary'!$B$139:$B$238,0),MATCH('Capacity Backing (Hide)'!$A158,'Capacity Summary'!$H$138:$BG$138,0))&lt;&gt;0,INDEX('Capacity Summary'!$H$139:$BG$238,MATCH('Capacity Backing (Hide)'!CQ$132,'Capacity Summary'!$B$139:$B$238,0),MATCH('Capacity Backing (Hide)'!$A158,'Capacity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(Hide)'!$A158,'Capacity Summary'!$H$138:$BG$138,0))="x",INDEX('Capacity Summary'!$C$139:$E$238,MATCH('Capacity Backing (Hide)'!CR$132,'Capacity Summary'!$B$139:$B$238,0),4),IF(INDEX('Capacity Summary'!$H$139:$BG$238,MATCH('Capacity Backing (Hide)'!CR$132,'Capacity Summary'!$B$139:$B$238,0),MATCH('Capacity Backing (Hide)'!$A158,'Capacity Summary'!$H$138:$BG$138,0))&lt;&gt;0,INDEX('Capacity Summary'!$H$139:$BG$238,MATCH('Capacity Backing (Hide)'!CR$132,'Capacity Summary'!$B$139:$B$238,0),MATCH('Capacity Backing (Hide)'!$A158,'Capacity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(Hide)'!$A158,'Capacity Summary'!$H$138:$BG$138,0))="x",INDEX('Capacity Summary'!$C$139:$E$238,MATCH('Capacity Backing (Hide)'!CS$132,'Capacity Summary'!$B$139:$B$238,0),4),IF(INDEX('Capacity Summary'!$H$139:$BG$238,MATCH('Capacity Backing (Hide)'!CS$132,'Capacity Summary'!$B$139:$B$238,0),MATCH('Capacity Backing (Hide)'!$A158,'Capacity Summary'!$H$138:$BG$138,0))&lt;&gt;0,INDEX('Capacity Summary'!$H$139:$BG$238,MATCH('Capacity Backing (Hide)'!CS$132,'Capacity Summary'!$B$139:$B$238,0),MATCH('Capacity Backing (Hide)'!$A158,'Capacity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(Hide)'!$A158,'Capacity Summary'!$H$138:$BG$138,0))="x",INDEX('Capacity Summary'!$C$139:$E$238,MATCH('Capacity Backing (Hide)'!CT$132,'Capacity Summary'!$B$139:$B$238,0),4),IF(INDEX('Capacity Summary'!$H$139:$BG$238,MATCH('Capacity Backing (Hide)'!CT$132,'Capacity Summary'!$B$139:$B$238,0),MATCH('Capacity Backing (Hide)'!$A158,'Capacity Summary'!$H$138:$BG$138,0))&lt;&gt;0,INDEX('Capacity Summary'!$H$139:$BG$238,MATCH('Capacity Backing (Hide)'!CT$132,'Capacity Summary'!$B$139:$B$238,0),MATCH('Capacity Backing (Hide)'!$A158,'Capacity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(Hide)'!$A158,'Capacity Summary'!$H$138:$BG$138,0))="x",INDEX('Capacity Summary'!$C$139:$E$238,MATCH('Capacity Backing (Hide)'!CU$132,'Capacity Summary'!$B$139:$B$238,0),4),IF(INDEX('Capacity Summary'!$H$139:$BG$238,MATCH('Capacity Backing (Hide)'!CU$132,'Capacity Summary'!$B$139:$B$238,0),MATCH('Capacity Backing (Hide)'!$A158,'Capacity Summary'!$H$138:$BG$138,0))&lt;&gt;0,INDEX('Capacity Summary'!$H$139:$BG$238,MATCH('Capacity Backing (Hide)'!CU$132,'Capacity Summary'!$B$139:$B$238,0),MATCH('Capacity Backing (Hide)'!$A158,'Capacity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(Hide)'!$A158,'Capacity Summary'!$H$138:$BG$138,0))="x",INDEX('Capacity Summary'!$C$139:$E$238,MATCH('Capacity Backing (Hide)'!CV$132,'Capacity Summary'!$B$139:$B$238,0),4),IF(INDEX('Capacity Summary'!$H$139:$BG$238,MATCH('Capacity Backing (Hide)'!CV$132,'Capacity Summary'!$B$139:$B$238,0),MATCH('Capacity Backing (Hide)'!$A158,'Capacity Summary'!$H$138:$BG$138,0))&lt;&gt;0,INDEX('Capacity Summary'!$H$139:$BG$238,MATCH('Capacity Backing (Hide)'!CV$132,'Capacity Summary'!$B$139:$B$238,0),MATCH('Capacity Backing (Hide)'!$A158,'Capacity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(Hide)'!$A158,'Capacity Summary'!$H$138:$BG$138,0))="x",INDEX('Capacity Summary'!$C$139:$E$238,MATCH('Capacity Backing (Hide)'!CW$132,'Capacity Summary'!$B$139:$B$238,0),4),IF(INDEX('Capacity Summary'!$H$139:$BG$238,MATCH('Capacity Backing (Hide)'!CW$132,'Capacity Summary'!$B$139:$B$238,0),MATCH('Capacity Backing (Hide)'!$A158,'Capacity Summary'!$H$138:$BG$138,0))&lt;&gt;0,INDEX('Capacity Summary'!$H$139:$BG$238,MATCH('Capacity Backing (Hide)'!CW$132,'Capacity Summary'!$B$139:$B$238,0),MATCH('Capacity Backing (Hide)'!$A158,'Capacity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(Hide)'!$A159,'Capacity Summary'!$H$138:$BG$138,0))="x",INDEX('Capacity Summary'!$C$139:$E$238,MATCH('Capacity Backing (Hide)'!B$132,'Capacity Summary'!$B$139:$B$238,0),4),IF(INDEX('Capacity Summary'!$H$139:$BG$238,MATCH('Capacity Backing (Hide)'!B$132,'Capacity Summary'!$B$139:$B$238,0),MATCH('Capacity Backing (Hide)'!$A159,'Capacity Summary'!$H$138:$BG$138,0))&lt;&gt;0,INDEX('Capacity Summary'!$H$139:$BG$238,MATCH('Capacity Backing (Hide)'!B$132,'Capacity Summary'!$B$139:$B$238,0),MATCH('Capacity Backing (Hide)'!$A159,'Capacity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(Hide)'!$A159,'Capacity Summary'!$H$138:$BG$138,0))="x",INDEX('Capacity Summary'!$C$139:$E$238,MATCH('Capacity Backing (Hide)'!C$132,'Capacity Summary'!$B$139:$B$238,0),4),IF(INDEX('Capacity Summary'!$H$139:$BG$238,MATCH('Capacity Backing (Hide)'!C$132,'Capacity Summary'!$B$139:$B$238,0),MATCH('Capacity Backing (Hide)'!$A159,'Capacity Summary'!$H$138:$BG$138,0))&lt;&gt;0,INDEX('Capacity Summary'!$H$139:$BG$238,MATCH('Capacity Backing (Hide)'!C$132,'Capacity Summary'!$B$139:$B$238,0),MATCH('Capacity Backing (Hide)'!$A159,'Capacity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(Hide)'!$A159,'Capacity Summary'!$H$138:$BG$138,0))="x",INDEX('Capacity Summary'!$C$139:$E$238,MATCH('Capacity Backing (Hide)'!D$132,'Capacity Summary'!$B$139:$B$238,0),4),IF(INDEX('Capacity Summary'!$H$139:$BG$238,MATCH('Capacity Backing (Hide)'!D$132,'Capacity Summary'!$B$139:$B$238,0),MATCH('Capacity Backing (Hide)'!$A159,'Capacity Summary'!$H$138:$BG$138,0))&lt;&gt;0,INDEX('Capacity Summary'!$H$139:$BG$238,MATCH('Capacity Backing (Hide)'!D$132,'Capacity Summary'!$B$139:$B$238,0),MATCH('Capacity Backing (Hide)'!$A159,'Capacity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(Hide)'!$A159,'Capacity Summary'!$H$138:$BG$138,0))="x",INDEX('Capacity Summary'!$C$139:$E$238,MATCH('Capacity Backing (Hide)'!E$132,'Capacity Summary'!$B$139:$B$238,0),4),IF(INDEX('Capacity Summary'!$H$139:$BG$238,MATCH('Capacity Backing (Hide)'!E$132,'Capacity Summary'!$B$139:$B$238,0),MATCH('Capacity Backing (Hide)'!$A159,'Capacity Summary'!$H$138:$BG$138,0))&lt;&gt;0,INDEX('Capacity Summary'!$H$139:$BG$238,MATCH('Capacity Backing (Hide)'!E$132,'Capacity Summary'!$B$139:$B$238,0),MATCH('Capacity Backing (Hide)'!$A159,'Capacity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(Hide)'!$A159,'Capacity Summary'!$H$138:$BG$138,0))="x",INDEX('Capacity Summary'!$C$139:$E$238,MATCH('Capacity Backing (Hide)'!F$132,'Capacity Summary'!$B$139:$B$238,0),4),IF(INDEX('Capacity Summary'!$H$139:$BG$238,MATCH('Capacity Backing (Hide)'!F$132,'Capacity Summary'!$B$139:$B$238,0),MATCH('Capacity Backing (Hide)'!$A159,'Capacity Summary'!$H$138:$BG$138,0))&lt;&gt;0,INDEX('Capacity Summary'!$H$139:$BG$238,MATCH('Capacity Backing (Hide)'!F$132,'Capacity Summary'!$B$139:$B$238,0),MATCH('Capacity Backing (Hide)'!$A159,'Capacity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(Hide)'!$A159,'Capacity Summary'!$H$138:$BG$138,0))="x",INDEX('Capacity Summary'!$C$139:$E$238,MATCH('Capacity Backing (Hide)'!G$132,'Capacity Summary'!$B$139:$B$238,0),4),IF(INDEX('Capacity Summary'!$H$139:$BG$238,MATCH('Capacity Backing (Hide)'!G$132,'Capacity Summary'!$B$139:$B$238,0),MATCH('Capacity Backing (Hide)'!$A159,'Capacity Summary'!$H$138:$BG$138,0))&lt;&gt;0,INDEX('Capacity Summary'!$H$139:$BG$238,MATCH('Capacity Backing (Hide)'!G$132,'Capacity Summary'!$B$139:$B$238,0),MATCH('Capacity Backing (Hide)'!$A159,'Capacity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(Hide)'!$A159,'Capacity Summary'!$H$138:$BG$138,0))="x",INDEX('Capacity Summary'!$C$139:$E$238,MATCH('Capacity Backing (Hide)'!H$132,'Capacity Summary'!$B$139:$B$238,0),4),IF(INDEX('Capacity Summary'!$H$139:$BG$238,MATCH('Capacity Backing (Hide)'!H$132,'Capacity Summary'!$B$139:$B$238,0),MATCH('Capacity Backing (Hide)'!$A159,'Capacity Summary'!$H$138:$BG$138,0))&lt;&gt;0,INDEX('Capacity Summary'!$H$139:$BG$238,MATCH('Capacity Backing (Hide)'!H$132,'Capacity Summary'!$B$139:$B$238,0),MATCH('Capacity Backing (Hide)'!$A159,'Capacity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(Hide)'!$A159,'Capacity Summary'!$H$138:$BG$138,0))="x",INDEX('Capacity Summary'!$C$139:$E$238,MATCH('Capacity Backing (Hide)'!I$132,'Capacity Summary'!$B$139:$B$238,0),4),IF(INDEX('Capacity Summary'!$H$139:$BG$238,MATCH('Capacity Backing (Hide)'!I$132,'Capacity Summary'!$B$139:$B$238,0),MATCH('Capacity Backing (Hide)'!$A159,'Capacity Summary'!$H$138:$BG$138,0))&lt;&gt;0,INDEX('Capacity Summary'!$H$139:$BG$238,MATCH('Capacity Backing (Hide)'!I$132,'Capacity Summary'!$B$139:$B$238,0),MATCH('Capacity Backing (Hide)'!$A159,'Capacity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(Hide)'!$A159,'Capacity Summary'!$H$138:$BG$138,0))="x",INDEX('Capacity Summary'!$C$139:$E$238,MATCH('Capacity Backing (Hide)'!J$132,'Capacity Summary'!$B$139:$B$238,0),4),IF(INDEX('Capacity Summary'!$H$139:$BG$238,MATCH('Capacity Backing (Hide)'!J$132,'Capacity Summary'!$B$139:$B$238,0),MATCH('Capacity Backing (Hide)'!$A159,'Capacity Summary'!$H$138:$BG$138,0))&lt;&gt;0,INDEX('Capacity Summary'!$H$139:$BG$238,MATCH('Capacity Backing (Hide)'!J$132,'Capacity Summary'!$B$139:$B$238,0),MATCH('Capacity Backing (Hide)'!$A159,'Capacity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(Hide)'!$A159,'Capacity Summary'!$H$138:$BG$138,0))="x",INDEX('Capacity Summary'!$C$139:$E$238,MATCH('Capacity Backing (Hide)'!K$132,'Capacity Summary'!$B$139:$B$238,0),4),IF(INDEX('Capacity Summary'!$H$139:$BG$238,MATCH('Capacity Backing (Hide)'!K$132,'Capacity Summary'!$B$139:$B$238,0),MATCH('Capacity Backing (Hide)'!$A159,'Capacity Summary'!$H$138:$BG$138,0))&lt;&gt;0,INDEX('Capacity Summary'!$H$139:$BG$238,MATCH('Capacity Backing (Hide)'!K$132,'Capacity Summary'!$B$139:$B$238,0),MATCH('Capacity Backing (Hide)'!$A159,'Capacity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(Hide)'!$A159,'Capacity Summary'!$H$138:$BG$138,0))="x",INDEX('Capacity Summary'!$C$139:$E$238,MATCH('Capacity Backing (Hide)'!L$132,'Capacity Summary'!$B$139:$B$238,0),4),IF(INDEX('Capacity Summary'!$H$139:$BG$238,MATCH('Capacity Backing (Hide)'!L$132,'Capacity Summary'!$B$139:$B$238,0),MATCH('Capacity Backing (Hide)'!$A159,'Capacity Summary'!$H$138:$BG$138,0))&lt;&gt;0,INDEX('Capacity Summary'!$H$139:$BG$238,MATCH('Capacity Backing (Hide)'!L$132,'Capacity Summary'!$B$139:$B$238,0),MATCH('Capacity Backing (Hide)'!$A159,'Capacity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(Hide)'!$A159,'Capacity Summary'!$H$138:$BG$138,0))="x",INDEX('Capacity Summary'!$C$139:$E$238,MATCH('Capacity Backing (Hide)'!M$132,'Capacity Summary'!$B$139:$B$238,0),4),IF(INDEX('Capacity Summary'!$H$139:$BG$238,MATCH('Capacity Backing (Hide)'!M$132,'Capacity Summary'!$B$139:$B$238,0),MATCH('Capacity Backing (Hide)'!$A159,'Capacity Summary'!$H$138:$BG$138,0))&lt;&gt;0,INDEX('Capacity Summary'!$H$139:$BG$238,MATCH('Capacity Backing (Hide)'!M$132,'Capacity Summary'!$B$139:$B$238,0),MATCH('Capacity Backing (Hide)'!$A159,'Capacity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(Hide)'!$A159,'Capacity Summary'!$H$138:$BG$138,0))="x",INDEX('Capacity Summary'!$C$139:$E$238,MATCH('Capacity Backing (Hide)'!N$132,'Capacity Summary'!$B$139:$B$238,0),4),IF(INDEX('Capacity Summary'!$H$139:$BG$238,MATCH('Capacity Backing (Hide)'!N$132,'Capacity Summary'!$B$139:$B$238,0),MATCH('Capacity Backing (Hide)'!$A159,'Capacity Summary'!$H$138:$BG$138,0))&lt;&gt;0,INDEX('Capacity Summary'!$H$139:$BG$238,MATCH('Capacity Backing (Hide)'!N$132,'Capacity Summary'!$B$139:$B$238,0),MATCH('Capacity Backing (Hide)'!$A159,'Capacity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(Hide)'!$A159,'Capacity Summary'!$H$138:$BG$138,0))="x",INDEX('Capacity Summary'!$C$139:$E$238,MATCH('Capacity Backing (Hide)'!O$132,'Capacity Summary'!$B$139:$B$238,0),4),IF(INDEX('Capacity Summary'!$H$139:$BG$238,MATCH('Capacity Backing (Hide)'!O$132,'Capacity Summary'!$B$139:$B$238,0),MATCH('Capacity Backing (Hide)'!$A159,'Capacity Summary'!$H$138:$BG$138,0))&lt;&gt;0,INDEX('Capacity Summary'!$H$139:$BG$238,MATCH('Capacity Backing (Hide)'!O$132,'Capacity Summary'!$B$139:$B$238,0),MATCH('Capacity Backing (Hide)'!$A159,'Capacity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(Hide)'!$A159,'Capacity Summary'!$H$138:$BG$138,0))="x",INDEX('Capacity Summary'!$C$139:$E$238,MATCH('Capacity Backing (Hide)'!P$132,'Capacity Summary'!$B$139:$B$238,0),4),IF(INDEX('Capacity Summary'!$H$139:$BG$238,MATCH('Capacity Backing (Hide)'!P$132,'Capacity Summary'!$B$139:$B$238,0),MATCH('Capacity Backing (Hide)'!$A159,'Capacity Summary'!$H$138:$BG$138,0))&lt;&gt;0,INDEX('Capacity Summary'!$H$139:$BG$238,MATCH('Capacity Backing (Hide)'!P$132,'Capacity Summary'!$B$139:$B$238,0),MATCH('Capacity Backing (Hide)'!$A159,'Capacity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(Hide)'!$A159,'Capacity Summary'!$H$138:$BG$138,0))="x",INDEX('Capacity Summary'!$C$139:$E$238,MATCH('Capacity Backing (Hide)'!Q$132,'Capacity Summary'!$B$139:$B$238,0),4),IF(INDEX('Capacity Summary'!$H$139:$BG$238,MATCH('Capacity Backing (Hide)'!Q$132,'Capacity Summary'!$B$139:$B$238,0),MATCH('Capacity Backing (Hide)'!$A159,'Capacity Summary'!$H$138:$BG$138,0))&lt;&gt;0,INDEX('Capacity Summary'!$H$139:$BG$238,MATCH('Capacity Backing (Hide)'!Q$132,'Capacity Summary'!$B$139:$B$238,0),MATCH('Capacity Backing (Hide)'!$A159,'Capacity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(Hide)'!$A159,'Capacity Summary'!$H$138:$BG$138,0))="x",INDEX('Capacity Summary'!$C$139:$E$238,MATCH('Capacity Backing (Hide)'!R$132,'Capacity Summary'!$B$139:$B$238,0),4),IF(INDEX('Capacity Summary'!$H$139:$BG$238,MATCH('Capacity Backing (Hide)'!R$132,'Capacity Summary'!$B$139:$B$238,0),MATCH('Capacity Backing (Hide)'!$A159,'Capacity Summary'!$H$138:$BG$138,0))&lt;&gt;0,INDEX('Capacity Summary'!$H$139:$BG$238,MATCH('Capacity Backing (Hide)'!R$132,'Capacity Summary'!$B$139:$B$238,0),MATCH('Capacity Backing (Hide)'!$A159,'Capacity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(Hide)'!$A159,'Capacity Summary'!$H$138:$BG$138,0))="x",INDEX('Capacity Summary'!$C$139:$E$238,MATCH('Capacity Backing (Hide)'!S$132,'Capacity Summary'!$B$139:$B$238,0),4),IF(INDEX('Capacity Summary'!$H$139:$BG$238,MATCH('Capacity Backing (Hide)'!S$132,'Capacity Summary'!$B$139:$B$238,0),MATCH('Capacity Backing (Hide)'!$A159,'Capacity Summary'!$H$138:$BG$138,0))&lt;&gt;0,INDEX('Capacity Summary'!$H$139:$BG$238,MATCH('Capacity Backing (Hide)'!S$132,'Capacity Summary'!$B$139:$B$238,0),MATCH('Capacity Backing (Hide)'!$A159,'Capacity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(Hide)'!$A159,'Capacity Summary'!$H$138:$BG$138,0))="x",INDEX('Capacity Summary'!$C$139:$E$238,MATCH('Capacity Backing (Hide)'!T$132,'Capacity Summary'!$B$139:$B$238,0),4),IF(INDEX('Capacity Summary'!$H$139:$BG$238,MATCH('Capacity Backing (Hide)'!T$132,'Capacity Summary'!$B$139:$B$238,0),MATCH('Capacity Backing (Hide)'!$A159,'Capacity Summary'!$H$138:$BG$138,0))&lt;&gt;0,INDEX('Capacity Summary'!$H$139:$BG$238,MATCH('Capacity Backing (Hide)'!T$132,'Capacity Summary'!$B$139:$B$238,0),MATCH('Capacity Backing (Hide)'!$A159,'Capacity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(Hide)'!$A159,'Capacity Summary'!$H$138:$BG$138,0))="x",INDEX('Capacity Summary'!$C$139:$E$238,MATCH('Capacity Backing (Hide)'!U$132,'Capacity Summary'!$B$139:$B$238,0),4),IF(INDEX('Capacity Summary'!$H$139:$BG$238,MATCH('Capacity Backing (Hide)'!U$132,'Capacity Summary'!$B$139:$B$238,0),MATCH('Capacity Backing (Hide)'!$A159,'Capacity Summary'!$H$138:$BG$138,0))&lt;&gt;0,INDEX('Capacity Summary'!$H$139:$BG$238,MATCH('Capacity Backing (Hide)'!U$132,'Capacity Summary'!$B$139:$B$238,0),MATCH('Capacity Backing (Hide)'!$A159,'Capacity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(Hide)'!$A159,'Capacity Summary'!$H$138:$BG$138,0))="x",INDEX('Capacity Summary'!$C$139:$E$238,MATCH('Capacity Backing (Hide)'!V$132,'Capacity Summary'!$B$139:$B$238,0),4),IF(INDEX('Capacity Summary'!$H$139:$BG$238,MATCH('Capacity Backing (Hide)'!V$132,'Capacity Summary'!$B$139:$B$238,0),MATCH('Capacity Backing (Hide)'!$A159,'Capacity Summary'!$H$138:$BG$138,0))&lt;&gt;0,INDEX('Capacity Summary'!$H$139:$BG$238,MATCH('Capacity Backing (Hide)'!V$132,'Capacity Summary'!$B$139:$B$238,0),MATCH('Capacity Backing (Hide)'!$A159,'Capacity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(Hide)'!$A159,'Capacity Summary'!$H$138:$BG$138,0))="x",INDEX('Capacity Summary'!$C$139:$E$238,MATCH('Capacity Backing (Hide)'!W$132,'Capacity Summary'!$B$139:$B$238,0),4),IF(INDEX('Capacity Summary'!$H$139:$BG$238,MATCH('Capacity Backing (Hide)'!W$132,'Capacity Summary'!$B$139:$B$238,0),MATCH('Capacity Backing (Hide)'!$A159,'Capacity Summary'!$H$138:$BG$138,0))&lt;&gt;0,INDEX('Capacity Summary'!$H$139:$BG$238,MATCH('Capacity Backing (Hide)'!W$132,'Capacity Summary'!$B$139:$B$238,0),MATCH('Capacity Backing (Hide)'!$A159,'Capacity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(Hide)'!$A159,'Capacity Summary'!$H$138:$BG$138,0))="x",INDEX('Capacity Summary'!$C$139:$E$238,MATCH('Capacity Backing (Hide)'!X$132,'Capacity Summary'!$B$139:$B$238,0),4),IF(INDEX('Capacity Summary'!$H$139:$BG$238,MATCH('Capacity Backing (Hide)'!X$132,'Capacity Summary'!$B$139:$B$238,0),MATCH('Capacity Backing (Hide)'!$A159,'Capacity Summary'!$H$138:$BG$138,0))&lt;&gt;0,INDEX('Capacity Summary'!$H$139:$BG$238,MATCH('Capacity Backing (Hide)'!X$132,'Capacity Summary'!$B$139:$B$238,0),MATCH('Capacity Backing (Hide)'!$A159,'Capacity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(Hide)'!$A159,'Capacity Summary'!$H$138:$BG$138,0))="x",INDEX('Capacity Summary'!$C$139:$E$238,MATCH('Capacity Backing (Hide)'!Y$132,'Capacity Summary'!$B$139:$B$238,0),4),IF(INDEX('Capacity Summary'!$H$139:$BG$238,MATCH('Capacity Backing (Hide)'!Y$132,'Capacity Summary'!$B$139:$B$238,0),MATCH('Capacity Backing (Hide)'!$A159,'Capacity Summary'!$H$138:$BG$138,0))&lt;&gt;0,INDEX('Capacity Summary'!$H$139:$BG$238,MATCH('Capacity Backing (Hide)'!Y$132,'Capacity Summary'!$B$139:$B$238,0),MATCH('Capacity Backing (Hide)'!$A159,'Capacity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(Hide)'!$A159,'Capacity Summary'!$H$138:$BG$138,0))="x",INDEX('Capacity Summary'!$C$139:$E$238,MATCH('Capacity Backing (Hide)'!Z$132,'Capacity Summary'!$B$139:$B$238,0),4),IF(INDEX('Capacity Summary'!$H$139:$BG$238,MATCH('Capacity Backing (Hide)'!Z$132,'Capacity Summary'!$B$139:$B$238,0),MATCH('Capacity Backing (Hide)'!$A159,'Capacity Summary'!$H$138:$BG$138,0))&lt;&gt;0,INDEX('Capacity Summary'!$H$139:$BG$238,MATCH('Capacity Backing (Hide)'!Z$132,'Capacity Summary'!$B$139:$B$238,0),MATCH('Capacity Backing (Hide)'!$A159,'Capacity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(Hide)'!$A159,'Capacity Summary'!$H$138:$BG$138,0))="x",INDEX('Capacity Summary'!$C$139:$E$238,MATCH('Capacity Backing (Hide)'!AA$132,'Capacity Summary'!$B$139:$B$238,0),4),IF(INDEX('Capacity Summary'!$H$139:$BG$238,MATCH('Capacity Backing (Hide)'!AA$132,'Capacity Summary'!$B$139:$B$238,0),MATCH('Capacity Backing (Hide)'!$A159,'Capacity Summary'!$H$138:$BG$138,0))&lt;&gt;0,INDEX('Capacity Summary'!$H$139:$BG$238,MATCH('Capacity Backing (Hide)'!AA$132,'Capacity Summary'!$B$139:$B$238,0),MATCH('Capacity Backing (Hide)'!$A159,'Capacity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(Hide)'!$A159,'Capacity Summary'!$H$138:$BG$138,0))="x",INDEX('Capacity Summary'!$C$139:$E$238,MATCH('Capacity Backing (Hide)'!AB$132,'Capacity Summary'!$B$139:$B$238,0),4),IF(INDEX('Capacity Summary'!$H$139:$BG$238,MATCH('Capacity Backing (Hide)'!AB$132,'Capacity Summary'!$B$139:$B$238,0),MATCH('Capacity Backing (Hide)'!$A159,'Capacity Summary'!$H$138:$BG$138,0))&lt;&gt;0,INDEX('Capacity Summary'!$H$139:$BG$238,MATCH('Capacity Backing (Hide)'!AB$132,'Capacity Summary'!$B$139:$B$238,0),MATCH('Capacity Backing (Hide)'!$A159,'Capacity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(Hide)'!$A159,'Capacity Summary'!$H$138:$BG$138,0))="x",INDEX('Capacity Summary'!$C$139:$E$238,MATCH('Capacity Backing (Hide)'!AC$132,'Capacity Summary'!$B$139:$B$238,0),4),IF(INDEX('Capacity Summary'!$H$139:$BG$238,MATCH('Capacity Backing (Hide)'!AC$132,'Capacity Summary'!$B$139:$B$238,0),MATCH('Capacity Backing (Hide)'!$A159,'Capacity Summary'!$H$138:$BG$138,0))&lt;&gt;0,INDEX('Capacity Summary'!$H$139:$BG$238,MATCH('Capacity Backing (Hide)'!AC$132,'Capacity Summary'!$B$139:$B$238,0),MATCH('Capacity Backing (Hide)'!$A159,'Capacity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(Hide)'!$A159,'Capacity Summary'!$H$138:$BG$138,0))="x",INDEX('Capacity Summary'!$C$139:$E$238,MATCH('Capacity Backing (Hide)'!AD$132,'Capacity Summary'!$B$139:$B$238,0),4),IF(INDEX('Capacity Summary'!$H$139:$BG$238,MATCH('Capacity Backing (Hide)'!AD$132,'Capacity Summary'!$B$139:$B$238,0),MATCH('Capacity Backing (Hide)'!$A159,'Capacity Summary'!$H$138:$BG$138,0))&lt;&gt;0,INDEX('Capacity Summary'!$H$139:$BG$238,MATCH('Capacity Backing (Hide)'!AD$132,'Capacity Summary'!$B$139:$B$238,0),MATCH('Capacity Backing (Hide)'!$A159,'Capacity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(Hide)'!$A159,'Capacity Summary'!$H$138:$BG$138,0))="x",INDEX('Capacity Summary'!$C$139:$E$238,MATCH('Capacity Backing (Hide)'!AE$132,'Capacity Summary'!$B$139:$B$238,0),4),IF(INDEX('Capacity Summary'!$H$139:$BG$238,MATCH('Capacity Backing (Hide)'!AE$132,'Capacity Summary'!$B$139:$B$238,0),MATCH('Capacity Backing (Hide)'!$A159,'Capacity Summary'!$H$138:$BG$138,0))&lt;&gt;0,INDEX('Capacity Summary'!$H$139:$BG$238,MATCH('Capacity Backing (Hide)'!AE$132,'Capacity Summary'!$B$139:$B$238,0),MATCH('Capacity Backing (Hide)'!$A159,'Capacity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(Hide)'!$A159,'Capacity Summary'!$H$138:$BG$138,0))="x",INDEX('Capacity Summary'!$C$139:$E$238,MATCH('Capacity Backing (Hide)'!AF$132,'Capacity Summary'!$B$139:$B$238,0),4),IF(INDEX('Capacity Summary'!$H$139:$BG$238,MATCH('Capacity Backing (Hide)'!AF$132,'Capacity Summary'!$B$139:$B$238,0),MATCH('Capacity Backing (Hide)'!$A159,'Capacity Summary'!$H$138:$BG$138,0))&lt;&gt;0,INDEX('Capacity Summary'!$H$139:$BG$238,MATCH('Capacity Backing (Hide)'!AF$132,'Capacity Summary'!$B$139:$B$238,0),MATCH('Capacity Backing (Hide)'!$A159,'Capacity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(Hide)'!$A159,'Capacity Summary'!$H$138:$BG$138,0))="x",INDEX('Capacity Summary'!$C$139:$E$238,MATCH('Capacity Backing (Hide)'!AG$132,'Capacity Summary'!$B$139:$B$238,0),4),IF(INDEX('Capacity Summary'!$H$139:$BG$238,MATCH('Capacity Backing (Hide)'!AG$132,'Capacity Summary'!$B$139:$B$238,0),MATCH('Capacity Backing (Hide)'!$A159,'Capacity Summary'!$H$138:$BG$138,0))&lt;&gt;0,INDEX('Capacity Summary'!$H$139:$BG$238,MATCH('Capacity Backing (Hide)'!AG$132,'Capacity Summary'!$B$139:$B$238,0),MATCH('Capacity Backing (Hide)'!$A159,'Capacity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(Hide)'!$A159,'Capacity Summary'!$H$138:$BG$138,0))="x",INDEX('Capacity Summary'!$C$139:$E$238,MATCH('Capacity Backing (Hide)'!AH$132,'Capacity Summary'!$B$139:$B$238,0),4),IF(INDEX('Capacity Summary'!$H$139:$BG$238,MATCH('Capacity Backing (Hide)'!AH$132,'Capacity Summary'!$B$139:$B$238,0),MATCH('Capacity Backing (Hide)'!$A159,'Capacity Summary'!$H$138:$BG$138,0))&lt;&gt;0,INDEX('Capacity Summary'!$H$139:$BG$238,MATCH('Capacity Backing (Hide)'!AH$132,'Capacity Summary'!$B$139:$B$238,0),MATCH('Capacity Backing (Hide)'!$A159,'Capacity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(Hide)'!$A159,'Capacity Summary'!$H$138:$BG$138,0))="x",INDEX('Capacity Summary'!$C$139:$E$238,MATCH('Capacity Backing (Hide)'!AI$132,'Capacity Summary'!$B$139:$B$238,0),4),IF(INDEX('Capacity Summary'!$H$139:$BG$238,MATCH('Capacity Backing (Hide)'!AI$132,'Capacity Summary'!$B$139:$B$238,0),MATCH('Capacity Backing (Hide)'!$A159,'Capacity Summary'!$H$138:$BG$138,0))&lt;&gt;0,INDEX('Capacity Summary'!$H$139:$BG$238,MATCH('Capacity Backing (Hide)'!AI$132,'Capacity Summary'!$B$139:$B$238,0),MATCH('Capacity Backing (Hide)'!$A159,'Capacity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(Hide)'!$A159,'Capacity Summary'!$H$138:$BG$138,0))="x",INDEX('Capacity Summary'!$C$139:$E$238,MATCH('Capacity Backing (Hide)'!AJ$132,'Capacity Summary'!$B$139:$B$238,0),4),IF(INDEX('Capacity Summary'!$H$139:$BG$238,MATCH('Capacity Backing (Hide)'!AJ$132,'Capacity Summary'!$B$139:$B$238,0),MATCH('Capacity Backing (Hide)'!$A159,'Capacity Summary'!$H$138:$BG$138,0))&lt;&gt;0,INDEX('Capacity Summary'!$H$139:$BG$238,MATCH('Capacity Backing (Hide)'!AJ$132,'Capacity Summary'!$B$139:$B$238,0),MATCH('Capacity Backing (Hide)'!$A159,'Capacity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(Hide)'!$A159,'Capacity Summary'!$H$138:$BG$138,0))="x",INDEX('Capacity Summary'!$C$139:$E$238,MATCH('Capacity Backing (Hide)'!AK$132,'Capacity Summary'!$B$139:$B$238,0),4),IF(INDEX('Capacity Summary'!$H$139:$BG$238,MATCH('Capacity Backing (Hide)'!AK$132,'Capacity Summary'!$B$139:$B$238,0),MATCH('Capacity Backing (Hide)'!$A159,'Capacity Summary'!$H$138:$BG$138,0))&lt;&gt;0,INDEX('Capacity Summary'!$H$139:$BG$238,MATCH('Capacity Backing (Hide)'!AK$132,'Capacity Summary'!$B$139:$B$238,0),MATCH('Capacity Backing (Hide)'!$A159,'Capacity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(Hide)'!$A159,'Capacity Summary'!$H$138:$BG$138,0))="x",INDEX('Capacity Summary'!$C$139:$E$238,MATCH('Capacity Backing (Hide)'!AL$132,'Capacity Summary'!$B$139:$B$238,0),4),IF(INDEX('Capacity Summary'!$H$139:$BG$238,MATCH('Capacity Backing (Hide)'!AL$132,'Capacity Summary'!$B$139:$B$238,0),MATCH('Capacity Backing (Hide)'!$A159,'Capacity Summary'!$H$138:$BG$138,0))&lt;&gt;0,INDEX('Capacity Summary'!$H$139:$BG$238,MATCH('Capacity Backing (Hide)'!AL$132,'Capacity Summary'!$B$139:$B$238,0),MATCH('Capacity Backing (Hide)'!$A159,'Capacity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(Hide)'!$A159,'Capacity Summary'!$H$138:$BG$138,0))="x",INDEX('Capacity Summary'!$C$139:$E$238,MATCH('Capacity Backing (Hide)'!AM$132,'Capacity Summary'!$B$139:$B$238,0),4),IF(INDEX('Capacity Summary'!$H$139:$BG$238,MATCH('Capacity Backing (Hide)'!AM$132,'Capacity Summary'!$B$139:$B$238,0),MATCH('Capacity Backing (Hide)'!$A159,'Capacity Summary'!$H$138:$BG$138,0))&lt;&gt;0,INDEX('Capacity Summary'!$H$139:$BG$238,MATCH('Capacity Backing (Hide)'!AM$132,'Capacity Summary'!$B$139:$B$238,0),MATCH('Capacity Backing (Hide)'!$A159,'Capacity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(Hide)'!$A159,'Capacity Summary'!$H$138:$BG$138,0))="x",INDEX('Capacity Summary'!$C$139:$E$238,MATCH('Capacity Backing (Hide)'!AN$132,'Capacity Summary'!$B$139:$B$238,0),4),IF(INDEX('Capacity Summary'!$H$139:$BG$238,MATCH('Capacity Backing (Hide)'!AN$132,'Capacity Summary'!$B$139:$B$238,0),MATCH('Capacity Backing (Hide)'!$A159,'Capacity Summary'!$H$138:$BG$138,0))&lt;&gt;0,INDEX('Capacity Summary'!$H$139:$BG$238,MATCH('Capacity Backing (Hide)'!AN$132,'Capacity Summary'!$B$139:$B$238,0),MATCH('Capacity Backing (Hide)'!$A159,'Capacity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(Hide)'!$A159,'Capacity Summary'!$H$138:$BG$138,0))="x",INDEX('Capacity Summary'!$C$139:$E$238,MATCH('Capacity Backing (Hide)'!AO$132,'Capacity Summary'!$B$139:$B$238,0),4),IF(INDEX('Capacity Summary'!$H$139:$BG$238,MATCH('Capacity Backing (Hide)'!AO$132,'Capacity Summary'!$B$139:$B$238,0),MATCH('Capacity Backing (Hide)'!$A159,'Capacity Summary'!$H$138:$BG$138,0))&lt;&gt;0,INDEX('Capacity Summary'!$H$139:$BG$238,MATCH('Capacity Backing (Hide)'!AO$132,'Capacity Summary'!$B$139:$B$238,0),MATCH('Capacity Backing (Hide)'!$A159,'Capacity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(Hide)'!$A159,'Capacity Summary'!$H$138:$BG$138,0))="x",INDEX('Capacity Summary'!$C$139:$E$238,MATCH('Capacity Backing (Hide)'!AP$132,'Capacity Summary'!$B$139:$B$238,0),4),IF(INDEX('Capacity Summary'!$H$139:$BG$238,MATCH('Capacity Backing (Hide)'!AP$132,'Capacity Summary'!$B$139:$B$238,0),MATCH('Capacity Backing (Hide)'!$A159,'Capacity Summary'!$H$138:$BG$138,0))&lt;&gt;0,INDEX('Capacity Summary'!$H$139:$BG$238,MATCH('Capacity Backing (Hide)'!AP$132,'Capacity Summary'!$B$139:$B$238,0),MATCH('Capacity Backing (Hide)'!$A159,'Capacity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(Hide)'!$A159,'Capacity Summary'!$H$138:$BG$138,0))="x",INDEX('Capacity Summary'!$C$139:$E$238,MATCH('Capacity Backing (Hide)'!AQ$132,'Capacity Summary'!$B$139:$B$238,0),4),IF(INDEX('Capacity Summary'!$H$139:$BG$238,MATCH('Capacity Backing (Hide)'!AQ$132,'Capacity Summary'!$B$139:$B$238,0),MATCH('Capacity Backing (Hide)'!$A159,'Capacity Summary'!$H$138:$BG$138,0))&lt;&gt;0,INDEX('Capacity Summary'!$H$139:$BG$238,MATCH('Capacity Backing (Hide)'!AQ$132,'Capacity Summary'!$B$139:$B$238,0),MATCH('Capacity Backing (Hide)'!$A159,'Capacity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(Hide)'!$A159,'Capacity Summary'!$H$138:$BG$138,0))="x",INDEX('Capacity Summary'!$C$139:$E$238,MATCH('Capacity Backing (Hide)'!AR$132,'Capacity Summary'!$B$139:$B$238,0),4),IF(INDEX('Capacity Summary'!$H$139:$BG$238,MATCH('Capacity Backing (Hide)'!AR$132,'Capacity Summary'!$B$139:$B$238,0),MATCH('Capacity Backing (Hide)'!$A159,'Capacity Summary'!$H$138:$BG$138,0))&lt;&gt;0,INDEX('Capacity Summary'!$H$139:$BG$238,MATCH('Capacity Backing (Hide)'!AR$132,'Capacity Summary'!$B$139:$B$238,0),MATCH('Capacity Backing (Hide)'!$A159,'Capacity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(Hide)'!$A159,'Capacity Summary'!$H$138:$BG$138,0))="x",INDEX('Capacity Summary'!$C$139:$E$238,MATCH('Capacity Backing (Hide)'!AS$132,'Capacity Summary'!$B$139:$B$238,0),4),IF(INDEX('Capacity Summary'!$H$139:$BG$238,MATCH('Capacity Backing (Hide)'!AS$132,'Capacity Summary'!$B$139:$B$238,0),MATCH('Capacity Backing (Hide)'!$A159,'Capacity Summary'!$H$138:$BG$138,0))&lt;&gt;0,INDEX('Capacity Summary'!$H$139:$BG$238,MATCH('Capacity Backing (Hide)'!AS$132,'Capacity Summary'!$B$139:$B$238,0),MATCH('Capacity Backing (Hide)'!$A159,'Capacity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(Hide)'!$A159,'Capacity Summary'!$H$138:$BG$138,0))="x",INDEX('Capacity Summary'!$C$139:$E$238,MATCH('Capacity Backing (Hide)'!AT$132,'Capacity Summary'!$B$139:$B$238,0),4),IF(INDEX('Capacity Summary'!$H$139:$BG$238,MATCH('Capacity Backing (Hide)'!AT$132,'Capacity Summary'!$B$139:$B$238,0),MATCH('Capacity Backing (Hide)'!$A159,'Capacity Summary'!$H$138:$BG$138,0))&lt;&gt;0,INDEX('Capacity Summary'!$H$139:$BG$238,MATCH('Capacity Backing (Hide)'!AT$132,'Capacity Summary'!$B$139:$B$238,0),MATCH('Capacity Backing (Hide)'!$A159,'Capacity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(Hide)'!$A159,'Capacity Summary'!$H$138:$BG$138,0))="x",INDEX('Capacity Summary'!$C$139:$E$238,MATCH('Capacity Backing (Hide)'!AU$132,'Capacity Summary'!$B$139:$B$238,0),4),IF(INDEX('Capacity Summary'!$H$139:$BG$238,MATCH('Capacity Backing (Hide)'!AU$132,'Capacity Summary'!$B$139:$B$238,0),MATCH('Capacity Backing (Hide)'!$A159,'Capacity Summary'!$H$138:$BG$138,0))&lt;&gt;0,INDEX('Capacity Summary'!$H$139:$BG$238,MATCH('Capacity Backing (Hide)'!AU$132,'Capacity Summary'!$B$139:$B$238,0),MATCH('Capacity Backing (Hide)'!$A159,'Capacity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(Hide)'!$A159,'Capacity Summary'!$H$138:$BG$138,0))="x",INDEX('Capacity Summary'!$C$139:$E$238,MATCH('Capacity Backing (Hide)'!AV$132,'Capacity Summary'!$B$139:$B$238,0),4),IF(INDEX('Capacity Summary'!$H$139:$BG$238,MATCH('Capacity Backing (Hide)'!AV$132,'Capacity Summary'!$B$139:$B$238,0),MATCH('Capacity Backing (Hide)'!$A159,'Capacity Summary'!$H$138:$BG$138,0))&lt;&gt;0,INDEX('Capacity Summary'!$H$139:$BG$238,MATCH('Capacity Backing (Hide)'!AV$132,'Capacity Summary'!$B$139:$B$238,0),MATCH('Capacity Backing (Hide)'!$A159,'Capacity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(Hide)'!$A159,'Capacity Summary'!$H$138:$BG$138,0))="x",INDEX('Capacity Summary'!$C$139:$E$238,MATCH('Capacity Backing (Hide)'!AW$132,'Capacity Summary'!$B$139:$B$238,0),4),IF(INDEX('Capacity Summary'!$H$139:$BG$238,MATCH('Capacity Backing (Hide)'!AW$132,'Capacity Summary'!$B$139:$B$238,0),MATCH('Capacity Backing (Hide)'!$A159,'Capacity Summary'!$H$138:$BG$138,0))&lt;&gt;0,INDEX('Capacity Summary'!$H$139:$BG$238,MATCH('Capacity Backing (Hide)'!AW$132,'Capacity Summary'!$B$139:$B$238,0),MATCH('Capacity Backing (Hide)'!$A159,'Capacity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(Hide)'!$A159,'Capacity Summary'!$H$138:$BG$138,0))="x",INDEX('Capacity Summary'!$C$139:$E$238,MATCH('Capacity Backing (Hide)'!AX$132,'Capacity Summary'!$B$139:$B$238,0),4),IF(INDEX('Capacity Summary'!$H$139:$BG$238,MATCH('Capacity Backing (Hide)'!AX$132,'Capacity Summary'!$B$139:$B$238,0),MATCH('Capacity Backing (Hide)'!$A159,'Capacity Summary'!$H$138:$BG$138,0))&lt;&gt;0,INDEX('Capacity Summary'!$H$139:$BG$238,MATCH('Capacity Backing (Hide)'!AX$132,'Capacity Summary'!$B$139:$B$238,0),MATCH('Capacity Backing (Hide)'!$A159,'Capacity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(Hide)'!$A159,'Capacity Summary'!$H$138:$BG$138,0))="x",INDEX('Capacity Summary'!$C$139:$E$238,MATCH('Capacity Backing (Hide)'!AY$132,'Capacity Summary'!$B$139:$B$238,0),4),IF(INDEX('Capacity Summary'!$H$139:$BG$238,MATCH('Capacity Backing (Hide)'!AY$132,'Capacity Summary'!$B$139:$B$238,0),MATCH('Capacity Backing (Hide)'!$A159,'Capacity Summary'!$H$138:$BG$138,0))&lt;&gt;0,INDEX('Capacity Summary'!$H$139:$BG$238,MATCH('Capacity Backing (Hide)'!AY$132,'Capacity Summary'!$B$139:$B$238,0),MATCH('Capacity Backing (Hide)'!$A159,'Capacity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(Hide)'!$A159,'Capacity Summary'!$H$138:$BG$138,0))="x",INDEX('Capacity Summary'!$C$139:$E$238,MATCH('Capacity Backing (Hide)'!AZ$132,'Capacity Summary'!$B$139:$B$238,0),4),IF(INDEX('Capacity Summary'!$H$139:$BG$238,MATCH('Capacity Backing (Hide)'!AZ$132,'Capacity Summary'!$B$139:$B$238,0),MATCH('Capacity Backing (Hide)'!$A159,'Capacity Summary'!$H$138:$BG$138,0))&lt;&gt;0,INDEX('Capacity Summary'!$H$139:$BG$238,MATCH('Capacity Backing (Hide)'!AZ$132,'Capacity Summary'!$B$139:$B$238,0),MATCH('Capacity Backing (Hide)'!$A159,'Capacity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(Hide)'!$A159,'Capacity Summary'!$H$138:$BG$138,0))="x",INDEX('Capacity Summary'!$C$139:$E$238,MATCH('Capacity Backing (Hide)'!BA$132,'Capacity Summary'!$B$139:$B$238,0),4),IF(INDEX('Capacity Summary'!$H$139:$BG$238,MATCH('Capacity Backing (Hide)'!BA$132,'Capacity Summary'!$B$139:$B$238,0),MATCH('Capacity Backing (Hide)'!$A159,'Capacity Summary'!$H$138:$BG$138,0))&lt;&gt;0,INDEX('Capacity Summary'!$H$139:$BG$238,MATCH('Capacity Backing (Hide)'!BA$132,'Capacity Summary'!$B$139:$B$238,0),MATCH('Capacity Backing (Hide)'!$A159,'Capacity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(Hide)'!$A159,'Capacity Summary'!$H$138:$BG$138,0))="x",INDEX('Capacity Summary'!$C$139:$E$238,MATCH('Capacity Backing (Hide)'!BB$132,'Capacity Summary'!$B$139:$B$238,0),4),IF(INDEX('Capacity Summary'!$H$139:$BG$238,MATCH('Capacity Backing (Hide)'!BB$132,'Capacity Summary'!$B$139:$B$238,0),MATCH('Capacity Backing (Hide)'!$A159,'Capacity Summary'!$H$138:$BG$138,0))&lt;&gt;0,INDEX('Capacity Summary'!$H$139:$BG$238,MATCH('Capacity Backing (Hide)'!BB$132,'Capacity Summary'!$B$139:$B$238,0),MATCH('Capacity Backing (Hide)'!$A159,'Capacity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(Hide)'!$A159,'Capacity Summary'!$H$138:$BG$138,0))="x",INDEX('Capacity Summary'!$C$139:$E$238,MATCH('Capacity Backing (Hide)'!BC$132,'Capacity Summary'!$B$139:$B$238,0),4),IF(INDEX('Capacity Summary'!$H$139:$BG$238,MATCH('Capacity Backing (Hide)'!BC$132,'Capacity Summary'!$B$139:$B$238,0),MATCH('Capacity Backing (Hide)'!$A159,'Capacity Summary'!$H$138:$BG$138,0))&lt;&gt;0,INDEX('Capacity Summary'!$H$139:$BG$238,MATCH('Capacity Backing (Hide)'!BC$132,'Capacity Summary'!$B$139:$B$238,0),MATCH('Capacity Backing (Hide)'!$A159,'Capacity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(Hide)'!$A159,'Capacity Summary'!$H$138:$BG$138,0))="x",INDEX('Capacity Summary'!$C$139:$E$238,MATCH('Capacity Backing (Hide)'!BD$132,'Capacity Summary'!$B$139:$B$238,0),4),IF(INDEX('Capacity Summary'!$H$139:$BG$238,MATCH('Capacity Backing (Hide)'!BD$132,'Capacity Summary'!$B$139:$B$238,0),MATCH('Capacity Backing (Hide)'!$A159,'Capacity Summary'!$H$138:$BG$138,0))&lt;&gt;0,INDEX('Capacity Summary'!$H$139:$BG$238,MATCH('Capacity Backing (Hide)'!BD$132,'Capacity Summary'!$B$139:$B$238,0),MATCH('Capacity Backing (Hide)'!$A159,'Capacity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(Hide)'!$A159,'Capacity Summary'!$H$138:$BG$138,0))="x",INDEX('Capacity Summary'!$C$139:$E$238,MATCH('Capacity Backing (Hide)'!BE$132,'Capacity Summary'!$B$139:$B$238,0),4),IF(INDEX('Capacity Summary'!$H$139:$BG$238,MATCH('Capacity Backing (Hide)'!BE$132,'Capacity Summary'!$B$139:$B$238,0),MATCH('Capacity Backing (Hide)'!$A159,'Capacity Summary'!$H$138:$BG$138,0))&lt;&gt;0,INDEX('Capacity Summary'!$H$139:$BG$238,MATCH('Capacity Backing (Hide)'!BE$132,'Capacity Summary'!$B$139:$B$238,0),MATCH('Capacity Backing (Hide)'!$A159,'Capacity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(Hide)'!$A159,'Capacity Summary'!$H$138:$BG$138,0))="x",INDEX('Capacity Summary'!$C$139:$E$238,MATCH('Capacity Backing (Hide)'!BF$132,'Capacity Summary'!$B$139:$B$238,0),4),IF(INDEX('Capacity Summary'!$H$139:$BG$238,MATCH('Capacity Backing (Hide)'!BF$132,'Capacity Summary'!$B$139:$B$238,0),MATCH('Capacity Backing (Hide)'!$A159,'Capacity Summary'!$H$138:$BG$138,0))&lt;&gt;0,INDEX('Capacity Summary'!$H$139:$BG$238,MATCH('Capacity Backing (Hide)'!BF$132,'Capacity Summary'!$B$139:$B$238,0),MATCH('Capacity Backing (Hide)'!$A159,'Capacity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(Hide)'!$A159,'Capacity Summary'!$H$138:$BG$138,0))="x",INDEX('Capacity Summary'!$C$139:$E$238,MATCH('Capacity Backing (Hide)'!BG$132,'Capacity Summary'!$B$139:$B$238,0),4),IF(INDEX('Capacity Summary'!$H$139:$BG$238,MATCH('Capacity Backing (Hide)'!BG$132,'Capacity Summary'!$B$139:$B$238,0),MATCH('Capacity Backing (Hide)'!$A159,'Capacity Summary'!$H$138:$BG$138,0))&lt;&gt;0,INDEX('Capacity Summary'!$H$139:$BG$238,MATCH('Capacity Backing (Hide)'!BG$132,'Capacity Summary'!$B$139:$B$238,0),MATCH('Capacity Backing (Hide)'!$A159,'Capacity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(Hide)'!$A159,'Capacity Summary'!$H$138:$BG$138,0))="x",INDEX('Capacity Summary'!$C$139:$E$238,MATCH('Capacity Backing (Hide)'!BH$132,'Capacity Summary'!$B$139:$B$238,0),4),IF(INDEX('Capacity Summary'!$H$139:$BG$238,MATCH('Capacity Backing (Hide)'!BH$132,'Capacity Summary'!$B$139:$B$238,0),MATCH('Capacity Backing (Hide)'!$A159,'Capacity Summary'!$H$138:$BG$138,0))&lt;&gt;0,INDEX('Capacity Summary'!$H$139:$BG$238,MATCH('Capacity Backing (Hide)'!BH$132,'Capacity Summary'!$B$139:$B$238,0),MATCH('Capacity Backing (Hide)'!$A159,'Capacity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(Hide)'!$A159,'Capacity Summary'!$H$138:$BG$138,0))="x",INDEX('Capacity Summary'!$C$139:$E$238,MATCH('Capacity Backing (Hide)'!BI$132,'Capacity Summary'!$B$139:$B$238,0),4),IF(INDEX('Capacity Summary'!$H$139:$BG$238,MATCH('Capacity Backing (Hide)'!BI$132,'Capacity Summary'!$B$139:$B$238,0),MATCH('Capacity Backing (Hide)'!$A159,'Capacity Summary'!$H$138:$BG$138,0))&lt;&gt;0,INDEX('Capacity Summary'!$H$139:$BG$238,MATCH('Capacity Backing (Hide)'!BI$132,'Capacity Summary'!$B$139:$B$238,0),MATCH('Capacity Backing (Hide)'!$A159,'Capacity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(Hide)'!$A159,'Capacity Summary'!$H$138:$BG$138,0))="x",INDEX('Capacity Summary'!$C$139:$E$238,MATCH('Capacity Backing (Hide)'!BJ$132,'Capacity Summary'!$B$139:$B$238,0),4),IF(INDEX('Capacity Summary'!$H$139:$BG$238,MATCH('Capacity Backing (Hide)'!BJ$132,'Capacity Summary'!$B$139:$B$238,0),MATCH('Capacity Backing (Hide)'!$A159,'Capacity Summary'!$H$138:$BG$138,0))&lt;&gt;0,INDEX('Capacity Summary'!$H$139:$BG$238,MATCH('Capacity Backing (Hide)'!BJ$132,'Capacity Summary'!$B$139:$B$238,0),MATCH('Capacity Backing (Hide)'!$A159,'Capacity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(Hide)'!$A159,'Capacity Summary'!$H$138:$BG$138,0))="x",INDEX('Capacity Summary'!$C$139:$E$238,MATCH('Capacity Backing (Hide)'!BK$132,'Capacity Summary'!$B$139:$B$238,0),4),IF(INDEX('Capacity Summary'!$H$139:$BG$238,MATCH('Capacity Backing (Hide)'!BK$132,'Capacity Summary'!$B$139:$B$238,0),MATCH('Capacity Backing (Hide)'!$A159,'Capacity Summary'!$H$138:$BG$138,0))&lt;&gt;0,INDEX('Capacity Summary'!$H$139:$BG$238,MATCH('Capacity Backing (Hide)'!BK$132,'Capacity Summary'!$B$139:$B$238,0),MATCH('Capacity Backing (Hide)'!$A159,'Capacity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(Hide)'!$A159,'Capacity Summary'!$H$138:$BG$138,0))="x",INDEX('Capacity Summary'!$C$139:$E$238,MATCH('Capacity Backing (Hide)'!BL$132,'Capacity Summary'!$B$139:$B$238,0),4),IF(INDEX('Capacity Summary'!$H$139:$BG$238,MATCH('Capacity Backing (Hide)'!BL$132,'Capacity Summary'!$B$139:$B$238,0),MATCH('Capacity Backing (Hide)'!$A159,'Capacity Summary'!$H$138:$BG$138,0))&lt;&gt;0,INDEX('Capacity Summary'!$H$139:$BG$238,MATCH('Capacity Backing (Hide)'!BL$132,'Capacity Summary'!$B$139:$B$238,0),MATCH('Capacity Backing (Hide)'!$A159,'Capacity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(Hide)'!$A159,'Capacity Summary'!$H$138:$BG$138,0))="x",INDEX('Capacity Summary'!$C$139:$E$238,MATCH('Capacity Backing (Hide)'!BM$132,'Capacity Summary'!$B$139:$B$238,0),4),IF(INDEX('Capacity Summary'!$H$139:$BG$238,MATCH('Capacity Backing (Hide)'!BM$132,'Capacity Summary'!$B$139:$B$238,0),MATCH('Capacity Backing (Hide)'!$A159,'Capacity Summary'!$H$138:$BG$138,0))&lt;&gt;0,INDEX('Capacity Summary'!$H$139:$BG$238,MATCH('Capacity Backing (Hide)'!BM$132,'Capacity Summary'!$B$139:$B$238,0),MATCH('Capacity Backing (Hide)'!$A159,'Capacity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(Hide)'!$A159,'Capacity Summary'!$H$138:$BG$138,0))="x",INDEX('Capacity Summary'!$C$139:$E$238,MATCH('Capacity Backing (Hide)'!BN$132,'Capacity Summary'!$B$139:$B$238,0),4),IF(INDEX('Capacity Summary'!$H$139:$BG$238,MATCH('Capacity Backing (Hide)'!BN$132,'Capacity Summary'!$B$139:$B$238,0),MATCH('Capacity Backing (Hide)'!$A159,'Capacity Summary'!$H$138:$BG$138,0))&lt;&gt;0,INDEX('Capacity Summary'!$H$139:$BG$238,MATCH('Capacity Backing (Hide)'!BN$132,'Capacity Summary'!$B$139:$B$238,0),MATCH('Capacity Backing (Hide)'!$A159,'Capacity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(Hide)'!$A159,'Capacity Summary'!$H$138:$BG$138,0))="x",INDEX('Capacity Summary'!$C$139:$E$238,MATCH('Capacity Backing (Hide)'!BO$132,'Capacity Summary'!$B$139:$B$238,0),4),IF(INDEX('Capacity Summary'!$H$139:$BG$238,MATCH('Capacity Backing (Hide)'!BO$132,'Capacity Summary'!$B$139:$B$238,0),MATCH('Capacity Backing (Hide)'!$A159,'Capacity Summary'!$H$138:$BG$138,0))&lt;&gt;0,INDEX('Capacity Summary'!$H$139:$BG$238,MATCH('Capacity Backing (Hide)'!BO$132,'Capacity Summary'!$B$139:$B$238,0),MATCH('Capacity Backing (Hide)'!$A159,'Capacity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(Hide)'!$A159,'Capacity Summary'!$H$138:$BG$138,0))="x",INDEX('Capacity Summary'!$C$139:$E$238,MATCH('Capacity Backing (Hide)'!BP$132,'Capacity Summary'!$B$139:$B$238,0),4),IF(INDEX('Capacity Summary'!$H$139:$BG$238,MATCH('Capacity Backing (Hide)'!BP$132,'Capacity Summary'!$B$139:$B$238,0),MATCH('Capacity Backing (Hide)'!$A159,'Capacity Summary'!$H$138:$BG$138,0))&lt;&gt;0,INDEX('Capacity Summary'!$H$139:$BG$238,MATCH('Capacity Backing (Hide)'!BP$132,'Capacity Summary'!$B$139:$B$238,0),MATCH('Capacity Backing (Hide)'!$A159,'Capacity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(Hide)'!$A159,'Capacity Summary'!$H$138:$BG$138,0))="x",INDEX('Capacity Summary'!$C$139:$E$238,MATCH('Capacity Backing (Hide)'!BQ$132,'Capacity Summary'!$B$139:$B$238,0),4),IF(INDEX('Capacity Summary'!$H$139:$BG$238,MATCH('Capacity Backing (Hide)'!BQ$132,'Capacity Summary'!$B$139:$B$238,0),MATCH('Capacity Backing (Hide)'!$A159,'Capacity Summary'!$H$138:$BG$138,0))&lt;&gt;0,INDEX('Capacity Summary'!$H$139:$BG$238,MATCH('Capacity Backing (Hide)'!BQ$132,'Capacity Summary'!$B$139:$B$238,0),MATCH('Capacity Backing (Hide)'!$A159,'Capacity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(Hide)'!$A159,'Capacity Summary'!$H$138:$BG$138,0))="x",INDEX('Capacity Summary'!$C$139:$E$238,MATCH('Capacity Backing (Hide)'!BR$132,'Capacity Summary'!$B$139:$B$238,0),4),IF(INDEX('Capacity Summary'!$H$139:$BG$238,MATCH('Capacity Backing (Hide)'!BR$132,'Capacity Summary'!$B$139:$B$238,0),MATCH('Capacity Backing (Hide)'!$A159,'Capacity Summary'!$H$138:$BG$138,0))&lt;&gt;0,INDEX('Capacity Summary'!$H$139:$BG$238,MATCH('Capacity Backing (Hide)'!BR$132,'Capacity Summary'!$B$139:$B$238,0),MATCH('Capacity Backing (Hide)'!$A159,'Capacity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(Hide)'!$A159,'Capacity Summary'!$H$138:$BG$138,0))="x",INDEX('Capacity Summary'!$C$139:$E$238,MATCH('Capacity Backing (Hide)'!BS$132,'Capacity Summary'!$B$139:$B$238,0),4),IF(INDEX('Capacity Summary'!$H$139:$BG$238,MATCH('Capacity Backing (Hide)'!BS$132,'Capacity Summary'!$B$139:$B$238,0),MATCH('Capacity Backing (Hide)'!$A159,'Capacity Summary'!$H$138:$BG$138,0))&lt;&gt;0,INDEX('Capacity Summary'!$H$139:$BG$238,MATCH('Capacity Backing (Hide)'!BS$132,'Capacity Summary'!$B$139:$B$238,0),MATCH('Capacity Backing (Hide)'!$A159,'Capacity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(Hide)'!$A159,'Capacity Summary'!$H$138:$BG$138,0))="x",INDEX('Capacity Summary'!$C$139:$E$238,MATCH('Capacity Backing (Hide)'!BT$132,'Capacity Summary'!$B$139:$B$238,0),4),IF(INDEX('Capacity Summary'!$H$139:$BG$238,MATCH('Capacity Backing (Hide)'!BT$132,'Capacity Summary'!$B$139:$B$238,0),MATCH('Capacity Backing (Hide)'!$A159,'Capacity Summary'!$H$138:$BG$138,0))&lt;&gt;0,INDEX('Capacity Summary'!$H$139:$BG$238,MATCH('Capacity Backing (Hide)'!BT$132,'Capacity Summary'!$B$139:$B$238,0),MATCH('Capacity Backing (Hide)'!$A159,'Capacity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(Hide)'!$A159,'Capacity Summary'!$H$138:$BG$138,0))="x",INDEX('Capacity Summary'!$C$139:$E$238,MATCH('Capacity Backing (Hide)'!BU$132,'Capacity Summary'!$B$139:$B$238,0),4),IF(INDEX('Capacity Summary'!$H$139:$BG$238,MATCH('Capacity Backing (Hide)'!BU$132,'Capacity Summary'!$B$139:$B$238,0),MATCH('Capacity Backing (Hide)'!$A159,'Capacity Summary'!$H$138:$BG$138,0))&lt;&gt;0,INDEX('Capacity Summary'!$H$139:$BG$238,MATCH('Capacity Backing (Hide)'!BU$132,'Capacity Summary'!$B$139:$B$238,0),MATCH('Capacity Backing (Hide)'!$A159,'Capacity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(Hide)'!$A159,'Capacity Summary'!$H$138:$BG$138,0))="x",INDEX('Capacity Summary'!$C$139:$E$238,MATCH('Capacity Backing (Hide)'!BV$132,'Capacity Summary'!$B$139:$B$238,0),4),IF(INDEX('Capacity Summary'!$H$139:$BG$238,MATCH('Capacity Backing (Hide)'!BV$132,'Capacity Summary'!$B$139:$B$238,0),MATCH('Capacity Backing (Hide)'!$A159,'Capacity Summary'!$H$138:$BG$138,0))&lt;&gt;0,INDEX('Capacity Summary'!$H$139:$BG$238,MATCH('Capacity Backing (Hide)'!BV$132,'Capacity Summary'!$B$139:$B$238,0),MATCH('Capacity Backing (Hide)'!$A159,'Capacity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(Hide)'!$A159,'Capacity Summary'!$H$138:$BG$138,0))="x",INDEX('Capacity Summary'!$C$139:$E$238,MATCH('Capacity Backing (Hide)'!BW$132,'Capacity Summary'!$B$139:$B$238,0),4),IF(INDEX('Capacity Summary'!$H$139:$BG$238,MATCH('Capacity Backing (Hide)'!BW$132,'Capacity Summary'!$B$139:$B$238,0),MATCH('Capacity Backing (Hide)'!$A159,'Capacity Summary'!$H$138:$BG$138,0))&lt;&gt;0,INDEX('Capacity Summary'!$H$139:$BG$238,MATCH('Capacity Backing (Hide)'!BW$132,'Capacity Summary'!$B$139:$B$238,0),MATCH('Capacity Backing (Hide)'!$A159,'Capacity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(Hide)'!$A159,'Capacity Summary'!$H$138:$BG$138,0))="x",INDEX('Capacity Summary'!$C$139:$E$238,MATCH('Capacity Backing (Hide)'!BX$132,'Capacity Summary'!$B$139:$B$238,0),4),IF(INDEX('Capacity Summary'!$H$139:$BG$238,MATCH('Capacity Backing (Hide)'!BX$132,'Capacity Summary'!$B$139:$B$238,0),MATCH('Capacity Backing (Hide)'!$A159,'Capacity Summary'!$H$138:$BG$138,0))&lt;&gt;0,INDEX('Capacity Summary'!$H$139:$BG$238,MATCH('Capacity Backing (Hide)'!BX$132,'Capacity Summary'!$B$139:$B$238,0),MATCH('Capacity Backing (Hide)'!$A159,'Capacity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(Hide)'!$A159,'Capacity Summary'!$H$138:$BG$138,0))="x",INDEX('Capacity Summary'!$C$139:$E$238,MATCH('Capacity Backing (Hide)'!BY$132,'Capacity Summary'!$B$139:$B$238,0),4),IF(INDEX('Capacity Summary'!$H$139:$BG$238,MATCH('Capacity Backing (Hide)'!BY$132,'Capacity Summary'!$B$139:$B$238,0),MATCH('Capacity Backing (Hide)'!$A159,'Capacity Summary'!$H$138:$BG$138,0))&lt;&gt;0,INDEX('Capacity Summary'!$H$139:$BG$238,MATCH('Capacity Backing (Hide)'!BY$132,'Capacity Summary'!$B$139:$B$238,0),MATCH('Capacity Backing (Hide)'!$A159,'Capacity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(Hide)'!$A159,'Capacity Summary'!$H$138:$BG$138,0))="x",INDEX('Capacity Summary'!$C$139:$E$238,MATCH('Capacity Backing (Hide)'!BZ$132,'Capacity Summary'!$B$139:$B$238,0),4),IF(INDEX('Capacity Summary'!$H$139:$BG$238,MATCH('Capacity Backing (Hide)'!BZ$132,'Capacity Summary'!$B$139:$B$238,0),MATCH('Capacity Backing (Hide)'!$A159,'Capacity Summary'!$H$138:$BG$138,0))&lt;&gt;0,INDEX('Capacity Summary'!$H$139:$BG$238,MATCH('Capacity Backing (Hide)'!BZ$132,'Capacity Summary'!$B$139:$B$238,0),MATCH('Capacity Backing (Hide)'!$A159,'Capacity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(Hide)'!$A159,'Capacity Summary'!$H$138:$BG$138,0))="x",INDEX('Capacity Summary'!$C$139:$E$238,MATCH('Capacity Backing (Hide)'!CA$132,'Capacity Summary'!$B$139:$B$238,0),4),IF(INDEX('Capacity Summary'!$H$139:$BG$238,MATCH('Capacity Backing (Hide)'!CA$132,'Capacity Summary'!$B$139:$B$238,0),MATCH('Capacity Backing (Hide)'!$A159,'Capacity Summary'!$H$138:$BG$138,0))&lt;&gt;0,INDEX('Capacity Summary'!$H$139:$BG$238,MATCH('Capacity Backing (Hide)'!CA$132,'Capacity Summary'!$B$139:$B$238,0),MATCH('Capacity Backing (Hide)'!$A159,'Capacity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(Hide)'!$A159,'Capacity Summary'!$H$138:$BG$138,0))="x",INDEX('Capacity Summary'!$C$139:$E$238,MATCH('Capacity Backing (Hide)'!CB$132,'Capacity Summary'!$B$139:$B$238,0),4),IF(INDEX('Capacity Summary'!$H$139:$BG$238,MATCH('Capacity Backing (Hide)'!CB$132,'Capacity Summary'!$B$139:$B$238,0),MATCH('Capacity Backing (Hide)'!$A159,'Capacity Summary'!$H$138:$BG$138,0))&lt;&gt;0,INDEX('Capacity Summary'!$H$139:$BG$238,MATCH('Capacity Backing (Hide)'!CB$132,'Capacity Summary'!$B$139:$B$238,0),MATCH('Capacity Backing (Hide)'!$A159,'Capacity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(Hide)'!$A159,'Capacity Summary'!$H$138:$BG$138,0))="x",INDEX('Capacity Summary'!$C$139:$E$238,MATCH('Capacity Backing (Hide)'!CC$132,'Capacity Summary'!$B$139:$B$238,0),4),IF(INDEX('Capacity Summary'!$H$139:$BG$238,MATCH('Capacity Backing (Hide)'!CC$132,'Capacity Summary'!$B$139:$B$238,0),MATCH('Capacity Backing (Hide)'!$A159,'Capacity Summary'!$H$138:$BG$138,0))&lt;&gt;0,INDEX('Capacity Summary'!$H$139:$BG$238,MATCH('Capacity Backing (Hide)'!CC$132,'Capacity Summary'!$B$139:$B$238,0),MATCH('Capacity Backing (Hide)'!$A159,'Capacity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(Hide)'!$A159,'Capacity Summary'!$H$138:$BG$138,0))="x",INDEX('Capacity Summary'!$C$139:$E$238,MATCH('Capacity Backing (Hide)'!CD$132,'Capacity Summary'!$B$139:$B$238,0),4),IF(INDEX('Capacity Summary'!$H$139:$BG$238,MATCH('Capacity Backing (Hide)'!CD$132,'Capacity Summary'!$B$139:$B$238,0),MATCH('Capacity Backing (Hide)'!$A159,'Capacity Summary'!$H$138:$BG$138,0))&lt;&gt;0,INDEX('Capacity Summary'!$H$139:$BG$238,MATCH('Capacity Backing (Hide)'!CD$132,'Capacity Summary'!$B$139:$B$238,0),MATCH('Capacity Backing (Hide)'!$A159,'Capacity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(Hide)'!$A159,'Capacity Summary'!$H$138:$BG$138,0))="x",INDEX('Capacity Summary'!$C$139:$E$238,MATCH('Capacity Backing (Hide)'!CE$132,'Capacity Summary'!$B$139:$B$238,0),4),IF(INDEX('Capacity Summary'!$H$139:$BG$238,MATCH('Capacity Backing (Hide)'!CE$132,'Capacity Summary'!$B$139:$B$238,0),MATCH('Capacity Backing (Hide)'!$A159,'Capacity Summary'!$H$138:$BG$138,0))&lt;&gt;0,INDEX('Capacity Summary'!$H$139:$BG$238,MATCH('Capacity Backing (Hide)'!CE$132,'Capacity Summary'!$B$139:$B$238,0),MATCH('Capacity Backing (Hide)'!$A159,'Capacity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(Hide)'!$A159,'Capacity Summary'!$H$138:$BG$138,0))="x",INDEX('Capacity Summary'!$C$139:$E$238,MATCH('Capacity Backing (Hide)'!CF$132,'Capacity Summary'!$B$139:$B$238,0),4),IF(INDEX('Capacity Summary'!$H$139:$BG$238,MATCH('Capacity Backing (Hide)'!CF$132,'Capacity Summary'!$B$139:$B$238,0),MATCH('Capacity Backing (Hide)'!$A159,'Capacity Summary'!$H$138:$BG$138,0))&lt;&gt;0,INDEX('Capacity Summary'!$H$139:$BG$238,MATCH('Capacity Backing (Hide)'!CF$132,'Capacity Summary'!$B$139:$B$238,0),MATCH('Capacity Backing (Hide)'!$A159,'Capacity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(Hide)'!$A159,'Capacity Summary'!$H$138:$BG$138,0))="x",INDEX('Capacity Summary'!$C$139:$E$238,MATCH('Capacity Backing (Hide)'!CG$132,'Capacity Summary'!$B$139:$B$238,0),4),IF(INDEX('Capacity Summary'!$H$139:$BG$238,MATCH('Capacity Backing (Hide)'!CG$132,'Capacity Summary'!$B$139:$B$238,0),MATCH('Capacity Backing (Hide)'!$A159,'Capacity Summary'!$H$138:$BG$138,0))&lt;&gt;0,INDEX('Capacity Summary'!$H$139:$BG$238,MATCH('Capacity Backing (Hide)'!CG$132,'Capacity Summary'!$B$139:$B$238,0),MATCH('Capacity Backing (Hide)'!$A159,'Capacity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(Hide)'!$A159,'Capacity Summary'!$H$138:$BG$138,0))="x",INDEX('Capacity Summary'!$C$139:$E$238,MATCH('Capacity Backing (Hide)'!CH$132,'Capacity Summary'!$B$139:$B$238,0),4),IF(INDEX('Capacity Summary'!$H$139:$BG$238,MATCH('Capacity Backing (Hide)'!CH$132,'Capacity Summary'!$B$139:$B$238,0),MATCH('Capacity Backing (Hide)'!$A159,'Capacity Summary'!$H$138:$BG$138,0))&lt;&gt;0,INDEX('Capacity Summary'!$H$139:$BG$238,MATCH('Capacity Backing (Hide)'!CH$132,'Capacity Summary'!$B$139:$B$238,0),MATCH('Capacity Backing (Hide)'!$A159,'Capacity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(Hide)'!$A159,'Capacity Summary'!$H$138:$BG$138,0))="x",INDEX('Capacity Summary'!$C$139:$E$238,MATCH('Capacity Backing (Hide)'!CI$132,'Capacity Summary'!$B$139:$B$238,0),4),IF(INDEX('Capacity Summary'!$H$139:$BG$238,MATCH('Capacity Backing (Hide)'!CI$132,'Capacity Summary'!$B$139:$B$238,0),MATCH('Capacity Backing (Hide)'!$A159,'Capacity Summary'!$H$138:$BG$138,0))&lt;&gt;0,INDEX('Capacity Summary'!$H$139:$BG$238,MATCH('Capacity Backing (Hide)'!CI$132,'Capacity Summary'!$B$139:$B$238,0),MATCH('Capacity Backing (Hide)'!$A159,'Capacity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(Hide)'!$A159,'Capacity Summary'!$H$138:$BG$138,0))="x",INDEX('Capacity Summary'!$C$139:$E$238,MATCH('Capacity Backing (Hide)'!CJ$132,'Capacity Summary'!$B$139:$B$238,0),4),IF(INDEX('Capacity Summary'!$H$139:$BG$238,MATCH('Capacity Backing (Hide)'!CJ$132,'Capacity Summary'!$B$139:$B$238,0),MATCH('Capacity Backing (Hide)'!$A159,'Capacity Summary'!$H$138:$BG$138,0))&lt;&gt;0,INDEX('Capacity Summary'!$H$139:$BG$238,MATCH('Capacity Backing (Hide)'!CJ$132,'Capacity Summary'!$B$139:$B$238,0),MATCH('Capacity Backing (Hide)'!$A159,'Capacity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(Hide)'!$A159,'Capacity Summary'!$H$138:$BG$138,0))="x",INDEX('Capacity Summary'!$C$139:$E$238,MATCH('Capacity Backing (Hide)'!CK$132,'Capacity Summary'!$B$139:$B$238,0),4),IF(INDEX('Capacity Summary'!$H$139:$BG$238,MATCH('Capacity Backing (Hide)'!CK$132,'Capacity Summary'!$B$139:$B$238,0),MATCH('Capacity Backing (Hide)'!$A159,'Capacity Summary'!$H$138:$BG$138,0))&lt;&gt;0,INDEX('Capacity Summary'!$H$139:$BG$238,MATCH('Capacity Backing (Hide)'!CK$132,'Capacity Summary'!$B$139:$B$238,0),MATCH('Capacity Backing (Hide)'!$A159,'Capacity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(Hide)'!$A159,'Capacity Summary'!$H$138:$BG$138,0))="x",INDEX('Capacity Summary'!$C$139:$E$238,MATCH('Capacity Backing (Hide)'!CL$132,'Capacity Summary'!$B$139:$B$238,0),4),IF(INDEX('Capacity Summary'!$H$139:$BG$238,MATCH('Capacity Backing (Hide)'!CL$132,'Capacity Summary'!$B$139:$B$238,0),MATCH('Capacity Backing (Hide)'!$A159,'Capacity Summary'!$H$138:$BG$138,0))&lt;&gt;0,INDEX('Capacity Summary'!$H$139:$BG$238,MATCH('Capacity Backing (Hide)'!CL$132,'Capacity Summary'!$B$139:$B$238,0),MATCH('Capacity Backing (Hide)'!$A159,'Capacity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(Hide)'!$A159,'Capacity Summary'!$H$138:$BG$138,0))="x",INDEX('Capacity Summary'!$C$139:$E$238,MATCH('Capacity Backing (Hide)'!CM$132,'Capacity Summary'!$B$139:$B$238,0),4),IF(INDEX('Capacity Summary'!$H$139:$BG$238,MATCH('Capacity Backing (Hide)'!CM$132,'Capacity Summary'!$B$139:$B$238,0),MATCH('Capacity Backing (Hide)'!$A159,'Capacity Summary'!$H$138:$BG$138,0))&lt;&gt;0,INDEX('Capacity Summary'!$H$139:$BG$238,MATCH('Capacity Backing (Hide)'!CM$132,'Capacity Summary'!$B$139:$B$238,0),MATCH('Capacity Backing (Hide)'!$A159,'Capacity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(Hide)'!$A159,'Capacity Summary'!$H$138:$BG$138,0))="x",INDEX('Capacity Summary'!$C$139:$E$238,MATCH('Capacity Backing (Hide)'!CN$132,'Capacity Summary'!$B$139:$B$238,0),4),IF(INDEX('Capacity Summary'!$H$139:$BG$238,MATCH('Capacity Backing (Hide)'!CN$132,'Capacity Summary'!$B$139:$B$238,0),MATCH('Capacity Backing (Hide)'!$A159,'Capacity Summary'!$H$138:$BG$138,0))&lt;&gt;0,INDEX('Capacity Summary'!$H$139:$BG$238,MATCH('Capacity Backing (Hide)'!CN$132,'Capacity Summary'!$B$139:$B$238,0),MATCH('Capacity Backing (Hide)'!$A159,'Capacity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(Hide)'!$A159,'Capacity Summary'!$H$138:$BG$138,0))="x",INDEX('Capacity Summary'!$C$139:$E$238,MATCH('Capacity Backing (Hide)'!CO$132,'Capacity Summary'!$B$139:$B$238,0),4),IF(INDEX('Capacity Summary'!$H$139:$BG$238,MATCH('Capacity Backing (Hide)'!CO$132,'Capacity Summary'!$B$139:$B$238,0),MATCH('Capacity Backing (Hide)'!$A159,'Capacity Summary'!$H$138:$BG$138,0))&lt;&gt;0,INDEX('Capacity Summary'!$H$139:$BG$238,MATCH('Capacity Backing (Hide)'!CO$132,'Capacity Summary'!$B$139:$B$238,0),MATCH('Capacity Backing (Hide)'!$A159,'Capacity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(Hide)'!$A159,'Capacity Summary'!$H$138:$BG$138,0))="x",INDEX('Capacity Summary'!$C$139:$E$238,MATCH('Capacity Backing (Hide)'!CP$132,'Capacity Summary'!$B$139:$B$238,0),4),IF(INDEX('Capacity Summary'!$H$139:$BG$238,MATCH('Capacity Backing (Hide)'!CP$132,'Capacity Summary'!$B$139:$B$238,0),MATCH('Capacity Backing (Hide)'!$A159,'Capacity Summary'!$H$138:$BG$138,0))&lt;&gt;0,INDEX('Capacity Summary'!$H$139:$BG$238,MATCH('Capacity Backing (Hide)'!CP$132,'Capacity Summary'!$B$139:$B$238,0),MATCH('Capacity Backing (Hide)'!$A159,'Capacity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(Hide)'!$A159,'Capacity Summary'!$H$138:$BG$138,0))="x",INDEX('Capacity Summary'!$C$139:$E$238,MATCH('Capacity Backing (Hide)'!CQ$132,'Capacity Summary'!$B$139:$B$238,0),4),IF(INDEX('Capacity Summary'!$H$139:$BG$238,MATCH('Capacity Backing (Hide)'!CQ$132,'Capacity Summary'!$B$139:$B$238,0),MATCH('Capacity Backing (Hide)'!$A159,'Capacity Summary'!$H$138:$BG$138,0))&lt;&gt;0,INDEX('Capacity Summary'!$H$139:$BG$238,MATCH('Capacity Backing (Hide)'!CQ$132,'Capacity Summary'!$B$139:$B$238,0),MATCH('Capacity Backing (Hide)'!$A159,'Capacity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(Hide)'!$A159,'Capacity Summary'!$H$138:$BG$138,0))="x",INDEX('Capacity Summary'!$C$139:$E$238,MATCH('Capacity Backing (Hide)'!CR$132,'Capacity Summary'!$B$139:$B$238,0),4),IF(INDEX('Capacity Summary'!$H$139:$BG$238,MATCH('Capacity Backing (Hide)'!CR$132,'Capacity Summary'!$B$139:$B$238,0),MATCH('Capacity Backing (Hide)'!$A159,'Capacity Summary'!$H$138:$BG$138,0))&lt;&gt;0,INDEX('Capacity Summary'!$H$139:$BG$238,MATCH('Capacity Backing (Hide)'!CR$132,'Capacity Summary'!$B$139:$B$238,0),MATCH('Capacity Backing (Hide)'!$A159,'Capacity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(Hide)'!$A159,'Capacity Summary'!$H$138:$BG$138,0))="x",INDEX('Capacity Summary'!$C$139:$E$238,MATCH('Capacity Backing (Hide)'!CS$132,'Capacity Summary'!$B$139:$B$238,0),4),IF(INDEX('Capacity Summary'!$H$139:$BG$238,MATCH('Capacity Backing (Hide)'!CS$132,'Capacity Summary'!$B$139:$B$238,0),MATCH('Capacity Backing (Hide)'!$A159,'Capacity Summary'!$H$138:$BG$138,0))&lt;&gt;0,INDEX('Capacity Summary'!$H$139:$BG$238,MATCH('Capacity Backing (Hide)'!CS$132,'Capacity Summary'!$B$139:$B$238,0),MATCH('Capacity Backing (Hide)'!$A159,'Capacity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(Hide)'!$A159,'Capacity Summary'!$H$138:$BG$138,0))="x",INDEX('Capacity Summary'!$C$139:$E$238,MATCH('Capacity Backing (Hide)'!CT$132,'Capacity Summary'!$B$139:$B$238,0),4),IF(INDEX('Capacity Summary'!$H$139:$BG$238,MATCH('Capacity Backing (Hide)'!CT$132,'Capacity Summary'!$B$139:$B$238,0),MATCH('Capacity Backing (Hide)'!$A159,'Capacity Summary'!$H$138:$BG$138,0))&lt;&gt;0,INDEX('Capacity Summary'!$H$139:$BG$238,MATCH('Capacity Backing (Hide)'!CT$132,'Capacity Summary'!$B$139:$B$238,0),MATCH('Capacity Backing (Hide)'!$A159,'Capacity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(Hide)'!$A159,'Capacity Summary'!$H$138:$BG$138,0))="x",INDEX('Capacity Summary'!$C$139:$E$238,MATCH('Capacity Backing (Hide)'!CU$132,'Capacity Summary'!$B$139:$B$238,0),4),IF(INDEX('Capacity Summary'!$H$139:$BG$238,MATCH('Capacity Backing (Hide)'!CU$132,'Capacity Summary'!$B$139:$B$238,0),MATCH('Capacity Backing (Hide)'!$A159,'Capacity Summary'!$H$138:$BG$138,0))&lt;&gt;0,INDEX('Capacity Summary'!$H$139:$BG$238,MATCH('Capacity Backing (Hide)'!CU$132,'Capacity Summary'!$B$139:$B$238,0),MATCH('Capacity Backing (Hide)'!$A159,'Capacity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(Hide)'!$A159,'Capacity Summary'!$H$138:$BG$138,0))="x",INDEX('Capacity Summary'!$C$139:$E$238,MATCH('Capacity Backing (Hide)'!CV$132,'Capacity Summary'!$B$139:$B$238,0),4),IF(INDEX('Capacity Summary'!$H$139:$BG$238,MATCH('Capacity Backing (Hide)'!CV$132,'Capacity Summary'!$B$139:$B$238,0),MATCH('Capacity Backing (Hide)'!$A159,'Capacity Summary'!$H$138:$BG$138,0))&lt;&gt;0,INDEX('Capacity Summary'!$H$139:$BG$238,MATCH('Capacity Backing (Hide)'!CV$132,'Capacity Summary'!$B$139:$B$238,0),MATCH('Capacity Backing (Hide)'!$A159,'Capacity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(Hide)'!$A159,'Capacity Summary'!$H$138:$BG$138,0))="x",INDEX('Capacity Summary'!$C$139:$E$238,MATCH('Capacity Backing (Hide)'!CW$132,'Capacity Summary'!$B$139:$B$238,0),4),IF(INDEX('Capacity Summary'!$H$139:$BG$238,MATCH('Capacity Backing (Hide)'!CW$132,'Capacity Summary'!$B$139:$B$238,0),MATCH('Capacity Backing (Hide)'!$A159,'Capacity Summary'!$H$138:$BG$138,0))&lt;&gt;0,INDEX('Capacity Summary'!$H$139:$BG$238,MATCH('Capacity Backing (Hide)'!CW$132,'Capacity Summary'!$B$139:$B$238,0),MATCH('Capacity Backing (Hide)'!$A159,'Capacity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(Hide)'!$A160,'Capacity Summary'!$H$138:$BG$138,0))="x",INDEX('Capacity Summary'!$C$139:$E$238,MATCH('Capacity Backing (Hide)'!B$132,'Capacity Summary'!$B$139:$B$238,0),4),IF(INDEX('Capacity Summary'!$H$139:$BG$238,MATCH('Capacity Backing (Hide)'!B$132,'Capacity Summary'!$B$139:$B$238,0),MATCH('Capacity Backing (Hide)'!$A160,'Capacity Summary'!$H$138:$BG$138,0))&lt;&gt;0,INDEX('Capacity Summary'!$H$139:$BG$238,MATCH('Capacity Backing (Hide)'!B$132,'Capacity Summary'!$B$139:$B$238,0),MATCH('Capacity Backing (Hide)'!$A160,'Capacity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(Hide)'!$A160,'Capacity Summary'!$H$138:$BG$138,0))="x",INDEX('Capacity Summary'!$C$139:$E$238,MATCH('Capacity Backing (Hide)'!C$132,'Capacity Summary'!$B$139:$B$238,0),4),IF(INDEX('Capacity Summary'!$H$139:$BG$238,MATCH('Capacity Backing (Hide)'!C$132,'Capacity Summary'!$B$139:$B$238,0),MATCH('Capacity Backing (Hide)'!$A160,'Capacity Summary'!$H$138:$BG$138,0))&lt;&gt;0,INDEX('Capacity Summary'!$H$139:$BG$238,MATCH('Capacity Backing (Hide)'!C$132,'Capacity Summary'!$B$139:$B$238,0),MATCH('Capacity Backing (Hide)'!$A160,'Capacity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(Hide)'!$A160,'Capacity Summary'!$H$138:$BG$138,0))="x",INDEX('Capacity Summary'!$C$139:$E$238,MATCH('Capacity Backing (Hide)'!D$132,'Capacity Summary'!$B$139:$B$238,0),4),IF(INDEX('Capacity Summary'!$H$139:$BG$238,MATCH('Capacity Backing (Hide)'!D$132,'Capacity Summary'!$B$139:$B$238,0),MATCH('Capacity Backing (Hide)'!$A160,'Capacity Summary'!$H$138:$BG$138,0))&lt;&gt;0,INDEX('Capacity Summary'!$H$139:$BG$238,MATCH('Capacity Backing (Hide)'!D$132,'Capacity Summary'!$B$139:$B$238,0),MATCH('Capacity Backing (Hide)'!$A160,'Capacity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(Hide)'!$A160,'Capacity Summary'!$H$138:$BG$138,0))="x",INDEX('Capacity Summary'!$C$139:$E$238,MATCH('Capacity Backing (Hide)'!E$132,'Capacity Summary'!$B$139:$B$238,0),4),IF(INDEX('Capacity Summary'!$H$139:$BG$238,MATCH('Capacity Backing (Hide)'!E$132,'Capacity Summary'!$B$139:$B$238,0),MATCH('Capacity Backing (Hide)'!$A160,'Capacity Summary'!$H$138:$BG$138,0))&lt;&gt;0,INDEX('Capacity Summary'!$H$139:$BG$238,MATCH('Capacity Backing (Hide)'!E$132,'Capacity Summary'!$B$139:$B$238,0),MATCH('Capacity Backing (Hide)'!$A160,'Capacity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(Hide)'!$A160,'Capacity Summary'!$H$138:$BG$138,0))="x",INDEX('Capacity Summary'!$C$139:$E$238,MATCH('Capacity Backing (Hide)'!F$132,'Capacity Summary'!$B$139:$B$238,0),4),IF(INDEX('Capacity Summary'!$H$139:$BG$238,MATCH('Capacity Backing (Hide)'!F$132,'Capacity Summary'!$B$139:$B$238,0),MATCH('Capacity Backing (Hide)'!$A160,'Capacity Summary'!$H$138:$BG$138,0))&lt;&gt;0,INDEX('Capacity Summary'!$H$139:$BG$238,MATCH('Capacity Backing (Hide)'!F$132,'Capacity Summary'!$B$139:$B$238,0),MATCH('Capacity Backing (Hide)'!$A160,'Capacity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(Hide)'!$A160,'Capacity Summary'!$H$138:$BG$138,0))="x",INDEX('Capacity Summary'!$C$139:$E$238,MATCH('Capacity Backing (Hide)'!G$132,'Capacity Summary'!$B$139:$B$238,0),4),IF(INDEX('Capacity Summary'!$H$139:$BG$238,MATCH('Capacity Backing (Hide)'!G$132,'Capacity Summary'!$B$139:$B$238,0),MATCH('Capacity Backing (Hide)'!$A160,'Capacity Summary'!$H$138:$BG$138,0))&lt;&gt;0,INDEX('Capacity Summary'!$H$139:$BG$238,MATCH('Capacity Backing (Hide)'!G$132,'Capacity Summary'!$B$139:$B$238,0),MATCH('Capacity Backing (Hide)'!$A160,'Capacity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(Hide)'!$A160,'Capacity Summary'!$H$138:$BG$138,0))="x",INDEX('Capacity Summary'!$C$139:$E$238,MATCH('Capacity Backing (Hide)'!H$132,'Capacity Summary'!$B$139:$B$238,0),4),IF(INDEX('Capacity Summary'!$H$139:$BG$238,MATCH('Capacity Backing (Hide)'!H$132,'Capacity Summary'!$B$139:$B$238,0),MATCH('Capacity Backing (Hide)'!$A160,'Capacity Summary'!$H$138:$BG$138,0))&lt;&gt;0,INDEX('Capacity Summary'!$H$139:$BG$238,MATCH('Capacity Backing (Hide)'!H$132,'Capacity Summary'!$B$139:$B$238,0),MATCH('Capacity Backing (Hide)'!$A160,'Capacity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(Hide)'!$A160,'Capacity Summary'!$H$138:$BG$138,0))="x",INDEX('Capacity Summary'!$C$139:$E$238,MATCH('Capacity Backing (Hide)'!I$132,'Capacity Summary'!$B$139:$B$238,0),4),IF(INDEX('Capacity Summary'!$H$139:$BG$238,MATCH('Capacity Backing (Hide)'!I$132,'Capacity Summary'!$B$139:$B$238,0),MATCH('Capacity Backing (Hide)'!$A160,'Capacity Summary'!$H$138:$BG$138,0))&lt;&gt;0,INDEX('Capacity Summary'!$H$139:$BG$238,MATCH('Capacity Backing (Hide)'!I$132,'Capacity Summary'!$B$139:$B$238,0),MATCH('Capacity Backing (Hide)'!$A160,'Capacity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(Hide)'!$A160,'Capacity Summary'!$H$138:$BG$138,0))="x",INDEX('Capacity Summary'!$C$139:$E$238,MATCH('Capacity Backing (Hide)'!J$132,'Capacity Summary'!$B$139:$B$238,0),4),IF(INDEX('Capacity Summary'!$H$139:$BG$238,MATCH('Capacity Backing (Hide)'!J$132,'Capacity Summary'!$B$139:$B$238,0),MATCH('Capacity Backing (Hide)'!$A160,'Capacity Summary'!$H$138:$BG$138,0))&lt;&gt;0,INDEX('Capacity Summary'!$H$139:$BG$238,MATCH('Capacity Backing (Hide)'!J$132,'Capacity Summary'!$B$139:$B$238,0),MATCH('Capacity Backing (Hide)'!$A160,'Capacity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(Hide)'!$A160,'Capacity Summary'!$H$138:$BG$138,0))="x",INDEX('Capacity Summary'!$C$139:$E$238,MATCH('Capacity Backing (Hide)'!K$132,'Capacity Summary'!$B$139:$B$238,0),4),IF(INDEX('Capacity Summary'!$H$139:$BG$238,MATCH('Capacity Backing (Hide)'!K$132,'Capacity Summary'!$B$139:$B$238,0),MATCH('Capacity Backing (Hide)'!$A160,'Capacity Summary'!$H$138:$BG$138,0))&lt;&gt;0,INDEX('Capacity Summary'!$H$139:$BG$238,MATCH('Capacity Backing (Hide)'!K$132,'Capacity Summary'!$B$139:$B$238,0),MATCH('Capacity Backing (Hide)'!$A160,'Capacity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(Hide)'!$A160,'Capacity Summary'!$H$138:$BG$138,0))="x",INDEX('Capacity Summary'!$C$139:$E$238,MATCH('Capacity Backing (Hide)'!L$132,'Capacity Summary'!$B$139:$B$238,0),4),IF(INDEX('Capacity Summary'!$H$139:$BG$238,MATCH('Capacity Backing (Hide)'!L$132,'Capacity Summary'!$B$139:$B$238,0),MATCH('Capacity Backing (Hide)'!$A160,'Capacity Summary'!$H$138:$BG$138,0))&lt;&gt;0,INDEX('Capacity Summary'!$H$139:$BG$238,MATCH('Capacity Backing (Hide)'!L$132,'Capacity Summary'!$B$139:$B$238,0),MATCH('Capacity Backing (Hide)'!$A160,'Capacity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(Hide)'!$A160,'Capacity Summary'!$H$138:$BG$138,0))="x",INDEX('Capacity Summary'!$C$139:$E$238,MATCH('Capacity Backing (Hide)'!M$132,'Capacity Summary'!$B$139:$B$238,0),4),IF(INDEX('Capacity Summary'!$H$139:$BG$238,MATCH('Capacity Backing (Hide)'!M$132,'Capacity Summary'!$B$139:$B$238,0),MATCH('Capacity Backing (Hide)'!$A160,'Capacity Summary'!$H$138:$BG$138,0))&lt;&gt;0,INDEX('Capacity Summary'!$H$139:$BG$238,MATCH('Capacity Backing (Hide)'!M$132,'Capacity Summary'!$B$139:$B$238,0),MATCH('Capacity Backing (Hide)'!$A160,'Capacity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(Hide)'!$A160,'Capacity Summary'!$H$138:$BG$138,0))="x",INDEX('Capacity Summary'!$C$139:$E$238,MATCH('Capacity Backing (Hide)'!N$132,'Capacity Summary'!$B$139:$B$238,0),4),IF(INDEX('Capacity Summary'!$H$139:$BG$238,MATCH('Capacity Backing (Hide)'!N$132,'Capacity Summary'!$B$139:$B$238,0),MATCH('Capacity Backing (Hide)'!$A160,'Capacity Summary'!$H$138:$BG$138,0))&lt;&gt;0,INDEX('Capacity Summary'!$H$139:$BG$238,MATCH('Capacity Backing (Hide)'!N$132,'Capacity Summary'!$B$139:$B$238,0),MATCH('Capacity Backing (Hide)'!$A160,'Capacity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(Hide)'!$A160,'Capacity Summary'!$H$138:$BG$138,0))="x",INDEX('Capacity Summary'!$C$139:$E$238,MATCH('Capacity Backing (Hide)'!O$132,'Capacity Summary'!$B$139:$B$238,0),4),IF(INDEX('Capacity Summary'!$H$139:$BG$238,MATCH('Capacity Backing (Hide)'!O$132,'Capacity Summary'!$B$139:$B$238,0),MATCH('Capacity Backing (Hide)'!$A160,'Capacity Summary'!$H$138:$BG$138,0))&lt;&gt;0,INDEX('Capacity Summary'!$H$139:$BG$238,MATCH('Capacity Backing (Hide)'!O$132,'Capacity Summary'!$B$139:$B$238,0),MATCH('Capacity Backing (Hide)'!$A160,'Capacity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(Hide)'!$A160,'Capacity Summary'!$H$138:$BG$138,0))="x",INDEX('Capacity Summary'!$C$139:$E$238,MATCH('Capacity Backing (Hide)'!P$132,'Capacity Summary'!$B$139:$B$238,0),4),IF(INDEX('Capacity Summary'!$H$139:$BG$238,MATCH('Capacity Backing (Hide)'!P$132,'Capacity Summary'!$B$139:$B$238,0),MATCH('Capacity Backing (Hide)'!$A160,'Capacity Summary'!$H$138:$BG$138,0))&lt;&gt;0,INDEX('Capacity Summary'!$H$139:$BG$238,MATCH('Capacity Backing (Hide)'!P$132,'Capacity Summary'!$B$139:$B$238,0),MATCH('Capacity Backing (Hide)'!$A160,'Capacity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(Hide)'!$A160,'Capacity Summary'!$H$138:$BG$138,0))="x",INDEX('Capacity Summary'!$C$139:$E$238,MATCH('Capacity Backing (Hide)'!Q$132,'Capacity Summary'!$B$139:$B$238,0),4),IF(INDEX('Capacity Summary'!$H$139:$BG$238,MATCH('Capacity Backing (Hide)'!Q$132,'Capacity Summary'!$B$139:$B$238,0),MATCH('Capacity Backing (Hide)'!$A160,'Capacity Summary'!$H$138:$BG$138,0))&lt;&gt;0,INDEX('Capacity Summary'!$H$139:$BG$238,MATCH('Capacity Backing (Hide)'!Q$132,'Capacity Summary'!$B$139:$B$238,0),MATCH('Capacity Backing (Hide)'!$A160,'Capacity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(Hide)'!$A160,'Capacity Summary'!$H$138:$BG$138,0))="x",INDEX('Capacity Summary'!$C$139:$E$238,MATCH('Capacity Backing (Hide)'!R$132,'Capacity Summary'!$B$139:$B$238,0),4),IF(INDEX('Capacity Summary'!$H$139:$BG$238,MATCH('Capacity Backing (Hide)'!R$132,'Capacity Summary'!$B$139:$B$238,0),MATCH('Capacity Backing (Hide)'!$A160,'Capacity Summary'!$H$138:$BG$138,0))&lt;&gt;0,INDEX('Capacity Summary'!$H$139:$BG$238,MATCH('Capacity Backing (Hide)'!R$132,'Capacity Summary'!$B$139:$B$238,0),MATCH('Capacity Backing (Hide)'!$A160,'Capacity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(Hide)'!$A160,'Capacity Summary'!$H$138:$BG$138,0))="x",INDEX('Capacity Summary'!$C$139:$E$238,MATCH('Capacity Backing (Hide)'!S$132,'Capacity Summary'!$B$139:$B$238,0),4),IF(INDEX('Capacity Summary'!$H$139:$BG$238,MATCH('Capacity Backing (Hide)'!S$132,'Capacity Summary'!$B$139:$B$238,0),MATCH('Capacity Backing (Hide)'!$A160,'Capacity Summary'!$H$138:$BG$138,0))&lt;&gt;0,INDEX('Capacity Summary'!$H$139:$BG$238,MATCH('Capacity Backing (Hide)'!S$132,'Capacity Summary'!$B$139:$B$238,0),MATCH('Capacity Backing (Hide)'!$A160,'Capacity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(Hide)'!$A160,'Capacity Summary'!$H$138:$BG$138,0))="x",INDEX('Capacity Summary'!$C$139:$E$238,MATCH('Capacity Backing (Hide)'!T$132,'Capacity Summary'!$B$139:$B$238,0),4),IF(INDEX('Capacity Summary'!$H$139:$BG$238,MATCH('Capacity Backing (Hide)'!T$132,'Capacity Summary'!$B$139:$B$238,0),MATCH('Capacity Backing (Hide)'!$A160,'Capacity Summary'!$H$138:$BG$138,0))&lt;&gt;0,INDEX('Capacity Summary'!$H$139:$BG$238,MATCH('Capacity Backing (Hide)'!T$132,'Capacity Summary'!$B$139:$B$238,0),MATCH('Capacity Backing (Hide)'!$A160,'Capacity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(Hide)'!$A160,'Capacity Summary'!$H$138:$BG$138,0))="x",INDEX('Capacity Summary'!$C$139:$E$238,MATCH('Capacity Backing (Hide)'!U$132,'Capacity Summary'!$B$139:$B$238,0),4),IF(INDEX('Capacity Summary'!$H$139:$BG$238,MATCH('Capacity Backing (Hide)'!U$132,'Capacity Summary'!$B$139:$B$238,0),MATCH('Capacity Backing (Hide)'!$A160,'Capacity Summary'!$H$138:$BG$138,0))&lt;&gt;0,INDEX('Capacity Summary'!$H$139:$BG$238,MATCH('Capacity Backing (Hide)'!U$132,'Capacity Summary'!$B$139:$B$238,0),MATCH('Capacity Backing (Hide)'!$A160,'Capacity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(Hide)'!$A160,'Capacity Summary'!$H$138:$BG$138,0))="x",INDEX('Capacity Summary'!$C$139:$E$238,MATCH('Capacity Backing (Hide)'!V$132,'Capacity Summary'!$B$139:$B$238,0),4),IF(INDEX('Capacity Summary'!$H$139:$BG$238,MATCH('Capacity Backing (Hide)'!V$132,'Capacity Summary'!$B$139:$B$238,0),MATCH('Capacity Backing (Hide)'!$A160,'Capacity Summary'!$H$138:$BG$138,0))&lt;&gt;0,INDEX('Capacity Summary'!$H$139:$BG$238,MATCH('Capacity Backing (Hide)'!V$132,'Capacity Summary'!$B$139:$B$238,0),MATCH('Capacity Backing (Hide)'!$A160,'Capacity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(Hide)'!$A160,'Capacity Summary'!$H$138:$BG$138,0))="x",INDEX('Capacity Summary'!$C$139:$E$238,MATCH('Capacity Backing (Hide)'!W$132,'Capacity Summary'!$B$139:$B$238,0),4),IF(INDEX('Capacity Summary'!$H$139:$BG$238,MATCH('Capacity Backing (Hide)'!W$132,'Capacity Summary'!$B$139:$B$238,0),MATCH('Capacity Backing (Hide)'!$A160,'Capacity Summary'!$H$138:$BG$138,0))&lt;&gt;0,INDEX('Capacity Summary'!$H$139:$BG$238,MATCH('Capacity Backing (Hide)'!W$132,'Capacity Summary'!$B$139:$B$238,0),MATCH('Capacity Backing (Hide)'!$A160,'Capacity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(Hide)'!$A160,'Capacity Summary'!$H$138:$BG$138,0))="x",INDEX('Capacity Summary'!$C$139:$E$238,MATCH('Capacity Backing (Hide)'!X$132,'Capacity Summary'!$B$139:$B$238,0),4),IF(INDEX('Capacity Summary'!$H$139:$BG$238,MATCH('Capacity Backing (Hide)'!X$132,'Capacity Summary'!$B$139:$B$238,0),MATCH('Capacity Backing (Hide)'!$A160,'Capacity Summary'!$H$138:$BG$138,0))&lt;&gt;0,INDEX('Capacity Summary'!$H$139:$BG$238,MATCH('Capacity Backing (Hide)'!X$132,'Capacity Summary'!$B$139:$B$238,0),MATCH('Capacity Backing (Hide)'!$A160,'Capacity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(Hide)'!$A160,'Capacity Summary'!$H$138:$BG$138,0))="x",INDEX('Capacity Summary'!$C$139:$E$238,MATCH('Capacity Backing (Hide)'!Y$132,'Capacity Summary'!$B$139:$B$238,0),4),IF(INDEX('Capacity Summary'!$H$139:$BG$238,MATCH('Capacity Backing (Hide)'!Y$132,'Capacity Summary'!$B$139:$B$238,0),MATCH('Capacity Backing (Hide)'!$A160,'Capacity Summary'!$H$138:$BG$138,0))&lt;&gt;0,INDEX('Capacity Summary'!$H$139:$BG$238,MATCH('Capacity Backing (Hide)'!Y$132,'Capacity Summary'!$B$139:$B$238,0),MATCH('Capacity Backing (Hide)'!$A160,'Capacity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(Hide)'!$A160,'Capacity Summary'!$H$138:$BG$138,0))="x",INDEX('Capacity Summary'!$C$139:$E$238,MATCH('Capacity Backing (Hide)'!Z$132,'Capacity Summary'!$B$139:$B$238,0),4),IF(INDEX('Capacity Summary'!$H$139:$BG$238,MATCH('Capacity Backing (Hide)'!Z$132,'Capacity Summary'!$B$139:$B$238,0),MATCH('Capacity Backing (Hide)'!$A160,'Capacity Summary'!$H$138:$BG$138,0))&lt;&gt;0,INDEX('Capacity Summary'!$H$139:$BG$238,MATCH('Capacity Backing (Hide)'!Z$132,'Capacity Summary'!$B$139:$B$238,0),MATCH('Capacity Backing (Hide)'!$A160,'Capacity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(Hide)'!$A160,'Capacity Summary'!$H$138:$BG$138,0))="x",INDEX('Capacity Summary'!$C$139:$E$238,MATCH('Capacity Backing (Hide)'!AA$132,'Capacity Summary'!$B$139:$B$238,0),4),IF(INDEX('Capacity Summary'!$H$139:$BG$238,MATCH('Capacity Backing (Hide)'!AA$132,'Capacity Summary'!$B$139:$B$238,0),MATCH('Capacity Backing (Hide)'!$A160,'Capacity Summary'!$H$138:$BG$138,0))&lt;&gt;0,INDEX('Capacity Summary'!$H$139:$BG$238,MATCH('Capacity Backing (Hide)'!AA$132,'Capacity Summary'!$B$139:$B$238,0),MATCH('Capacity Backing (Hide)'!$A160,'Capacity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(Hide)'!$A160,'Capacity Summary'!$H$138:$BG$138,0))="x",INDEX('Capacity Summary'!$C$139:$E$238,MATCH('Capacity Backing (Hide)'!AB$132,'Capacity Summary'!$B$139:$B$238,0),4),IF(INDEX('Capacity Summary'!$H$139:$BG$238,MATCH('Capacity Backing (Hide)'!AB$132,'Capacity Summary'!$B$139:$B$238,0),MATCH('Capacity Backing (Hide)'!$A160,'Capacity Summary'!$H$138:$BG$138,0))&lt;&gt;0,INDEX('Capacity Summary'!$H$139:$BG$238,MATCH('Capacity Backing (Hide)'!AB$132,'Capacity Summary'!$B$139:$B$238,0),MATCH('Capacity Backing (Hide)'!$A160,'Capacity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(Hide)'!$A160,'Capacity Summary'!$H$138:$BG$138,0))="x",INDEX('Capacity Summary'!$C$139:$E$238,MATCH('Capacity Backing (Hide)'!AC$132,'Capacity Summary'!$B$139:$B$238,0),4),IF(INDEX('Capacity Summary'!$H$139:$BG$238,MATCH('Capacity Backing (Hide)'!AC$132,'Capacity Summary'!$B$139:$B$238,0),MATCH('Capacity Backing (Hide)'!$A160,'Capacity Summary'!$H$138:$BG$138,0))&lt;&gt;0,INDEX('Capacity Summary'!$H$139:$BG$238,MATCH('Capacity Backing (Hide)'!AC$132,'Capacity Summary'!$B$139:$B$238,0),MATCH('Capacity Backing (Hide)'!$A160,'Capacity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(Hide)'!$A160,'Capacity Summary'!$H$138:$BG$138,0))="x",INDEX('Capacity Summary'!$C$139:$E$238,MATCH('Capacity Backing (Hide)'!AD$132,'Capacity Summary'!$B$139:$B$238,0),4),IF(INDEX('Capacity Summary'!$H$139:$BG$238,MATCH('Capacity Backing (Hide)'!AD$132,'Capacity Summary'!$B$139:$B$238,0),MATCH('Capacity Backing (Hide)'!$A160,'Capacity Summary'!$H$138:$BG$138,0))&lt;&gt;0,INDEX('Capacity Summary'!$H$139:$BG$238,MATCH('Capacity Backing (Hide)'!AD$132,'Capacity Summary'!$B$139:$B$238,0),MATCH('Capacity Backing (Hide)'!$A160,'Capacity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(Hide)'!$A160,'Capacity Summary'!$H$138:$BG$138,0))="x",INDEX('Capacity Summary'!$C$139:$E$238,MATCH('Capacity Backing (Hide)'!AE$132,'Capacity Summary'!$B$139:$B$238,0),4),IF(INDEX('Capacity Summary'!$H$139:$BG$238,MATCH('Capacity Backing (Hide)'!AE$132,'Capacity Summary'!$B$139:$B$238,0),MATCH('Capacity Backing (Hide)'!$A160,'Capacity Summary'!$H$138:$BG$138,0))&lt;&gt;0,INDEX('Capacity Summary'!$H$139:$BG$238,MATCH('Capacity Backing (Hide)'!AE$132,'Capacity Summary'!$B$139:$B$238,0),MATCH('Capacity Backing (Hide)'!$A160,'Capacity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(Hide)'!$A160,'Capacity Summary'!$H$138:$BG$138,0))="x",INDEX('Capacity Summary'!$C$139:$E$238,MATCH('Capacity Backing (Hide)'!AF$132,'Capacity Summary'!$B$139:$B$238,0),4),IF(INDEX('Capacity Summary'!$H$139:$BG$238,MATCH('Capacity Backing (Hide)'!AF$132,'Capacity Summary'!$B$139:$B$238,0),MATCH('Capacity Backing (Hide)'!$A160,'Capacity Summary'!$H$138:$BG$138,0))&lt;&gt;0,INDEX('Capacity Summary'!$H$139:$BG$238,MATCH('Capacity Backing (Hide)'!AF$132,'Capacity Summary'!$B$139:$B$238,0),MATCH('Capacity Backing (Hide)'!$A160,'Capacity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(Hide)'!$A160,'Capacity Summary'!$H$138:$BG$138,0))="x",INDEX('Capacity Summary'!$C$139:$E$238,MATCH('Capacity Backing (Hide)'!AG$132,'Capacity Summary'!$B$139:$B$238,0),4),IF(INDEX('Capacity Summary'!$H$139:$BG$238,MATCH('Capacity Backing (Hide)'!AG$132,'Capacity Summary'!$B$139:$B$238,0),MATCH('Capacity Backing (Hide)'!$A160,'Capacity Summary'!$H$138:$BG$138,0))&lt;&gt;0,INDEX('Capacity Summary'!$H$139:$BG$238,MATCH('Capacity Backing (Hide)'!AG$132,'Capacity Summary'!$B$139:$B$238,0),MATCH('Capacity Backing (Hide)'!$A160,'Capacity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(Hide)'!$A160,'Capacity Summary'!$H$138:$BG$138,0))="x",INDEX('Capacity Summary'!$C$139:$E$238,MATCH('Capacity Backing (Hide)'!AH$132,'Capacity Summary'!$B$139:$B$238,0),4),IF(INDEX('Capacity Summary'!$H$139:$BG$238,MATCH('Capacity Backing (Hide)'!AH$132,'Capacity Summary'!$B$139:$B$238,0),MATCH('Capacity Backing (Hide)'!$A160,'Capacity Summary'!$H$138:$BG$138,0))&lt;&gt;0,INDEX('Capacity Summary'!$H$139:$BG$238,MATCH('Capacity Backing (Hide)'!AH$132,'Capacity Summary'!$B$139:$B$238,0),MATCH('Capacity Backing (Hide)'!$A160,'Capacity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(Hide)'!$A160,'Capacity Summary'!$H$138:$BG$138,0))="x",INDEX('Capacity Summary'!$C$139:$E$238,MATCH('Capacity Backing (Hide)'!AI$132,'Capacity Summary'!$B$139:$B$238,0),4),IF(INDEX('Capacity Summary'!$H$139:$BG$238,MATCH('Capacity Backing (Hide)'!AI$132,'Capacity Summary'!$B$139:$B$238,0),MATCH('Capacity Backing (Hide)'!$A160,'Capacity Summary'!$H$138:$BG$138,0))&lt;&gt;0,INDEX('Capacity Summary'!$H$139:$BG$238,MATCH('Capacity Backing (Hide)'!AI$132,'Capacity Summary'!$B$139:$B$238,0),MATCH('Capacity Backing (Hide)'!$A160,'Capacity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(Hide)'!$A160,'Capacity Summary'!$H$138:$BG$138,0))="x",INDEX('Capacity Summary'!$C$139:$E$238,MATCH('Capacity Backing (Hide)'!AJ$132,'Capacity Summary'!$B$139:$B$238,0),4),IF(INDEX('Capacity Summary'!$H$139:$BG$238,MATCH('Capacity Backing (Hide)'!AJ$132,'Capacity Summary'!$B$139:$B$238,0),MATCH('Capacity Backing (Hide)'!$A160,'Capacity Summary'!$H$138:$BG$138,0))&lt;&gt;0,INDEX('Capacity Summary'!$H$139:$BG$238,MATCH('Capacity Backing (Hide)'!AJ$132,'Capacity Summary'!$B$139:$B$238,0),MATCH('Capacity Backing (Hide)'!$A160,'Capacity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(Hide)'!$A160,'Capacity Summary'!$H$138:$BG$138,0))="x",INDEX('Capacity Summary'!$C$139:$E$238,MATCH('Capacity Backing (Hide)'!AK$132,'Capacity Summary'!$B$139:$B$238,0),4),IF(INDEX('Capacity Summary'!$H$139:$BG$238,MATCH('Capacity Backing (Hide)'!AK$132,'Capacity Summary'!$B$139:$B$238,0),MATCH('Capacity Backing (Hide)'!$A160,'Capacity Summary'!$H$138:$BG$138,0))&lt;&gt;0,INDEX('Capacity Summary'!$H$139:$BG$238,MATCH('Capacity Backing (Hide)'!AK$132,'Capacity Summary'!$B$139:$B$238,0),MATCH('Capacity Backing (Hide)'!$A160,'Capacity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(Hide)'!$A160,'Capacity Summary'!$H$138:$BG$138,0))="x",INDEX('Capacity Summary'!$C$139:$E$238,MATCH('Capacity Backing (Hide)'!AL$132,'Capacity Summary'!$B$139:$B$238,0),4),IF(INDEX('Capacity Summary'!$H$139:$BG$238,MATCH('Capacity Backing (Hide)'!AL$132,'Capacity Summary'!$B$139:$B$238,0),MATCH('Capacity Backing (Hide)'!$A160,'Capacity Summary'!$H$138:$BG$138,0))&lt;&gt;0,INDEX('Capacity Summary'!$H$139:$BG$238,MATCH('Capacity Backing (Hide)'!AL$132,'Capacity Summary'!$B$139:$B$238,0),MATCH('Capacity Backing (Hide)'!$A160,'Capacity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(Hide)'!$A160,'Capacity Summary'!$H$138:$BG$138,0))="x",INDEX('Capacity Summary'!$C$139:$E$238,MATCH('Capacity Backing (Hide)'!AM$132,'Capacity Summary'!$B$139:$B$238,0),4),IF(INDEX('Capacity Summary'!$H$139:$BG$238,MATCH('Capacity Backing (Hide)'!AM$132,'Capacity Summary'!$B$139:$B$238,0),MATCH('Capacity Backing (Hide)'!$A160,'Capacity Summary'!$H$138:$BG$138,0))&lt;&gt;0,INDEX('Capacity Summary'!$H$139:$BG$238,MATCH('Capacity Backing (Hide)'!AM$132,'Capacity Summary'!$B$139:$B$238,0),MATCH('Capacity Backing (Hide)'!$A160,'Capacity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(Hide)'!$A160,'Capacity Summary'!$H$138:$BG$138,0))="x",INDEX('Capacity Summary'!$C$139:$E$238,MATCH('Capacity Backing (Hide)'!AN$132,'Capacity Summary'!$B$139:$B$238,0),4),IF(INDEX('Capacity Summary'!$H$139:$BG$238,MATCH('Capacity Backing (Hide)'!AN$132,'Capacity Summary'!$B$139:$B$238,0),MATCH('Capacity Backing (Hide)'!$A160,'Capacity Summary'!$H$138:$BG$138,0))&lt;&gt;0,INDEX('Capacity Summary'!$H$139:$BG$238,MATCH('Capacity Backing (Hide)'!AN$132,'Capacity Summary'!$B$139:$B$238,0),MATCH('Capacity Backing (Hide)'!$A160,'Capacity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(Hide)'!$A160,'Capacity Summary'!$H$138:$BG$138,0))="x",INDEX('Capacity Summary'!$C$139:$E$238,MATCH('Capacity Backing (Hide)'!AO$132,'Capacity Summary'!$B$139:$B$238,0),4),IF(INDEX('Capacity Summary'!$H$139:$BG$238,MATCH('Capacity Backing (Hide)'!AO$132,'Capacity Summary'!$B$139:$B$238,0),MATCH('Capacity Backing (Hide)'!$A160,'Capacity Summary'!$H$138:$BG$138,0))&lt;&gt;0,INDEX('Capacity Summary'!$H$139:$BG$238,MATCH('Capacity Backing (Hide)'!AO$132,'Capacity Summary'!$B$139:$B$238,0),MATCH('Capacity Backing (Hide)'!$A160,'Capacity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(Hide)'!$A160,'Capacity Summary'!$H$138:$BG$138,0))="x",INDEX('Capacity Summary'!$C$139:$E$238,MATCH('Capacity Backing (Hide)'!AP$132,'Capacity Summary'!$B$139:$B$238,0),4),IF(INDEX('Capacity Summary'!$H$139:$BG$238,MATCH('Capacity Backing (Hide)'!AP$132,'Capacity Summary'!$B$139:$B$238,0),MATCH('Capacity Backing (Hide)'!$A160,'Capacity Summary'!$H$138:$BG$138,0))&lt;&gt;0,INDEX('Capacity Summary'!$H$139:$BG$238,MATCH('Capacity Backing (Hide)'!AP$132,'Capacity Summary'!$B$139:$B$238,0),MATCH('Capacity Backing (Hide)'!$A160,'Capacity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(Hide)'!$A160,'Capacity Summary'!$H$138:$BG$138,0))="x",INDEX('Capacity Summary'!$C$139:$E$238,MATCH('Capacity Backing (Hide)'!AQ$132,'Capacity Summary'!$B$139:$B$238,0),4),IF(INDEX('Capacity Summary'!$H$139:$BG$238,MATCH('Capacity Backing (Hide)'!AQ$132,'Capacity Summary'!$B$139:$B$238,0),MATCH('Capacity Backing (Hide)'!$A160,'Capacity Summary'!$H$138:$BG$138,0))&lt;&gt;0,INDEX('Capacity Summary'!$H$139:$BG$238,MATCH('Capacity Backing (Hide)'!AQ$132,'Capacity Summary'!$B$139:$B$238,0),MATCH('Capacity Backing (Hide)'!$A160,'Capacity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(Hide)'!$A160,'Capacity Summary'!$H$138:$BG$138,0))="x",INDEX('Capacity Summary'!$C$139:$E$238,MATCH('Capacity Backing (Hide)'!AR$132,'Capacity Summary'!$B$139:$B$238,0),4),IF(INDEX('Capacity Summary'!$H$139:$BG$238,MATCH('Capacity Backing (Hide)'!AR$132,'Capacity Summary'!$B$139:$B$238,0),MATCH('Capacity Backing (Hide)'!$A160,'Capacity Summary'!$H$138:$BG$138,0))&lt;&gt;0,INDEX('Capacity Summary'!$H$139:$BG$238,MATCH('Capacity Backing (Hide)'!AR$132,'Capacity Summary'!$B$139:$B$238,0),MATCH('Capacity Backing (Hide)'!$A160,'Capacity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(Hide)'!$A160,'Capacity Summary'!$H$138:$BG$138,0))="x",INDEX('Capacity Summary'!$C$139:$E$238,MATCH('Capacity Backing (Hide)'!AS$132,'Capacity Summary'!$B$139:$B$238,0),4),IF(INDEX('Capacity Summary'!$H$139:$BG$238,MATCH('Capacity Backing (Hide)'!AS$132,'Capacity Summary'!$B$139:$B$238,0),MATCH('Capacity Backing (Hide)'!$A160,'Capacity Summary'!$H$138:$BG$138,0))&lt;&gt;0,INDEX('Capacity Summary'!$H$139:$BG$238,MATCH('Capacity Backing (Hide)'!AS$132,'Capacity Summary'!$B$139:$B$238,0),MATCH('Capacity Backing (Hide)'!$A160,'Capacity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(Hide)'!$A160,'Capacity Summary'!$H$138:$BG$138,0))="x",INDEX('Capacity Summary'!$C$139:$E$238,MATCH('Capacity Backing (Hide)'!AT$132,'Capacity Summary'!$B$139:$B$238,0),4),IF(INDEX('Capacity Summary'!$H$139:$BG$238,MATCH('Capacity Backing (Hide)'!AT$132,'Capacity Summary'!$B$139:$B$238,0),MATCH('Capacity Backing (Hide)'!$A160,'Capacity Summary'!$H$138:$BG$138,0))&lt;&gt;0,INDEX('Capacity Summary'!$H$139:$BG$238,MATCH('Capacity Backing (Hide)'!AT$132,'Capacity Summary'!$B$139:$B$238,0),MATCH('Capacity Backing (Hide)'!$A160,'Capacity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(Hide)'!$A160,'Capacity Summary'!$H$138:$BG$138,0))="x",INDEX('Capacity Summary'!$C$139:$E$238,MATCH('Capacity Backing (Hide)'!AU$132,'Capacity Summary'!$B$139:$B$238,0),4),IF(INDEX('Capacity Summary'!$H$139:$BG$238,MATCH('Capacity Backing (Hide)'!AU$132,'Capacity Summary'!$B$139:$B$238,0),MATCH('Capacity Backing (Hide)'!$A160,'Capacity Summary'!$H$138:$BG$138,0))&lt;&gt;0,INDEX('Capacity Summary'!$H$139:$BG$238,MATCH('Capacity Backing (Hide)'!AU$132,'Capacity Summary'!$B$139:$B$238,0),MATCH('Capacity Backing (Hide)'!$A160,'Capacity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(Hide)'!$A160,'Capacity Summary'!$H$138:$BG$138,0))="x",INDEX('Capacity Summary'!$C$139:$E$238,MATCH('Capacity Backing (Hide)'!AV$132,'Capacity Summary'!$B$139:$B$238,0),4),IF(INDEX('Capacity Summary'!$H$139:$BG$238,MATCH('Capacity Backing (Hide)'!AV$132,'Capacity Summary'!$B$139:$B$238,0),MATCH('Capacity Backing (Hide)'!$A160,'Capacity Summary'!$H$138:$BG$138,0))&lt;&gt;0,INDEX('Capacity Summary'!$H$139:$BG$238,MATCH('Capacity Backing (Hide)'!AV$132,'Capacity Summary'!$B$139:$B$238,0),MATCH('Capacity Backing (Hide)'!$A160,'Capacity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(Hide)'!$A160,'Capacity Summary'!$H$138:$BG$138,0))="x",INDEX('Capacity Summary'!$C$139:$E$238,MATCH('Capacity Backing (Hide)'!AW$132,'Capacity Summary'!$B$139:$B$238,0),4),IF(INDEX('Capacity Summary'!$H$139:$BG$238,MATCH('Capacity Backing (Hide)'!AW$132,'Capacity Summary'!$B$139:$B$238,0),MATCH('Capacity Backing (Hide)'!$A160,'Capacity Summary'!$H$138:$BG$138,0))&lt;&gt;0,INDEX('Capacity Summary'!$H$139:$BG$238,MATCH('Capacity Backing (Hide)'!AW$132,'Capacity Summary'!$B$139:$B$238,0),MATCH('Capacity Backing (Hide)'!$A160,'Capacity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(Hide)'!$A160,'Capacity Summary'!$H$138:$BG$138,0))="x",INDEX('Capacity Summary'!$C$139:$E$238,MATCH('Capacity Backing (Hide)'!AX$132,'Capacity Summary'!$B$139:$B$238,0),4),IF(INDEX('Capacity Summary'!$H$139:$BG$238,MATCH('Capacity Backing (Hide)'!AX$132,'Capacity Summary'!$B$139:$B$238,0),MATCH('Capacity Backing (Hide)'!$A160,'Capacity Summary'!$H$138:$BG$138,0))&lt;&gt;0,INDEX('Capacity Summary'!$H$139:$BG$238,MATCH('Capacity Backing (Hide)'!AX$132,'Capacity Summary'!$B$139:$B$238,0),MATCH('Capacity Backing (Hide)'!$A160,'Capacity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(Hide)'!$A160,'Capacity Summary'!$H$138:$BG$138,0))="x",INDEX('Capacity Summary'!$C$139:$E$238,MATCH('Capacity Backing (Hide)'!AY$132,'Capacity Summary'!$B$139:$B$238,0),4),IF(INDEX('Capacity Summary'!$H$139:$BG$238,MATCH('Capacity Backing (Hide)'!AY$132,'Capacity Summary'!$B$139:$B$238,0),MATCH('Capacity Backing (Hide)'!$A160,'Capacity Summary'!$H$138:$BG$138,0))&lt;&gt;0,INDEX('Capacity Summary'!$H$139:$BG$238,MATCH('Capacity Backing (Hide)'!AY$132,'Capacity Summary'!$B$139:$B$238,0),MATCH('Capacity Backing (Hide)'!$A160,'Capacity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(Hide)'!$A160,'Capacity Summary'!$H$138:$BG$138,0))="x",INDEX('Capacity Summary'!$C$139:$E$238,MATCH('Capacity Backing (Hide)'!AZ$132,'Capacity Summary'!$B$139:$B$238,0),4),IF(INDEX('Capacity Summary'!$H$139:$BG$238,MATCH('Capacity Backing (Hide)'!AZ$132,'Capacity Summary'!$B$139:$B$238,0),MATCH('Capacity Backing (Hide)'!$A160,'Capacity Summary'!$H$138:$BG$138,0))&lt;&gt;0,INDEX('Capacity Summary'!$H$139:$BG$238,MATCH('Capacity Backing (Hide)'!AZ$132,'Capacity Summary'!$B$139:$B$238,0),MATCH('Capacity Backing (Hide)'!$A160,'Capacity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(Hide)'!$A160,'Capacity Summary'!$H$138:$BG$138,0))="x",INDEX('Capacity Summary'!$C$139:$E$238,MATCH('Capacity Backing (Hide)'!BA$132,'Capacity Summary'!$B$139:$B$238,0),4),IF(INDEX('Capacity Summary'!$H$139:$BG$238,MATCH('Capacity Backing (Hide)'!BA$132,'Capacity Summary'!$B$139:$B$238,0),MATCH('Capacity Backing (Hide)'!$A160,'Capacity Summary'!$H$138:$BG$138,0))&lt;&gt;0,INDEX('Capacity Summary'!$H$139:$BG$238,MATCH('Capacity Backing (Hide)'!BA$132,'Capacity Summary'!$B$139:$B$238,0),MATCH('Capacity Backing (Hide)'!$A160,'Capacity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(Hide)'!$A160,'Capacity Summary'!$H$138:$BG$138,0))="x",INDEX('Capacity Summary'!$C$139:$E$238,MATCH('Capacity Backing (Hide)'!BB$132,'Capacity Summary'!$B$139:$B$238,0),4),IF(INDEX('Capacity Summary'!$H$139:$BG$238,MATCH('Capacity Backing (Hide)'!BB$132,'Capacity Summary'!$B$139:$B$238,0),MATCH('Capacity Backing (Hide)'!$A160,'Capacity Summary'!$H$138:$BG$138,0))&lt;&gt;0,INDEX('Capacity Summary'!$H$139:$BG$238,MATCH('Capacity Backing (Hide)'!BB$132,'Capacity Summary'!$B$139:$B$238,0),MATCH('Capacity Backing (Hide)'!$A160,'Capacity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(Hide)'!$A160,'Capacity Summary'!$H$138:$BG$138,0))="x",INDEX('Capacity Summary'!$C$139:$E$238,MATCH('Capacity Backing (Hide)'!BC$132,'Capacity Summary'!$B$139:$B$238,0),4),IF(INDEX('Capacity Summary'!$H$139:$BG$238,MATCH('Capacity Backing (Hide)'!BC$132,'Capacity Summary'!$B$139:$B$238,0),MATCH('Capacity Backing (Hide)'!$A160,'Capacity Summary'!$H$138:$BG$138,0))&lt;&gt;0,INDEX('Capacity Summary'!$H$139:$BG$238,MATCH('Capacity Backing (Hide)'!BC$132,'Capacity Summary'!$B$139:$B$238,0),MATCH('Capacity Backing (Hide)'!$A160,'Capacity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(Hide)'!$A160,'Capacity Summary'!$H$138:$BG$138,0))="x",INDEX('Capacity Summary'!$C$139:$E$238,MATCH('Capacity Backing (Hide)'!BD$132,'Capacity Summary'!$B$139:$B$238,0),4),IF(INDEX('Capacity Summary'!$H$139:$BG$238,MATCH('Capacity Backing (Hide)'!BD$132,'Capacity Summary'!$B$139:$B$238,0),MATCH('Capacity Backing (Hide)'!$A160,'Capacity Summary'!$H$138:$BG$138,0))&lt;&gt;0,INDEX('Capacity Summary'!$H$139:$BG$238,MATCH('Capacity Backing (Hide)'!BD$132,'Capacity Summary'!$B$139:$B$238,0),MATCH('Capacity Backing (Hide)'!$A160,'Capacity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(Hide)'!$A160,'Capacity Summary'!$H$138:$BG$138,0))="x",INDEX('Capacity Summary'!$C$139:$E$238,MATCH('Capacity Backing (Hide)'!BE$132,'Capacity Summary'!$B$139:$B$238,0),4),IF(INDEX('Capacity Summary'!$H$139:$BG$238,MATCH('Capacity Backing (Hide)'!BE$132,'Capacity Summary'!$B$139:$B$238,0),MATCH('Capacity Backing (Hide)'!$A160,'Capacity Summary'!$H$138:$BG$138,0))&lt;&gt;0,INDEX('Capacity Summary'!$H$139:$BG$238,MATCH('Capacity Backing (Hide)'!BE$132,'Capacity Summary'!$B$139:$B$238,0),MATCH('Capacity Backing (Hide)'!$A160,'Capacity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(Hide)'!$A160,'Capacity Summary'!$H$138:$BG$138,0))="x",INDEX('Capacity Summary'!$C$139:$E$238,MATCH('Capacity Backing (Hide)'!BF$132,'Capacity Summary'!$B$139:$B$238,0),4),IF(INDEX('Capacity Summary'!$H$139:$BG$238,MATCH('Capacity Backing (Hide)'!BF$132,'Capacity Summary'!$B$139:$B$238,0),MATCH('Capacity Backing (Hide)'!$A160,'Capacity Summary'!$H$138:$BG$138,0))&lt;&gt;0,INDEX('Capacity Summary'!$H$139:$BG$238,MATCH('Capacity Backing (Hide)'!BF$132,'Capacity Summary'!$B$139:$B$238,0),MATCH('Capacity Backing (Hide)'!$A160,'Capacity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(Hide)'!$A160,'Capacity Summary'!$H$138:$BG$138,0))="x",INDEX('Capacity Summary'!$C$139:$E$238,MATCH('Capacity Backing (Hide)'!BG$132,'Capacity Summary'!$B$139:$B$238,0),4),IF(INDEX('Capacity Summary'!$H$139:$BG$238,MATCH('Capacity Backing (Hide)'!BG$132,'Capacity Summary'!$B$139:$B$238,0),MATCH('Capacity Backing (Hide)'!$A160,'Capacity Summary'!$H$138:$BG$138,0))&lt;&gt;0,INDEX('Capacity Summary'!$H$139:$BG$238,MATCH('Capacity Backing (Hide)'!BG$132,'Capacity Summary'!$B$139:$B$238,0),MATCH('Capacity Backing (Hide)'!$A160,'Capacity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(Hide)'!$A160,'Capacity Summary'!$H$138:$BG$138,0))="x",INDEX('Capacity Summary'!$C$139:$E$238,MATCH('Capacity Backing (Hide)'!BH$132,'Capacity Summary'!$B$139:$B$238,0),4),IF(INDEX('Capacity Summary'!$H$139:$BG$238,MATCH('Capacity Backing (Hide)'!BH$132,'Capacity Summary'!$B$139:$B$238,0),MATCH('Capacity Backing (Hide)'!$A160,'Capacity Summary'!$H$138:$BG$138,0))&lt;&gt;0,INDEX('Capacity Summary'!$H$139:$BG$238,MATCH('Capacity Backing (Hide)'!BH$132,'Capacity Summary'!$B$139:$B$238,0),MATCH('Capacity Backing (Hide)'!$A160,'Capacity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(Hide)'!$A160,'Capacity Summary'!$H$138:$BG$138,0))="x",INDEX('Capacity Summary'!$C$139:$E$238,MATCH('Capacity Backing (Hide)'!BI$132,'Capacity Summary'!$B$139:$B$238,0),4),IF(INDEX('Capacity Summary'!$H$139:$BG$238,MATCH('Capacity Backing (Hide)'!BI$132,'Capacity Summary'!$B$139:$B$238,0),MATCH('Capacity Backing (Hide)'!$A160,'Capacity Summary'!$H$138:$BG$138,0))&lt;&gt;0,INDEX('Capacity Summary'!$H$139:$BG$238,MATCH('Capacity Backing (Hide)'!BI$132,'Capacity Summary'!$B$139:$B$238,0),MATCH('Capacity Backing (Hide)'!$A160,'Capacity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(Hide)'!$A160,'Capacity Summary'!$H$138:$BG$138,0))="x",INDEX('Capacity Summary'!$C$139:$E$238,MATCH('Capacity Backing (Hide)'!BJ$132,'Capacity Summary'!$B$139:$B$238,0),4),IF(INDEX('Capacity Summary'!$H$139:$BG$238,MATCH('Capacity Backing (Hide)'!BJ$132,'Capacity Summary'!$B$139:$B$238,0),MATCH('Capacity Backing (Hide)'!$A160,'Capacity Summary'!$H$138:$BG$138,0))&lt;&gt;0,INDEX('Capacity Summary'!$H$139:$BG$238,MATCH('Capacity Backing (Hide)'!BJ$132,'Capacity Summary'!$B$139:$B$238,0),MATCH('Capacity Backing (Hide)'!$A160,'Capacity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(Hide)'!$A160,'Capacity Summary'!$H$138:$BG$138,0))="x",INDEX('Capacity Summary'!$C$139:$E$238,MATCH('Capacity Backing (Hide)'!BK$132,'Capacity Summary'!$B$139:$B$238,0),4),IF(INDEX('Capacity Summary'!$H$139:$BG$238,MATCH('Capacity Backing (Hide)'!BK$132,'Capacity Summary'!$B$139:$B$238,0),MATCH('Capacity Backing (Hide)'!$A160,'Capacity Summary'!$H$138:$BG$138,0))&lt;&gt;0,INDEX('Capacity Summary'!$H$139:$BG$238,MATCH('Capacity Backing (Hide)'!BK$132,'Capacity Summary'!$B$139:$B$238,0),MATCH('Capacity Backing (Hide)'!$A160,'Capacity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(Hide)'!$A160,'Capacity Summary'!$H$138:$BG$138,0))="x",INDEX('Capacity Summary'!$C$139:$E$238,MATCH('Capacity Backing (Hide)'!BL$132,'Capacity Summary'!$B$139:$B$238,0),4),IF(INDEX('Capacity Summary'!$H$139:$BG$238,MATCH('Capacity Backing (Hide)'!BL$132,'Capacity Summary'!$B$139:$B$238,0),MATCH('Capacity Backing (Hide)'!$A160,'Capacity Summary'!$H$138:$BG$138,0))&lt;&gt;0,INDEX('Capacity Summary'!$H$139:$BG$238,MATCH('Capacity Backing (Hide)'!BL$132,'Capacity Summary'!$B$139:$B$238,0),MATCH('Capacity Backing (Hide)'!$A160,'Capacity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(Hide)'!$A160,'Capacity Summary'!$H$138:$BG$138,0))="x",INDEX('Capacity Summary'!$C$139:$E$238,MATCH('Capacity Backing (Hide)'!BM$132,'Capacity Summary'!$B$139:$B$238,0),4),IF(INDEX('Capacity Summary'!$H$139:$BG$238,MATCH('Capacity Backing (Hide)'!BM$132,'Capacity Summary'!$B$139:$B$238,0),MATCH('Capacity Backing (Hide)'!$A160,'Capacity Summary'!$H$138:$BG$138,0))&lt;&gt;0,INDEX('Capacity Summary'!$H$139:$BG$238,MATCH('Capacity Backing (Hide)'!BM$132,'Capacity Summary'!$B$139:$B$238,0),MATCH('Capacity Backing (Hide)'!$A160,'Capacity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(Hide)'!$A160,'Capacity Summary'!$H$138:$BG$138,0))="x",INDEX('Capacity Summary'!$C$139:$E$238,MATCH('Capacity Backing (Hide)'!BN$132,'Capacity Summary'!$B$139:$B$238,0),4),IF(INDEX('Capacity Summary'!$H$139:$BG$238,MATCH('Capacity Backing (Hide)'!BN$132,'Capacity Summary'!$B$139:$B$238,0),MATCH('Capacity Backing (Hide)'!$A160,'Capacity Summary'!$H$138:$BG$138,0))&lt;&gt;0,INDEX('Capacity Summary'!$H$139:$BG$238,MATCH('Capacity Backing (Hide)'!BN$132,'Capacity Summary'!$B$139:$B$238,0),MATCH('Capacity Backing (Hide)'!$A160,'Capacity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(Hide)'!$A160,'Capacity Summary'!$H$138:$BG$138,0))="x",INDEX('Capacity Summary'!$C$139:$E$238,MATCH('Capacity Backing (Hide)'!BO$132,'Capacity Summary'!$B$139:$B$238,0),4),IF(INDEX('Capacity Summary'!$H$139:$BG$238,MATCH('Capacity Backing (Hide)'!BO$132,'Capacity Summary'!$B$139:$B$238,0),MATCH('Capacity Backing (Hide)'!$A160,'Capacity Summary'!$H$138:$BG$138,0))&lt;&gt;0,INDEX('Capacity Summary'!$H$139:$BG$238,MATCH('Capacity Backing (Hide)'!BO$132,'Capacity Summary'!$B$139:$B$238,0),MATCH('Capacity Backing (Hide)'!$A160,'Capacity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(Hide)'!$A160,'Capacity Summary'!$H$138:$BG$138,0))="x",INDEX('Capacity Summary'!$C$139:$E$238,MATCH('Capacity Backing (Hide)'!BP$132,'Capacity Summary'!$B$139:$B$238,0),4),IF(INDEX('Capacity Summary'!$H$139:$BG$238,MATCH('Capacity Backing (Hide)'!BP$132,'Capacity Summary'!$B$139:$B$238,0),MATCH('Capacity Backing (Hide)'!$A160,'Capacity Summary'!$H$138:$BG$138,0))&lt;&gt;0,INDEX('Capacity Summary'!$H$139:$BG$238,MATCH('Capacity Backing (Hide)'!BP$132,'Capacity Summary'!$B$139:$B$238,0),MATCH('Capacity Backing (Hide)'!$A160,'Capacity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(Hide)'!$A160,'Capacity Summary'!$H$138:$BG$138,0))="x",INDEX('Capacity Summary'!$C$139:$E$238,MATCH('Capacity Backing (Hide)'!BQ$132,'Capacity Summary'!$B$139:$B$238,0),4),IF(INDEX('Capacity Summary'!$H$139:$BG$238,MATCH('Capacity Backing (Hide)'!BQ$132,'Capacity Summary'!$B$139:$B$238,0),MATCH('Capacity Backing (Hide)'!$A160,'Capacity Summary'!$H$138:$BG$138,0))&lt;&gt;0,INDEX('Capacity Summary'!$H$139:$BG$238,MATCH('Capacity Backing (Hide)'!BQ$132,'Capacity Summary'!$B$139:$B$238,0),MATCH('Capacity Backing (Hide)'!$A160,'Capacity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(Hide)'!$A160,'Capacity Summary'!$H$138:$BG$138,0))="x",INDEX('Capacity Summary'!$C$139:$E$238,MATCH('Capacity Backing (Hide)'!BR$132,'Capacity Summary'!$B$139:$B$238,0),4),IF(INDEX('Capacity Summary'!$H$139:$BG$238,MATCH('Capacity Backing (Hide)'!BR$132,'Capacity Summary'!$B$139:$B$238,0),MATCH('Capacity Backing (Hide)'!$A160,'Capacity Summary'!$H$138:$BG$138,0))&lt;&gt;0,INDEX('Capacity Summary'!$H$139:$BG$238,MATCH('Capacity Backing (Hide)'!BR$132,'Capacity Summary'!$B$139:$B$238,0),MATCH('Capacity Backing (Hide)'!$A160,'Capacity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(Hide)'!$A160,'Capacity Summary'!$H$138:$BG$138,0))="x",INDEX('Capacity Summary'!$C$139:$E$238,MATCH('Capacity Backing (Hide)'!BS$132,'Capacity Summary'!$B$139:$B$238,0),4),IF(INDEX('Capacity Summary'!$H$139:$BG$238,MATCH('Capacity Backing (Hide)'!BS$132,'Capacity Summary'!$B$139:$B$238,0),MATCH('Capacity Backing (Hide)'!$A160,'Capacity Summary'!$H$138:$BG$138,0))&lt;&gt;0,INDEX('Capacity Summary'!$H$139:$BG$238,MATCH('Capacity Backing (Hide)'!BS$132,'Capacity Summary'!$B$139:$B$238,0),MATCH('Capacity Backing (Hide)'!$A160,'Capacity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(Hide)'!$A160,'Capacity Summary'!$H$138:$BG$138,0))="x",INDEX('Capacity Summary'!$C$139:$E$238,MATCH('Capacity Backing (Hide)'!BT$132,'Capacity Summary'!$B$139:$B$238,0),4),IF(INDEX('Capacity Summary'!$H$139:$BG$238,MATCH('Capacity Backing (Hide)'!BT$132,'Capacity Summary'!$B$139:$B$238,0),MATCH('Capacity Backing (Hide)'!$A160,'Capacity Summary'!$H$138:$BG$138,0))&lt;&gt;0,INDEX('Capacity Summary'!$H$139:$BG$238,MATCH('Capacity Backing (Hide)'!BT$132,'Capacity Summary'!$B$139:$B$238,0),MATCH('Capacity Backing (Hide)'!$A160,'Capacity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(Hide)'!$A160,'Capacity Summary'!$H$138:$BG$138,0))="x",INDEX('Capacity Summary'!$C$139:$E$238,MATCH('Capacity Backing (Hide)'!BU$132,'Capacity Summary'!$B$139:$B$238,0),4),IF(INDEX('Capacity Summary'!$H$139:$BG$238,MATCH('Capacity Backing (Hide)'!BU$132,'Capacity Summary'!$B$139:$B$238,0),MATCH('Capacity Backing (Hide)'!$A160,'Capacity Summary'!$H$138:$BG$138,0))&lt;&gt;0,INDEX('Capacity Summary'!$H$139:$BG$238,MATCH('Capacity Backing (Hide)'!BU$132,'Capacity Summary'!$B$139:$B$238,0),MATCH('Capacity Backing (Hide)'!$A160,'Capacity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(Hide)'!$A160,'Capacity Summary'!$H$138:$BG$138,0))="x",INDEX('Capacity Summary'!$C$139:$E$238,MATCH('Capacity Backing (Hide)'!BV$132,'Capacity Summary'!$B$139:$B$238,0),4),IF(INDEX('Capacity Summary'!$H$139:$BG$238,MATCH('Capacity Backing (Hide)'!BV$132,'Capacity Summary'!$B$139:$B$238,0),MATCH('Capacity Backing (Hide)'!$A160,'Capacity Summary'!$H$138:$BG$138,0))&lt;&gt;0,INDEX('Capacity Summary'!$H$139:$BG$238,MATCH('Capacity Backing (Hide)'!BV$132,'Capacity Summary'!$B$139:$B$238,0),MATCH('Capacity Backing (Hide)'!$A160,'Capacity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(Hide)'!$A160,'Capacity Summary'!$H$138:$BG$138,0))="x",INDEX('Capacity Summary'!$C$139:$E$238,MATCH('Capacity Backing (Hide)'!BW$132,'Capacity Summary'!$B$139:$B$238,0),4),IF(INDEX('Capacity Summary'!$H$139:$BG$238,MATCH('Capacity Backing (Hide)'!BW$132,'Capacity Summary'!$B$139:$B$238,0),MATCH('Capacity Backing (Hide)'!$A160,'Capacity Summary'!$H$138:$BG$138,0))&lt;&gt;0,INDEX('Capacity Summary'!$H$139:$BG$238,MATCH('Capacity Backing (Hide)'!BW$132,'Capacity Summary'!$B$139:$B$238,0),MATCH('Capacity Backing (Hide)'!$A160,'Capacity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(Hide)'!$A160,'Capacity Summary'!$H$138:$BG$138,0))="x",INDEX('Capacity Summary'!$C$139:$E$238,MATCH('Capacity Backing (Hide)'!BX$132,'Capacity Summary'!$B$139:$B$238,0),4),IF(INDEX('Capacity Summary'!$H$139:$BG$238,MATCH('Capacity Backing (Hide)'!BX$132,'Capacity Summary'!$B$139:$B$238,0),MATCH('Capacity Backing (Hide)'!$A160,'Capacity Summary'!$H$138:$BG$138,0))&lt;&gt;0,INDEX('Capacity Summary'!$H$139:$BG$238,MATCH('Capacity Backing (Hide)'!BX$132,'Capacity Summary'!$B$139:$B$238,0),MATCH('Capacity Backing (Hide)'!$A160,'Capacity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(Hide)'!$A160,'Capacity Summary'!$H$138:$BG$138,0))="x",INDEX('Capacity Summary'!$C$139:$E$238,MATCH('Capacity Backing (Hide)'!BY$132,'Capacity Summary'!$B$139:$B$238,0),4),IF(INDEX('Capacity Summary'!$H$139:$BG$238,MATCH('Capacity Backing (Hide)'!BY$132,'Capacity Summary'!$B$139:$B$238,0),MATCH('Capacity Backing (Hide)'!$A160,'Capacity Summary'!$H$138:$BG$138,0))&lt;&gt;0,INDEX('Capacity Summary'!$H$139:$BG$238,MATCH('Capacity Backing (Hide)'!BY$132,'Capacity Summary'!$B$139:$B$238,0),MATCH('Capacity Backing (Hide)'!$A160,'Capacity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(Hide)'!$A160,'Capacity Summary'!$H$138:$BG$138,0))="x",INDEX('Capacity Summary'!$C$139:$E$238,MATCH('Capacity Backing (Hide)'!BZ$132,'Capacity Summary'!$B$139:$B$238,0),4),IF(INDEX('Capacity Summary'!$H$139:$BG$238,MATCH('Capacity Backing (Hide)'!BZ$132,'Capacity Summary'!$B$139:$B$238,0),MATCH('Capacity Backing (Hide)'!$A160,'Capacity Summary'!$H$138:$BG$138,0))&lt;&gt;0,INDEX('Capacity Summary'!$H$139:$BG$238,MATCH('Capacity Backing (Hide)'!BZ$132,'Capacity Summary'!$B$139:$B$238,0),MATCH('Capacity Backing (Hide)'!$A160,'Capacity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(Hide)'!$A160,'Capacity Summary'!$H$138:$BG$138,0))="x",INDEX('Capacity Summary'!$C$139:$E$238,MATCH('Capacity Backing (Hide)'!CA$132,'Capacity Summary'!$B$139:$B$238,0),4),IF(INDEX('Capacity Summary'!$H$139:$BG$238,MATCH('Capacity Backing (Hide)'!CA$132,'Capacity Summary'!$B$139:$B$238,0),MATCH('Capacity Backing (Hide)'!$A160,'Capacity Summary'!$H$138:$BG$138,0))&lt;&gt;0,INDEX('Capacity Summary'!$H$139:$BG$238,MATCH('Capacity Backing (Hide)'!CA$132,'Capacity Summary'!$B$139:$B$238,0),MATCH('Capacity Backing (Hide)'!$A160,'Capacity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(Hide)'!$A160,'Capacity Summary'!$H$138:$BG$138,0))="x",INDEX('Capacity Summary'!$C$139:$E$238,MATCH('Capacity Backing (Hide)'!CB$132,'Capacity Summary'!$B$139:$B$238,0),4),IF(INDEX('Capacity Summary'!$H$139:$BG$238,MATCH('Capacity Backing (Hide)'!CB$132,'Capacity Summary'!$B$139:$B$238,0),MATCH('Capacity Backing (Hide)'!$A160,'Capacity Summary'!$H$138:$BG$138,0))&lt;&gt;0,INDEX('Capacity Summary'!$H$139:$BG$238,MATCH('Capacity Backing (Hide)'!CB$132,'Capacity Summary'!$B$139:$B$238,0),MATCH('Capacity Backing (Hide)'!$A160,'Capacity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(Hide)'!$A160,'Capacity Summary'!$H$138:$BG$138,0))="x",INDEX('Capacity Summary'!$C$139:$E$238,MATCH('Capacity Backing (Hide)'!CC$132,'Capacity Summary'!$B$139:$B$238,0),4),IF(INDEX('Capacity Summary'!$H$139:$BG$238,MATCH('Capacity Backing (Hide)'!CC$132,'Capacity Summary'!$B$139:$B$238,0),MATCH('Capacity Backing (Hide)'!$A160,'Capacity Summary'!$H$138:$BG$138,0))&lt;&gt;0,INDEX('Capacity Summary'!$H$139:$BG$238,MATCH('Capacity Backing (Hide)'!CC$132,'Capacity Summary'!$B$139:$B$238,0),MATCH('Capacity Backing (Hide)'!$A160,'Capacity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(Hide)'!$A160,'Capacity Summary'!$H$138:$BG$138,0))="x",INDEX('Capacity Summary'!$C$139:$E$238,MATCH('Capacity Backing (Hide)'!CD$132,'Capacity Summary'!$B$139:$B$238,0),4),IF(INDEX('Capacity Summary'!$H$139:$BG$238,MATCH('Capacity Backing (Hide)'!CD$132,'Capacity Summary'!$B$139:$B$238,0),MATCH('Capacity Backing (Hide)'!$A160,'Capacity Summary'!$H$138:$BG$138,0))&lt;&gt;0,INDEX('Capacity Summary'!$H$139:$BG$238,MATCH('Capacity Backing (Hide)'!CD$132,'Capacity Summary'!$B$139:$B$238,0),MATCH('Capacity Backing (Hide)'!$A160,'Capacity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(Hide)'!$A160,'Capacity Summary'!$H$138:$BG$138,0))="x",INDEX('Capacity Summary'!$C$139:$E$238,MATCH('Capacity Backing (Hide)'!CE$132,'Capacity Summary'!$B$139:$B$238,0),4),IF(INDEX('Capacity Summary'!$H$139:$BG$238,MATCH('Capacity Backing (Hide)'!CE$132,'Capacity Summary'!$B$139:$B$238,0),MATCH('Capacity Backing (Hide)'!$A160,'Capacity Summary'!$H$138:$BG$138,0))&lt;&gt;0,INDEX('Capacity Summary'!$H$139:$BG$238,MATCH('Capacity Backing (Hide)'!CE$132,'Capacity Summary'!$B$139:$B$238,0),MATCH('Capacity Backing (Hide)'!$A160,'Capacity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(Hide)'!$A160,'Capacity Summary'!$H$138:$BG$138,0))="x",INDEX('Capacity Summary'!$C$139:$E$238,MATCH('Capacity Backing (Hide)'!CF$132,'Capacity Summary'!$B$139:$B$238,0),4),IF(INDEX('Capacity Summary'!$H$139:$BG$238,MATCH('Capacity Backing (Hide)'!CF$132,'Capacity Summary'!$B$139:$B$238,0),MATCH('Capacity Backing (Hide)'!$A160,'Capacity Summary'!$H$138:$BG$138,0))&lt;&gt;0,INDEX('Capacity Summary'!$H$139:$BG$238,MATCH('Capacity Backing (Hide)'!CF$132,'Capacity Summary'!$B$139:$B$238,0),MATCH('Capacity Backing (Hide)'!$A160,'Capacity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(Hide)'!$A160,'Capacity Summary'!$H$138:$BG$138,0))="x",INDEX('Capacity Summary'!$C$139:$E$238,MATCH('Capacity Backing (Hide)'!CG$132,'Capacity Summary'!$B$139:$B$238,0),4),IF(INDEX('Capacity Summary'!$H$139:$BG$238,MATCH('Capacity Backing (Hide)'!CG$132,'Capacity Summary'!$B$139:$B$238,0),MATCH('Capacity Backing (Hide)'!$A160,'Capacity Summary'!$H$138:$BG$138,0))&lt;&gt;0,INDEX('Capacity Summary'!$H$139:$BG$238,MATCH('Capacity Backing (Hide)'!CG$132,'Capacity Summary'!$B$139:$B$238,0),MATCH('Capacity Backing (Hide)'!$A160,'Capacity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(Hide)'!$A160,'Capacity Summary'!$H$138:$BG$138,0))="x",INDEX('Capacity Summary'!$C$139:$E$238,MATCH('Capacity Backing (Hide)'!CH$132,'Capacity Summary'!$B$139:$B$238,0),4),IF(INDEX('Capacity Summary'!$H$139:$BG$238,MATCH('Capacity Backing (Hide)'!CH$132,'Capacity Summary'!$B$139:$B$238,0),MATCH('Capacity Backing (Hide)'!$A160,'Capacity Summary'!$H$138:$BG$138,0))&lt;&gt;0,INDEX('Capacity Summary'!$H$139:$BG$238,MATCH('Capacity Backing (Hide)'!CH$132,'Capacity Summary'!$B$139:$B$238,0),MATCH('Capacity Backing (Hide)'!$A160,'Capacity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(Hide)'!$A160,'Capacity Summary'!$H$138:$BG$138,0))="x",INDEX('Capacity Summary'!$C$139:$E$238,MATCH('Capacity Backing (Hide)'!CI$132,'Capacity Summary'!$B$139:$B$238,0),4),IF(INDEX('Capacity Summary'!$H$139:$BG$238,MATCH('Capacity Backing (Hide)'!CI$132,'Capacity Summary'!$B$139:$B$238,0),MATCH('Capacity Backing (Hide)'!$A160,'Capacity Summary'!$H$138:$BG$138,0))&lt;&gt;0,INDEX('Capacity Summary'!$H$139:$BG$238,MATCH('Capacity Backing (Hide)'!CI$132,'Capacity Summary'!$B$139:$B$238,0),MATCH('Capacity Backing (Hide)'!$A160,'Capacity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(Hide)'!$A160,'Capacity Summary'!$H$138:$BG$138,0))="x",INDEX('Capacity Summary'!$C$139:$E$238,MATCH('Capacity Backing (Hide)'!CJ$132,'Capacity Summary'!$B$139:$B$238,0),4),IF(INDEX('Capacity Summary'!$H$139:$BG$238,MATCH('Capacity Backing (Hide)'!CJ$132,'Capacity Summary'!$B$139:$B$238,0),MATCH('Capacity Backing (Hide)'!$A160,'Capacity Summary'!$H$138:$BG$138,0))&lt;&gt;0,INDEX('Capacity Summary'!$H$139:$BG$238,MATCH('Capacity Backing (Hide)'!CJ$132,'Capacity Summary'!$B$139:$B$238,0),MATCH('Capacity Backing (Hide)'!$A160,'Capacity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(Hide)'!$A160,'Capacity Summary'!$H$138:$BG$138,0))="x",INDEX('Capacity Summary'!$C$139:$E$238,MATCH('Capacity Backing (Hide)'!CK$132,'Capacity Summary'!$B$139:$B$238,0),4),IF(INDEX('Capacity Summary'!$H$139:$BG$238,MATCH('Capacity Backing (Hide)'!CK$132,'Capacity Summary'!$B$139:$B$238,0),MATCH('Capacity Backing (Hide)'!$A160,'Capacity Summary'!$H$138:$BG$138,0))&lt;&gt;0,INDEX('Capacity Summary'!$H$139:$BG$238,MATCH('Capacity Backing (Hide)'!CK$132,'Capacity Summary'!$B$139:$B$238,0),MATCH('Capacity Backing (Hide)'!$A160,'Capacity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(Hide)'!$A160,'Capacity Summary'!$H$138:$BG$138,0))="x",INDEX('Capacity Summary'!$C$139:$E$238,MATCH('Capacity Backing (Hide)'!CL$132,'Capacity Summary'!$B$139:$B$238,0),4),IF(INDEX('Capacity Summary'!$H$139:$BG$238,MATCH('Capacity Backing (Hide)'!CL$132,'Capacity Summary'!$B$139:$B$238,0),MATCH('Capacity Backing (Hide)'!$A160,'Capacity Summary'!$H$138:$BG$138,0))&lt;&gt;0,INDEX('Capacity Summary'!$H$139:$BG$238,MATCH('Capacity Backing (Hide)'!CL$132,'Capacity Summary'!$B$139:$B$238,0),MATCH('Capacity Backing (Hide)'!$A160,'Capacity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(Hide)'!$A160,'Capacity Summary'!$H$138:$BG$138,0))="x",INDEX('Capacity Summary'!$C$139:$E$238,MATCH('Capacity Backing (Hide)'!CM$132,'Capacity Summary'!$B$139:$B$238,0),4),IF(INDEX('Capacity Summary'!$H$139:$BG$238,MATCH('Capacity Backing (Hide)'!CM$132,'Capacity Summary'!$B$139:$B$238,0),MATCH('Capacity Backing (Hide)'!$A160,'Capacity Summary'!$H$138:$BG$138,0))&lt;&gt;0,INDEX('Capacity Summary'!$H$139:$BG$238,MATCH('Capacity Backing (Hide)'!CM$132,'Capacity Summary'!$B$139:$B$238,0),MATCH('Capacity Backing (Hide)'!$A160,'Capacity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(Hide)'!$A160,'Capacity Summary'!$H$138:$BG$138,0))="x",INDEX('Capacity Summary'!$C$139:$E$238,MATCH('Capacity Backing (Hide)'!CN$132,'Capacity Summary'!$B$139:$B$238,0),4),IF(INDEX('Capacity Summary'!$H$139:$BG$238,MATCH('Capacity Backing (Hide)'!CN$132,'Capacity Summary'!$B$139:$B$238,0),MATCH('Capacity Backing (Hide)'!$A160,'Capacity Summary'!$H$138:$BG$138,0))&lt;&gt;0,INDEX('Capacity Summary'!$H$139:$BG$238,MATCH('Capacity Backing (Hide)'!CN$132,'Capacity Summary'!$B$139:$B$238,0),MATCH('Capacity Backing (Hide)'!$A160,'Capacity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(Hide)'!$A160,'Capacity Summary'!$H$138:$BG$138,0))="x",INDEX('Capacity Summary'!$C$139:$E$238,MATCH('Capacity Backing (Hide)'!CO$132,'Capacity Summary'!$B$139:$B$238,0),4),IF(INDEX('Capacity Summary'!$H$139:$BG$238,MATCH('Capacity Backing (Hide)'!CO$132,'Capacity Summary'!$B$139:$B$238,0),MATCH('Capacity Backing (Hide)'!$A160,'Capacity Summary'!$H$138:$BG$138,0))&lt;&gt;0,INDEX('Capacity Summary'!$H$139:$BG$238,MATCH('Capacity Backing (Hide)'!CO$132,'Capacity Summary'!$B$139:$B$238,0),MATCH('Capacity Backing (Hide)'!$A160,'Capacity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(Hide)'!$A160,'Capacity Summary'!$H$138:$BG$138,0))="x",INDEX('Capacity Summary'!$C$139:$E$238,MATCH('Capacity Backing (Hide)'!CP$132,'Capacity Summary'!$B$139:$B$238,0),4),IF(INDEX('Capacity Summary'!$H$139:$BG$238,MATCH('Capacity Backing (Hide)'!CP$132,'Capacity Summary'!$B$139:$B$238,0),MATCH('Capacity Backing (Hide)'!$A160,'Capacity Summary'!$H$138:$BG$138,0))&lt;&gt;0,INDEX('Capacity Summary'!$H$139:$BG$238,MATCH('Capacity Backing (Hide)'!CP$132,'Capacity Summary'!$B$139:$B$238,0),MATCH('Capacity Backing (Hide)'!$A160,'Capacity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(Hide)'!$A160,'Capacity Summary'!$H$138:$BG$138,0))="x",INDEX('Capacity Summary'!$C$139:$E$238,MATCH('Capacity Backing (Hide)'!CQ$132,'Capacity Summary'!$B$139:$B$238,0),4),IF(INDEX('Capacity Summary'!$H$139:$BG$238,MATCH('Capacity Backing (Hide)'!CQ$132,'Capacity Summary'!$B$139:$B$238,0),MATCH('Capacity Backing (Hide)'!$A160,'Capacity Summary'!$H$138:$BG$138,0))&lt;&gt;0,INDEX('Capacity Summary'!$H$139:$BG$238,MATCH('Capacity Backing (Hide)'!CQ$132,'Capacity Summary'!$B$139:$B$238,0),MATCH('Capacity Backing (Hide)'!$A160,'Capacity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(Hide)'!$A160,'Capacity Summary'!$H$138:$BG$138,0))="x",INDEX('Capacity Summary'!$C$139:$E$238,MATCH('Capacity Backing (Hide)'!CR$132,'Capacity Summary'!$B$139:$B$238,0),4),IF(INDEX('Capacity Summary'!$H$139:$BG$238,MATCH('Capacity Backing (Hide)'!CR$132,'Capacity Summary'!$B$139:$B$238,0),MATCH('Capacity Backing (Hide)'!$A160,'Capacity Summary'!$H$138:$BG$138,0))&lt;&gt;0,INDEX('Capacity Summary'!$H$139:$BG$238,MATCH('Capacity Backing (Hide)'!CR$132,'Capacity Summary'!$B$139:$B$238,0),MATCH('Capacity Backing (Hide)'!$A160,'Capacity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(Hide)'!$A160,'Capacity Summary'!$H$138:$BG$138,0))="x",INDEX('Capacity Summary'!$C$139:$E$238,MATCH('Capacity Backing (Hide)'!CS$132,'Capacity Summary'!$B$139:$B$238,0),4),IF(INDEX('Capacity Summary'!$H$139:$BG$238,MATCH('Capacity Backing (Hide)'!CS$132,'Capacity Summary'!$B$139:$B$238,0),MATCH('Capacity Backing (Hide)'!$A160,'Capacity Summary'!$H$138:$BG$138,0))&lt;&gt;0,INDEX('Capacity Summary'!$H$139:$BG$238,MATCH('Capacity Backing (Hide)'!CS$132,'Capacity Summary'!$B$139:$B$238,0),MATCH('Capacity Backing (Hide)'!$A160,'Capacity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(Hide)'!$A160,'Capacity Summary'!$H$138:$BG$138,0))="x",INDEX('Capacity Summary'!$C$139:$E$238,MATCH('Capacity Backing (Hide)'!CT$132,'Capacity Summary'!$B$139:$B$238,0),4),IF(INDEX('Capacity Summary'!$H$139:$BG$238,MATCH('Capacity Backing (Hide)'!CT$132,'Capacity Summary'!$B$139:$B$238,0),MATCH('Capacity Backing (Hide)'!$A160,'Capacity Summary'!$H$138:$BG$138,0))&lt;&gt;0,INDEX('Capacity Summary'!$H$139:$BG$238,MATCH('Capacity Backing (Hide)'!CT$132,'Capacity Summary'!$B$139:$B$238,0),MATCH('Capacity Backing (Hide)'!$A160,'Capacity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(Hide)'!$A160,'Capacity Summary'!$H$138:$BG$138,0))="x",INDEX('Capacity Summary'!$C$139:$E$238,MATCH('Capacity Backing (Hide)'!CU$132,'Capacity Summary'!$B$139:$B$238,0),4),IF(INDEX('Capacity Summary'!$H$139:$BG$238,MATCH('Capacity Backing (Hide)'!CU$132,'Capacity Summary'!$B$139:$B$238,0),MATCH('Capacity Backing (Hide)'!$A160,'Capacity Summary'!$H$138:$BG$138,0))&lt;&gt;0,INDEX('Capacity Summary'!$H$139:$BG$238,MATCH('Capacity Backing (Hide)'!CU$132,'Capacity Summary'!$B$139:$B$238,0),MATCH('Capacity Backing (Hide)'!$A160,'Capacity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(Hide)'!$A160,'Capacity Summary'!$H$138:$BG$138,0))="x",INDEX('Capacity Summary'!$C$139:$E$238,MATCH('Capacity Backing (Hide)'!CV$132,'Capacity Summary'!$B$139:$B$238,0),4),IF(INDEX('Capacity Summary'!$H$139:$BG$238,MATCH('Capacity Backing (Hide)'!CV$132,'Capacity Summary'!$B$139:$B$238,0),MATCH('Capacity Backing (Hide)'!$A160,'Capacity Summary'!$H$138:$BG$138,0))&lt;&gt;0,INDEX('Capacity Summary'!$H$139:$BG$238,MATCH('Capacity Backing (Hide)'!CV$132,'Capacity Summary'!$B$139:$B$238,0),MATCH('Capacity Backing (Hide)'!$A160,'Capacity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(Hide)'!$A160,'Capacity Summary'!$H$138:$BG$138,0))="x",INDEX('Capacity Summary'!$C$139:$E$238,MATCH('Capacity Backing (Hide)'!CW$132,'Capacity Summary'!$B$139:$B$238,0),4),IF(INDEX('Capacity Summary'!$H$139:$BG$238,MATCH('Capacity Backing (Hide)'!CW$132,'Capacity Summary'!$B$139:$B$238,0),MATCH('Capacity Backing (Hide)'!$A160,'Capacity Summary'!$H$138:$BG$138,0))&lt;&gt;0,INDEX('Capacity Summary'!$H$139:$BG$238,MATCH('Capacity Backing (Hide)'!CW$132,'Capacity Summary'!$B$139:$B$238,0),MATCH('Capacity Backing (Hide)'!$A160,'Capacity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(Hide)'!$A161,'Capacity Summary'!$H$138:$BG$138,0))="x",INDEX('Capacity Summary'!$C$139:$E$238,MATCH('Capacity Backing (Hide)'!B$132,'Capacity Summary'!$B$139:$B$238,0),4),IF(INDEX('Capacity Summary'!$H$139:$BG$238,MATCH('Capacity Backing (Hide)'!B$132,'Capacity Summary'!$B$139:$B$238,0),MATCH('Capacity Backing (Hide)'!$A161,'Capacity Summary'!$H$138:$BG$138,0))&lt;&gt;0,INDEX('Capacity Summary'!$H$139:$BG$238,MATCH('Capacity Backing (Hide)'!B$132,'Capacity Summary'!$B$139:$B$238,0),MATCH('Capacity Backing (Hide)'!$A161,'Capacity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(Hide)'!$A161,'Capacity Summary'!$H$138:$BG$138,0))="x",INDEX('Capacity Summary'!$C$139:$E$238,MATCH('Capacity Backing (Hide)'!C$132,'Capacity Summary'!$B$139:$B$238,0),4),IF(INDEX('Capacity Summary'!$H$139:$BG$238,MATCH('Capacity Backing (Hide)'!C$132,'Capacity Summary'!$B$139:$B$238,0),MATCH('Capacity Backing (Hide)'!$A161,'Capacity Summary'!$H$138:$BG$138,0))&lt;&gt;0,INDEX('Capacity Summary'!$H$139:$BG$238,MATCH('Capacity Backing (Hide)'!C$132,'Capacity Summary'!$B$139:$B$238,0),MATCH('Capacity Backing (Hide)'!$A161,'Capacity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(Hide)'!$A161,'Capacity Summary'!$H$138:$BG$138,0))="x",INDEX('Capacity Summary'!$C$139:$E$238,MATCH('Capacity Backing (Hide)'!D$132,'Capacity Summary'!$B$139:$B$238,0),4),IF(INDEX('Capacity Summary'!$H$139:$BG$238,MATCH('Capacity Backing (Hide)'!D$132,'Capacity Summary'!$B$139:$B$238,0),MATCH('Capacity Backing (Hide)'!$A161,'Capacity Summary'!$H$138:$BG$138,0))&lt;&gt;0,INDEX('Capacity Summary'!$H$139:$BG$238,MATCH('Capacity Backing (Hide)'!D$132,'Capacity Summary'!$B$139:$B$238,0),MATCH('Capacity Backing (Hide)'!$A161,'Capacity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(Hide)'!$A161,'Capacity Summary'!$H$138:$BG$138,0))="x",INDEX('Capacity Summary'!$C$139:$E$238,MATCH('Capacity Backing (Hide)'!E$132,'Capacity Summary'!$B$139:$B$238,0),4),IF(INDEX('Capacity Summary'!$H$139:$BG$238,MATCH('Capacity Backing (Hide)'!E$132,'Capacity Summary'!$B$139:$B$238,0),MATCH('Capacity Backing (Hide)'!$A161,'Capacity Summary'!$H$138:$BG$138,0))&lt;&gt;0,INDEX('Capacity Summary'!$H$139:$BG$238,MATCH('Capacity Backing (Hide)'!E$132,'Capacity Summary'!$B$139:$B$238,0),MATCH('Capacity Backing (Hide)'!$A161,'Capacity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(Hide)'!$A161,'Capacity Summary'!$H$138:$BG$138,0))="x",INDEX('Capacity Summary'!$C$139:$E$238,MATCH('Capacity Backing (Hide)'!F$132,'Capacity Summary'!$B$139:$B$238,0),4),IF(INDEX('Capacity Summary'!$H$139:$BG$238,MATCH('Capacity Backing (Hide)'!F$132,'Capacity Summary'!$B$139:$B$238,0),MATCH('Capacity Backing (Hide)'!$A161,'Capacity Summary'!$H$138:$BG$138,0))&lt;&gt;0,INDEX('Capacity Summary'!$H$139:$BG$238,MATCH('Capacity Backing (Hide)'!F$132,'Capacity Summary'!$B$139:$B$238,0),MATCH('Capacity Backing (Hide)'!$A161,'Capacity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(Hide)'!$A161,'Capacity Summary'!$H$138:$BG$138,0))="x",INDEX('Capacity Summary'!$C$139:$E$238,MATCH('Capacity Backing (Hide)'!G$132,'Capacity Summary'!$B$139:$B$238,0),4),IF(INDEX('Capacity Summary'!$H$139:$BG$238,MATCH('Capacity Backing (Hide)'!G$132,'Capacity Summary'!$B$139:$B$238,0),MATCH('Capacity Backing (Hide)'!$A161,'Capacity Summary'!$H$138:$BG$138,0))&lt;&gt;0,INDEX('Capacity Summary'!$H$139:$BG$238,MATCH('Capacity Backing (Hide)'!G$132,'Capacity Summary'!$B$139:$B$238,0),MATCH('Capacity Backing (Hide)'!$A161,'Capacity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(Hide)'!$A161,'Capacity Summary'!$H$138:$BG$138,0))="x",INDEX('Capacity Summary'!$C$139:$E$238,MATCH('Capacity Backing (Hide)'!H$132,'Capacity Summary'!$B$139:$B$238,0),4),IF(INDEX('Capacity Summary'!$H$139:$BG$238,MATCH('Capacity Backing (Hide)'!H$132,'Capacity Summary'!$B$139:$B$238,0),MATCH('Capacity Backing (Hide)'!$A161,'Capacity Summary'!$H$138:$BG$138,0))&lt;&gt;0,INDEX('Capacity Summary'!$H$139:$BG$238,MATCH('Capacity Backing (Hide)'!H$132,'Capacity Summary'!$B$139:$B$238,0),MATCH('Capacity Backing (Hide)'!$A161,'Capacity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(Hide)'!$A161,'Capacity Summary'!$H$138:$BG$138,0))="x",INDEX('Capacity Summary'!$C$139:$E$238,MATCH('Capacity Backing (Hide)'!I$132,'Capacity Summary'!$B$139:$B$238,0),4),IF(INDEX('Capacity Summary'!$H$139:$BG$238,MATCH('Capacity Backing (Hide)'!I$132,'Capacity Summary'!$B$139:$B$238,0),MATCH('Capacity Backing (Hide)'!$A161,'Capacity Summary'!$H$138:$BG$138,0))&lt;&gt;0,INDEX('Capacity Summary'!$H$139:$BG$238,MATCH('Capacity Backing (Hide)'!I$132,'Capacity Summary'!$B$139:$B$238,0),MATCH('Capacity Backing (Hide)'!$A161,'Capacity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(Hide)'!$A161,'Capacity Summary'!$H$138:$BG$138,0))="x",INDEX('Capacity Summary'!$C$139:$E$238,MATCH('Capacity Backing (Hide)'!J$132,'Capacity Summary'!$B$139:$B$238,0),4),IF(INDEX('Capacity Summary'!$H$139:$BG$238,MATCH('Capacity Backing (Hide)'!J$132,'Capacity Summary'!$B$139:$B$238,0),MATCH('Capacity Backing (Hide)'!$A161,'Capacity Summary'!$H$138:$BG$138,0))&lt;&gt;0,INDEX('Capacity Summary'!$H$139:$BG$238,MATCH('Capacity Backing (Hide)'!J$132,'Capacity Summary'!$B$139:$B$238,0),MATCH('Capacity Backing (Hide)'!$A161,'Capacity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(Hide)'!$A161,'Capacity Summary'!$H$138:$BG$138,0))="x",INDEX('Capacity Summary'!$C$139:$E$238,MATCH('Capacity Backing (Hide)'!K$132,'Capacity Summary'!$B$139:$B$238,0),4),IF(INDEX('Capacity Summary'!$H$139:$BG$238,MATCH('Capacity Backing (Hide)'!K$132,'Capacity Summary'!$B$139:$B$238,0),MATCH('Capacity Backing (Hide)'!$A161,'Capacity Summary'!$H$138:$BG$138,0))&lt;&gt;0,INDEX('Capacity Summary'!$H$139:$BG$238,MATCH('Capacity Backing (Hide)'!K$132,'Capacity Summary'!$B$139:$B$238,0),MATCH('Capacity Backing (Hide)'!$A161,'Capacity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(Hide)'!$A161,'Capacity Summary'!$H$138:$BG$138,0))="x",INDEX('Capacity Summary'!$C$139:$E$238,MATCH('Capacity Backing (Hide)'!L$132,'Capacity Summary'!$B$139:$B$238,0),4),IF(INDEX('Capacity Summary'!$H$139:$BG$238,MATCH('Capacity Backing (Hide)'!L$132,'Capacity Summary'!$B$139:$B$238,0),MATCH('Capacity Backing (Hide)'!$A161,'Capacity Summary'!$H$138:$BG$138,0))&lt;&gt;0,INDEX('Capacity Summary'!$H$139:$BG$238,MATCH('Capacity Backing (Hide)'!L$132,'Capacity Summary'!$B$139:$B$238,0),MATCH('Capacity Backing (Hide)'!$A161,'Capacity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(Hide)'!$A161,'Capacity Summary'!$H$138:$BG$138,0))="x",INDEX('Capacity Summary'!$C$139:$E$238,MATCH('Capacity Backing (Hide)'!M$132,'Capacity Summary'!$B$139:$B$238,0),4),IF(INDEX('Capacity Summary'!$H$139:$BG$238,MATCH('Capacity Backing (Hide)'!M$132,'Capacity Summary'!$B$139:$B$238,0),MATCH('Capacity Backing (Hide)'!$A161,'Capacity Summary'!$H$138:$BG$138,0))&lt;&gt;0,INDEX('Capacity Summary'!$H$139:$BG$238,MATCH('Capacity Backing (Hide)'!M$132,'Capacity Summary'!$B$139:$B$238,0),MATCH('Capacity Backing (Hide)'!$A161,'Capacity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(Hide)'!$A161,'Capacity Summary'!$H$138:$BG$138,0))="x",INDEX('Capacity Summary'!$C$139:$E$238,MATCH('Capacity Backing (Hide)'!N$132,'Capacity Summary'!$B$139:$B$238,0),4),IF(INDEX('Capacity Summary'!$H$139:$BG$238,MATCH('Capacity Backing (Hide)'!N$132,'Capacity Summary'!$B$139:$B$238,0),MATCH('Capacity Backing (Hide)'!$A161,'Capacity Summary'!$H$138:$BG$138,0))&lt;&gt;0,INDEX('Capacity Summary'!$H$139:$BG$238,MATCH('Capacity Backing (Hide)'!N$132,'Capacity Summary'!$B$139:$B$238,0),MATCH('Capacity Backing (Hide)'!$A161,'Capacity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(Hide)'!$A161,'Capacity Summary'!$H$138:$BG$138,0))="x",INDEX('Capacity Summary'!$C$139:$E$238,MATCH('Capacity Backing (Hide)'!O$132,'Capacity Summary'!$B$139:$B$238,0),4),IF(INDEX('Capacity Summary'!$H$139:$BG$238,MATCH('Capacity Backing (Hide)'!O$132,'Capacity Summary'!$B$139:$B$238,0),MATCH('Capacity Backing (Hide)'!$A161,'Capacity Summary'!$H$138:$BG$138,0))&lt;&gt;0,INDEX('Capacity Summary'!$H$139:$BG$238,MATCH('Capacity Backing (Hide)'!O$132,'Capacity Summary'!$B$139:$B$238,0),MATCH('Capacity Backing (Hide)'!$A161,'Capacity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(Hide)'!$A161,'Capacity Summary'!$H$138:$BG$138,0))="x",INDEX('Capacity Summary'!$C$139:$E$238,MATCH('Capacity Backing (Hide)'!P$132,'Capacity Summary'!$B$139:$B$238,0),4),IF(INDEX('Capacity Summary'!$H$139:$BG$238,MATCH('Capacity Backing (Hide)'!P$132,'Capacity Summary'!$B$139:$B$238,0),MATCH('Capacity Backing (Hide)'!$A161,'Capacity Summary'!$H$138:$BG$138,0))&lt;&gt;0,INDEX('Capacity Summary'!$H$139:$BG$238,MATCH('Capacity Backing (Hide)'!P$132,'Capacity Summary'!$B$139:$B$238,0),MATCH('Capacity Backing (Hide)'!$A161,'Capacity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(Hide)'!$A161,'Capacity Summary'!$H$138:$BG$138,0))="x",INDEX('Capacity Summary'!$C$139:$E$238,MATCH('Capacity Backing (Hide)'!Q$132,'Capacity Summary'!$B$139:$B$238,0),4),IF(INDEX('Capacity Summary'!$H$139:$BG$238,MATCH('Capacity Backing (Hide)'!Q$132,'Capacity Summary'!$B$139:$B$238,0),MATCH('Capacity Backing (Hide)'!$A161,'Capacity Summary'!$H$138:$BG$138,0))&lt;&gt;0,INDEX('Capacity Summary'!$H$139:$BG$238,MATCH('Capacity Backing (Hide)'!Q$132,'Capacity Summary'!$B$139:$B$238,0),MATCH('Capacity Backing (Hide)'!$A161,'Capacity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(Hide)'!$A161,'Capacity Summary'!$H$138:$BG$138,0))="x",INDEX('Capacity Summary'!$C$139:$E$238,MATCH('Capacity Backing (Hide)'!R$132,'Capacity Summary'!$B$139:$B$238,0),4),IF(INDEX('Capacity Summary'!$H$139:$BG$238,MATCH('Capacity Backing (Hide)'!R$132,'Capacity Summary'!$B$139:$B$238,0),MATCH('Capacity Backing (Hide)'!$A161,'Capacity Summary'!$H$138:$BG$138,0))&lt;&gt;0,INDEX('Capacity Summary'!$H$139:$BG$238,MATCH('Capacity Backing (Hide)'!R$132,'Capacity Summary'!$B$139:$B$238,0),MATCH('Capacity Backing (Hide)'!$A161,'Capacity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(Hide)'!$A161,'Capacity Summary'!$H$138:$BG$138,0))="x",INDEX('Capacity Summary'!$C$139:$E$238,MATCH('Capacity Backing (Hide)'!S$132,'Capacity Summary'!$B$139:$B$238,0),4),IF(INDEX('Capacity Summary'!$H$139:$BG$238,MATCH('Capacity Backing (Hide)'!S$132,'Capacity Summary'!$B$139:$B$238,0),MATCH('Capacity Backing (Hide)'!$A161,'Capacity Summary'!$H$138:$BG$138,0))&lt;&gt;0,INDEX('Capacity Summary'!$H$139:$BG$238,MATCH('Capacity Backing (Hide)'!S$132,'Capacity Summary'!$B$139:$B$238,0),MATCH('Capacity Backing (Hide)'!$A161,'Capacity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(Hide)'!$A161,'Capacity Summary'!$H$138:$BG$138,0))="x",INDEX('Capacity Summary'!$C$139:$E$238,MATCH('Capacity Backing (Hide)'!T$132,'Capacity Summary'!$B$139:$B$238,0),4),IF(INDEX('Capacity Summary'!$H$139:$BG$238,MATCH('Capacity Backing (Hide)'!T$132,'Capacity Summary'!$B$139:$B$238,0),MATCH('Capacity Backing (Hide)'!$A161,'Capacity Summary'!$H$138:$BG$138,0))&lt;&gt;0,INDEX('Capacity Summary'!$H$139:$BG$238,MATCH('Capacity Backing (Hide)'!T$132,'Capacity Summary'!$B$139:$B$238,0),MATCH('Capacity Backing (Hide)'!$A161,'Capacity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(Hide)'!$A161,'Capacity Summary'!$H$138:$BG$138,0))="x",INDEX('Capacity Summary'!$C$139:$E$238,MATCH('Capacity Backing (Hide)'!U$132,'Capacity Summary'!$B$139:$B$238,0),4),IF(INDEX('Capacity Summary'!$H$139:$BG$238,MATCH('Capacity Backing (Hide)'!U$132,'Capacity Summary'!$B$139:$B$238,0),MATCH('Capacity Backing (Hide)'!$A161,'Capacity Summary'!$H$138:$BG$138,0))&lt;&gt;0,INDEX('Capacity Summary'!$H$139:$BG$238,MATCH('Capacity Backing (Hide)'!U$132,'Capacity Summary'!$B$139:$B$238,0),MATCH('Capacity Backing (Hide)'!$A161,'Capacity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(Hide)'!$A161,'Capacity Summary'!$H$138:$BG$138,0))="x",INDEX('Capacity Summary'!$C$139:$E$238,MATCH('Capacity Backing (Hide)'!V$132,'Capacity Summary'!$B$139:$B$238,0),4),IF(INDEX('Capacity Summary'!$H$139:$BG$238,MATCH('Capacity Backing (Hide)'!V$132,'Capacity Summary'!$B$139:$B$238,0),MATCH('Capacity Backing (Hide)'!$A161,'Capacity Summary'!$H$138:$BG$138,0))&lt;&gt;0,INDEX('Capacity Summary'!$H$139:$BG$238,MATCH('Capacity Backing (Hide)'!V$132,'Capacity Summary'!$B$139:$B$238,0),MATCH('Capacity Backing (Hide)'!$A161,'Capacity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(Hide)'!$A161,'Capacity Summary'!$H$138:$BG$138,0))="x",INDEX('Capacity Summary'!$C$139:$E$238,MATCH('Capacity Backing (Hide)'!W$132,'Capacity Summary'!$B$139:$B$238,0),4),IF(INDEX('Capacity Summary'!$H$139:$BG$238,MATCH('Capacity Backing (Hide)'!W$132,'Capacity Summary'!$B$139:$B$238,0),MATCH('Capacity Backing (Hide)'!$A161,'Capacity Summary'!$H$138:$BG$138,0))&lt;&gt;0,INDEX('Capacity Summary'!$H$139:$BG$238,MATCH('Capacity Backing (Hide)'!W$132,'Capacity Summary'!$B$139:$B$238,0),MATCH('Capacity Backing (Hide)'!$A161,'Capacity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(Hide)'!$A161,'Capacity Summary'!$H$138:$BG$138,0))="x",INDEX('Capacity Summary'!$C$139:$E$238,MATCH('Capacity Backing (Hide)'!X$132,'Capacity Summary'!$B$139:$B$238,0),4),IF(INDEX('Capacity Summary'!$H$139:$BG$238,MATCH('Capacity Backing (Hide)'!X$132,'Capacity Summary'!$B$139:$B$238,0),MATCH('Capacity Backing (Hide)'!$A161,'Capacity Summary'!$H$138:$BG$138,0))&lt;&gt;0,INDEX('Capacity Summary'!$H$139:$BG$238,MATCH('Capacity Backing (Hide)'!X$132,'Capacity Summary'!$B$139:$B$238,0),MATCH('Capacity Backing (Hide)'!$A161,'Capacity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(Hide)'!$A161,'Capacity Summary'!$H$138:$BG$138,0))="x",INDEX('Capacity Summary'!$C$139:$E$238,MATCH('Capacity Backing (Hide)'!Y$132,'Capacity Summary'!$B$139:$B$238,0),4),IF(INDEX('Capacity Summary'!$H$139:$BG$238,MATCH('Capacity Backing (Hide)'!Y$132,'Capacity Summary'!$B$139:$B$238,0),MATCH('Capacity Backing (Hide)'!$A161,'Capacity Summary'!$H$138:$BG$138,0))&lt;&gt;0,INDEX('Capacity Summary'!$H$139:$BG$238,MATCH('Capacity Backing (Hide)'!Y$132,'Capacity Summary'!$B$139:$B$238,0),MATCH('Capacity Backing (Hide)'!$A161,'Capacity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(Hide)'!$A161,'Capacity Summary'!$H$138:$BG$138,0))="x",INDEX('Capacity Summary'!$C$139:$E$238,MATCH('Capacity Backing (Hide)'!Z$132,'Capacity Summary'!$B$139:$B$238,0),4),IF(INDEX('Capacity Summary'!$H$139:$BG$238,MATCH('Capacity Backing (Hide)'!Z$132,'Capacity Summary'!$B$139:$B$238,0),MATCH('Capacity Backing (Hide)'!$A161,'Capacity Summary'!$H$138:$BG$138,0))&lt;&gt;0,INDEX('Capacity Summary'!$H$139:$BG$238,MATCH('Capacity Backing (Hide)'!Z$132,'Capacity Summary'!$B$139:$B$238,0),MATCH('Capacity Backing (Hide)'!$A161,'Capacity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(Hide)'!$A161,'Capacity Summary'!$H$138:$BG$138,0))="x",INDEX('Capacity Summary'!$C$139:$E$238,MATCH('Capacity Backing (Hide)'!AA$132,'Capacity Summary'!$B$139:$B$238,0),4),IF(INDEX('Capacity Summary'!$H$139:$BG$238,MATCH('Capacity Backing (Hide)'!AA$132,'Capacity Summary'!$B$139:$B$238,0),MATCH('Capacity Backing (Hide)'!$A161,'Capacity Summary'!$H$138:$BG$138,0))&lt;&gt;0,INDEX('Capacity Summary'!$H$139:$BG$238,MATCH('Capacity Backing (Hide)'!AA$132,'Capacity Summary'!$B$139:$B$238,0),MATCH('Capacity Backing (Hide)'!$A161,'Capacity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(Hide)'!$A161,'Capacity Summary'!$H$138:$BG$138,0))="x",INDEX('Capacity Summary'!$C$139:$E$238,MATCH('Capacity Backing (Hide)'!AB$132,'Capacity Summary'!$B$139:$B$238,0),4),IF(INDEX('Capacity Summary'!$H$139:$BG$238,MATCH('Capacity Backing (Hide)'!AB$132,'Capacity Summary'!$B$139:$B$238,0),MATCH('Capacity Backing (Hide)'!$A161,'Capacity Summary'!$H$138:$BG$138,0))&lt;&gt;0,INDEX('Capacity Summary'!$H$139:$BG$238,MATCH('Capacity Backing (Hide)'!AB$132,'Capacity Summary'!$B$139:$B$238,0),MATCH('Capacity Backing (Hide)'!$A161,'Capacity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(Hide)'!$A161,'Capacity Summary'!$H$138:$BG$138,0))="x",INDEX('Capacity Summary'!$C$139:$E$238,MATCH('Capacity Backing (Hide)'!AC$132,'Capacity Summary'!$B$139:$B$238,0),4),IF(INDEX('Capacity Summary'!$H$139:$BG$238,MATCH('Capacity Backing (Hide)'!AC$132,'Capacity Summary'!$B$139:$B$238,0),MATCH('Capacity Backing (Hide)'!$A161,'Capacity Summary'!$H$138:$BG$138,0))&lt;&gt;0,INDEX('Capacity Summary'!$H$139:$BG$238,MATCH('Capacity Backing (Hide)'!AC$132,'Capacity Summary'!$B$139:$B$238,0),MATCH('Capacity Backing (Hide)'!$A161,'Capacity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(Hide)'!$A161,'Capacity Summary'!$H$138:$BG$138,0))="x",INDEX('Capacity Summary'!$C$139:$E$238,MATCH('Capacity Backing (Hide)'!AD$132,'Capacity Summary'!$B$139:$B$238,0),4),IF(INDEX('Capacity Summary'!$H$139:$BG$238,MATCH('Capacity Backing (Hide)'!AD$132,'Capacity Summary'!$B$139:$B$238,0),MATCH('Capacity Backing (Hide)'!$A161,'Capacity Summary'!$H$138:$BG$138,0))&lt;&gt;0,INDEX('Capacity Summary'!$H$139:$BG$238,MATCH('Capacity Backing (Hide)'!AD$132,'Capacity Summary'!$B$139:$B$238,0),MATCH('Capacity Backing (Hide)'!$A161,'Capacity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(Hide)'!$A161,'Capacity Summary'!$H$138:$BG$138,0))="x",INDEX('Capacity Summary'!$C$139:$E$238,MATCH('Capacity Backing (Hide)'!AE$132,'Capacity Summary'!$B$139:$B$238,0),4),IF(INDEX('Capacity Summary'!$H$139:$BG$238,MATCH('Capacity Backing (Hide)'!AE$132,'Capacity Summary'!$B$139:$B$238,0),MATCH('Capacity Backing (Hide)'!$A161,'Capacity Summary'!$H$138:$BG$138,0))&lt;&gt;0,INDEX('Capacity Summary'!$H$139:$BG$238,MATCH('Capacity Backing (Hide)'!AE$132,'Capacity Summary'!$B$139:$B$238,0),MATCH('Capacity Backing (Hide)'!$A161,'Capacity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(Hide)'!$A161,'Capacity Summary'!$H$138:$BG$138,0))="x",INDEX('Capacity Summary'!$C$139:$E$238,MATCH('Capacity Backing (Hide)'!AF$132,'Capacity Summary'!$B$139:$B$238,0),4),IF(INDEX('Capacity Summary'!$H$139:$BG$238,MATCH('Capacity Backing (Hide)'!AF$132,'Capacity Summary'!$B$139:$B$238,0),MATCH('Capacity Backing (Hide)'!$A161,'Capacity Summary'!$H$138:$BG$138,0))&lt;&gt;0,INDEX('Capacity Summary'!$H$139:$BG$238,MATCH('Capacity Backing (Hide)'!AF$132,'Capacity Summary'!$B$139:$B$238,0),MATCH('Capacity Backing (Hide)'!$A161,'Capacity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(Hide)'!$A161,'Capacity Summary'!$H$138:$BG$138,0))="x",INDEX('Capacity Summary'!$C$139:$E$238,MATCH('Capacity Backing (Hide)'!AG$132,'Capacity Summary'!$B$139:$B$238,0),4),IF(INDEX('Capacity Summary'!$H$139:$BG$238,MATCH('Capacity Backing (Hide)'!AG$132,'Capacity Summary'!$B$139:$B$238,0),MATCH('Capacity Backing (Hide)'!$A161,'Capacity Summary'!$H$138:$BG$138,0))&lt;&gt;0,INDEX('Capacity Summary'!$H$139:$BG$238,MATCH('Capacity Backing (Hide)'!AG$132,'Capacity Summary'!$B$139:$B$238,0),MATCH('Capacity Backing (Hide)'!$A161,'Capacity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(Hide)'!$A161,'Capacity Summary'!$H$138:$BG$138,0))="x",INDEX('Capacity Summary'!$C$139:$E$238,MATCH('Capacity Backing (Hide)'!AH$132,'Capacity Summary'!$B$139:$B$238,0),4),IF(INDEX('Capacity Summary'!$H$139:$BG$238,MATCH('Capacity Backing (Hide)'!AH$132,'Capacity Summary'!$B$139:$B$238,0),MATCH('Capacity Backing (Hide)'!$A161,'Capacity Summary'!$H$138:$BG$138,0))&lt;&gt;0,INDEX('Capacity Summary'!$H$139:$BG$238,MATCH('Capacity Backing (Hide)'!AH$132,'Capacity Summary'!$B$139:$B$238,0),MATCH('Capacity Backing (Hide)'!$A161,'Capacity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(Hide)'!$A161,'Capacity Summary'!$H$138:$BG$138,0))="x",INDEX('Capacity Summary'!$C$139:$E$238,MATCH('Capacity Backing (Hide)'!AI$132,'Capacity Summary'!$B$139:$B$238,0),4),IF(INDEX('Capacity Summary'!$H$139:$BG$238,MATCH('Capacity Backing (Hide)'!AI$132,'Capacity Summary'!$B$139:$B$238,0),MATCH('Capacity Backing (Hide)'!$A161,'Capacity Summary'!$H$138:$BG$138,0))&lt;&gt;0,INDEX('Capacity Summary'!$H$139:$BG$238,MATCH('Capacity Backing (Hide)'!AI$132,'Capacity Summary'!$B$139:$B$238,0),MATCH('Capacity Backing (Hide)'!$A161,'Capacity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(Hide)'!$A161,'Capacity Summary'!$H$138:$BG$138,0))="x",INDEX('Capacity Summary'!$C$139:$E$238,MATCH('Capacity Backing (Hide)'!AJ$132,'Capacity Summary'!$B$139:$B$238,0),4),IF(INDEX('Capacity Summary'!$H$139:$BG$238,MATCH('Capacity Backing (Hide)'!AJ$132,'Capacity Summary'!$B$139:$B$238,0),MATCH('Capacity Backing (Hide)'!$A161,'Capacity Summary'!$H$138:$BG$138,0))&lt;&gt;0,INDEX('Capacity Summary'!$H$139:$BG$238,MATCH('Capacity Backing (Hide)'!AJ$132,'Capacity Summary'!$B$139:$B$238,0),MATCH('Capacity Backing (Hide)'!$A161,'Capacity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(Hide)'!$A161,'Capacity Summary'!$H$138:$BG$138,0))="x",INDEX('Capacity Summary'!$C$139:$E$238,MATCH('Capacity Backing (Hide)'!AK$132,'Capacity Summary'!$B$139:$B$238,0),4),IF(INDEX('Capacity Summary'!$H$139:$BG$238,MATCH('Capacity Backing (Hide)'!AK$132,'Capacity Summary'!$B$139:$B$238,0),MATCH('Capacity Backing (Hide)'!$A161,'Capacity Summary'!$H$138:$BG$138,0))&lt;&gt;0,INDEX('Capacity Summary'!$H$139:$BG$238,MATCH('Capacity Backing (Hide)'!AK$132,'Capacity Summary'!$B$139:$B$238,0),MATCH('Capacity Backing (Hide)'!$A161,'Capacity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(Hide)'!$A161,'Capacity Summary'!$H$138:$BG$138,0))="x",INDEX('Capacity Summary'!$C$139:$E$238,MATCH('Capacity Backing (Hide)'!AL$132,'Capacity Summary'!$B$139:$B$238,0),4),IF(INDEX('Capacity Summary'!$H$139:$BG$238,MATCH('Capacity Backing (Hide)'!AL$132,'Capacity Summary'!$B$139:$B$238,0),MATCH('Capacity Backing (Hide)'!$A161,'Capacity Summary'!$H$138:$BG$138,0))&lt;&gt;0,INDEX('Capacity Summary'!$H$139:$BG$238,MATCH('Capacity Backing (Hide)'!AL$132,'Capacity Summary'!$B$139:$B$238,0),MATCH('Capacity Backing (Hide)'!$A161,'Capacity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(Hide)'!$A161,'Capacity Summary'!$H$138:$BG$138,0))="x",INDEX('Capacity Summary'!$C$139:$E$238,MATCH('Capacity Backing (Hide)'!AM$132,'Capacity Summary'!$B$139:$B$238,0),4),IF(INDEX('Capacity Summary'!$H$139:$BG$238,MATCH('Capacity Backing (Hide)'!AM$132,'Capacity Summary'!$B$139:$B$238,0),MATCH('Capacity Backing (Hide)'!$A161,'Capacity Summary'!$H$138:$BG$138,0))&lt;&gt;0,INDEX('Capacity Summary'!$H$139:$BG$238,MATCH('Capacity Backing (Hide)'!AM$132,'Capacity Summary'!$B$139:$B$238,0),MATCH('Capacity Backing (Hide)'!$A161,'Capacity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(Hide)'!$A161,'Capacity Summary'!$H$138:$BG$138,0))="x",INDEX('Capacity Summary'!$C$139:$E$238,MATCH('Capacity Backing (Hide)'!AN$132,'Capacity Summary'!$B$139:$B$238,0),4),IF(INDEX('Capacity Summary'!$H$139:$BG$238,MATCH('Capacity Backing (Hide)'!AN$132,'Capacity Summary'!$B$139:$B$238,0),MATCH('Capacity Backing (Hide)'!$A161,'Capacity Summary'!$H$138:$BG$138,0))&lt;&gt;0,INDEX('Capacity Summary'!$H$139:$BG$238,MATCH('Capacity Backing (Hide)'!AN$132,'Capacity Summary'!$B$139:$B$238,0),MATCH('Capacity Backing (Hide)'!$A161,'Capacity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(Hide)'!$A161,'Capacity Summary'!$H$138:$BG$138,0))="x",INDEX('Capacity Summary'!$C$139:$E$238,MATCH('Capacity Backing (Hide)'!AO$132,'Capacity Summary'!$B$139:$B$238,0),4),IF(INDEX('Capacity Summary'!$H$139:$BG$238,MATCH('Capacity Backing (Hide)'!AO$132,'Capacity Summary'!$B$139:$B$238,0),MATCH('Capacity Backing (Hide)'!$A161,'Capacity Summary'!$H$138:$BG$138,0))&lt;&gt;0,INDEX('Capacity Summary'!$H$139:$BG$238,MATCH('Capacity Backing (Hide)'!AO$132,'Capacity Summary'!$B$139:$B$238,0),MATCH('Capacity Backing (Hide)'!$A161,'Capacity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(Hide)'!$A161,'Capacity Summary'!$H$138:$BG$138,0))="x",INDEX('Capacity Summary'!$C$139:$E$238,MATCH('Capacity Backing (Hide)'!AP$132,'Capacity Summary'!$B$139:$B$238,0),4),IF(INDEX('Capacity Summary'!$H$139:$BG$238,MATCH('Capacity Backing (Hide)'!AP$132,'Capacity Summary'!$B$139:$B$238,0),MATCH('Capacity Backing (Hide)'!$A161,'Capacity Summary'!$H$138:$BG$138,0))&lt;&gt;0,INDEX('Capacity Summary'!$H$139:$BG$238,MATCH('Capacity Backing (Hide)'!AP$132,'Capacity Summary'!$B$139:$B$238,0),MATCH('Capacity Backing (Hide)'!$A161,'Capacity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(Hide)'!$A161,'Capacity Summary'!$H$138:$BG$138,0))="x",INDEX('Capacity Summary'!$C$139:$E$238,MATCH('Capacity Backing (Hide)'!AQ$132,'Capacity Summary'!$B$139:$B$238,0),4),IF(INDEX('Capacity Summary'!$H$139:$BG$238,MATCH('Capacity Backing (Hide)'!AQ$132,'Capacity Summary'!$B$139:$B$238,0),MATCH('Capacity Backing (Hide)'!$A161,'Capacity Summary'!$H$138:$BG$138,0))&lt;&gt;0,INDEX('Capacity Summary'!$H$139:$BG$238,MATCH('Capacity Backing (Hide)'!AQ$132,'Capacity Summary'!$B$139:$B$238,0),MATCH('Capacity Backing (Hide)'!$A161,'Capacity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(Hide)'!$A161,'Capacity Summary'!$H$138:$BG$138,0))="x",INDEX('Capacity Summary'!$C$139:$E$238,MATCH('Capacity Backing (Hide)'!AR$132,'Capacity Summary'!$B$139:$B$238,0),4),IF(INDEX('Capacity Summary'!$H$139:$BG$238,MATCH('Capacity Backing (Hide)'!AR$132,'Capacity Summary'!$B$139:$B$238,0),MATCH('Capacity Backing (Hide)'!$A161,'Capacity Summary'!$H$138:$BG$138,0))&lt;&gt;0,INDEX('Capacity Summary'!$H$139:$BG$238,MATCH('Capacity Backing (Hide)'!AR$132,'Capacity Summary'!$B$139:$B$238,0),MATCH('Capacity Backing (Hide)'!$A161,'Capacity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(Hide)'!$A161,'Capacity Summary'!$H$138:$BG$138,0))="x",INDEX('Capacity Summary'!$C$139:$E$238,MATCH('Capacity Backing (Hide)'!AS$132,'Capacity Summary'!$B$139:$B$238,0),4),IF(INDEX('Capacity Summary'!$H$139:$BG$238,MATCH('Capacity Backing (Hide)'!AS$132,'Capacity Summary'!$B$139:$B$238,0),MATCH('Capacity Backing (Hide)'!$A161,'Capacity Summary'!$H$138:$BG$138,0))&lt;&gt;0,INDEX('Capacity Summary'!$H$139:$BG$238,MATCH('Capacity Backing (Hide)'!AS$132,'Capacity Summary'!$B$139:$B$238,0),MATCH('Capacity Backing (Hide)'!$A161,'Capacity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(Hide)'!$A161,'Capacity Summary'!$H$138:$BG$138,0))="x",INDEX('Capacity Summary'!$C$139:$E$238,MATCH('Capacity Backing (Hide)'!AT$132,'Capacity Summary'!$B$139:$B$238,0),4),IF(INDEX('Capacity Summary'!$H$139:$BG$238,MATCH('Capacity Backing (Hide)'!AT$132,'Capacity Summary'!$B$139:$B$238,0),MATCH('Capacity Backing (Hide)'!$A161,'Capacity Summary'!$H$138:$BG$138,0))&lt;&gt;0,INDEX('Capacity Summary'!$H$139:$BG$238,MATCH('Capacity Backing (Hide)'!AT$132,'Capacity Summary'!$B$139:$B$238,0),MATCH('Capacity Backing (Hide)'!$A161,'Capacity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(Hide)'!$A161,'Capacity Summary'!$H$138:$BG$138,0))="x",INDEX('Capacity Summary'!$C$139:$E$238,MATCH('Capacity Backing (Hide)'!AU$132,'Capacity Summary'!$B$139:$B$238,0),4),IF(INDEX('Capacity Summary'!$H$139:$BG$238,MATCH('Capacity Backing (Hide)'!AU$132,'Capacity Summary'!$B$139:$B$238,0),MATCH('Capacity Backing (Hide)'!$A161,'Capacity Summary'!$H$138:$BG$138,0))&lt;&gt;0,INDEX('Capacity Summary'!$H$139:$BG$238,MATCH('Capacity Backing (Hide)'!AU$132,'Capacity Summary'!$B$139:$B$238,0),MATCH('Capacity Backing (Hide)'!$A161,'Capacity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(Hide)'!$A161,'Capacity Summary'!$H$138:$BG$138,0))="x",INDEX('Capacity Summary'!$C$139:$E$238,MATCH('Capacity Backing (Hide)'!AV$132,'Capacity Summary'!$B$139:$B$238,0),4),IF(INDEX('Capacity Summary'!$H$139:$BG$238,MATCH('Capacity Backing (Hide)'!AV$132,'Capacity Summary'!$B$139:$B$238,0),MATCH('Capacity Backing (Hide)'!$A161,'Capacity Summary'!$H$138:$BG$138,0))&lt;&gt;0,INDEX('Capacity Summary'!$H$139:$BG$238,MATCH('Capacity Backing (Hide)'!AV$132,'Capacity Summary'!$B$139:$B$238,0),MATCH('Capacity Backing (Hide)'!$A161,'Capacity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(Hide)'!$A161,'Capacity Summary'!$H$138:$BG$138,0))="x",INDEX('Capacity Summary'!$C$139:$E$238,MATCH('Capacity Backing (Hide)'!AW$132,'Capacity Summary'!$B$139:$B$238,0),4),IF(INDEX('Capacity Summary'!$H$139:$BG$238,MATCH('Capacity Backing (Hide)'!AW$132,'Capacity Summary'!$B$139:$B$238,0),MATCH('Capacity Backing (Hide)'!$A161,'Capacity Summary'!$H$138:$BG$138,0))&lt;&gt;0,INDEX('Capacity Summary'!$H$139:$BG$238,MATCH('Capacity Backing (Hide)'!AW$132,'Capacity Summary'!$B$139:$B$238,0),MATCH('Capacity Backing (Hide)'!$A161,'Capacity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(Hide)'!$A161,'Capacity Summary'!$H$138:$BG$138,0))="x",INDEX('Capacity Summary'!$C$139:$E$238,MATCH('Capacity Backing (Hide)'!AX$132,'Capacity Summary'!$B$139:$B$238,0),4),IF(INDEX('Capacity Summary'!$H$139:$BG$238,MATCH('Capacity Backing (Hide)'!AX$132,'Capacity Summary'!$B$139:$B$238,0),MATCH('Capacity Backing (Hide)'!$A161,'Capacity Summary'!$H$138:$BG$138,0))&lt;&gt;0,INDEX('Capacity Summary'!$H$139:$BG$238,MATCH('Capacity Backing (Hide)'!AX$132,'Capacity Summary'!$B$139:$B$238,0),MATCH('Capacity Backing (Hide)'!$A161,'Capacity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(Hide)'!$A161,'Capacity Summary'!$H$138:$BG$138,0))="x",INDEX('Capacity Summary'!$C$139:$E$238,MATCH('Capacity Backing (Hide)'!AY$132,'Capacity Summary'!$B$139:$B$238,0),4),IF(INDEX('Capacity Summary'!$H$139:$BG$238,MATCH('Capacity Backing (Hide)'!AY$132,'Capacity Summary'!$B$139:$B$238,0),MATCH('Capacity Backing (Hide)'!$A161,'Capacity Summary'!$H$138:$BG$138,0))&lt;&gt;0,INDEX('Capacity Summary'!$H$139:$BG$238,MATCH('Capacity Backing (Hide)'!AY$132,'Capacity Summary'!$B$139:$B$238,0),MATCH('Capacity Backing (Hide)'!$A161,'Capacity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(Hide)'!$A161,'Capacity Summary'!$H$138:$BG$138,0))="x",INDEX('Capacity Summary'!$C$139:$E$238,MATCH('Capacity Backing (Hide)'!AZ$132,'Capacity Summary'!$B$139:$B$238,0),4),IF(INDEX('Capacity Summary'!$H$139:$BG$238,MATCH('Capacity Backing (Hide)'!AZ$132,'Capacity Summary'!$B$139:$B$238,0),MATCH('Capacity Backing (Hide)'!$A161,'Capacity Summary'!$H$138:$BG$138,0))&lt;&gt;0,INDEX('Capacity Summary'!$H$139:$BG$238,MATCH('Capacity Backing (Hide)'!AZ$132,'Capacity Summary'!$B$139:$B$238,0),MATCH('Capacity Backing (Hide)'!$A161,'Capacity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(Hide)'!$A161,'Capacity Summary'!$H$138:$BG$138,0))="x",INDEX('Capacity Summary'!$C$139:$E$238,MATCH('Capacity Backing (Hide)'!BA$132,'Capacity Summary'!$B$139:$B$238,0),4),IF(INDEX('Capacity Summary'!$H$139:$BG$238,MATCH('Capacity Backing (Hide)'!BA$132,'Capacity Summary'!$B$139:$B$238,0),MATCH('Capacity Backing (Hide)'!$A161,'Capacity Summary'!$H$138:$BG$138,0))&lt;&gt;0,INDEX('Capacity Summary'!$H$139:$BG$238,MATCH('Capacity Backing (Hide)'!BA$132,'Capacity Summary'!$B$139:$B$238,0),MATCH('Capacity Backing (Hide)'!$A161,'Capacity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(Hide)'!$A161,'Capacity Summary'!$H$138:$BG$138,0))="x",INDEX('Capacity Summary'!$C$139:$E$238,MATCH('Capacity Backing (Hide)'!BB$132,'Capacity Summary'!$B$139:$B$238,0),4),IF(INDEX('Capacity Summary'!$H$139:$BG$238,MATCH('Capacity Backing (Hide)'!BB$132,'Capacity Summary'!$B$139:$B$238,0),MATCH('Capacity Backing (Hide)'!$A161,'Capacity Summary'!$H$138:$BG$138,0))&lt;&gt;0,INDEX('Capacity Summary'!$H$139:$BG$238,MATCH('Capacity Backing (Hide)'!BB$132,'Capacity Summary'!$B$139:$B$238,0),MATCH('Capacity Backing (Hide)'!$A161,'Capacity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(Hide)'!$A161,'Capacity Summary'!$H$138:$BG$138,0))="x",INDEX('Capacity Summary'!$C$139:$E$238,MATCH('Capacity Backing (Hide)'!BC$132,'Capacity Summary'!$B$139:$B$238,0),4),IF(INDEX('Capacity Summary'!$H$139:$BG$238,MATCH('Capacity Backing (Hide)'!BC$132,'Capacity Summary'!$B$139:$B$238,0),MATCH('Capacity Backing (Hide)'!$A161,'Capacity Summary'!$H$138:$BG$138,0))&lt;&gt;0,INDEX('Capacity Summary'!$H$139:$BG$238,MATCH('Capacity Backing (Hide)'!BC$132,'Capacity Summary'!$B$139:$B$238,0),MATCH('Capacity Backing (Hide)'!$A161,'Capacity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(Hide)'!$A161,'Capacity Summary'!$H$138:$BG$138,0))="x",INDEX('Capacity Summary'!$C$139:$E$238,MATCH('Capacity Backing (Hide)'!BD$132,'Capacity Summary'!$B$139:$B$238,0),4),IF(INDEX('Capacity Summary'!$H$139:$BG$238,MATCH('Capacity Backing (Hide)'!BD$132,'Capacity Summary'!$B$139:$B$238,0),MATCH('Capacity Backing (Hide)'!$A161,'Capacity Summary'!$H$138:$BG$138,0))&lt;&gt;0,INDEX('Capacity Summary'!$H$139:$BG$238,MATCH('Capacity Backing (Hide)'!BD$132,'Capacity Summary'!$B$139:$B$238,0),MATCH('Capacity Backing (Hide)'!$A161,'Capacity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(Hide)'!$A161,'Capacity Summary'!$H$138:$BG$138,0))="x",INDEX('Capacity Summary'!$C$139:$E$238,MATCH('Capacity Backing (Hide)'!BE$132,'Capacity Summary'!$B$139:$B$238,0),4),IF(INDEX('Capacity Summary'!$H$139:$BG$238,MATCH('Capacity Backing (Hide)'!BE$132,'Capacity Summary'!$B$139:$B$238,0),MATCH('Capacity Backing (Hide)'!$A161,'Capacity Summary'!$H$138:$BG$138,0))&lt;&gt;0,INDEX('Capacity Summary'!$H$139:$BG$238,MATCH('Capacity Backing (Hide)'!BE$132,'Capacity Summary'!$B$139:$B$238,0),MATCH('Capacity Backing (Hide)'!$A161,'Capacity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(Hide)'!$A161,'Capacity Summary'!$H$138:$BG$138,0))="x",INDEX('Capacity Summary'!$C$139:$E$238,MATCH('Capacity Backing (Hide)'!BF$132,'Capacity Summary'!$B$139:$B$238,0),4),IF(INDEX('Capacity Summary'!$H$139:$BG$238,MATCH('Capacity Backing (Hide)'!BF$132,'Capacity Summary'!$B$139:$B$238,0),MATCH('Capacity Backing (Hide)'!$A161,'Capacity Summary'!$H$138:$BG$138,0))&lt;&gt;0,INDEX('Capacity Summary'!$H$139:$BG$238,MATCH('Capacity Backing (Hide)'!BF$132,'Capacity Summary'!$B$139:$B$238,0),MATCH('Capacity Backing (Hide)'!$A161,'Capacity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(Hide)'!$A161,'Capacity Summary'!$H$138:$BG$138,0))="x",INDEX('Capacity Summary'!$C$139:$E$238,MATCH('Capacity Backing (Hide)'!BG$132,'Capacity Summary'!$B$139:$B$238,0),4),IF(INDEX('Capacity Summary'!$H$139:$BG$238,MATCH('Capacity Backing (Hide)'!BG$132,'Capacity Summary'!$B$139:$B$238,0),MATCH('Capacity Backing (Hide)'!$A161,'Capacity Summary'!$H$138:$BG$138,0))&lt;&gt;0,INDEX('Capacity Summary'!$H$139:$BG$238,MATCH('Capacity Backing (Hide)'!BG$132,'Capacity Summary'!$B$139:$B$238,0),MATCH('Capacity Backing (Hide)'!$A161,'Capacity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(Hide)'!$A161,'Capacity Summary'!$H$138:$BG$138,0))="x",INDEX('Capacity Summary'!$C$139:$E$238,MATCH('Capacity Backing (Hide)'!BH$132,'Capacity Summary'!$B$139:$B$238,0),4),IF(INDEX('Capacity Summary'!$H$139:$BG$238,MATCH('Capacity Backing (Hide)'!BH$132,'Capacity Summary'!$B$139:$B$238,0),MATCH('Capacity Backing (Hide)'!$A161,'Capacity Summary'!$H$138:$BG$138,0))&lt;&gt;0,INDEX('Capacity Summary'!$H$139:$BG$238,MATCH('Capacity Backing (Hide)'!BH$132,'Capacity Summary'!$B$139:$B$238,0),MATCH('Capacity Backing (Hide)'!$A161,'Capacity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(Hide)'!$A161,'Capacity Summary'!$H$138:$BG$138,0))="x",INDEX('Capacity Summary'!$C$139:$E$238,MATCH('Capacity Backing (Hide)'!BI$132,'Capacity Summary'!$B$139:$B$238,0),4),IF(INDEX('Capacity Summary'!$H$139:$BG$238,MATCH('Capacity Backing (Hide)'!BI$132,'Capacity Summary'!$B$139:$B$238,0),MATCH('Capacity Backing (Hide)'!$A161,'Capacity Summary'!$H$138:$BG$138,0))&lt;&gt;0,INDEX('Capacity Summary'!$H$139:$BG$238,MATCH('Capacity Backing (Hide)'!BI$132,'Capacity Summary'!$B$139:$B$238,0),MATCH('Capacity Backing (Hide)'!$A161,'Capacity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(Hide)'!$A161,'Capacity Summary'!$H$138:$BG$138,0))="x",INDEX('Capacity Summary'!$C$139:$E$238,MATCH('Capacity Backing (Hide)'!BJ$132,'Capacity Summary'!$B$139:$B$238,0),4),IF(INDEX('Capacity Summary'!$H$139:$BG$238,MATCH('Capacity Backing (Hide)'!BJ$132,'Capacity Summary'!$B$139:$B$238,0),MATCH('Capacity Backing (Hide)'!$A161,'Capacity Summary'!$H$138:$BG$138,0))&lt;&gt;0,INDEX('Capacity Summary'!$H$139:$BG$238,MATCH('Capacity Backing (Hide)'!BJ$132,'Capacity Summary'!$B$139:$B$238,0),MATCH('Capacity Backing (Hide)'!$A161,'Capacity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(Hide)'!$A161,'Capacity Summary'!$H$138:$BG$138,0))="x",INDEX('Capacity Summary'!$C$139:$E$238,MATCH('Capacity Backing (Hide)'!BK$132,'Capacity Summary'!$B$139:$B$238,0),4),IF(INDEX('Capacity Summary'!$H$139:$BG$238,MATCH('Capacity Backing (Hide)'!BK$132,'Capacity Summary'!$B$139:$B$238,0),MATCH('Capacity Backing (Hide)'!$A161,'Capacity Summary'!$H$138:$BG$138,0))&lt;&gt;0,INDEX('Capacity Summary'!$H$139:$BG$238,MATCH('Capacity Backing (Hide)'!BK$132,'Capacity Summary'!$B$139:$B$238,0),MATCH('Capacity Backing (Hide)'!$A161,'Capacity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(Hide)'!$A161,'Capacity Summary'!$H$138:$BG$138,0))="x",INDEX('Capacity Summary'!$C$139:$E$238,MATCH('Capacity Backing (Hide)'!BL$132,'Capacity Summary'!$B$139:$B$238,0),4),IF(INDEX('Capacity Summary'!$H$139:$BG$238,MATCH('Capacity Backing (Hide)'!BL$132,'Capacity Summary'!$B$139:$B$238,0),MATCH('Capacity Backing (Hide)'!$A161,'Capacity Summary'!$H$138:$BG$138,0))&lt;&gt;0,INDEX('Capacity Summary'!$H$139:$BG$238,MATCH('Capacity Backing (Hide)'!BL$132,'Capacity Summary'!$B$139:$B$238,0),MATCH('Capacity Backing (Hide)'!$A161,'Capacity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(Hide)'!$A161,'Capacity Summary'!$H$138:$BG$138,0))="x",INDEX('Capacity Summary'!$C$139:$E$238,MATCH('Capacity Backing (Hide)'!BM$132,'Capacity Summary'!$B$139:$B$238,0),4),IF(INDEX('Capacity Summary'!$H$139:$BG$238,MATCH('Capacity Backing (Hide)'!BM$132,'Capacity Summary'!$B$139:$B$238,0),MATCH('Capacity Backing (Hide)'!$A161,'Capacity Summary'!$H$138:$BG$138,0))&lt;&gt;0,INDEX('Capacity Summary'!$H$139:$BG$238,MATCH('Capacity Backing (Hide)'!BM$132,'Capacity Summary'!$B$139:$B$238,0),MATCH('Capacity Backing (Hide)'!$A161,'Capacity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(Hide)'!$A161,'Capacity Summary'!$H$138:$BG$138,0))="x",INDEX('Capacity Summary'!$C$139:$E$238,MATCH('Capacity Backing (Hide)'!BN$132,'Capacity Summary'!$B$139:$B$238,0),4),IF(INDEX('Capacity Summary'!$H$139:$BG$238,MATCH('Capacity Backing (Hide)'!BN$132,'Capacity Summary'!$B$139:$B$238,0),MATCH('Capacity Backing (Hide)'!$A161,'Capacity Summary'!$H$138:$BG$138,0))&lt;&gt;0,INDEX('Capacity Summary'!$H$139:$BG$238,MATCH('Capacity Backing (Hide)'!BN$132,'Capacity Summary'!$B$139:$B$238,0),MATCH('Capacity Backing (Hide)'!$A161,'Capacity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(Hide)'!$A161,'Capacity Summary'!$H$138:$BG$138,0))="x",INDEX('Capacity Summary'!$C$139:$E$238,MATCH('Capacity Backing (Hide)'!BO$132,'Capacity Summary'!$B$139:$B$238,0),4),IF(INDEX('Capacity Summary'!$H$139:$BG$238,MATCH('Capacity Backing (Hide)'!BO$132,'Capacity Summary'!$B$139:$B$238,0),MATCH('Capacity Backing (Hide)'!$A161,'Capacity Summary'!$H$138:$BG$138,0))&lt;&gt;0,INDEX('Capacity Summary'!$H$139:$BG$238,MATCH('Capacity Backing (Hide)'!BO$132,'Capacity Summary'!$B$139:$B$238,0),MATCH('Capacity Backing (Hide)'!$A161,'Capacity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(Hide)'!$A161,'Capacity Summary'!$H$138:$BG$138,0))="x",INDEX('Capacity Summary'!$C$139:$E$238,MATCH('Capacity Backing (Hide)'!BP$132,'Capacity Summary'!$B$139:$B$238,0),4),IF(INDEX('Capacity Summary'!$H$139:$BG$238,MATCH('Capacity Backing (Hide)'!BP$132,'Capacity Summary'!$B$139:$B$238,0),MATCH('Capacity Backing (Hide)'!$A161,'Capacity Summary'!$H$138:$BG$138,0))&lt;&gt;0,INDEX('Capacity Summary'!$H$139:$BG$238,MATCH('Capacity Backing (Hide)'!BP$132,'Capacity Summary'!$B$139:$B$238,0),MATCH('Capacity Backing (Hide)'!$A161,'Capacity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(Hide)'!$A161,'Capacity Summary'!$H$138:$BG$138,0))="x",INDEX('Capacity Summary'!$C$139:$E$238,MATCH('Capacity Backing (Hide)'!BQ$132,'Capacity Summary'!$B$139:$B$238,0),4),IF(INDEX('Capacity Summary'!$H$139:$BG$238,MATCH('Capacity Backing (Hide)'!BQ$132,'Capacity Summary'!$B$139:$B$238,0),MATCH('Capacity Backing (Hide)'!$A161,'Capacity Summary'!$H$138:$BG$138,0))&lt;&gt;0,INDEX('Capacity Summary'!$H$139:$BG$238,MATCH('Capacity Backing (Hide)'!BQ$132,'Capacity Summary'!$B$139:$B$238,0),MATCH('Capacity Backing (Hide)'!$A161,'Capacity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(Hide)'!$A161,'Capacity Summary'!$H$138:$BG$138,0))="x",INDEX('Capacity Summary'!$C$139:$E$238,MATCH('Capacity Backing (Hide)'!BR$132,'Capacity Summary'!$B$139:$B$238,0),4),IF(INDEX('Capacity Summary'!$H$139:$BG$238,MATCH('Capacity Backing (Hide)'!BR$132,'Capacity Summary'!$B$139:$B$238,0),MATCH('Capacity Backing (Hide)'!$A161,'Capacity Summary'!$H$138:$BG$138,0))&lt;&gt;0,INDEX('Capacity Summary'!$H$139:$BG$238,MATCH('Capacity Backing (Hide)'!BR$132,'Capacity Summary'!$B$139:$B$238,0),MATCH('Capacity Backing (Hide)'!$A161,'Capacity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(Hide)'!$A161,'Capacity Summary'!$H$138:$BG$138,0))="x",INDEX('Capacity Summary'!$C$139:$E$238,MATCH('Capacity Backing (Hide)'!BS$132,'Capacity Summary'!$B$139:$B$238,0),4),IF(INDEX('Capacity Summary'!$H$139:$BG$238,MATCH('Capacity Backing (Hide)'!BS$132,'Capacity Summary'!$B$139:$B$238,0),MATCH('Capacity Backing (Hide)'!$A161,'Capacity Summary'!$H$138:$BG$138,0))&lt;&gt;0,INDEX('Capacity Summary'!$H$139:$BG$238,MATCH('Capacity Backing (Hide)'!BS$132,'Capacity Summary'!$B$139:$B$238,0),MATCH('Capacity Backing (Hide)'!$A161,'Capacity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(Hide)'!$A161,'Capacity Summary'!$H$138:$BG$138,0))="x",INDEX('Capacity Summary'!$C$139:$E$238,MATCH('Capacity Backing (Hide)'!BT$132,'Capacity Summary'!$B$139:$B$238,0),4),IF(INDEX('Capacity Summary'!$H$139:$BG$238,MATCH('Capacity Backing (Hide)'!BT$132,'Capacity Summary'!$B$139:$B$238,0),MATCH('Capacity Backing (Hide)'!$A161,'Capacity Summary'!$H$138:$BG$138,0))&lt;&gt;0,INDEX('Capacity Summary'!$H$139:$BG$238,MATCH('Capacity Backing (Hide)'!BT$132,'Capacity Summary'!$B$139:$B$238,0),MATCH('Capacity Backing (Hide)'!$A161,'Capacity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(Hide)'!$A161,'Capacity Summary'!$H$138:$BG$138,0))="x",INDEX('Capacity Summary'!$C$139:$E$238,MATCH('Capacity Backing (Hide)'!BU$132,'Capacity Summary'!$B$139:$B$238,0),4),IF(INDEX('Capacity Summary'!$H$139:$BG$238,MATCH('Capacity Backing (Hide)'!BU$132,'Capacity Summary'!$B$139:$B$238,0),MATCH('Capacity Backing (Hide)'!$A161,'Capacity Summary'!$H$138:$BG$138,0))&lt;&gt;0,INDEX('Capacity Summary'!$H$139:$BG$238,MATCH('Capacity Backing (Hide)'!BU$132,'Capacity Summary'!$B$139:$B$238,0),MATCH('Capacity Backing (Hide)'!$A161,'Capacity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(Hide)'!$A161,'Capacity Summary'!$H$138:$BG$138,0))="x",INDEX('Capacity Summary'!$C$139:$E$238,MATCH('Capacity Backing (Hide)'!BV$132,'Capacity Summary'!$B$139:$B$238,0),4),IF(INDEX('Capacity Summary'!$H$139:$BG$238,MATCH('Capacity Backing (Hide)'!BV$132,'Capacity Summary'!$B$139:$B$238,0),MATCH('Capacity Backing (Hide)'!$A161,'Capacity Summary'!$H$138:$BG$138,0))&lt;&gt;0,INDEX('Capacity Summary'!$H$139:$BG$238,MATCH('Capacity Backing (Hide)'!BV$132,'Capacity Summary'!$B$139:$B$238,0),MATCH('Capacity Backing (Hide)'!$A161,'Capacity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(Hide)'!$A161,'Capacity Summary'!$H$138:$BG$138,0))="x",INDEX('Capacity Summary'!$C$139:$E$238,MATCH('Capacity Backing (Hide)'!BW$132,'Capacity Summary'!$B$139:$B$238,0),4),IF(INDEX('Capacity Summary'!$H$139:$BG$238,MATCH('Capacity Backing (Hide)'!BW$132,'Capacity Summary'!$B$139:$B$238,0),MATCH('Capacity Backing (Hide)'!$A161,'Capacity Summary'!$H$138:$BG$138,0))&lt;&gt;0,INDEX('Capacity Summary'!$H$139:$BG$238,MATCH('Capacity Backing (Hide)'!BW$132,'Capacity Summary'!$B$139:$B$238,0),MATCH('Capacity Backing (Hide)'!$A161,'Capacity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(Hide)'!$A161,'Capacity Summary'!$H$138:$BG$138,0))="x",INDEX('Capacity Summary'!$C$139:$E$238,MATCH('Capacity Backing (Hide)'!BX$132,'Capacity Summary'!$B$139:$B$238,0),4),IF(INDEX('Capacity Summary'!$H$139:$BG$238,MATCH('Capacity Backing (Hide)'!BX$132,'Capacity Summary'!$B$139:$B$238,0),MATCH('Capacity Backing (Hide)'!$A161,'Capacity Summary'!$H$138:$BG$138,0))&lt;&gt;0,INDEX('Capacity Summary'!$H$139:$BG$238,MATCH('Capacity Backing (Hide)'!BX$132,'Capacity Summary'!$B$139:$B$238,0),MATCH('Capacity Backing (Hide)'!$A161,'Capacity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(Hide)'!$A161,'Capacity Summary'!$H$138:$BG$138,0))="x",INDEX('Capacity Summary'!$C$139:$E$238,MATCH('Capacity Backing (Hide)'!BY$132,'Capacity Summary'!$B$139:$B$238,0),4),IF(INDEX('Capacity Summary'!$H$139:$BG$238,MATCH('Capacity Backing (Hide)'!BY$132,'Capacity Summary'!$B$139:$B$238,0),MATCH('Capacity Backing (Hide)'!$A161,'Capacity Summary'!$H$138:$BG$138,0))&lt;&gt;0,INDEX('Capacity Summary'!$H$139:$BG$238,MATCH('Capacity Backing (Hide)'!BY$132,'Capacity Summary'!$B$139:$B$238,0),MATCH('Capacity Backing (Hide)'!$A161,'Capacity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(Hide)'!$A161,'Capacity Summary'!$H$138:$BG$138,0))="x",INDEX('Capacity Summary'!$C$139:$E$238,MATCH('Capacity Backing (Hide)'!BZ$132,'Capacity Summary'!$B$139:$B$238,0),4),IF(INDEX('Capacity Summary'!$H$139:$BG$238,MATCH('Capacity Backing (Hide)'!BZ$132,'Capacity Summary'!$B$139:$B$238,0),MATCH('Capacity Backing (Hide)'!$A161,'Capacity Summary'!$H$138:$BG$138,0))&lt;&gt;0,INDEX('Capacity Summary'!$H$139:$BG$238,MATCH('Capacity Backing (Hide)'!BZ$132,'Capacity Summary'!$B$139:$B$238,0),MATCH('Capacity Backing (Hide)'!$A161,'Capacity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(Hide)'!$A161,'Capacity Summary'!$H$138:$BG$138,0))="x",INDEX('Capacity Summary'!$C$139:$E$238,MATCH('Capacity Backing (Hide)'!CA$132,'Capacity Summary'!$B$139:$B$238,0),4),IF(INDEX('Capacity Summary'!$H$139:$BG$238,MATCH('Capacity Backing (Hide)'!CA$132,'Capacity Summary'!$B$139:$B$238,0),MATCH('Capacity Backing (Hide)'!$A161,'Capacity Summary'!$H$138:$BG$138,0))&lt;&gt;0,INDEX('Capacity Summary'!$H$139:$BG$238,MATCH('Capacity Backing (Hide)'!CA$132,'Capacity Summary'!$B$139:$B$238,0),MATCH('Capacity Backing (Hide)'!$A161,'Capacity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(Hide)'!$A161,'Capacity Summary'!$H$138:$BG$138,0))="x",INDEX('Capacity Summary'!$C$139:$E$238,MATCH('Capacity Backing (Hide)'!CB$132,'Capacity Summary'!$B$139:$B$238,0),4),IF(INDEX('Capacity Summary'!$H$139:$BG$238,MATCH('Capacity Backing (Hide)'!CB$132,'Capacity Summary'!$B$139:$B$238,0),MATCH('Capacity Backing (Hide)'!$A161,'Capacity Summary'!$H$138:$BG$138,0))&lt;&gt;0,INDEX('Capacity Summary'!$H$139:$BG$238,MATCH('Capacity Backing (Hide)'!CB$132,'Capacity Summary'!$B$139:$B$238,0),MATCH('Capacity Backing (Hide)'!$A161,'Capacity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(Hide)'!$A161,'Capacity Summary'!$H$138:$BG$138,0))="x",INDEX('Capacity Summary'!$C$139:$E$238,MATCH('Capacity Backing (Hide)'!CC$132,'Capacity Summary'!$B$139:$B$238,0),4),IF(INDEX('Capacity Summary'!$H$139:$BG$238,MATCH('Capacity Backing (Hide)'!CC$132,'Capacity Summary'!$B$139:$B$238,0),MATCH('Capacity Backing (Hide)'!$A161,'Capacity Summary'!$H$138:$BG$138,0))&lt;&gt;0,INDEX('Capacity Summary'!$H$139:$BG$238,MATCH('Capacity Backing (Hide)'!CC$132,'Capacity Summary'!$B$139:$B$238,0),MATCH('Capacity Backing (Hide)'!$A161,'Capacity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(Hide)'!$A161,'Capacity Summary'!$H$138:$BG$138,0))="x",INDEX('Capacity Summary'!$C$139:$E$238,MATCH('Capacity Backing (Hide)'!CD$132,'Capacity Summary'!$B$139:$B$238,0),4),IF(INDEX('Capacity Summary'!$H$139:$BG$238,MATCH('Capacity Backing (Hide)'!CD$132,'Capacity Summary'!$B$139:$B$238,0),MATCH('Capacity Backing (Hide)'!$A161,'Capacity Summary'!$H$138:$BG$138,0))&lt;&gt;0,INDEX('Capacity Summary'!$H$139:$BG$238,MATCH('Capacity Backing (Hide)'!CD$132,'Capacity Summary'!$B$139:$B$238,0),MATCH('Capacity Backing (Hide)'!$A161,'Capacity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(Hide)'!$A161,'Capacity Summary'!$H$138:$BG$138,0))="x",INDEX('Capacity Summary'!$C$139:$E$238,MATCH('Capacity Backing (Hide)'!CE$132,'Capacity Summary'!$B$139:$B$238,0),4),IF(INDEX('Capacity Summary'!$H$139:$BG$238,MATCH('Capacity Backing (Hide)'!CE$132,'Capacity Summary'!$B$139:$B$238,0),MATCH('Capacity Backing (Hide)'!$A161,'Capacity Summary'!$H$138:$BG$138,0))&lt;&gt;0,INDEX('Capacity Summary'!$H$139:$BG$238,MATCH('Capacity Backing (Hide)'!CE$132,'Capacity Summary'!$B$139:$B$238,0),MATCH('Capacity Backing (Hide)'!$A161,'Capacity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(Hide)'!$A161,'Capacity Summary'!$H$138:$BG$138,0))="x",INDEX('Capacity Summary'!$C$139:$E$238,MATCH('Capacity Backing (Hide)'!CF$132,'Capacity Summary'!$B$139:$B$238,0),4),IF(INDEX('Capacity Summary'!$H$139:$BG$238,MATCH('Capacity Backing (Hide)'!CF$132,'Capacity Summary'!$B$139:$B$238,0),MATCH('Capacity Backing (Hide)'!$A161,'Capacity Summary'!$H$138:$BG$138,0))&lt;&gt;0,INDEX('Capacity Summary'!$H$139:$BG$238,MATCH('Capacity Backing (Hide)'!CF$132,'Capacity Summary'!$B$139:$B$238,0),MATCH('Capacity Backing (Hide)'!$A161,'Capacity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(Hide)'!$A161,'Capacity Summary'!$H$138:$BG$138,0))="x",INDEX('Capacity Summary'!$C$139:$E$238,MATCH('Capacity Backing (Hide)'!CG$132,'Capacity Summary'!$B$139:$B$238,0),4),IF(INDEX('Capacity Summary'!$H$139:$BG$238,MATCH('Capacity Backing (Hide)'!CG$132,'Capacity Summary'!$B$139:$B$238,0),MATCH('Capacity Backing (Hide)'!$A161,'Capacity Summary'!$H$138:$BG$138,0))&lt;&gt;0,INDEX('Capacity Summary'!$H$139:$BG$238,MATCH('Capacity Backing (Hide)'!CG$132,'Capacity Summary'!$B$139:$B$238,0),MATCH('Capacity Backing (Hide)'!$A161,'Capacity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(Hide)'!$A161,'Capacity Summary'!$H$138:$BG$138,0))="x",INDEX('Capacity Summary'!$C$139:$E$238,MATCH('Capacity Backing (Hide)'!CH$132,'Capacity Summary'!$B$139:$B$238,0),4),IF(INDEX('Capacity Summary'!$H$139:$BG$238,MATCH('Capacity Backing (Hide)'!CH$132,'Capacity Summary'!$B$139:$B$238,0),MATCH('Capacity Backing (Hide)'!$A161,'Capacity Summary'!$H$138:$BG$138,0))&lt;&gt;0,INDEX('Capacity Summary'!$H$139:$BG$238,MATCH('Capacity Backing (Hide)'!CH$132,'Capacity Summary'!$B$139:$B$238,0),MATCH('Capacity Backing (Hide)'!$A161,'Capacity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(Hide)'!$A161,'Capacity Summary'!$H$138:$BG$138,0))="x",INDEX('Capacity Summary'!$C$139:$E$238,MATCH('Capacity Backing (Hide)'!CI$132,'Capacity Summary'!$B$139:$B$238,0),4),IF(INDEX('Capacity Summary'!$H$139:$BG$238,MATCH('Capacity Backing (Hide)'!CI$132,'Capacity Summary'!$B$139:$B$238,0),MATCH('Capacity Backing (Hide)'!$A161,'Capacity Summary'!$H$138:$BG$138,0))&lt;&gt;0,INDEX('Capacity Summary'!$H$139:$BG$238,MATCH('Capacity Backing (Hide)'!CI$132,'Capacity Summary'!$B$139:$B$238,0),MATCH('Capacity Backing (Hide)'!$A161,'Capacity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(Hide)'!$A161,'Capacity Summary'!$H$138:$BG$138,0))="x",INDEX('Capacity Summary'!$C$139:$E$238,MATCH('Capacity Backing (Hide)'!CJ$132,'Capacity Summary'!$B$139:$B$238,0),4),IF(INDEX('Capacity Summary'!$H$139:$BG$238,MATCH('Capacity Backing (Hide)'!CJ$132,'Capacity Summary'!$B$139:$B$238,0),MATCH('Capacity Backing (Hide)'!$A161,'Capacity Summary'!$H$138:$BG$138,0))&lt;&gt;0,INDEX('Capacity Summary'!$H$139:$BG$238,MATCH('Capacity Backing (Hide)'!CJ$132,'Capacity Summary'!$B$139:$B$238,0),MATCH('Capacity Backing (Hide)'!$A161,'Capacity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(Hide)'!$A161,'Capacity Summary'!$H$138:$BG$138,0))="x",INDEX('Capacity Summary'!$C$139:$E$238,MATCH('Capacity Backing (Hide)'!CK$132,'Capacity Summary'!$B$139:$B$238,0),4),IF(INDEX('Capacity Summary'!$H$139:$BG$238,MATCH('Capacity Backing (Hide)'!CK$132,'Capacity Summary'!$B$139:$B$238,0),MATCH('Capacity Backing (Hide)'!$A161,'Capacity Summary'!$H$138:$BG$138,0))&lt;&gt;0,INDEX('Capacity Summary'!$H$139:$BG$238,MATCH('Capacity Backing (Hide)'!CK$132,'Capacity Summary'!$B$139:$B$238,0),MATCH('Capacity Backing (Hide)'!$A161,'Capacity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(Hide)'!$A161,'Capacity Summary'!$H$138:$BG$138,0))="x",INDEX('Capacity Summary'!$C$139:$E$238,MATCH('Capacity Backing (Hide)'!CL$132,'Capacity Summary'!$B$139:$B$238,0),4),IF(INDEX('Capacity Summary'!$H$139:$BG$238,MATCH('Capacity Backing (Hide)'!CL$132,'Capacity Summary'!$B$139:$B$238,0),MATCH('Capacity Backing (Hide)'!$A161,'Capacity Summary'!$H$138:$BG$138,0))&lt;&gt;0,INDEX('Capacity Summary'!$H$139:$BG$238,MATCH('Capacity Backing (Hide)'!CL$132,'Capacity Summary'!$B$139:$B$238,0),MATCH('Capacity Backing (Hide)'!$A161,'Capacity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(Hide)'!$A161,'Capacity Summary'!$H$138:$BG$138,0))="x",INDEX('Capacity Summary'!$C$139:$E$238,MATCH('Capacity Backing (Hide)'!CM$132,'Capacity Summary'!$B$139:$B$238,0),4),IF(INDEX('Capacity Summary'!$H$139:$BG$238,MATCH('Capacity Backing (Hide)'!CM$132,'Capacity Summary'!$B$139:$B$238,0),MATCH('Capacity Backing (Hide)'!$A161,'Capacity Summary'!$H$138:$BG$138,0))&lt;&gt;0,INDEX('Capacity Summary'!$H$139:$BG$238,MATCH('Capacity Backing (Hide)'!CM$132,'Capacity Summary'!$B$139:$B$238,0),MATCH('Capacity Backing (Hide)'!$A161,'Capacity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(Hide)'!$A161,'Capacity Summary'!$H$138:$BG$138,0))="x",INDEX('Capacity Summary'!$C$139:$E$238,MATCH('Capacity Backing (Hide)'!CN$132,'Capacity Summary'!$B$139:$B$238,0),4),IF(INDEX('Capacity Summary'!$H$139:$BG$238,MATCH('Capacity Backing (Hide)'!CN$132,'Capacity Summary'!$B$139:$B$238,0),MATCH('Capacity Backing (Hide)'!$A161,'Capacity Summary'!$H$138:$BG$138,0))&lt;&gt;0,INDEX('Capacity Summary'!$H$139:$BG$238,MATCH('Capacity Backing (Hide)'!CN$132,'Capacity Summary'!$B$139:$B$238,0),MATCH('Capacity Backing (Hide)'!$A161,'Capacity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(Hide)'!$A161,'Capacity Summary'!$H$138:$BG$138,0))="x",INDEX('Capacity Summary'!$C$139:$E$238,MATCH('Capacity Backing (Hide)'!CO$132,'Capacity Summary'!$B$139:$B$238,0),4),IF(INDEX('Capacity Summary'!$H$139:$BG$238,MATCH('Capacity Backing (Hide)'!CO$132,'Capacity Summary'!$B$139:$B$238,0),MATCH('Capacity Backing (Hide)'!$A161,'Capacity Summary'!$H$138:$BG$138,0))&lt;&gt;0,INDEX('Capacity Summary'!$H$139:$BG$238,MATCH('Capacity Backing (Hide)'!CO$132,'Capacity Summary'!$B$139:$B$238,0),MATCH('Capacity Backing (Hide)'!$A161,'Capacity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(Hide)'!$A161,'Capacity Summary'!$H$138:$BG$138,0))="x",INDEX('Capacity Summary'!$C$139:$E$238,MATCH('Capacity Backing (Hide)'!CP$132,'Capacity Summary'!$B$139:$B$238,0),4),IF(INDEX('Capacity Summary'!$H$139:$BG$238,MATCH('Capacity Backing (Hide)'!CP$132,'Capacity Summary'!$B$139:$B$238,0),MATCH('Capacity Backing (Hide)'!$A161,'Capacity Summary'!$H$138:$BG$138,0))&lt;&gt;0,INDEX('Capacity Summary'!$H$139:$BG$238,MATCH('Capacity Backing (Hide)'!CP$132,'Capacity Summary'!$B$139:$B$238,0),MATCH('Capacity Backing (Hide)'!$A161,'Capacity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(Hide)'!$A161,'Capacity Summary'!$H$138:$BG$138,0))="x",INDEX('Capacity Summary'!$C$139:$E$238,MATCH('Capacity Backing (Hide)'!CQ$132,'Capacity Summary'!$B$139:$B$238,0),4),IF(INDEX('Capacity Summary'!$H$139:$BG$238,MATCH('Capacity Backing (Hide)'!CQ$132,'Capacity Summary'!$B$139:$B$238,0),MATCH('Capacity Backing (Hide)'!$A161,'Capacity Summary'!$H$138:$BG$138,0))&lt;&gt;0,INDEX('Capacity Summary'!$H$139:$BG$238,MATCH('Capacity Backing (Hide)'!CQ$132,'Capacity Summary'!$B$139:$B$238,0),MATCH('Capacity Backing (Hide)'!$A161,'Capacity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(Hide)'!$A161,'Capacity Summary'!$H$138:$BG$138,0))="x",INDEX('Capacity Summary'!$C$139:$E$238,MATCH('Capacity Backing (Hide)'!CR$132,'Capacity Summary'!$B$139:$B$238,0),4),IF(INDEX('Capacity Summary'!$H$139:$BG$238,MATCH('Capacity Backing (Hide)'!CR$132,'Capacity Summary'!$B$139:$B$238,0),MATCH('Capacity Backing (Hide)'!$A161,'Capacity Summary'!$H$138:$BG$138,0))&lt;&gt;0,INDEX('Capacity Summary'!$H$139:$BG$238,MATCH('Capacity Backing (Hide)'!CR$132,'Capacity Summary'!$B$139:$B$238,0),MATCH('Capacity Backing (Hide)'!$A161,'Capacity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(Hide)'!$A161,'Capacity Summary'!$H$138:$BG$138,0))="x",INDEX('Capacity Summary'!$C$139:$E$238,MATCH('Capacity Backing (Hide)'!CS$132,'Capacity Summary'!$B$139:$B$238,0),4),IF(INDEX('Capacity Summary'!$H$139:$BG$238,MATCH('Capacity Backing (Hide)'!CS$132,'Capacity Summary'!$B$139:$B$238,0),MATCH('Capacity Backing (Hide)'!$A161,'Capacity Summary'!$H$138:$BG$138,0))&lt;&gt;0,INDEX('Capacity Summary'!$H$139:$BG$238,MATCH('Capacity Backing (Hide)'!CS$132,'Capacity Summary'!$B$139:$B$238,0),MATCH('Capacity Backing (Hide)'!$A161,'Capacity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(Hide)'!$A161,'Capacity Summary'!$H$138:$BG$138,0))="x",INDEX('Capacity Summary'!$C$139:$E$238,MATCH('Capacity Backing (Hide)'!CT$132,'Capacity Summary'!$B$139:$B$238,0),4),IF(INDEX('Capacity Summary'!$H$139:$BG$238,MATCH('Capacity Backing (Hide)'!CT$132,'Capacity Summary'!$B$139:$B$238,0),MATCH('Capacity Backing (Hide)'!$A161,'Capacity Summary'!$H$138:$BG$138,0))&lt;&gt;0,INDEX('Capacity Summary'!$H$139:$BG$238,MATCH('Capacity Backing (Hide)'!CT$132,'Capacity Summary'!$B$139:$B$238,0),MATCH('Capacity Backing (Hide)'!$A161,'Capacity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(Hide)'!$A161,'Capacity Summary'!$H$138:$BG$138,0))="x",INDEX('Capacity Summary'!$C$139:$E$238,MATCH('Capacity Backing (Hide)'!CU$132,'Capacity Summary'!$B$139:$B$238,0),4),IF(INDEX('Capacity Summary'!$H$139:$BG$238,MATCH('Capacity Backing (Hide)'!CU$132,'Capacity Summary'!$B$139:$B$238,0),MATCH('Capacity Backing (Hide)'!$A161,'Capacity Summary'!$H$138:$BG$138,0))&lt;&gt;0,INDEX('Capacity Summary'!$H$139:$BG$238,MATCH('Capacity Backing (Hide)'!CU$132,'Capacity Summary'!$B$139:$B$238,0),MATCH('Capacity Backing (Hide)'!$A161,'Capacity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(Hide)'!$A161,'Capacity Summary'!$H$138:$BG$138,0))="x",INDEX('Capacity Summary'!$C$139:$E$238,MATCH('Capacity Backing (Hide)'!CV$132,'Capacity Summary'!$B$139:$B$238,0),4),IF(INDEX('Capacity Summary'!$H$139:$BG$238,MATCH('Capacity Backing (Hide)'!CV$132,'Capacity Summary'!$B$139:$B$238,0),MATCH('Capacity Backing (Hide)'!$A161,'Capacity Summary'!$H$138:$BG$138,0))&lt;&gt;0,INDEX('Capacity Summary'!$H$139:$BG$238,MATCH('Capacity Backing (Hide)'!CV$132,'Capacity Summary'!$B$139:$B$238,0),MATCH('Capacity Backing (Hide)'!$A161,'Capacity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(Hide)'!$A161,'Capacity Summary'!$H$138:$BG$138,0))="x",INDEX('Capacity Summary'!$C$139:$E$238,MATCH('Capacity Backing (Hide)'!CW$132,'Capacity Summary'!$B$139:$B$238,0),4),IF(INDEX('Capacity Summary'!$H$139:$BG$238,MATCH('Capacity Backing (Hide)'!CW$132,'Capacity Summary'!$B$139:$B$238,0),MATCH('Capacity Backing (Hide)'!$A161,'Capacity Summary'!$H$138:$BG$138,0))&lt;&gt;0,INDEX('Capacity Summary'!$H$139:$BG$238,MATCH('Capacity Backing (Hide)'!CW$132,'Capacity Summary'!$B$139:$B$238,0),MATCH('Capacity Backing (Hide)'!$A161,'Capacity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(Hide)'!$A162,'Capacity Summary'!$H$138:$BG$138,0))="x",INDEX('Capacity Summary'!$C$139:$E$238,MATCH('Capacity Backing (Hide)'!B$132,'Capacity Summary'!$B$139:$B$238,0),4),IF(INDEX('Capacity Summary'!$H$139:$BG$238,MATCH('Capacity Backing (Hide)'!B$132,'Capacity Summary'!$B$139:$B$238,0),MATCH('Capacity Backing (Hide)'!$A162,'Capacity Summary'!$H$138:$BG$138,0))&lt;&gt;0,INDEX('Capacity Summary'!$H$139:$BG$238,MATCH('Capacity Backing (Hide)'!B$132,'Capacity Summary'!$B$139:$B$238,0),MATCH('Capacity Backing (Hide)'!$A162,'Capacity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(Hide)'!$A162,'Capacity Summary'!$H$138:$BG$138,0))="x",INDEX('Capacity Summary'!$C$139:$E$238,MATCH('Capacity Backing (Hide)'!C$132,'Capacity Summary'!$B$139:$B$238,0),4),IF(INDEX('Capacity Summary'!$H$139:$BG$238,MATCH('Capacity Backing (Hide)'!C$132,'Capacity Summary'!$B$139:$B$238,0),MATCH('Capacity Backing (Hide)'!$A162,'Capacity Summary'!$H$138:$BG$138,0))&lt;&gt;0,INDEX('Capacity Summary'!$H$139:$BG$238,MATCH('Capacity Backing (Hide)'!C$132,'Capacity Summary'!$B$139:$B$238,0),MATCH('Capacity Backing (Hide)'!$A162,'Capacity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(Hide)'!$A162,'Capacity Summary'!$H$138:$BG$138,0))="x",INDEX('Capacity Summary'!$C$139:$E$238,MATCH('Capacity Backing (Hide)'!D$132,'Capacity Summary'!$B$139:$B$238,0),4),IF(INDEX('Capacity Summary'!$H$139:$BG$238,MATCH('Capacity Backing (Hide)'!D$132,'Capacity Summary'!$B$139:$B$238,0),MATCH('Capacity Backing (Hide)'!$A162,'Capacity Summary'!$H$138:$BG$138,0))&lt;&gt;0,INDEX('Capacity Summary'!$H$139:$BG$238,MATCH('Capacity Backing (Hide)'!D$132,'Capacity Summary'!$B$139:$B$238,0),MATCH('Capacity Backing (Hide)'!$A162,'Capacity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(Hide)'!$A162,'Capacity Summary'!$H$138:$BG$138,0))="x",INDEX('Capacity Summary'!$C$139:$E$238,MATCH('Capacity Backing (Hide)'!E$132,'Capacity Summary'!$B$139:$B$238,0),4),IF(INDEX('Capacity Summary'!$H$139:$BG$238,MATCH('Capacity Backing (Hide)'!E$132,'Capacity Summary'!$B$139:$B$238,0),MATCH('Capacity Backing (Hide)'!$A162,'Capacity Summary'!$H$138:$BG$138,0))&lt;&gt;0,INDEX('Capacity Summary'!$H$139:$BG$238,MATCH('Capacity Backing (Hide)'!E$132,'Capacity Summary'!$B$139:$B$238,0),MATCH('Capacity Backing (Hide)'!$A162,'Capacity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(Hide)'!$A162,'Capacity Summary'!$H$138:$BG$138,0))="x",INDEX('Capacity Summary'!$C$139:$E$238,MATCH('Capacity Backing (Hide)'!F$132,'Capacity Summary'!$B$139:$B$238,0),4),IF(INDEX('Capacity Summary'!$H$139:$BG$238,MATCH('Capacity Backing (Hide)'!F$132,'Capacity Summary'!$B$139:$B$238,0),MATCH('Capacity Backing (Hide)'!$A162,'Capacity Summary'!$H$138:$BG$138,0))&lt;&gt;0,INDEX('Capacity Summary'!$H$139:$BG$238,MATCH('Capacity Backing (Hide)'!F$132,'Capacity Summary'!$B$139:$B$238,0),MATCH('Capacity Backing (Hide)'!$A162,'Capacity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(Hide)'!$A162,'Capacity Summary'!$H$138:$BG$138,0))="x",INDEX('Capacity Summary'!$C$139:$E$238,MATCH('Capacity Backing (Hide)'!G$132,'Capacity Summary'!$B$139:$B$238,0),4),IF(INDEX('Capacity Summary'!$H$139:$BG$238,MATCH('Capacity Backing (Hide)'!G$132,'Capacity Summary'!$B$139:$B$238,0),MATCH('Capacity Backing (Hide)'!$A162,'Capacity Summary'!$H$138:$BG$138,0))&lt;&gt;0,INDEX('Capacity Summary'!$H$139:$BG$238,MATCH('Capacity Backing (Hide)'!G$132,'Capacity Summary'!$B$139:$B$238,0),MATCH('Capacity Backing (Hide)'!$A162,'Capacity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(Hide)'!$A162,'Capacity Summary'!$H$138:$BG$138,0))="x",INDEX('Capacity Summary'!$C$139:$E$238,MATCH('Capacity Backing (Hide)'!H$132,'Capacity Summary'!$B$139:$B$238,0),4),IF(INDEX('Capacity Summary'!$H$139:$BG$238,MATCH('Capacity Backing (Hide)'!H$132,'Capacity Summary'!$B$139:$B$238,0),MATCH('Capacity Backing (Hide)'!$A162,'Capacity Summary'!$H$138:$BG$138,0))&lt;&gt;0,INDEX('Capacity Summary'!$H$139:$BG$238,MATCH('Capacity Backing (Hide)'!H$132,'Capacity Summary'!$B$139:$B$238,0),MATCH('Capacity Backing (Hide)'!$A162,'Capacity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(Hide)'!$A162,'Capacity Summary'!$H$138:$BG$138,0))="x",INDEX('Capacity Summary'!$C$139:$E$238,MATCH('Capacity Backing (Hide)'!I$132,'Capacity Summary'!$B$139:$B$238,0),4),IF(INDEX('Capacity Summary'!$H$139:$BG$238,MATCH('Capacity Backing (Hide)'!I$132,'Capacity Summary'!$B$139:$B$238,0),MATCH('Capacity Backing (Hide)'!$A162,'Capacity Summary'!$H$138:$BG$138,0))&lt;&gt;0,INDEX('Capacity Summary'!$H$139:$BG$238,MATCH('Capacity Backing (Hide)'!I$132,'Capacity Summary'!$B$139:$B$238,0),MATCH('Capacity Backing (Hide)'!$A162,'Capacity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(Hide)'!$A162,'Capacity Summary'!$H$138:$BG$138,0))="x",INDEX('Capacity Summary'!$C$139:$E$238,MATCH('Capacity Backing (Hide)'!J$132,'Capacity Summary'!$B$139:$B$238,0),4),IF(INDEX('Capacity Summary'!$H$139:$BG$238,MATCH('Capacity Backing (Hide)'!J$132,'Capacity Summary'!$B$139:$B$238,0),MATCH('Capacity Backing (Hide)'!$A162,'Capacity Summary'!$H$138:$BG$138,0))&lt;&gt;0,INDEX('Capacity Summary'!$H$139:$BG$238,MATCH('Capacity Backing (Hide)'!J$132,'Capacity Summary'!$B$139:$B$238,0),MATCH('Capacity Backing (Hide)'!$A162,'Capacity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(Hide)'!$A162,'Capacity Summary'!$H$138:$BG$138,0))="x",INDEX('Capacity Summary'!$C$139:$E$238,MATCH('Capacity Backing (Hide)'!K$132,'Capacity Summary'!$B$139:$B$238,0),4),IF(INDEX('Capacity Summary'!$H$139:$BG$238,MATCH('Capacity Backing (Hide)'!K$132,'Capacity Summary'!$B$139:$B$238,0),MATCH('Capacity Backing (Hide)'!$A162,'Capacity Summary'!$H$138:$BG$138,0))&lt;&gt;0,INDEX('Capacity Summary'!$H$139:$BG$238,MATCH('Capacity Backing (Hide)'!K$132,'Capacity Summary'!$B$139:$B$238,0),MATCH('Capacity Backing (Hide)'!$A162,'Capacity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(Hide)'!$A162,'Capacity Summary'!$H$138:$BG$138,0))="x",INDEX('Capacity Summary'!$C$139:$E$238,MATCH('Capacity Backing (Hide)'!L$132,'Capacity Summary'!$B$139:$B$238,0),4),IF(INDEX('Capacity Summary'!$H$139:$BG$238,MATCH('Capacity Backing (Hide)'!L$132,'Capacity Summary'!$B$139:$B$238,0),MATCH('Capacity Backing (Hide)'!$A162,'Capacity Summary'!$H$138:$BG$138,0))&lt;&gt;0,INDEX('Capacity Summary'!$H$139:$BG$238,MATCH('Capacity Backing (Hide)'!L$132,'Capacity Summary'!$B$139:$B$238,0),MATCH('Capacity Backing (Hide)'!$A162,'Capacity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(Hide)'!$A162,'Capacity Summary'!$H$138:$BG$138,0))="x",INDEX('Capacity Summary'!$C$139:$E$238,MATCH('Capacity Backing (Hide)'!M$132,'Capacity Summary'!$B$139:$B$238,0),4),IF(INDEX('Capacity Summary'!$H$139:$BG$238,MATCH('Capacity Backing (Hide)'!M$132,'Capacity Summary'!$B$139:$B$238,0),MATCH('Capacity Backing (Hide)'!$A162,'Capacity Summary'!$H$138:$BG$138,0))&lt;&gt;0,INDEX('Capacity Summary'!$H$139:$BG$238,MATCH('Capacity Backing (Hide)'!M$132,'Capacity Summary'!$B$139:$B$238,0),MATCH('Capacity Backing (Hide)'!$A162,'Capacity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(Hide)'!$A162,'Capacity Summary'!$H$138:$BG$138,0))="x",INDEX('Capacity Summary'!$C$139:$E$238,MATCH('Capacity Backing (Hide)'!N$132,'Capacity Summary'!$B$139:$B$238,0),4),IF(INDEX('Capacity Summary'!$H$139:$BG$238,MATCH('Capacity Backing (Hide)'!N$132,'Capacity Summary'!$B$139:$B$238,0),MATCH('Capacity Backing (Hide)'!$A162,'Capacity Summary'!$H$138:$BG$138,0))&lt;&gt;0,INDEX('Capacity Summary'!$H$139:$BG$238,MATCH('Capacity Backing (Hide)'!N$132,'Capacity Summary'!$B$139:$B$238,0),MATCH('Capacity Backing (Hide)'!$A162,'Capacity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(Hide)'!$A162,'Capacity Summary'!$H$138:$BG$138,0))="x",INDEX('Capacity Summary'!$C$139:$E$238,MATCH('Capacity Backing (Hide)'!O$132,'Capacity Summary'!$B$139:$B$238,0),4),IF(INDEX('Capacity Summary'!$H$139:$BG$238,MATCH('Capacity Backing (Hide)'!O$132,'Capacity Summary'!$B$139:$B$238,0),MATCH('Capacity Backing (Hide)'!$A162,'Capacity Summary'!$H$138:$BG$138,0))&lt;&gt;0,INDEX('Capacity Summary'!$H$139:$BG$238,MATCH('Capacity Backing (Hide)'!O$132,'Capacity Summary'!$B$139:$B$238,0),MATCH('Capacity Backing (Hide)'!$A162,'Capacity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(Hide)'!$A162,'Capacity Summary'!$H$138:$BG$138,0))="x",INDEX('Capacity Summary'!$C$139:$E$238,MATCH('Capacity Backing (Hide)'!P$132,'Capacity Summary'!$B$139:$B$238,0),4),IF(INDEX('Capacity Summary'!$H$139:$BG$238,MATCH('Capacity Backing (Hide)'!P$132,'Capacity Summary'!$B$139:$B$238,0),MATCH('Capacity Backing (Hide)'!$A162,'Capacity Summary'!$H$138:$BG$138,0))&lt;&gt;0,INDEX('Capacity Summary'!$H$139:$BG$238,MATCH('Capacity Backing (Hide)'!P$132,'Capacity Summary'!$B$139:$B$238,0),MATCH('Capacity Backing (Hide)'!$A162,'Capacity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(Hide)'!$A162,'Capacity Summary'!$H$138:$BG$138,0))="x",INDEX('Capacity Summary'!$C$139:$E$238,MATCH('Capacity Backing (Hide)'!Q$132,'Capacity Summary'!$B$139:$B$238,0),4),IF(INDEX('Capacity Summary'!$H$139:$BG$238,MATCH('Capacity Backing (Hide)'!Q$132,'Capacity Summary'!$B$139:$B$238,0),MATCH('Capacity Backing (Hide)'!$A162,'Capacity Summary'!$H$138:$BG$138,0))&lt;&gt;0,INDEX('Capacity Summary'!$H$139:$BG$238,MATCH('Capacity Backing (Hide)'!Q$132,'Capacity Summary'!$B$139:$B$238,0),MATCH('Capacity Backing (Hide)'!$A162,'Capacity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(Hide)'!$A162,'Capacity Summary'!$H$138:$BG$138,0))="x",INDEX('Capacity Summary'!$C$139:$E$238,MATCH('Capacity Backing (Hide)'!R$132,'Capacity Summary'!$B$139:$B$238,0),4),IF(INDEX('Capacity Summary'!$H$139:$BG$238,MATCH('Capacity Backing (Hide)'!R$132,'Capacity Summary'!$B$139:$B$238,0),MATCH('Capacity Backing (Hide)'!$A162,'Capacity Summary'!$H$138:$BG$138,0))&lt;&gt;0,INDEX('Capacity Summary'!$H$139:$BG$238,MATCH('Capacity Backing (Hide)'!R$132,'Capacity Summary'!$B$139:$B$238,0),MATCH('Capacity Backing (Hide)'!$A162,'Capacity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(Hide)'!$A162,'Capacity Summary'!$H$138:$BG$138,0))="x",INDEX('Capacity Summary'!$C$139:$E$238,MATCH('Capacity Backing (Hide)'!S$132,'Capacity Summary'!$B$139:$B$238,0),4),IF(INDEX('Capacity Summary'!$H$139:$BG$238,MATCH('Capacity Backing (Hide)'!S$132,'Capacity Summary'!$B$139:$B$238,0),MATCH('Capacity Backing (Hide)'!$A162,'Capacity Summary'!$H$138:$BG$138,0))&lt;&gt;0,INDEX('Capacity Summary'!$H$139:$BG$238,MATCH('Capacity Backing (Hide)'!S$132,'Capacity Summary'!$B$139:$B$238,0),MATCH('Capacity Backing (Hide)'!$A162,'Capacity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(Hide)'!$A162,'Capacity Summary'!$H$138:$BG$138,0))="x",INDEX('Capacity Summary'!$C$139:$E$238,MATCH('Capacity Backing (Hide)'!T$132,'Capacity Summary'!$B$139:$B$238,0),4),IF(INDEX('Capacity Summary'!$H$139:$BG$238,MATCH('Capacity Backing (Hide)'!T$132,'Capacity Summary'!$B$139:$B$238,0),MATCH('Capacity Backing (Hide)'!$A162,'Capacity Summary'!$H$138:$BG$138,0))&lt;&gt;0,INDEX('Capacity Summary'!$H$139:$BG$238,MATCH('Capacity Backing (Hide)'!T$132,'Capacity Summary'!$B$139:$B$238,0),MATCH('Capacity Backing (Hide)'!$A162,'Capacity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(Hide)'!$A162,'Capacity Summary'!$H$138:$BG$138,0))="x",INDEX('Capacity Summary'!$C$139:$E$238,MATCH('Capacity Backing (Hide)'!U$132,'Capacity Summary'!$B$139:$B$238,0),4),IF(INDEX('Capacity Summary'!$H$139:$BG$238,MATCH('Capacity Backing (Hide)'!U$132,'Capacity Summary'!$B$139:$B$238,0),MATCH('Capacity Backing (Hide)'!$A162,'Capacity Summary'!$H$138:$BG$138,0))&lt;&gt;0,INDEX('Capacity Summary'!$H$139:$BG$238,MATCH('Capacity Backing (Hide)'!U$132,'Capacity Summary'!$B$139:$B$238,0),MATCH('Capacity Backing (Hide)'!$A162,'Capacity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(Hide)'!$A162,'Capacity Summary'!$H$138:$BG$138,0))="x",INDEX('Capacity Summary'!$C$139:$E$238,MATCH('Capacity Backing (Hide)'!V$132,'Capacity Summary'!$B$139:$B$238,0),4),IF(INDEX('Capacity Summary'!$H$139:$BG$238,MATCH('Capacity Backing (Hide)'!V$132,'Capacity Summary'!$B$139:$B$238,0),MATCH('Capacity Backing (Hide)'!$A162,'Capacity Summary'!$H$138:$BG$138,0))&lt;&gt;0,INDEX('Capacity Summary'!$H$139:$BG$238,MATCH('Capacity Backing (Hide)'!V$132,'Capacity Summary'!$B$139:$B$238,0),MATCH('Capacity Backing (Hide)'!$A162,'Capacity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(Hide)'!$A162,'Capacity Summary'!$H$138:$BG$138,0))="x",INDEX('Capacity Summary'!$C$139:$E$238,MATCH('Capacity Backing (Hide)'!W$132,'Capacity Summary'!$B$139:$B$238,0),4),IF(INDEX('Capacity Summary'!$H$139:$BG$238,MATCH('Capacity Backing (Hide)'!W$132,'Capacity Summary'!$B$139:$B$238,0),MATCH('Capacity Backing (Hide)'!$A162,'Capacity Summary'!$H$138:$BG$138,0))&lt;&gt;0,INDEX('Capacity Summary'!$H$139:$BG$238,MATCH('Capacity Backing (Hide)'!W$132,'Capacity Summary'!$B$139:$B$238,0),MATCH('Capacity Backing (Hide)'!$A162,'Capacity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(Hide)'!$A162,'Capacity Summary'!$H$138:$BG$138,0))="x",INDEX('Capacity Summary'!$C$139:$E$238,MATCH('Capacity Backing (Hide)'!X$132,'Capacity Summary'!$B$139:$B$238,0),4),IF(INDEX('Capacity Summary'!$H$139:$BG$238,MATCH('Capacity Backing (Hide)'!X$132,'Capacity Summary'!$B$139:$B$238,0),MATCH('Capacity Backing (Hide)'!$A162,'Capacity Summary'!$H$138:$BG$138,0))&lt;&gt;0,INDEX('Capacity Summary'!$H$139:$BG$238,MATCH('Capacity Backing (Hide)'!X$132,'Capacity Summary'!$B$139:$B$238,0),MATCH('Capacity Backing (Hide)'!$A162,'Capacity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(Hide)'!$A162,'Capacity Summary'!$H$138:$BG$138,0))="x",INDEX('Capacity Summary'!$C$139:$E$238,MATCH('Capacity Backing (Hide)'!Y$132,'Capacity Summary'!$B$139:$B$238,0),4),IF(INDEX('Capacity Summary'!$H$139:$BG$238,MATCH('Capacity Backing (Hide)'!Y$132,'Capacity Summary'!$B$139:$B$238,0),MATCH('Capacity Backing (Hide)'!$A162,'Capacity Summary'!$H$138:$BG$138,0))&lt;&gt;0,INDEX('Capacity Summary'!$H$139:$BG$238,MATCH('Capacity Backing (Hide)'!Y$132,'Capacity Summary'!$B$139:$B$238,0),MATCH('Capacity Backing (Hide)'!$A162,'Capacity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(Hide)'!$A162,'Capacity Summary'!$H$138:$BG$138,0))="x",INDEX('Capacity Summary'!$C$139:$E$238,MATCH('Capacity Backing (Hide)'!Z$132,'Capacity Summary'!$B$139:$B$238,0),4),IF(INDEX('Capacity Summary'!$H$139:$BG$238,MATCH('Capacity Backing (Hide)'!Z$132,'Capacity Summary'!$B$139:$B$238,0),MATCH('Capacity Backing (Hide)'!$A162,'Capacity Summary'!$H$138:$BG$138,0))&lt;&gt;0,INDEX('Capacity Summary'!$H$139:$BG$238,MATCH('Capacity Backing (Hide)'!Z$132,'Capacity Summary'!$B$139:$B$238,0),MATCH('Capacity Backing (Hide)'!$A162,'Capacity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(Hide)'!$A162,'Capacity Summary'!$H$138:$BG$138,0))="x",INDEX('Capacity Summary'!$C$139:$E$238,MATCH('Capacity Backing (Hide)'!AA$132,'Capacity Summary'!$B$139:$B$238,0),4),IF(INDEX('Capacity Summary'!$H$139:$BG$238,MATCH('Capacity Backing (Hide)'!AA$132,'Capacity Summary'!$B$139:$B$238,0),MATCH('Capacity Backing (Hide)'!$A162,'Capacity Summary'!$H$138:$BG$138,0))&lt;&gt;0,INDEX('Capacity Summary'!$H$139:$BG$238,MATCH('Capacity Backing (Hide)'!AA$132,'Capacity Summary'!$B$139:$B$238,0),MATCH('Capacity Backing (Hide)'!$A162,'Capacity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(Hide)'!$A162,'Capacity Summary'!$H$138:$BG$138,0))="x",INDEX('Capacity Summary'!$C$139:$E$238,MATCH('Capacity Backing (Hide)'!AB$132,'Capacity Summary'!$B$139:$B$238,0),4),IF(INDEX('Capacity Summary'!$H$139:$BG$238,MATCH('Capacity Backing (Hide)'!AB$132,'Capacity Summary'!$B$139:$B$238,0),MATCH('Capacity Backing (Hide)'!$A162,'Capacity Summary'!$H$138:$BG$138,0))&lt;&gt;0,INDEX('Capacity Summary'!$H$139:$BG$238,MATCH('Capacity Backing (Hide)'!AB$132,'Capacity Summary'!$B$139:$B$238,0),MATCH('Capacity Backing (Hide)'!$A162,'Capacity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(Hide)'!$A162,'Capacity Summary'!$H$138:$BG$138,0))="x",INDEX('Capacity Summary'!$C$139:$E$238,MATCH('Capacity Backing (Hide)'!AC$132,'Capacity Summary'!$B$139:$B$238,0),4),IF(INDEX('Capacity Summary'!$H$139:$BG$238,MATCH('Capacity Backing (Hide)'!AC$132,'Capacity Summary'!$B$139:$B$238,0),MATCH('Capacity Backing (Hide)'!$A162,'Capacity Summary'!$H$138:$BG$138,0))&lt;&gt;0,INDEX('Capacity Summary'!$H$139:$BG$238,MATCH('Capacity Backing (Hide)'!AC$132,'Capacity Summary'!$B$139:$B$238,0),MATCH('Capacity Backing (Hide)'!$A162,'Capacity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(Hide)'!$A162,'Capacity Summary'!$H$138:$BG$138,0))="x",INDEX('Capacity Summary'!$C$139:$E$238,MATCH('Capacity Backing (Hide)'!AD$132,'Capacity Summary'!$B$139:$B$238,0),4),IF(INDEX('Capacity Summary'!$H$139:$BG$238,MATCH('Capacity Backing (Hide)'!AD$132,'Capacity Summary'!$B$139:$B$238,0),MATCH('Capacity Backing (Hide)'!$A162,'Capacity Summary'!$H$138:$BG$138,0))&lt;&gt;0,INDEX('Capacity Summary'!$H$139:$BG$238,MATCH('Capacity Backing (Hide)'!AD$132,'Capacity Summary'!$B$139:$B$238,0),MATCH('Capacity Backing (Hide)'!$A162,'Capacity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(Hide)'!$A162,'Capacity Summary'!$H$138:$BG$138,0))="x",INDEX('Capacity Summary'!$C$139:$E$238,MATCH('Capacity Backing (Hide)'!AE$132,'Capacity Summary'!$B$139:$B$238,0),4),IF(INDEX('Capacity Summary'!$H$139:$BG$238,MATCH('Capacity Backing (Hide)'!AE$132,'Capacity Summary'!$B$139:$B$238,0),MATCH('Capacity Backing (Hide)'!$A162,'Capacity Summary'!$H$138:$BG$138,0))&lt;&gt;0,INDEX('Capacity Summary'!$H$139:$BG$238,MATCH('Capacity Backing (Hide)'!AE$132,'Capacity Summary'!$B$139:$B$238,0),MATCH('Capacity Backing (Hide)'!$A162,'Capacity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(Hide)'!$A162,'Capacity Summary'!$H$138:$BG$138,0))="x",INDEX('Capacity Summary'!$C$139:$E$238,MATCH('Capacity Backing (Hide)'!AF$132,'Capacity Summary'!$B$139:$B$238,0),4),IF(INDEX('Capacity Summary'!$H$139:$BG$238,MATCH('Capacity Backing (Hide)'!AF$132,'Capacity Summary'!$B$139:$B$238,0),MATCH('Capacity Backing (Hide)'!$A162,'Capacity Summary'!$H$138:$BG$138,0))&lt;&gt;0,INDEX('Capacity Summary'!$H$139:$BG$238,MATCH('Capacity Backing (Hide)'!AF$132,'Capacity Summary'!$B$139:$B$238,0),MATCH('Capacity Backing (Hide)'!$A162,'Capacity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(Hide)'!$A162,'Capacity Summary'!$H$138:$BG$138,0))="x",INDEX('Capacity Summary'!$C$139:$E$238,MATCH('Capacity Backing (Hide)'!AG$132,'Capacity Summary'!$B$139:$B$238,0),4),IF(INDEX('Capacity Summary'!$H$139:$BG$238,MATCH('Capacity Backing (Hide)'!AG$132,'Capacity Summary'!$B$139:$B$238,0),MATCH('Capacity Backing (Hide)'!$A162,'Capacity Summary'!$H$138:$BG$138,0))&lt;&gt;0,INDEX('Capacity Summary'!$H$139:$BG$238,MATCH('Capacity Backing (Hide)'!AG$132,'Capacity Summary'!$B$139:$B$238,0),MATCH('Capacity Backing (Hide)'!$A162,'Capacity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(Hide)'!$A162,'Capacity Summary'!$H$138:$BG$138,0))="x",INDEX('Capacity Summary'!$C$139:$E$238,MATCH('Capacity Backing (Hide)'!AH$132,'Capacity Summary'!$B$139:$B$238,0),4),IF(INDEX('Capacity Summary'!$H$139:$BG$238,MATCH('Capacity Backing (Hide)'!AH$132,'Capacity Summary'!$B$139:$B$238,0),MATCH('Capacity Backing (Hide)'!$A162,'Capacity Summary'!$H$138:$BG$138,0))&lt;&gt;0,INDEX('Capacity Summary'!$H$139:$BG$238,MATCH('Capacity Backing (Hide)'!AH$132,'Capacity Summary'!$B$139:$B$238,0),MATCH('Capacity Backing (Hide)'!$A162,'Capacity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(Hide)'!$A162,'Capacity Summary'!$H$138:$BG$138,0))="x",INDEX('Capacity Summary'!$C$139:$E$238,MATCH('Capacity Backing (Hide)'!AI$132,'Capacity Summary'!$B$139:$B$238,0),4),IF(INDEX('Capacity Summary'!$H$139:$BG$238,MATCH('Capacity Backing (Hide)'!AI$132,'Capacity Summary'!$B$139:$B$238,0),MATCH('Capacity Backing (Hide)'!$A162,'Capacity Summary'!$H$138:$BG$138,0))&lt;&gt;0,INDEX('Capacity Summary'!$H$139:$BG$238,MATCH('Capacity Backing (Hide)'!AI$132,'Capacity Summary'!$B$139:$B$238,0),MATCH('Capacity Backing (Hide)'!$A162,'Capacity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(Hide)'!$A162,'Capacity Summary'!$H$138:$BG$138,0))="x",INDEX('Capacity Summary'!$C$139:$E$238,MATCH('Capacity Backing (Hide)'!AJ$132,'Capacity Summary'!$B$139:$B$238,0),4),IF(INDEX('Capacity Summary'!$H$139:$BG$238,MATCH('Capacity Backing (Hide)'!AJ$132,'Capacity Summary'!$B$139:$B$238,0),MATCH('Capacity Backing (Hide)'!$A162,'Capacity Summary'!$H$138:$BG$138,0))&lt;&gt;0,INDEX('Capacity Summary'!$H$139:$BG$238,MATCH('Capacity Backing (Hide)'!AJ$132,'Capacity Summary'!$B$139:$B$238,0),MATCH('Capacity Backing (Hide)'!$A162,'Capacity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(Hide)'!$A162,'Capacity Summary'!$H$138:$BG$138,0))="x",INDEX('Capacity Summary'!$C$139:$E$238,MATCH('Capacity Backing (Hide)'!AK$132,'Capacity Summary'!$B$139:$B$238,0),4),IF(INDEX('Capacity Summary'!$H$139:$BG$238,MATCH('Capacity Backing (Hide)'!AK$132,'Capacity Summary'!$B$139:$B$238,0),MATCH('Capacity Backing (Hide)'!$A162,'Capacity Summary'!$H$138:$BG$138,0))&lt;&gt;0,INDEX('Capacity Summary'!$H$139:$BG$238,MATCH('Capacity Backing (Hide)'!AK$132,'Capacity Summary'!$B$139:$B$238,0),MATCH('Capacity Backing (Hide)'!$A162,'Capacity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(Hide)'!$A162,'Capacity Summary'!$H$138:$BG$138,0))="x",INDEX('Capacity Summary'!$C$139:$E$238,MATCH('Capacity Backing (Hide)'!AL$132,'Capacity Summary'!$B$139:$B$238,0),4),IF(INDEX('Capacity Summary'!$H$139:$BG$238,MATCH('Capacity Backing (Hide)'!AL$132,'Capacity Summary'!$B$139:$B$238,0),MATCH('Capacity Backing (Hide)'!$A162,'Capacity Summary'!$H$138:$BG$138,0))&lt;&gt;0,INDEX('Capacity Summary'!$H$139:$BG$238,MATCH('Capacity Backing (Hide)'!AL$132,'Capacity Summary'!$B$139:$B$238,0),MATCH('Capacity Backing (Hide)'!$A162,'Capacity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(Hide)'!$A162,'Capacity Summary'!$H$138:$BG$138,0))="x",INDEX('Capacity Summary'!$C$139:$E$238,MATCH('Capacity Backing (Hide)'!AM$132,'Capacity Summary'!$B$139:$B$238,0),4),IF(INDEX('Capacity Summary'!$H$139:$BG$238,MATCH('Capacity Backing (Hide)'!AM$132,'Capacity Summary'!$B$139:$B$238,0),MATCH('Capacity Backing (Hide)'!$A162,'Capacity Summary'!$H$138:$BG$138,0))&lt;&gt;0,INDEX('Capacity Summary'!$H$139:$BG$238,MATCH('Capacity Backing (Hide)'!AM$132,'Capacity Summary'!$B$139:$B$238,0),MATCH('Capacity Backing (Hide)'!$A162,'Capacity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(Hide)'!$A162,'Capacity Summary'!$H$138:$BG$138,0))="x",INDEX('Capacity Summary'!$C$139:$E$238,MATCH('Capacity Backing (Hide)'!AN$132,'Capacity Summary'!$B$139:$B$238,0),4),IF(INDEX('Capacity Summary'!$H$139:$BG$238,MATCH('Capacity Backing (Hide)'!AN$132,'Capacity Summary'!$B$139:$B$238,0),MATCH('Capacity Backing (Hide)'!$A162,'Capacity Summary'!$H$138:$BG$138,0))&lt;&gt;0,INDEX('Capacity Summary'!$H$139:$BG$238,MATCH('Capacity Backing (Hide)'!AN$132,'Capacity Summary'!$B$139:$B$238,0),MATCH('Capacity Backing (Hide)'!$A162,'Capacity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(Hide)'!$A162,'Capacity Summary'!$H$138:$BG$138,0))="x",INDEX('Capacity Summary'!$C$139:$E$238,MATCH('Capacity Backing (Hide)'!AO$132,'Capacity Summary'!$B$139:$B$238,0),4),IF(INDEX('Capacity Summary'!$H$139:$BG$238,MATCH('Capacity Backing (Hide)'!AO$132,'Capacity Summary'!$B$139:$B$238,0),MATCH('Capacity Backing (Hide)'!$A162,'Capacity Summary'!$H$138:$BG$138,0))&lt;&gt;0,INDEX('Capacity Summary'!$H$139:$BG$238,MATCH('Capacity Backing (Hide)'!AO$132,'Capacity Summary'!$B$139:$B$238,0),MATCH('Capacity Backing (Hide)'!$A162,'Capacity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(Hide)'!$A162,'Capacity Summary'!$H$138:$BG$138,0))="x",INDEX('Capacity Summary'!$C$139:$E$238,MATCH('Capacity Backing (Hide)'!AP$132,'Capacity Summary'!$B$139:$B$238,0),4),IF(INDEX('Capacity Summary'!$H$139:$BG$238,MATCH('Capacity Backing (Hide)'!AP$132,'Capacity Summary'!$B$139:$B$238,0),MATCH('Capacity Backing (Hide)'!$A162,'Capacity Summary'!$H$138:$BG$138,0))&lt;&gt;0,INDEX('Capacity Summary'!$H$139:$BG$238,MATCH('Capacity Backing (Hide)'!AP$132,'Capacity Summary'!$B$139:$B$238,0),MATCH('Capacity Backing (Hide)'!$A162,'Capacity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(Hide)'!$A162,'Capacity Summary'!$H$138:$BG$138,0))="x",INDEX('Capacity Summary'!$C$139:$E$238,MATCH('Capacity Backing (Hide)'!AQ$132,'Capacity Summary'!$B$139:$B$238,0),4),IF(INDEX('Capacity Summary'!$H$139:$BG$238,MATCH('Capacity Backing (Hide)'!AQ$132,'Capacity Summary'!$B$139:$B$238,0),MATCH('Capacity Backing (Hide)'!$A162,'Capacity Summary'!$H$138:$BG$138,0))&lt;&gt;0,INDEX('Capacity Summary'!$H$139:$BG$238,MATCH('Capacity Backing (Hide)'!AQ$132,'Capacity Summary'!$B$139:$B$238,0),MATCH('Capacity Backing (Hide)'!$A162,'Capacity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(Hide)'!$A162,'Capacity Summary'!$H$138:$BG$138,0))="x",INDEX('Capacity Summary'!$C$139:$E$238,MATCH('Capacity Backing (Hide)'!AR$132,'Capacity Summary'!$B$139:$B$238,0),4),IF(INDEX('Capacity Summary'!$H$139:$BG$238,MATCH('Capacity Backing (Hide)'!AR$132,'Capacity Summary'!$B$139:$B$238,0),MATCH('Capacity Backing (Hide)'!$A162,'Capacity Summary'!$H$138:$BG$138,0))&lt;&gt;0,INDEX('Capacity Summary'!$H$139:$BG$238,MATCH('Capacity Backing (Hide)'!AR$132,'Capacity Summary'!$B$139:$B$238,0),MATCH('Capacity Backing (Hide)'!$A162,'Capacity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(Hide)'!$A162,'Capacity Summary'!$H$138:$BG$138,0))="x",INDEX('Capacity Summary'!$C$139:$E$238,MATCH('Capacity Backing (Hide)'!AS$132,'Capacity Summary'!$B$139:$B$238,0),4),IF(INDEX('Capacity Summary'!$H$139:$BG$238,MATCH('Capacity Backing (Hide)'!AS$132,'Capacity Summary'!$B$139:$B$238,0),MATCH('Capacity Backing (Hide)'!$A162,'Capacity Summary'!$H$138:$BG$138,0))&lt;&gt;0,INDEX('Capacity Summary'!$H$139:$BG$238,MATCH('Capacity Backing (Hide)'!AS$132,'Capacity Summary'!$B$139:$B$238,0),MATCH('Capacity Backing (Hide)'!$A162,'Capacity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(Hide)'!$A162,'Capacity Summary'!$H$138:$BG$138,0))="x",INDEX('Capacity Summary'!$C$139:$E$238,MATCH('Capacity Backing (Hide)'!AT$132,'Capacity Summary'!$B$139:$B$238,0),4),IF(INDEX('Capacity Summary'!$H$139:$BG$238,MATCH('Capacity Backing (Hide)'!AT$132,'Capacity Summary'!$B$139:$B$238,0),MATCH('Capacity Backing (Hide)'!$A162,'Capacity Summary'!$H$138:$BG$138,0))&lt;&gt;0,INDEX('Capacity Summary'!$H$139:$BG$238,MATCH('Capacity Backing (Hide)'!AT$132,'Capacity Summary'!$B$139:$B$238,0),MATCH('Capacity Backing (Hide)'!$A162,'Capacity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(Hide)'!$A162,'Capacity Summary'!$H$138:$BG$138,0))="x",INDEX('Capacity Summary'!$C$139:$E$238,MATCH('Capacity Backing (Hide)'!AU$132,'Capacity Summary'!$B$139:$B$238,0),4),IF(INDEX('Capacity Summary'!$H$139:$BG$238,MATCH('Capacity Backing (Hide)'!AU$132,'Capacity Summary'!$B$139:$B$238,0),MATCH('Capacity Backing (Hide)'!$A162,'Capacity Summary'!$H$138:$BG$138,0))&lt;&gt;0,INDEX('Capacity Summary'!$H$139:$BG$238,MATCH('Capacity Backing (Hide)'!AU$132,'Capacity Summary'!$B$139:$B$238,0),MATCH('Capacity Backing (Hide)'!$A162,'Capacity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(Hide)'!$A162,'Capacity Summary'!$H$138:$BG$138,0))="x",INDEX('Capacity Summary'!$C$139:$E$238,MATCH('Capacity Backing (Hide)'!AV$132,'Capacity Summary'!$B$139:$B$238,0),4),IF(INDEX('Capacity Summary'!$H$139:$BG$238,MATCH('Capacity Backing (Hide)'!AV$132,'Capacity Summary'!$B$139:$B$238,0),MATCH('Capacity Backing (Hide)'!$A162,'Capacity Summary'!$H$138:$BG$138,0))&lt;&gt;0,INDEX('Capacity Summary'!$H$139:$BG$238,MATCH('Capacity Backing (Hide)'!AV$132,'Capacity Summary'!$B$139:$B$238,0),MATCH('Capacity Backing (Hide)'!$A162,'Capacity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(Hide)'!$A162,'Capacity Summary'!$H$138:$BG$138,0))="x",INDEX('Capacity Summary'!$C$139:$E$238,MATCH('Capacity Backing (Hide)'!AW$132,'Capacity Summary'!$B$139:$B$238,0),4),IF(INDEX('Capacity Summary'!$H$139:$BG$238,MATCH('Capacity Backing (Hide)'!AW$132,'Capacity Summary'!$B$139:$B$238,0),MATCH('Capacity Backing (Hide)'!$A162,'Capacity Summary'!$H$138:$BG$138,0))&lt;&gt;0,INDEX('Capacity Summary'!$H$139:$BG$238,MATCH('Capacity Backing (Hide)'!AW$132,'Capacity Summary'!$B$139:$B$238,0),MATCH('Capacity Backing (Hide)'!$A162,'Capacity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(Hide)'!$A162,'Capacity Summary'!$H$138:$BG$138,0))="x",INDEX('Capacity Summary'!$C$139:$E$238,MATCH('Capacity Backing (Hide)'!AX$132,'Capacity Summary'!$B$139:$B$238,0),4),IF(INDEX('Capacity Summary'!$H$139:$BG$238,MATCH('Capacity Backing (Hide)'!AX$132,'Capacity Summary'!$B$139:$B$238,0),MATCH('Capacity Backing (Hide)'!$A162,'Capacity Summary'!$H$138:$BG$138,0))&lt;&gt;0,INDEX('Capacity Summary'!$H$139:$BG$238,MATCH('Capacity Backing (Hide)'!AX$132,'Capacity Summary'!$B$139:$B$238,0),MATCH('Capacity Backing (Hide)'!$A162,'Capacity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(Hide)'!$A162,'Capacity Summary'!$H$138:$BG$138,0))="x",INDEX('Capacity Summary'!$C$139:$E$238,MATCH('Capacity Backing (Hide)'!AY$132,'Capacity Summary'!$B$139:$B$238,0),4),IF(INDEX('Capacity Summary'!$H$139:$BG$238,MATCH('Capacity Backing (Hide)'!AY$132,'Capacity Summary'!$B$139:$B$238,0),MATCH('Capacity Backing (Hide)'!$A162,'Capacity Summary'!$H$138:$BG$138,0))&lt;&gt;0,INDEX('Capacity Summary'!$H$139:$BG$238,MATCH('Capacity Backing (Hide)'!AY$132,'Capacity Summary'!$B$139:$B$238,0),MATCH('Capacity Backing (Hide)'!$A162,'Capacity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(Hide)'!$A162,'Capacity Summary'!$H$138:$BG$138,0))="x",INDEX('Capacity Summary'!$C$139:$E$238,MATCH('Capacity Backing (Hide)'!AZ$132,'Capacity Summary'!$B$139:$B$238,0),4),IF(INDEX('Capacity Summary'!$H$139:$BG$238,MATCH('Capacity Backing (Hide)'!AZ$132,'Capacity Summary'!$B$139:$B$238,0),MATCH('Capacity Backing (Hide)'!$A162,'Capacity Summary'!$H$138:$BG$138,0))&lt;&gt;0,INDEX('Capacity Summary'!$H$139:$BG$238,MATCH('Capacity Backing (Hide)'!AZ$132,'Capacity Summary'!$B$139:$B$238,0),MATCH('Capacity Backing (Hide)'!$A162,'Capacity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(Hide)'!$A162,'Capacity Summary'!$H$138:$BG$138,0))="x",INDEX('Capacity Summary'!$C$139:$E$238,MATCH('Capacity Backing (Hide)'!BA$132,'Capacity Summary'!$B$139:$B$238,0),4),IF(INDEX('Capacity Summary'!$H$139:$BG$238,MATCH('Capacity Backing (Hide)'!BA$132,'Capacity Summary'!$B$139:$B$238,0),MATCH('Capacity Backing (Hide)'!$A162,'Capacity Summary'!$H$138:$BG$138,0))&lt;&gt;0,INDEX('Capacity Summary'!$H$139:$BG$238,MATCH('Capacity Backing (Hide)'!BA$132,'Capacity Summary'!$B$139:$B$238,0),MATCH('Capacity Backing (Hide)'!$A162,'Capacity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(Hide)'!$A162,'Capacity Summary'!$H$138:$BG$138,0))="x",INDEX('Capacity Summary'!$C$139:$E$238,MATCH('Capacity Backing (Hide)'!BB$132,'Capacity Summary'!$B$139:$B$238,0),4),IF(INDEX('Capacity Summary'!$H$139:$BG$238,MATCH('Capacity Backing (Hide)'!BB$132,'Capacity Summary'!$B$139:$B$238,0),MATCH('Capacity Backing (Hide)'!$A162,'Capacity Summary'!$H$138:$BG$138,0))&lt;&gt;0,INDEX('Capacity Summary'!$H$139:$BG$238,MATCH('Capacity Backing (Hide)'!BB$132,'Capacity Summary'!$B$139:$B$238,0),MATCH('Capacity Backing (Hide)'!$A162,'Capacity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(Hide)'!$A162,'Capacity Summary'!$H$138:$BG$138,0))="x",INDEX('Capacity Summary'!$C$139:$E$238,MATCH('Capacity Backing (Hide)'!BC$132,'Capacity Summary'!$B$139:$B$238,0),4),IF(INDEX('Capacity Summary'!$H$139:$BG$238,MATCH('Capacity Backing (Hide)'!BC$132,'Capacity Summary'!$B$139:$B$238,0),MATCH('Capacity Backing (Hide)'!$A162,'Capacity Summary'!$H$138:$BG$138,0))&lt;&gt;0,INDEX('Capacity Summary'!$H$139:$BG$238,MATCH('Capacity Backing (Hide)'!BC$132,'Capacity Summary'!$B$139:$B$238,0),MATCH('Capacity Backing (Hide)'!$A162,'Capacity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(Hide)'!$A162,'Capacity Summary'!$H$138:$BG$138,0))="x",INDEX('Capacity Summary'!$C$139:$E$238,MATCH('Capacity Backing (Hide)'!BD$132,'Capacity Summary'!$B$139:$B$238,0),4),IF(INDEX('Capacity Summary'!$H$139:$BG$238,MATCH('Capacity Backing (Hide)'!BD$132,'Capacity Summary'!$B$139:$B$238,0),MATCH('Capacity Backing (Hide)'!$A162,'Capacity Summary'!$H$138:$BG$138,0))&lt;&gt;0,INDEX('Capacity Summary'!$H$139:$BG$238,MATCH('Capacity Backing (Hide)'!BD$132,'Capacity Summary'!$B$139:$B$238,0),MATCH('Capacity Backing (Hide)'!$A162,'Capacity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(Hide)'!$A162,'Capacity Summary'!$H$138:$BG$138,0))="x",INDEX('Capacity Summary'!$C$139:$E$238,MATCH('Capacity Backing (Hide)'!BE$132,'Capacity Summary'!$B$139:$B$238,0),4),IF(INDEX('Capacity Summary'!$H$139:$BG$238,MATCH('Capacity Backing (Hide)'!BE$132,'Capacity Summary'!$B$139:$B$238,0),MATCH('Capacity Backing (Hide)'!$A162,'Capacity Summary'!$H$138:$BG$138,0))&lt;&gt;0,INDEX('Capacity Summary'!$H$139:$BG$238,MATCH('Capacity Backing (Hide)'!BE$132,'Capacity Summary'!$B$139:$B$238,0),MATCH('Capacity Backing (Hide)'!$A162,'Capacity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(Hide)'!$A162,'Capacity Summary'!$H$138:$BG$138,0))="x",INDEX('Capacity Summary'!$C$139:$E$238,MATCH('Capacity Backing (Hide)'!BF$132,'Capacity Summary'!$B$139:$B$238,0),4),IF(INDEX('Capacity Summary'!$H$139:$BG$238,MATCH('Capacity Backing (Hide)'!BF$132,'Capacity Summary'!$B$139:$B$238,0),MATCH('Capacity Backing (Hide)'!$A162,'Capacity Summary'!$H$138:$BG$138,0))&lt;&gt;0,INDEX('Capacity Summary'!$H$139:$BG$238,MATCH('Capacity Backing (Hide)'!BF$132,'Capacity Summary'!$B$139:$B$238,0),MATCH('Capacity Backing (Hide)'!$A162,'Capacity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(Hide)'!$A162,'Capacity Summary'!$H$138:$BG$138,0))="x",INDEX('Capacity Summary'!$C$139:$E$238,MATCH('Capacity Backing (Hide)'!BG$132,'Capacity Summary'!$B$139:$B$238,0),4),IF(INDEX('Capacity Summary'!$H$139:$BG$238,MATCH('Capacity Backing (Hide)'!BG$132,'Capacity Summary'!$B$139:$B$238,0),MATCH('Capacity Backing (Hide)'!$A162,'Capacity Summary'!$H$138:$BG$138,0))&lt;&gt;0,INDEX('Capacity Summary'!$H$139:$BG$238,MATCH('Capacity Backing (Hide)'!BG$132,'Capacity Summary'!$B$139:$B$238,0),MATCH('Capacity Backing (Hide)'!$A162,'Capacity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(Hide)'!$A162,'Capacity Summary'!$H$138:$BG$138,0))="x",INDEX('Capacity Summary'!$C$139:$E$238,MATCH('Capacity Backing (Hide)'!BH$132,'Capacity Summary'!$B$139:$B$238,0),4),IF(INDEX('Capacity Summary'!$H$139:$BG$238,MATCH('Capacity Backing (Hide)'!BH$132,'Capacity Summary'!$B$139:$B$238,0),MATCH('Capacity Backing (Hide)'!$A162,'Capacity Summary'!$H$138:$BG$138,0))&lt;&gt;0,INDEX('Capacity Summary'!$H$139:$BG$238,MATCH('Capacity Backing (Hide)'!BH$132,'Capacity Summary'!$B$139:$B$238,0),MATCH('Capacity Backing (Hide)'!$A162,'Capacity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(Hide)'!$A162,'Capacity Summary'!$H$138:$BG$138,0))="x",INDEX('Capacity Summary'!$C$139:$E$238,MATCH('Capacity Backing (Hide)'!BI$132,'Capacity Summary'!$B$139:$B$238,0),4),IF(INDEX('Capacity Summary'!$H$139:$BG$238,MATCH('Capacity Backing (Hide)'!BI$132,'Capacity Summary'!$B$139:$B$238,0),MATCH('Capacity Backing (Hide)'!$A162,'Capacity Summary'!$H$138:$BG$138,0))&lt;&gt;0,INDEX('Capacity Summary'!$H$139:$BG$238,MATCH('Capacity Backing (Hide)'!BI$132,'Capacity Summary'!$B$139:$B$238,0),MATCH('Capacity Backing (Hide)'!$A162,'Capacity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(Hide)'!$A162,'Capacity Summary'!$H$138:$BG$138,0))="x",INDEX('Capacity Summary'!$C$139:$E$238,MATCH('Capacity Backing (Hide)'!BJ$132,'Capacity Summary'!$B$139:$B$238,0),4),IF(INDEX('Capacity Summary'!$H$139:$BG$238,MATCH('Capacity Backing (Hide)'!BJ$132,'Capacity Summary'!$B$139:$B$238,0),MATCH('Capacity Backing (Hide)'!$A162,'Capacity Summary'!$H$138:$BG$138,0))&lt;&gt;0,INDEX('Capacity Summary'!$H$139:$BG$238,MATCH('Capacity Backing (Hide)'!BJ$132,'Capacity Summary'!$B$139:$B$238,0),MATCH('Capacity Backing (Hide)'!$A162,'Capacity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(Hide)'!$A162,'Capacity Summary'!$H$138:$BG$138,0))="x",INDEX('Capacity Summary'!$C$139:$E$238,MATCH('Capacity Backing (Hide)'!BK$132,'Capacity Summary'!$B$139:$B$238,0),4),IF(INDEX('Capacity Summary'!$H$139:$BG$238,MATCH('Capacity Backing (Hide)'!BK$132,'Capacity Summary'!$B$139:$B$238,0),MATCH('Capacity Backing (Hide)'!$A162,'Capacity Summary'!$H$138:$BG$138,0))&lt;&gt;0,INDEX('Capacity Summary'!$H$139:$BG$238,MATCH('Capacity Backing (Hide)'!BK$132,'Capacity Summary'!$B$139:$B$238,0),MATCH('Capacity Backing (Hide)'!$A162,'Capacity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(Hide)'!$A162,'Capacity Summary'!$H$138:$BG$138,0))="x",INDEX('Capacity Summary'!$C$139:$E$238,MATCH('Capacity Backing (Hide)'!BL$132,'Capacity Summary'!$B$139:$B$238,0),4),IF(INDEX('Capacity Summary'!$H$139:$BG$238,MATCH('Capacity Backing (Hide)'!BL$132,'Capacity Summary'!$B$139:$B$238,0),MATCH('Capacity Backing (Hide)'!$A162,'Capacity Summary'!$H$138:$BG$138,0))&lt;&gt;0,INDEX('Capacity Summary'!$H$139:$BG$238,MATCH('Capacity Backing (Hide)'!BL$132,'Capacity Summary'!$B$139:$B$238,0),MATCH('Capacity Backing (Hide)'!$A162,'Capacity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(Hide)'!$A162,'Capacity Summary'!$H$138:$BG$138,0))="x",INDEX('Capacity Summary'!$C$139:$E$238,MATCH('Capacity Backing (Hide)'!BM$132,'Capacity Summary'!$B$139:$B$238,0),4),IF(INDEX('Capacity Summary'!$H$139:$BG$238,MATCH('Capacity Backing (Hide)'!BM$132,'Capacity Summary'!$B$139:$B$238,0),MATCH('Capacity Backing (Hide)'!$A162,'Capacity Summary'!$H$138:$BG$138,0))&lt;&gt;0,INDEX('Capacity Summary'!$H$139:$BG$238,MATCH('Capacity Backing (Hide)'!BM$132,'Capacity Summary'!$B$139:$B$238,0),MATCH('Capacity Backing (Hide)'!$A162,'Capacity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(Hide)'!$A162,'Capacity Summary'!$H$138:$BG$138,0))="x",INDEX('Capacity Summary'!$C$139:$E$238,MATCH('Capacity Backing (Hide)'!BN$132,'Capacity Summary'!$B$139:$B$238,0),4),IF(INDEX('Capacity Summary'!$H$139:$BG$238,MATCH('Capacity Backing (Hide)'!BN$132,'Capacity Summary'!$B$139:$B$238,0),MATCH('Capacity Backing (Hide)'!$A162,'Capacity Summary'!$H$138:$BG$138,0))&lt;&gt;0,INDEX('Capacity Summary'!$H$139:$BG$238,MATCH('Capacity Backing (Hide)'!BN$132,'Capacity Summary'!$B$139:$B$238,0),MATCH('Capacity Backing (Hide)'!$A162,'Capacity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(Hide)'!$A162,'Capacity Summary'!$H$138:$BG$138,0))="x",INDEX('Capacity Summary'!$C$139:$E$238,MATCH('Capacity Backing (Hide)'!BO$132,'Capacity Summary'!$B$139:$B$238,0),4),IF(INDEX('Capacity Summary'!$H$139:$BG$238,MATCH('Capacity Backing (Hide)'!BO$132,'Capacity Summary'!$B$139:$B$238,0),MATCH('Capacity Backing (Hide)'!$A162,'Capacity Summary'!$H$138:$BG$138,0))&lt;&gt;0,INDEX('Capacity Summary'!$H$139:$BG$238,MATCH('Capacity Backing (Hide)'!BO$132,'Capacity Summary'!$B$139:$B$238,0),MATCH('Capacity Backing (Hide)'!$A162,'Capacity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(Hide)'!$A162,'Capacity Summary'!$H$138:$BG$138,0))="x",INDEX('Capacity Summary'!$C$139:$E$238,MATCH('Capacity Backing (Hide)'!BP$132,'Capacity Summary'!$B$139:$B$238,0),4),IF(INDEX('Capacity Summary'!$H$139:$BG$238,MATCH('Capacity Backing (Hide)'!BP$132,'Capacity Summary'!$B$139:$B$238,0),MATCH('Capacity Backing (Hide)'!$A162,'Capacity Summary'!$H$138:$BG$138,0))&lt;&gt;0,INDEX('Capacity Summary'!$H$139:$BG$238,MATCH('Capacity Backing (Hide)'!BP$132,'Capacity Summary'!$B$139:$B$238,0),MATCH('Capacity Backing (Hide)'!$A162,'Capacity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(Hide)'!$A162,'Capacity Summary'!$H$138:$BG$138,0))="x",INDEX('Capacity Summary'!$C$139:$E$238,MATCH('Capacity Backing (Hide)'!BQ$132,'Capacity Summary'!$B$139:$B$238,0),4),IF(INDEX('Capacity Summary'!$H$139:$BG$238,MATCH('Capacity Backing (Hide)'!BQ$132,'Capacity Summary'!$B$139:$B$238,0),MATCH('Capacity Backing (Hide)'!$A162,'Capacity Summary'!$H$138:$BG$138,0))&lt;&gt;0,INDEX('Capacity Summary'!$H$139:$BG$238,MATCH('Capacity Backing (Hide)'!BQ$132,'Capacity Summary'!$B$139:$B$238,0),MATCH('Capacity Backing (Hide)'!$A162,'Capacity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(Hide)'!$A162,'Capacity Summary'!$H$138:$BG$138,0))="x",INDEX('Capacity Summary'!$C$139:$E$238,MATCH('Capacity Backing (Hide)'!BR$132,'Capacity Summary'!$B$139:$B$238,0),4),IF(INDEX('Capacity Summary'!$H$139:$BG$238,MATCH('Capacity Backing (Hide)'!BR$132,'Capacity Summary'!$B$139:$B$238,0),MATCH('Capacity Backing (Hide)'!$A162,'Capacity Summary'!$H$138:$BG$138,0))&lt;&gt;0,INDEX('Capacity Summary'!$H$139:$BG$238,MATCH('Capacity Backing (Hide)'!BR$132,'Capacity Summary'!$B$139:$B$238,0),MATCH('Capacity Backing (Hide)'!$A162,'Capacity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(Hide)'!$A162,'Capacity Summary'!$H$138:$BG$138,0))="x",INDEX('Capacity Summary'!$C$139:$E$238,MATCH('Capacity Backing (Hide)'!BS$132,'Capacity Summary'!$B$139:$B$238,0),4),IF(INDEX('Capacity Summary'!$H$139:$BG$238,MATCH('Capacity Backing (Hide)'!BS$132,'Capacity Summary'!$B$139:$B$238,0),MATCH('Capacity Backing (Hide)'!$A162,'Capacity Summary'!$H$138:$BG$138,0))&lt;&gt;0,INDEX('Capacity Summary'!$H$139:$BG$238,MATCH('Capacity Backing (Hide)'!BS$132,'Capacity Summary'!$B$139:$B$238,0),MATCH('Capacity Backing (Hide)'!$A162,'Capacity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(Hide)'!$A162,'Capacity Summary'!$H$138:$BG$138,0))="x",INDEX('Capacity Summary'!$C$139:$E$238,MATCH('Capacity Backing (Hide)'!BT$132,'Capacity Summary'!$B$139:$B$238,0),4),IF(INDEX('Capacity Summary'!$H$139:$BG$238,MATCH('Capacity Backing (Hide)'!BT$132,'Capacity Summary'!$B$139:$B$238,0),MATCH('Capacity Backing (Hide)'!$A162,'Capacity Summary'!$H$138:$BG$138,0))&lt;&gt;0,INDEX('Capacity Summary'!$H$139:$BG$238,MATCH('Capacity Backing (Hide)'!BT$132,'Capacity Summary'!$B$139:$B$238,0),MATCH('Capacity Backing (Hide)'!$A162,'Capacity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(Hide)'!$A162,'Capacity Summary'!$H$138:$BG$138,0))="x",INDEX('Capacity Summary'!$C$139:$E$238,MATCH('Capacity Backing (Hide)'!BU$132,'Capacity Summary'!$B$139:$B$238,0),4),IF(INDEX('Capacity Summary'!$H$139:$BG$238,MATCH('Capacity Backing (Hide)'!BU$132,'Capacity Summary'!$B$139:$B$238,0),MATCH('Capacity Backing (Hide)'!$A162,'Capacity Summary'!$H$138:$BG$138,0))&lt;&gt;0,INDEX('Capacity Summary'!$H$139:$BG$238,MATCH('Capacity Backing (Hide)'!BU$132,'Capacity Summary'!$B$139:$B$238,0),MATCH('Capacity Backing (Hide)'!$A162,'Capacity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(Hide)'!$A162,'Capacity Summary'!$H$138:$BG$138,0))="x",INDEX('Capacity Summary'!$C$139:$E$238,MATCH('Capacity Backing (Hide)'!BV$132,'Capacity Summary'!$B$139:$B$238,0),4),IF(INDEX('Capacity Summary'!$H$139:$BG$238,MATCH('Capacity Backing (Hide)'!BV$132,'Capacity Summary'!$B$139:$B$238,0),MATCH('Capacity Backing (Hide)'!$A162,'Capacity Summary'!$H$138:$BG$138,0))&lt;&gt;0,INDEX('Capacity Summary'!$H$139:$BG$238,MATCH('Capacity Backing (Hide)'!BV$132,'Capacity Summary'!$B$139:$B$238,0),MATCH('Capacity Backing (Hide)'!$A162,'Capacity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(Hide)'!$A162,'Capacity Summary'!$H$138:$BG$138,0))="x",INDEX('Capacity Summary'!$C$139:$E$238,MATCH('Capacity Backing (Hide)'!BW$132,'Capacity Summary'!$B$139:$B$238,0),4),IF(INDEX('Capacity Summary'!$H$139:$BG$238,MATCH('Capacity Backing (Hide)'!BW$132,'Capacity Summary'!$B$139:$B$238,0),MATCH('Capacity Backing (Hide)'!$A162,'Capacity Summary'!$H$138:$BG$138,0))&lt;&gt;0,INDEX('Capacity Summary'!$H$139:$BG$238,MATCH('Capacity Backing (Hide)'!BW$132,'Capacity Summary'!$B$139:$B$238,0),MATCH('Capacity Backing (Hide)'!$A162,'Capacity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(Hide)'!$A162,'Capacity Summary'!$H$138:$BG$138,0))="x",INDEX('Capacity Summary'!$C$139:$E$238,MATCH('Capacity Backing (Hide)'!BX$132,'Capacity Summary'!$B$139:$B$238,0),4),IF(INDEX('Capacity Summary'!$H$139:$BG$238,MATCH('Capacity Backing (Hide)'!BX$132,'Capacity Summary'!$B$139:$B$238,0),MATCH('Capacity Backing (Hide)'!$A162,'Capacity Summary'!$H$138:$BG$138,0))&lt;&gt;0,INDEX('Capacity Summary'!$H$139:$BG$238,MATCH('Capacity Backing (Hide)'!BX$132,'Capacity Summary'!$B$139:$B$238,0),MATCH('Capacity Backing (Hide)'!$A162,'Capacity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(Hide)'!$A162,'Capacity Summary'!$H$138:$BG$138,0))="x",INDEX('Capacity Summary'!$C$139:$E$238,MATCH('Capacity Backing (Hide)'!BY$132,'Capacity Summary'!$B$139:$B$238,0),4),IF(INDEX('Capacity Summary'!$H$139:$BG$238,MATCH('Capacity Backing (Hide)'!BY$132,'Capacity Summary'!$B$139:$B$238,0),MATCH('Capacity Backing (Hide)'!$A162,'Capacity Summary'!$H$138:$BG$138,0))&lt;&gt;0,INDEX('Capacity Summary'!$H$139:$BG$238,MATCH('Capacity Backing (Hide)'!BY$132,'Capacity Summary'!$B$139:$B$238,0),MATCH('Capacity Backing (Hide)'!$A162,'Capacity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(Hide)'!$A162,'Capacity Summary'!$H$138:$BG$138,0))="x",INDEX('Capacity Summary'!$C$139:$E$238,MATCH('Capacity Backing (Hide)'!BZ$132,'Capacity Summary'!$B$139:$B$238,0),4),IF(INDEX('Capacity Summary'!$H$139:$BG$238,MATCH('Capacity Backing (Hide)'!BZ$132,'Capacity Summary'!$B$139:$B$238,0),MATCH('Capacity Backing (Hide)'!$A162,'Capacity Summary'!$H$138:$BG$138,0))&lt;&gt;0,INDEX('Capacity Summary'!$H$139:$BG$238,MATCH('Capacity Backing (Hide)'!BZ$132,'Capacity Summary'!$B$139:$B$238,0),MATCH('Capacity Backing (Hide)'!$A162,'Capacity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(Hide)'!$A162,'Capacity Summary'!$H$138:$BG$138,0))="x",INDEX('Capacity Summary'!$C$139:$E$238,MATCH('Capacity Backing (Hide)'!CA$132,'Capacity Summary'!$B$139:$B$238,0),4),IF(INDEX('Capacity Summary'!$H$139:$BG$238,MATCH('Capacity Backing (Hide)'!CA$132,'Capacity Summary'!$B$139:$B$238,0),MATCH('Capacity Backing (Hide)'!$A162,'Capacity Summary'!$H$138:$BG$138,0))&lt;&gt;0,INDEX('Capacity Summary'!$H$139:$BG$238,MATCH('Capacity Backing (Hide)'!CA$132,'Capacity Summary'!$B$139:$B$238,0),MATCH('Capacity Backing (Hide)'!$A162,'Capacity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(Hide)'!$A162,'Capacity Summary'!$H$138:$BG$138,0))="x",INDEX('Capacity Summary'!$C$139:$E$238,MATCH('Capacity Backing (Hide)'!CB$132,'Capacity Summary'!$B$139:$B$238,0),4),IF(INDEX('Capacity Summary'!$H$139:$BG$238,MATCH('Capacity Backing (Hide)'!CB$132,'Capacity Summary'!$B$139:$B$238,0),MATCH('Capacity Backing (Hide)'!$A162,'Capacity Summary'!$H$138:$BG$138,0))&lt;&gt;0,INDEX('Capacity Summary'!$H$139:$BG$238,MATCH('Capacity Backing (Hide)'!CB$132,'Capacity Summary'!$B$139:$B$238,0),MATCH('Capacity Backing (Hide)'!$A162,'Capacity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(Hide)'!$A162,'Capacity Summary'!$H$138:$BG$138,0))="x",INDEX('Capacity Summary'!$C$139:$E$238,MATCH('Capacity Backing (Hide)'!CC$132,'Capacity Summary'!$B$139:$B$238,0),4),IF(INDEX('Capacity Summary'!$H$139:$BG$238,MATCH('Capacity Backing (Hide)'!CC$132,'Capacity Summary'!$B$139:$B$238,0),MATCH('Capacity Backing (Hide)'!$A162,'Capacity Summary'!$H$138:$BG$138,0))&lt;&gt;0,INDEX('Capacity Summary'!$H$139:$BG$238,MATCH('Capacity Backing (Hide)'!CC$132,'Capacity Summary'!$B$139:$B$238,0),MATCH('Capacity Backing (Hide)'!$A162,'Capacity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(Hide)'!$A162,'Capacity Summary'!$H$138:$BG$138,0))="x",INDEX('Capacity Summary'!$C$139:$E$238,MATCH('Capacity Backing (Hide)'!CD$132,'Capacity Summary'!$B$139:$B$238,0),4),IF(INDEX('Capacity Summary'!$H$139:$BG$238,MATCH('Capacity Backing (Hide)'!CD$132,'Capacity Summary'!$B$139:$B$238,0),MATCH('Capacity Backing (Hide)'!$A162,'Capacity Summary'!$H$138:$BG$138,0))&lt;&gt;0,INDEX('Capacity Summary'!$H$139:$BG$238,MATCH('Capacity Backing (Hide)'!CD$132,'Capacity Summary'!$B$139:$B$238,0),MATCH('Capacity Backing (Hide)'!$A162,'Capacity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(Hide)'!$A162,'Capacity Summary'!$H$138:$BG$138,0))="x",INDEX('Capacity Summary'!$C$139:$E$238,MATCH('Capacity Backing (Hide)'!CE$132,'Capacity Summary'!$B$139:$B$238,0),4),IF(INDEX('Capacity Summary'!$H$139:$BG$238,MATCH('Capacity Backing (Hide)'!CE$132,'Capacity Summary'!$B$139:$B$238,0),MATCH('Capacity Backing (Hide)'!$A162,'Capacity Summary'!$H$138:$BG$138,0))&lt;&gt;0,INDEX('Capacity Summary'!$H$139:$BG$238,MATCH('Capacity Backing (Hide)'!CE$132,'Capacity Summary'!$B$139:$B$238,0),MATCH('Capacity Backing (Hide)'!$A162,'Capacity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(Hide)'!$A162,'Capacity Summary'!$H$138:$BG$138,0))="x",INDEX('Capacity Summary'!$C$139:$E$238,MATCH('Capacity Backing (Hide)'!CF$132,'Capacity Summary'!$B$139:$B$238,0),4),IF(INDEX('Capacity Summary'!$H$139:$BG$238,MATCH('Capacity Backing (Hide)'!CF$132,'Capacity Summary'!$B$139:$B$238,0),MATCH('Capacity Backing (Hide)'!$A162,'Capacity Summary'!$H$138:$BG$138,0))&lt;&gt;0,INDEX('Capacity Summary'!$H$139:$BG$238,MATCH('Capacity Backing (Hide)'!CF$132,'Capacity Summary'!$B$139:$B$238,0),MATCH('Capacity Backing (Hide)'!$A162,'Capacity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(Hide)'!$A162,'Capacity Summary'!$H$138:$BG$138,0))="x",INDEX('Capacity Summary'!$C$139:$E$238,MATCH('Capacity Backing (Hide)'!CG$132,'Capacity Summary'!$B$139:$B$238,0),4),IF(INDEX('Capacity Summary'!$H$139:$BG$238,MATCH('Capacity Backing (Hide)'!CG$132,'Capacity Summary'!$B$139:$B$238,0),MATCH('Capacity Backing (Hide)'!$A162,'Capacity Summary'!$H$138:$BG$138,0))&lt;&gt;0,INDEX('Capacity Summary'!$H$139:$BG$238,MATCH('Capacity Backing (Hide)'!CG$132,'Capacity Summary'!$B$139:$B$238,0),MATCH('Capacity Backing (Hide)'!$A162,'Capacity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(Hide)'!$A162,'Capacity Summary'!$H$138:$BG$138,0))="x",INDEX('Capacity Summary'!$C$139:$E$238,MATCH('Capacity Backing (Hide)'!CH$132,'Capacity Summary'!$B$139:$B$238,0),4),IF(INDEX('Capacity Summary'!$H$139:$BG$238,MATCH('Capacity Backing (Hide)'!CH$132,'Capacity Summary'!$B$139:$B$238,0),MATCH('Capacity Backing (Hide)'!$A162,'Capacity Summary'!$H$138:$BG$138,0))&lt;&gt;0,INDEX('Capacity Summary'!$H$139:$BG$238,MATCH('Capacity Backing (Hide)'!CH$132,'Capacity Summary'!$B$139:$B$238,0),MATCH('Capacity Backing (Hide)'!$A162,'Capacity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(Hide)'!$A162,'Capacity Summary'!$H$138:$BG$138,0))="x",INDEX('Capacity Summary'!$C$139:$E$238,MATCH('Capacity Backing (Hide)'!CI$132,'Capacity Summary'!$B$139:$B$238,0),4),IF(INDEX('Capacity Summary'!$H$139:$BG$238,MATCH('Capacity Backing (Hide)'!CI$132,'Capacity Summary'!$B$139:$B$238,0),MATCH('Capacity Backing (Hide)'!$A162,'Capacity Summary'!$H$138:$BG$138,0))&lt;&gt;0,INDEX('Capacity Summary'!$H$139:$BG$238,MATCH('Capacity Backing (Hide)'!CI$132,'Capacity Summary'!$B$139:$B$238,0),MATCH('Capacity Backing (Hide)'!$A162,'Capacity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(Hide)'!$A162,'Capacity Summary'!$H$138:$BG$138,0))="x",INDEX('Capacity Summary'!$C$139:$E$238,MATCH('Capacity Backing (Hide)'!CJ$132,'Capacity Summary'!$B$139:$B$238,0),4),IF(INDEX('Capacity Summary'!$H$139:$BG$238,MATCH('Capacity Backing (Hide)'!CJ$132,'Capacity Summary'!$B$139:$B$238,0),MATCH('Capacity Backing (Hide)'!$A162,'Capacity Summary'!$H$138:$BG$138,0))&lt;&gt;0,INDEX('Capacity Summary'!$H$139:$BG$238,MATCH('Capacity Backing (Hide)'!CJ$132,'Capacity Summary'!$B$139:$B$238,0),MATCH('Capacity Backing (Hide)'!$A162,'Capacity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(Hide)'!$A162,'Capacity Summary'!$H$138:$BG$138,0))="x",INDEX('Capacity Summary'!$C$139:$E$238,MATCH('Capacity Backing (Hide)'!CK$132,'Capacity Summary'!$B$139:$B$238,0),4),IF(INDEX('Capacity Summary'!$H$139:$BG$238,MATCH('Capacity Backing (Hide)'!CK$132,'Capacity Summary'!$B$139:$B$238,0),MATCH('Capacity Backing (Hide)'!$A162,'Capacity Summary'!$H$138:$BG$138,0))&lt;&gt;0,INDEX('Capacity Summary'!$H$139:$BG$238,MATCH('Capacity Backing (Hide)'!CK$132,'Capacity Summary'!$B$139:$B$238,0),MATCH('Capacity Backing (Hide)'!$A162,'Capacity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(Hide)'!$A162,'Capacity Summary'!$H$138:$BG$138,0))="x",INDEX('Capacity Summary'!$C$139:$E$238,MATCH('Capacity Backing (Hide)'!CL$132,'Capacity Summary'!$B$139:$B$238,0),4),IF(INDEX('Capacity Summary'!$H$139:$BG$238,MATCH('Capacity Backing (Hide)'!CL$132,'Capacity Summary'!$B$139:$B$238,0),MATCH('Capacity Backing (Hide)'!$A162,'Capacity Summary'!$H$138:$BG$138,0))&lt;&gt;0,INDEX('Capacity Summary'!$H$139:$BG$238,MATCH('Capacity Backing (Hide)'!CL$132,'Capacity Summary'!$B$139:$B$238,0),MATCH('Capacity Backing (Hide)'!$A162,'Capacity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(Hide)'!$A162,'Capacity Summary'!$H$138:$BG$138,0))="x",INDEX('Capacity Summary'!$C$139:$E$238,MATCH('Capacity Backing (Hide)'!CM$132,'Capacity Summary'!$B$139:$B$238,0),4),IF(INDEX('Capacity Summary'!$H$139:$BG$238,MATCH('Capacity Backing (Hide)'!CM$132,'Capacity Summary'!$B$139:$B$238,0),MATCH('Capacity Backing (Hide)'!$A162,'Capacity Summary'!$H$138:$BG$138,0))&lt;&gt;0,INDEX('Capacity Summary'!$H$139:$BG$238,MATCH('Capacity Backing (Hide)'!CM$132,'Capacity Summary'!$B$139:$B$238,0),MATCH('Capacity Backing (Hide)'!$A162,'Capacity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(Hide)'!$A162,'Capacity Summary'!$H$138:$BG$138,0))="x",INDEX('Capacity Summary'!$C$139:$E$238,MATCH('Capacity Backing (Hide)'!CN$132,'Capacity Summary'!$B$139:$B$238,0),4),IF(INDEX('Capacity Summary'!$H$139:$BG$238,MATCH('Capacity Backing (Hide)'!CN$132,'Capacity Summary'!$B$139:$B$238,0),MATCH('Capacity Backing (Hide)'!$A162,'Capacity Summary'!$H$138:$BG$138,0))&lt;&gt;0,INDEX('Capacity Summary'!$H$139:$BG$238,MATCH('Capacity Backing (Hide)'!CN$132,'Capacity Summary'!$B$139:$B$238,0),MATCH('Capacity Backing (Hide)'!$A162,'Capacity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(Hide)'!$A162,'Capacity Summary'!$H$138:$BG$138,0))="x",INDEX('Capacity Summary'!$C$139:$E$238,MATCH('Capacity Backing (Hide)'!CO$132,'Capacity Summary'!$B$139:$B$238,0),4),IF(INDEX('Capacity Summary'!$H$139:$BG$238,MATCH('Capacity Backing (Hide)'!CO$132,'Capacity Summary'!$B$139:$B$238,0),MATCH('Capacity Backing (Hide)'!$A162,'Capacity Summary'!$H$138:$BG$138,0))&lt;&gt;0,INDEX('Capacity Summary'!$H$139:$BG$238,MATCH('Capacity Backing (Hide)'!CO$132,'Capacity Summary'!$B$139:$B$238,0),MATCH('Capacity Backing (Hide)'!$A162,'Capacity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(Hide)'!$A162,'Capacity Summary'!$H$138:$BG$138,0))="x",INDEX('Capacity Summary'!$C$139:$E$238,MATCH('Capacity Backing (Hide)'!CP$132,'Capacity Summary'!$B$139:$B$238,0),4),IF(INDEX('Capacity Summary'!$H$139:$BG$238,MATCH('Capacity Backing (Hide)'!CP$132,'Capacity Summary'!$B$139:$B$238,0),MATCH('Capacity Backing (Hide)'!$A162,'Capacity Summary'!$H$138:$BG$138,0))&lt;&gt;0,INDEX('Capacity Summary'!$H$139:$BG$238,MATCH('Capacity Backing (Hide)'!CP$132,'Capacity Summary'!$B$139:$B$238,0),MATCH('Capacity Backing (Hide)'!$A162,'Capacity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(Hide)'!$A162,'Capacity Summary'!$H$138:$BG$138,0))="x",INDEX('Capacity Summary'!$C$139:$E$238,MATCH('Capacity Backing (Hide)'!CQ$132,'Capacity Summary'!$B$139:$B$238,0),4),IF(INDEX('Capacity Summary'!$H$139:$BG$238,MATCH('Capacity Backing (Hide)'!CQ$132,'Capacity Summary'!$B$139:$B$238,0),MATCH('Capacity Backing (Hide)'!$A162,'Capacity Summary'!$H$138:$BG$138,0))&lt;&gt;0,INDEX('Capacity Summary'!$H$139:$BG$238,MATCH('Capacity Backing (Hide)'!CQ$132,'Capacity Summary'!$B$139:$B$238,0),MATCH('Capacity Backing (Hide)'!$A162,'Capacity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(Hide)'!$A162,'Capacity Summary'!$H$138:$BG$138,0))="x",INDEX('Capacity Summary'!$C$139:$E$238,MATCH('Capacity Backing (Hide)'!CR$132,'Capacity Summary'!$B$139:$B$238,0),4),IF(INDEX('Capacity Summary'!$H$139:$BG$238,MATCH('Capacity Backing (Hide)'!CR$132,'Capacity Summary'!$B$139:$B$238,0),MATCH('Capacity Backing (Hide)'!$A162,'Capacity Summary'!$H$138:$BG$138,0))&lt;&gt;0,INDEX('Capacity Summary'!$H$139:$BG$238,MATCH('Capacity Backing (Hide)'!CR$132,'Capacity Summary'!$B$139:$B$238,0),MATCH('Capacity Backing (Hide)'!$A162,'Capacity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(Hide)'!$A162,'Capacity Summary'!$H$138:$BG$138,0))="x",INDEX('Capacity Summary'!$C$139:$E$238,MATCH('Capacity Backing (Hide)'!CS$132,'Capacity Summary'!$B$139:$B$238,0),4),IF(INDEX('Capacity Summary'!$H$139:$BG$238,MATCH('Capacity Backing (Hide)'!CS$132,'Capacity Summary'!$B$139:$B$238,0),MATCH('Capacity Backing (Hide)'!$A162,'Capacity Summary'!$H$138:$BG$138,0))&lt;&gt;0,INDEX('Capacity Summary'!$H$139:$BG$238,MATCH('Capacity Backing (Hide)'!CS$132,'Capacity Summary'!$B$139:$B$238,0),MATCH('Capacity Backing (Hide)'!$A162,'Capacity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(Hide)'!$A162,'Capacity Summary'!$H$138:$BG$138,0))="x",INDEX('Capacity Summary'!$C$139:$E$238,MATCH('Capacity Backing (Hide)'!CT$132,'Capacity Summary'!$B$139:$B$238,0),4),IF(INDEX('Capacity Summary'!$H$139:$BG$238,MATCH('Capacity Backing (Hide)'!CT$132,'Capacity Summary'!$B$139:$B$238,0),MATCH('Capacity Backing (Hide)'!$A162,'Capacity Summary'!$H$138:$BG$138,0))&lt;&gt;0,INDEX('Capacity Summary'!$H$139:$BG$238,MATCH('Capacity Backing (Hide)'!CT$132,'Capacity Summary'!$B$139:$B$238,0),MATCH('Capacity Backing (Hide)'!$A162,'Capacity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(Hide)'!$A162,'Capacity Summary'!$H$138:$BG$138,0))="x",INDEX('Capacity Summary'!$C$139:$E$238,MATCH('Capacity Backing (Hide)'!CU$132,'Capacity Summary'!$B$139:$B$238,0),4),IF(INDEX('Capacity Summary'!$H$139:$BG$238,MATCH('Capacity Backing (Hide)'!CU$132,'Capacity Summary'!$B$139:$B$238,0),MATCH('Capacity Backing (Hide)'!$A162,'Capacity Summary'!$H$138:$BG$138,0))&lt;&gt;0,INDEX('Capacity Summary'!$H$139:$BG$238,MATCH('Capacity Backing (Hide)'!CU$132,'Capacity Summary'!$B$139:$B$238,0),MATCH('Capacity Backing (Hide)'!$A162,'Capacity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(Hide)'!$A162,'Capacity Summary'!$H$138:$BG$138,0))="x",INDEX('Capacity Summary'!$C$139:$E$238,MATCH('Capacity Backing (Hide)'!CV$132,'Capacity Summary'!$B$139:$B$238,0),4),IF(INDEX('Capacity Summary'!$H$139:$BG$238,MATCH('Capacity Backing (Hide)'!CV$132,'Capacity Summary'!$B$139:$B$238,0),MATCH('Capacity Backing (Hide)'!$A162,'Capacity Summary'!$H$138:$BG$138,0))&lt;&gt;0,INDEX('Capacity Summary'!$H$139:$BG$238,MATCH('Capacity Backing (Hide)'!CV$132,'Capacity Summary'!$B$139:$B$238,0),MATCH('Capacity Backing (Hide)'!$A162,'Capacity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(Hide)'!$A162,'Capacity Summary'!$H$138:$BG$138,0))="x",INDEX('Capacity Summary'!$C$139:$E$238,MATCH('Capacity Backing (Hide)'!CW$132,'Capacity Summary'!$B$139:$B$238,0),4),IF(INDEX('Capacity Summary'!$H$139:$BG$238,MATCH('Capacity Backing (Hide)'!CW$132,'Capacity Summary'!$B$139:$B$238,0),MATCH('Capacity Backing (Hide)'!$A162,'Capacity Summary'!$H$138:$BG$138,0))&lt;&gt;0,INDEX('Capacity Summary'!$H$139:$BG$238,MATCH('Capacity Backing (Hide)'!CW$132,'Capacity Summary'!$B$139:$B$238,0),MATCH('Capacity Backing (Hide)'!$A162,'Capacity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(Hide)'!$A163,'Capacity Summary'!$H$138:$BG$138,0))="x",INDEX('Capacity Summary'!$C$139:$E$238,MATCH('Capacity Backing (Hide)'!B$132,'Capacity Summary'!$B$139:$B$238,0),4),IF(INDEX('Capacity Summary'!$H$139:$BG$238,MATCH('Capacity Backing (Hide)'!B$132,'Capacity Summary'!$B$139:$B$238,0),MATCH('Capacity Backing (Hide)'!$A163,'Capacity Summary'!$H$138:$BG$138,0))&lt;&gt;0,INDEX('Capacity Summary'!$H$139:$BG$238,MATCH('Capacity Backing (Hide)'!B$132,'Capacity Summary'!$B$139:$B$238,0),MATCH('Capacity Backing (Hide)'!$A163,'Capacity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(Hide)'!$A163,'Capacity Summary'!$H$138:$BG$138,0))="x",INDEX('Capacity Summary'!$C$139:$E$238,MATCH('Capacity Backing (Hide)'!C$132,'Capacity Summary'!$B$139:$B$238,0),4),IF(INDEX('Capacity Summary'!$H$139:$BG$238,MATCH('Capacity Backing (Hide)'!C$132,'Capacity Summary'!$B$139:$B$238,0),MATCH('Capacity Backing (Hide)'!$A163,'Capacity Summary'!$H$138:$BG$138,0))&lt;&gt;0,INDEX('Capacity Summary'!$H$139:$BG$238,MATCH('Capacity Backing (Hide)'!C$132,'Capacity Summary'!$B$139:$B$238,0),MATCH('Capacity Backing (Hide)'!$A163,'Capacity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(Hide)'!$A163,'Capacity Summary'!$H$138:$BG$138,0))="x",INDEX('Capacity Summary'!$C$139:$E$238,MATCH('Capacity Backing (Hide)'!D$132,'Capacity Summary'!$B$139:$B$238,0),4),IF(INDEX('Capacity Summary'!$H$139:$BG$238,MATCH('Capacity Backing (Hide)'!D$132,'Capacity Summary'!$B$139:$B$238,0),MATCH('Capacity Backing (Hide)'!$A163,'Capacity Summary'!$H$138:$BG$138,0))&lt;&gt;0,INDEX('Capacity Summary'!$H$139:$BG$238,MATCH('Capacity Backing (Hide)'!D$132,'Capacity Summary'!$B$139:$B$238,0),MATCH('Capacity Backing (Hide)'!$A163,'Capacity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(Hide)'!$A163,'Capacity Summary'!$H$138:$BG$138,0))="x",INDEX('Capacity Summary'!$C$139:$E$238,MATCH('Capacity Backing (Hide)'!E$132,'Capacity Summary'!$B$139:$B$238,0),4),IF(INDEX('Capacity Summary'!$H$139:$BG$238,MATCH('Capacity Backing (Hide)'!E$132,'Capacity Summary'!$B$139:$B$238,0),MATCH('Capacity Backing (Hide)'!$A163,'Capacity Summary'!$H$138:$BG$138,0))&lt;&gt;0,INDEX('Capacity Summary'!$H$139:$BG$238,MATCH('Capacity Backing (Hide)'!E$132,'Capacity Summary'!$B$139:$B$238,0),MATCH('Capacity Backing (Hide)'!$A163,'Capacity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(Hide)'!$A163,'Capacity Summary'!$H$138:$BG$138,0))="x",INDEX('Capacity Summary'!$C$139:$E$238,MATCH('Capacity Backing (Hide)'!F$132,'Capacity Summary'!$B$139:$B$238,0),4),IF(INDEX('Capacity Summary'!$H$139:$BG$238,MATCH('Capacity Backing (Hide)'!F$132,'Capacity Summary'!$B$139:$B$238,0),MATCH('Capacity Backing (Hide)'!$A163,'Capacity Summary'!$H$138:$BG$138,0))&lt;&gt;0,INDEX('Capacity Summary'!$H$139:$BG$238,MATCH('Capacity Backing (Hide)'!F$132,'Capacity Summary'!$B$139:$B$238,0),MATCH('Capacity Backing (Hide)'!$A163,'Capacity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(Hide)'!$A163,'Capacity Summary'!$H$138:$BG$138,0))="x",INDEX('Capacity Summary'!$C$139:$E$238,MATCH('Capacity Backing (Hide)'!G$132,'Capacity Summary'!$B$139:$B$238,0),4),IF(INDEX('Capacity Summary'!$H$139:$BG$238,MATCH('Capacity Backing (Hide)'!G$132,'Capacity Summary'!$B$139:$B$238,0),MATCH('Capacity Backing (Hide)'!$A163,'Capacity Summary'!$H$138:$BG$138,0))&lt;&gt;0,INDEX('Capacity Summary'!$H$139:$BG$238,MATCH('Capacity Backing (Hide)'!G$132,'Capacity Summary'!$B$139:$B$238,0),MATCH('Capacity Backing (Hide)'!$A163,'Capacity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(Hide)'!$A163,'Capacity Summary'!$H$138:$BG$138,0))="x",INDEX('Capacity Summary'!$C$139:$E$238,MATCH('Capacity Backing (Hide)'!H$132,'Capacity Summary'!$B$139:$B$238,0),4),IF(INDEX('Capacity Summary'!$H$139:$BG$238,MATCH('Capacity Backing (Hide)'!H$132,'Capacity Summary'!$B$139:$B$238,0),MATCH('Capacity Backing (Hide)'!$A163,'Capacity Summary'!$H$138:$BG$138,0))&lt;&gt;0,INDEX('Capacity Summary'!$H$139:$BG$238,MATCH('Capacity Backing (Hide)'!H$132,'Capacity Summary'!$B$139:$B$238,0),MATCH('Capacity Backing (Hide)'!$A163,'Capacity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(Hide)'!$A163,'Capacity Summary'!$H$138:$BG$138,0))="x",INDEX('Capacity Summary'!$C$139:$E$238,MATCH('Capacity Backing (Hide)'!I$132,'Capacity Summary'!$B$139:$B$238,0),4),IF(INDEX('Capacity Summary'!$H$139:$BG$238,MATCH('Capacity Backing (Hide)'!I$132,'Capacity Summary'!$B$139:$B$238,0),MATCH('Capacity Backing (Hide)'!$A163,'Capacity Summary'!$H$138:$BG$138,0))&lt;&gt;0,INDEX('Capacity Summary'!$H$139:$BG$238,MATCH('Capacity Backing (Hide)'!I$132,'Capacity Summary'!$B$139:$B$238,0),MATCH('Capacity Backing (Hide)'!$A163,'Capacity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(Hide)'!$A163,'Capacity Summary'!$H$138:$BG$138,0))="x",INDEX('Capacity Summary'!$C$139:$E$238,MATCH('Capacity Backing (Hide)'!J$132,'Capacity Summary'!$B$139:$B$238,0),4),IF(INDEX('Capacity Summary'!$H$139:$BG$238,MATCH('Capacity Backing (Hide)'!J$132,'Capacity Summary'!$B$139:$B$238,0),MATCH('Capacity Backing (Hide)'!$A163,'Capacity Summary'!$H$138:$BG$138,0))&lt;&gt;0,INDEX('Capacity Summary'!$H$139:$BG$238,MATCH('Capacity Backing (Hide)'!J$132,'Capacity Summary'!$B$139:$B$238,0),MATCH('Capacity Backing (Hide)'!$A163,'Capacity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(Hide)'!$A163,'Capacity Summary'!$H$138:$BG$138,0))="x",INDEX('Capacity Summary'!$C$139:$E$238,MATCH('Capacity Backing (Hide)'!K$132,'Capacity Summary'!$B$139:$B$238,0),4),IF(INDEX('Capacity Summary'!$H$139:$BG$238,MATCH('Capacity Backing (Hide)'!K$132,'Capacity Summary'!$B$139:$B$238,0),MATCH('Capacity Backing (Hide)'!$A163,'Capacity Summary'!$H$138:$BG$138,0))&lt;&gt;0,INDEX('Capacity Summary'!$H$139:$BG$238,MATCH('Capacity Backing (Hide)'!K$132,'Capacity Summary'!$B$139:$B$238,0),MATCH('Capacity Backing (Hide)'!$A163,'Capacity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(Hide)'!$A163,'Capacity Summary'!$H$138:$BG$138,0))="x",INDEX('Capacity Summary'!$C$139:$E$238,MATCH('Capacity Backing (Hide)'!L$132,'Capacity Summary'!$B$139:$B$238,0),4),IF(INDEX('Capacity Summary'!$H$139:$BG$238,MATCH('Capacity Backing (Hide)'!L$132,'Capacity Summary'!$B$139:$B$238,0),MATCH('Capacity Backing (Hide)'!$A163,'Capacity Summary'!$H$138:$BG$138,0))&lt;&gt;0,INDEX('Capacity Summary'!$H$139:$BG$238,MATCH('Capacity Backing (Hide)'!L$132,'Capacity Summary'!$B$139:$B$238,0),MATCH('Capacity Backing (Hide)'!$A163,'Capacity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(Hide)'!$A163,'Capacity Summary'!$H$138:$BG$138,0))="x",INDEX('Capacity Summary'!$C$139:$E$238,MATCH('Capacity Backing (Hide)'!M$132,'Capacity Summary'!$B$139:$B$238,0),4),IF(INDEX('Capacity Summary'!$H$139:$BG$238,MATCH('Capacity Backing (Hide)'!M$132,'Capacity Summary'!$B$139:$B$238,0),MATCH('Capacity Backing (Hide)'!$A163,'Capacity Summary'!$H$138:$BG$138,0))&lt;&gt;0,INDEX('Capacity Summary'!$H$139:$BG$238,MATCH('Capacity Backing (Hide)'!M$132,'Capacity Summary'!$B$139:$B$238,0),MATCH('Capacity Backing (Hide)'!$A163,'Capacity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(Hide)'!$A163,'Capacity Summary'!$H$138:$BG$138,0))="x",INDEX('Capacity Summary'!$C$139:$E$238,MATCH('Capacity Backing (Hide)'!N$132,'Capacity Summary'!$B$139:$B$238,0),4),IF(INDEX('Capacity Summary'!$H$139:$BG$238,MATCH('Capacity Backing (Hide)'!N$132,'Capacity Summary'!$B$139:$B$238,0),MATCH('Capacity Backing (Hide)'!$A163,'Capacity Summary'!$H$138:$BG$138,0))&lt;&gt;0,INDEX('Capacity Summary'!$H$139:$BG$238,MATCH('Capacity Backing (Hide)'!N$132,'Capacity Summary'!$B$139:$B$238,0),MATCH('Capacity Backing (Hide)'!$A163,'Capacity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(Hide)'!$A163,'Capacity Summary'!$H$138:$BG$138,0))="x",INDEX('Capacity Summary'!$C$139:$E$238,MATCH('Capacity Backing (Hide)'!O$132,'Capacity Summary'!$B$139:$B$238,0),4),IF(INDEX('Capacity Summary'!$H$139:$BG$238,MATCH('Capacity Backing (Hide)'!O$132,'Capacity Summary'!$B$139:$B$238,0),MATCH('Capacity Backing (Hide)'!$A163,'Capacity Summary'!$H$138:$BG$138,0))&lt;&gt;0,INDEX('Capacity Summary'!$H$139:$BG$238,MATCH('Capacity Backing (Hide)'!O$132,'Capacity Summary'!$B$139:$B$238,0),MATCH('Capacity Backing (Hide)'!$A163,'Capacity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(Hide)'!$A163,'Capacity Summary'!$H$138:$BG$138,0))="x",INDEX('Capacity Summary'!$C$139:$E$238,MATCH('Capacity Backing (Hide)'!P$132,'Capacity Summary'!$B$139:$B$238,0),4),IF(INDEX('Capacity Summary'!$H$139:$BG$238,MATCH('Capacity Backing (Hide)'!P$132,'Capacity Summary'!$B$139:$B$238,0),MATCH('Capacity Backing (Hide)'!$A163,'Capacity Summary'!$H$138:$BG$138,0))&lt;&gt;0,INDEX('Capacity Summary'!$H$139:$BG$238,MATCH('Capacity Backing (Hide)'!P$132,'Capacity Summary'!$B$139:$B$238,0),MATCH('Capacity Backing (Hide)'!$A163,'Capacity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(Hide)'!$A163,'Capacity Summary'!$H$138:$BG$138,0))="x",INDEX('Capacity Summary'!$C$139:$E$238,MATCH('Capacity Backing (Hide)'!Q$132,'Capacity Summary'!$B$139:$B$238,0),4),IF(INDEX('Capacity Summary'!$H$139:$BG$238,MATCH('Capacity Backing (Hide)'!Q$132,'Capacity Summary'!$B$139:$B$238,0),MATCH('Capacity Backing (Hide)'!$A163,'Capacity Summary'!$H$138:$BG$138,0))&lt;&gt;0,INDEX('Capacity Summary'!$H$139:$BG$238,MATCH('Capacity Backing (Hide)'!Q$132,'Capacity Summary'!$B$139:$B$238,0),MATCH('Capacity Backing (Hide)'!$A163,'Capacity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(Hide)'!$A163,'Capacity Summary'!$H$138:$BG$138,0))="x",INDEX('Capacity Summary'!$C$139:$E$238,MATCH('Capacity Backing (Hide)'!R$132,'Capacity Summary'!$B$139:$B$238,0),4),IF(INDEX('Capacity Summary'!$H$139:$BG$238,MATCH('Capacity Backing (Hide)'!R$132,'Capacity Summary'!$B$139:$B$238,0),MATCH('Capacity Backing (Hide)'!$A163,'Capacity Summary'!$H$138:$BG$138,0))&lt;&gt;0,INDEX('Capacity Summary'!$H$139:$BG$238,MATCH('Capacity Backing (Hide)'!R$132,'Capacity Summary'!$B$139:$B$238,0),MATCH('Capacity Backing (Hide)'!$A163,'Capacity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(Hide)'!$A163,'Capacity Summary'!$H$138:$BG$138,0))="x",INDEX('Capacity Summary'!$C$139:$E$238,MATCH('Capacity Backing (Hide)'!S$132,'Capacity Summary'!$B$139:$B$238,0),4),IF(INDEX('Capacity Summary'!$H$139:$BG$238,MATCH('Capacity Backing (Hide)'!S$132,'Capacity Summary'!$B$139:$B$238,0),MATCH('Capacity Backing (Hide)'!$A163,'Capacity Summary'!$H$138:$BG$138,0))&lt;&gt;0,INDEX('Capacity Summary'!$H$139:$BG$238,MATCH('Capacity Backing (Hide)'!S$132,'Capacity Summary'!$B$139:$B$238,0),MATCH('Capacity Backing (Hide)'!$A163,'Capacity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(Hide)'!$A163,'Capacity Summary'!$H$138:$BG$138,0))="x",INDEX('Capacity Summary'!$C$139:$E$238,MATCH('Capacity Backing (Hide)'!T$132,'Capacity Summary'!$B$139:$B$238,0),4),IF(INDEX('Capacity Summary'!$H$139:$BG$238,MATCH('Capacity Backing (Hide)'!T$132,'Capacity Summary'!$B$139:$B$238,0),MATCH('Capacity Backing (Hide)'!$A163,'Capacity Summary'!$H$138:$BG$138,0))&lt;&gt;0,INDEX('Capacity Summary'!$H$139:$BG$238,MATCH('Capacity Backing (Hide)'!T$132,'Capacity Summary'!$B$139:$B$238,0),MATCH('Capacity Backing (Hide)'!$A163,'Capacity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(Hide)'!$A163,'Capacity Summary'!$H$138:$BG$138,0))="x",INDEX('Capacity Summary'!$C$139:$E$238,MATCH('Capacity Backing (Hide)'!U$132,'Capacity Summary'!$B$139:$B$238,0),4),IF(INDEX('Capacity Summary'!$H$139:$BG$238,MATCH('Capacity Backing (Hide)'!U$132,'Capacity Summary'!$B$139:$B$238,0),MATCH('Capacity Backing (Hide)'!$A163,'Capacity Summary'!$H$138:$BG$138,0))&lt;&gt;0,INDEX('Capacity Summary'!$H$139:$BG$238,MATCH('Capacity Backing (Hide)'!U$132,'Capacity Summary'!$B$139:$B$238,0),MATCH('Capacity Backing (Hide)'!$A163,'Capacity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(Hide)'!$A163,'Capacity Summary'!$H$138:$BG$138,0))="x",INDEX('Capacity Summary'!$C$139:$E$238,MATCH('Capacity Backing (Hide)'!V$132,'Capacity Summary'!$B$139:$B$238,0),4),IF(INDEX('Capacity Summary'!$H$139:$BG$238,MATCH('Capacity Backing (Hide)'!V$132,'Capacity Summary'!$B$139:$B$238,0),MATCH('Capacity Backing (Hide)'!$A163,'Capacity Summary'!$H$138:$BG$138,0))&lt;&gt;0,INDEX('Capacity Summary'!$H$139:$BG$238,MATCH('Capacity Backing (Hide)'!V$132,'Capacity Summary'!$B$139:$B$238,0),MATCH('Capacity Backing (Hide)'!$A163,'Capacity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(Hide)'!$A163,'Capacity Summary'!$H$138:$BG$138,0))="x",INDEX('Capacity Summary'!$C$139:$E$238,MATCH('Capacity Backing (Hide)'!W$132,'Capacity Summary'!$B$139:$B$238,0),4),IF(INDEX('Capacity Summary'!$H$139:$BG$238,MATCH('Capacity Backing (Hide)'!W$132,'Capacity Summary'!$B$139:$B$238,0),MATCH('Capacity Backing (Hide)'!$A163,'Capacity Summary'!$H$138:$BG$138,0))&lt;&gt;0,INDEX('Capacity Summary'!$H$139:$BG$238,MATCH('Capacity Backing (Hide)'!W$132,'Capacity Summary'!$B$139:$B$238,0),MATCH('Capacity Backing (Hide)'!$A163,'Capacity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(Hide)'!$A163,'Capacity Summary'!$H$138:$BG$138,0))="x",INDEX('Capacity Summary'!$C$139:$E$238,MATCH('Capacity Backing (Hide)'!X$132,'Capacity Summary'!$B$139:$B$238,0),4),IF(INDEX('Capacity Summary'!$H$139:$BG$238,MATCH('Capacity Backing (Hide)'!X$132,'Capacity Summary'!$B$139:$B$238,0),MATCH('Capacity Backing (Hide)'!$A163,'Capacity Summary'!$H$138:$BG$138,0))&lt;&gt;0,INDEX('Capacity Summary'!$H$139:$BG$238,MATCH('Capacity Backing (Hide)'!X$132,'Capacity Summary'!$B$139:$B$238,0),MATCH('Capacity Backing (Hide)'!$A163,'Capacity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(Hide)'!$A163,'Capacity Summary'!$H$138:$BG$138,0))="x",INDEX('Capacity Summary'!$C$139:$E$238,MATCH('Capacity Backing (Hide)'!Y$132,'Capacity Summary'!$B$139:$B$238,0),4),IF(INDEX('Capacity Summary'!$H$139:$BG$238,MATCH('Capacity Backing (Hide)'!Y$132,'Capacity Summary'!$B$139:$B$238,0),MATCH('Capacity Backing (Hide)'!$A163,'Capacity Summary'!$H$138:$BG$138,0))&lt;&gt;0,INDEX('Capacity Summary'!$H$139:$BG$238,MATCH('Capacity Backing (Hide)'!Y$132,'Capacity Summary'!$B$139:$B$238,0),MATCH('Capacity Backing (Hide)'!$A163,'Capacity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(Hide)'!$A163,'Capacity Summary'!$H$138:$BG$138,0))="x",INDEX('Capacity Summary'!$C$139:$E$238,MATCH('Capacity Backing (Hide)'!Z$132,'Capacity Summary'!$B$139:$B$238,0),4),IF(INDEX('Capacity Summary'!$H$139:$BG$238,MATCH('Capacity Backing (Hide)'!Z$132,'Capacity Summary'!$B$139:$B$238,0),MATCH('Capacity Backing (Hide)'!$A163,'Capacity Summary'!$H$138:$BG$138,0))&lt;&gt;0,INDEX('Capacity Summary'!$H$139:$BG$238,MATCH('Capacity Backing (Hide)'!Z$132,'Capacity Summary'!$B$139:$B$238,0),MATCH('Capacity Backing (Hide)'!$A163,'Capacity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(Hide)'!$A163,'Capacity Summary'!$H$138:$BG$138,0))="x",INDEX('Capacity Summary'!$C$139:$E$238,MATCH('Capacity Backing (Hide)'!AA$132,'Capacity Summary'!$B$139:$B$238,0),4),IF(INDEX('Capacity Summary'!$H$139:$BG$238,MATCH('Capacity Backing (Hide)'!AA$132,'Capacity Summary'!$B$139:$B$238,0),MATCH('Capacity Backing (Hide)'!$A163,'Capacity Summary'!$H$138:$BG$138,0))&lt;&gt;0,INDEX('Capacity Summary'!$H$139:$BG$238,MATCH('Capacity Backing (Hide)'!AA$132,'Capacity Summary'!$B$139:$B$238,0),MATCH('Capacity Backing (Hide)'!$A163,'Capacity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(Hide)'!$A163,'Capacity Summary'!$H$138:$BG$138,0))="x",INDEX('Capacity Summary'!$C$139:$E$238,MATCH('Capacity Backing (Hide)'!AB$132,'Capacity Summary'!$B$139:$B$238,0),4),IF(INDEX('Capacity Summary'!$H$139:$BG$238,MATCH('Capacity Backing (Hide)'!AB$132,'Capacity Summary'!$B$139:$B$238,0),MATCH('Capacity Backing (Hide)'!$A163,'Capacity Summary'!$H$138:$BG$138,0))&lt;&gt;0,INDEX('Capacity Summary'!$H$139:$BG$238,MATCH('Capacity Backing (Hide)'!AB$132,'Capacity Summary'!$B$139:$B$238,0),MATCH('Capacity Backing (Hide)'!$A163,'Capacity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(Hide)'!$A163,'Capacity Summary'!$H$138:$BG$138,0))="x",INDEX('Capacity Summary'!$C$139:$E$238,MATCH('Capacity Backing (Hide)'!AC$132,'Capacity Summary'!$B$139:$B$238,0),4),IF(INDEX('Capacity Summary'!$H$139:$BG$238,MATCH('Capacity Backing (Hide)'!AC$132,'Capacity Summary'!$B$139:$B$238,0),MATCH('Capacity Backing (Hide)'!$A163,'Capacity Summary'!$H$138:$BG$138,0))&lt;&gt;0,INDEX('Capacity Summary'!$H$139:$BG$238,MATCH('Capacity Backing (Hide)'!AC$132,'Capacity Summary'!$B$139:$B$238,0),MATCH('Capacity Backing (Hide)'!$A163,'Capacity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(Hide)'!$A163,'Capacity Summary'!$H$138:$BG$138,0))="x",INDEX('Capacity Summary'!$C$139:$E$238,MATCH('Capacity Backing (Hide)'!AD$132,'Capacity Summary'!$B$139:$B$238,0),4),IF(INDEX('Capacity Summary'!$H$139:$BG$238,MATCH('Capacity Backing (Hide)'!AD$132,'Capacity Summary'!$B$139:$B$238,0),MATCH('Capacity Backing (Hide)'!$A163,'Capacity Summary'!$H$138:$BG$138,0))&lt;&gt;0,INDEX('Capacity Summary'!$H$139:$BG$238,MATCH('Capacity Backing (Hide)'!AD$132,'Capacity Summary'!$B$139:$B$238,0),MATCH('Capacity Backing (Hide)'!$A163,'Capacity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(Hide)'!$A163,'Capacity Summary'!$H$138:$BG$138,0))="x",INDEX('Capacity Summary'!$C$139:$E$238,MATCH('Capacity Backing (Hide)'!AE$132,'Capacity Summary'!$B$139:$B$238,0),4),IF(INDEX('Capacity Summary'!$H$139:$BG$238,MATCH('Capacity Backing (Hide)'!AE$132,'Capacity Summary'!$B$139:$B$238,0),MATCH('Capacity Backing (Hide)'!$A163,'Capacity Summary'!$H$138:$BG$138,0))&lt;&gt;0,INDEX('Capacity Summary'!$H$139:$BG$238,MATCH('Capacity Backing (Hide)'!AE$132,'Capacity Summary'!$B$139:$B$238,0),MATCH('Capacity Backing (Hide)'!$A163,'Capacity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(Hide)'!$A163,'Capacity Summary'!$H$138:$BG$138,0))="x",INDEX('Capacity Summary'!$C$139:$E$238,MATCH('Capacity Backing (Hide)'!AF$132,'Capacity Summary'!$B$139:$B$238,0),4),IF(INDEX('Capacity Summary'!$H$139:$BG$238,MATCH('Capacity Backing (Hide)'!AF$132,'Capacity Summary'!$B$139:$B$238,0),MATCH('Capacity Backing (Hide)'!$A163,'Capacity Summary'!$H$138:$BG$138,0))&lt;&gt;0,INDEX('Capacity Summary'!$H$139:$BG$238,MATCH('Capacity Backing (Hide)'!AF$132,'Capacity Summary'!$B$139:$B$238,0),MATCH('Capacity Backing (Hide)'!$A163,'Capacity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(Hide)'!$A163,'Capacity Summary'!$H$138:$BG$138,0))="x",INDEX('Capacity Summary'!$C$139:$E$238,MATCH('Capacity Backing (Hide)'!AG$132,'Capacity Summary'!$B$139:$B$238,0),4),IF(INDEX('Capacity Summary'!$H$139:$BG$238,MATCH('Capacity Backing (Hide)'!AG$132,'Capacity Summary'!$B$139:$B$238,0),MATCH('Capacity Backing (Hide)'!$A163,'Capacity Summary'!$H$138:$BG$138,0))&lt;&gt;0,INDEX('Capacity Summary'!$H$139:$BG$238,MATCH('Capacity Backing (Hide)'!AG$132,'Capacity Summary'!$B$139:$B$238,0),MATCH('Capacity Backing (Hide)'!$A163,'Capacity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(Hide)'!$A163,'Capacity Summary'!$H$138:$BG$138,0))="x",INDEX('Capacity Summary'!$C$139:$E$238,MATCH('Capacity Backing (Hide)'!AH$132,'Capacity Summary'!$B$139:$B$238,0),4),IF(INDEX('Capacity Summary'!$H$139:$BG$238,MATCH('Capacity Backing (Hide)'!AH$132,'Capacity Summary'!$B$139:$B$238,0),MATCH('Capacity Backing (Hide)'!$A163,'Capacity Summary'!$H$138:$BG$138,0))&lt;&gt;0,INDEX('Capacity Summary'!$H$139:$BG$238,MATCH('Capacity Backing (Hide)'!AH$132,'Capacity Summary'!$B$139:$B$238,0),MATCH('Capacity Backing (Hide)'!$A163,'Capacity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(Hide)'!$A163,'Capacity Summary'!$H$138:$BG$138,0))="x",INDEX('Capacity Summary'!$C$139:$E$238,MATCH('Capacity Backing (Hide)'!AI$132,'Capacity Summary'!$B$139:$B$238,0),4),IF(INDEX('Capacity Summary'!$H$139:$BG$238,MATCH('Capacity Backing (Hide)'!AI$132,'Capacity Summary'!$B$139:$B$238,0),MATCH('Capacity Backing (Hide)'!$A163,'Capacity Summary'!$H$138:$BG$138,0))&lt;&gt;0,INDEX('Capacity Summary'!$H$139:$BG$238,MATCH('Capacity Backing (Hide)'!AI$132,'Capacity Summary'!$B$139:$B$238,0),MATCH('Capacity Backing (Hide)'!$A163,'Capacity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(Hide)'!$A163,'Capacity Summary'!$H$138:$BG$138,0))="x",INDEX('Capacity Summary'!$C$139:$E$238,MATCH('Capacity Backing (Hide)'!AJ$132,'Capacity Summary'!$B$139:$B$238,0),4),IF(INDEX('Capacity Summary'!$H$139:$BG$238,MATCH('Capacity Backing (Hide)'!AJ$132,'Capacity Summary'!$B$139:$B$238,0),MATCH('Capacity Backing (Hide)'!$A163,'Capacity Summary'!$H$138:$BG$138,0))&lt;&gt;0,INDEX('Capacity Summary'!$H$139:$BG$238,MATCH('Capacity Backing (Hide)'!AJ$132,'Capacity Summary'!$B$139:$B$238,0),MATCH('Capacity Backing (Hide)'!$A163,'Capacity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(Hide)'!$A163,'Capacity Summary'!$H$138:$BG$138,0))="x",INDEX('Capacity Summary'!$C$139:$E$238,MATCH('Capacity Backing (Hide)'!AK$132,'Capacity Summary'!$B$139:$B$238,0),4),IF(INDEX('Capacity Summary'!$H$139:$BG$238,MATCH('Capacity Backing (Hide)'!AK$132,'Capacity Summary'!$B$139:$B$238,0),MATCH('Capacity Backing (Hide)'!$A163,'Capacity Summary'!$H$138:$BG$138,0))&lt;&gt;0,INDEX('Capacity Summary'!$H$139:$BG$238,MATCH('Capacity Backing (Hide)'!AK$132,'Capacity Summary'!$B$139:$B$238,0),MATCH('Capacity Backing (Hide)'!$A163,'Capacity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(Hide)'!$A163,'Capacity Summary'!$H$138:$BG$138,0))="x",INDEX('Capacity Summary'!$C$139:$E$238,MATCH('Capacity Backing (Hide)'!AL$132,'Capacity Summary'!$B$139:$B$238,0),4),IF(INDEX('Capacity Summary'!$H$139:$BG$238,MATCH('Capacity Backing (Hide)'!AL$132,'Capacity Summary'!$B$139:$B$238,0),MATCH('Capacity Backing (Hide)'!$A163,'Capacity Summary'!$H$138:$BG$138,0))&lt;&gt;0,INDEX('Capacity Summary'!$H$139:$BG$238,MATCH('Capacity Backing (Hide)'!AL$132,'Capacity Summary'!$B$139:$B$238,0),MATCH('Capacity Backing (Hide)'!$A163,'Capacity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(Hide)'!$A163,'Capacity Summary'!$H$138:$BG$138,0))="x",INDEX('Capacity Summary'!$C$139:$E$238,MATCH('Capacity Backing (Hide)'!AM$132,'Capacity Summary'!$B$139:$B$238,0),4),IF(INDEX('Capacity Summary'!$H$139:$BG$238,MATCH('Capacity Backing (Hide)'!AM$132,'Capacity Summary'!$B$139:$B$238,0),MATCH('Capacity Backing (Hide)'!$A163,'Capacity Summary'!$H$138:$BG$138,0))&lt;&gt;0,INDEX('Capacity Summary'!$H$139:$BG$238,MATCH('Capacity Backing (Hide)'!AM$132,'Capacity Summary'!$B$139:$B$238,0),MATCH('Capacity Backing (Hide)'!$A163,'Capacity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(Hide)'!$A163,'Capacity Summary'!$H$138:$BG$138,0))="x",INDEX('Capacity Summary'!$C$139:$E$238,MATCH('Capacity Backing (Hide)'!AN$132,'Capacity Summary'!$B$139:$B$238,0),4),IF(INDEX('Capacity Summary'!$H$139:$BG$238,MATCH('Capacity Backing (Hide)'!AN$132,'Capacity Summary'!$B$139:$B$238,0),MATCH('Capacity Backing (Hide)'!$A163,'Capacity Summary'!$H$138:$BG$138,0))&lt;&gt;0,INDEX('Capacity Summary'!$H$139:$BG$238,MATCH('Capacity Backing (Hide)'!AN$132,'Capacity Summary'!$B$139:$B$238,0),MATCH('Capacity Backing (Hide)'!$A163,'Capacity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(Hide)'!$A163,'Capacity Summary'!$H$138:$BG$138,0))="x",INDEX('Capacity Summary'!$C$139:$E$238,MATCH('Capacity Backing (Hide)'!AO$132,'Capacity Summary'!$B$139:$B$238,0),4),IF(INDEX('Capacity Summary'!$H$139:$BG$238,MATCH('Capacity Backing (Hide)'!AO$132,'Capacity Summary'!$B$139:$B$238,0),MATCH('Capacity Backing (Hide)'!$A163,'Capacity Summary'!$H$138:$BG$138,0))&lt;&gt;0,INDEX('Capacity Summary'!$H$139:$BG$238,MATCH('Capacity Backing (Hide)'!AO$132,'Capacity Summary'!$B$139:$B$238,0),MATCH('Capacity Backing (Hide)'!$A163,'Capacity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(Hide)'!$A163,'Capacity Summary'!$H$138:$BG$138,0))="x",INDEX('Capacity Summary'!$C$139:$E$238,MATCH('Capacity Backing (Hide)'!AP$132,'Capacity Summary'!$B$139:$B$238,0),4),IF(INDEX('Capacity Summary'!$H$139:$BG$238,MATCH('Capacity Backing (Hide)'!AP$132,'Capacity Summary'!$B$139:$B$238,0),MATCH('Capacity Backing (Hide)'!$A163,'Capacity Summary'!$H$138:$BG$138,0))&lt;&gt;0,INDEX('Capacity Summary'!$H$139:$BG$238,MATCH('Capacity Backing (Hide)'!AP$132,'Capacity Summary'!$B$139:$B$238,0),MATCH('Capacity Backing (Hide)'!$A163,'Capacity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(Hide)'!$A163,'Capacity Summary'!$H$138:$BG$138,0))="x",INDEX('Capacity Summary'!$C$139:$E$238,MATCH('Capacity Backing (Hide)'!AQ$132,'Capacity Summary'!$B$139:$B$238,0),4),IF(INDEX('Capacity Summary'!$H$139:$BG$238,MATCH('Capacity Backing (Hide)'!AQ$132,'Capacity Summary'!$B$139:$B$238,0),MATCH('Capacity Backing (Hide)'!$A163,'Capacity Summary'!$H$138:$BG$138,0))&lt;&gt;0,INDEX('Capacity Summary'!$H$139:$BG$238,MATCH('Capacity Backing (Hide)'!AQ$132,'Capacity Summary'!$B$139:$B$238,0),MATCH('Capacity Backing (Hide)'!$A163,'Capacity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(Hide)'!$A163,'Capacity Summary'!$H$138:$BG$138,0))="x",INDEX('Capacity Summary'!$C$139:$E$238,MATCH('Capacity Backing (Hide)'!AR$132,'Capacity Summary'!$B$139:$B$238,0),4),IF(INDEX('Capacity Summary'!$H$139:$BG$238,MATCH('Capacity Backing (Hide)'!AR$132,'Capacity Summary'!$B$139:$B$238,0),MATCH('Capacity Backing (Hide)'!$A163,'Capacity Summary'!$H$138:$BG$138,0))&lt;&gt;0,INDEX('Capacity Summary'!$H$139:$BG$238,MATCH('Capacity Backing (Hide)'!AR$132,'Capacity Summary'!$B$139:$B$238,0),MATCH('Capacity Backing (Hide)'!$A163,'Capacity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(Hide)'!$A163,'Capacity Summary'!$H$138:$BG$138,0))="x",INDEX('Capacity Summary'!$C$139:$E$238,MATCH('Capacity Backing (Hide)'!AS$132,'Capacity Summary'!$B$139:$B$238,0),4),IF(INDEX('Capacity Summary'!$H$139:$BG$238,MATCH('Capacity Backing (Hide)'!AS$132,'Capacity Summary'!$B$139:$B$238,0),MATCH('Capacity Backing (Hide)'!$A163,'Capacity Summary'!$H$138:$BG$138,0))&lt;&gt;0,INDEX('Capacity Summary'!$H$139:$BG$238,MATCH('Capacity Backing (Hide)'!AS$132,'Capacity Summary'!$B$139:$B$238,0),MATCH('Capacity Backing (Hide)'!$A163,'Capacity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(Hide)'!$A163,'Capacity Summary'!$H$138:$BG$138,0))="x",INDEX('Capacity Summary'!$C$139:$E$238,MATCH('Capacity Backing (Hide)'!AT$132,'Capacity Summary'!$B$139:$B$238,0),4),IF(INDEX('Capacity Summary'!$H$139:$BG$238,MATCH('Capacity Backing (Hide)'!AT$132,'Capacity Summary'!$B$139:$B$238,0),MATCH('Capacity Backing (Hide)'!$A163,'Capacity Summary'!$H$138:$BG$138,0))&lt;&gt;0,INDEX('Capacity Summary'!$H$139:$BG$238,MATCH('Capacity Backing (Hide)'!AT$132,'Capacity Summary'!$B$139:$B$238,0),MATCH('Capacity Backing (Hide)'!$A163,'Capacity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(Hide)'!$A163,'Capacity Summary'!$H$138:$BG$138,0))="x",INDEX('Capacity Summary'!$C$139:$E$238,MATCH('Capacity Backing (Hide)'!AU$132,'Capacity Summary'!$B$139:$B$238,0),4),IF(INDEX('Capacity Summary'!$H$139:$BG$238,MATCH('Capacity Backing (Hide)'!AU$132,'Capacity Summary'!$B$139:$B$238,0),MATCH('Capacity Backing (Hide)'!$A163,'Capacity Summary'!$H$138:$BG$138,0))&lt;&gt;0,INDEX('Capacity Summary'!$H$139:$BG$238,MATCH('Capacity Backing (Hide)'!AU$132,'Capacity Summary'!$B$139:$B$238,0),MATCH('Capacity Backing (Hide)'!$A163,'Capacity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(Hide)'!$A163,'Capacity Summary'!$H$138:$BG$138,0))="x",INDEX('Capacity Summary'!$C$139:$E$238,MATCH('Capacity Backing (Hide)'!AV$132,'Capacity Summary'!$B$139:$B$238,0),4),IF(INDEX('Capacity Summary'!$H$139:$BG$238,MATCH('Capacity Backing (Hide)'!AV$132,'Capacity Summary'!$B$139:$B$238,0),MATCH('Capacity Backing (Hide)'!$A163,'Capacity Summary'!$H$138:$BG$138,0))&lt;&gt;0,INDEX('Capacity Summary'!$H$139:$BG$238,MATCH('Capacity Backing (Hide)'!AV$132,'Capacity Summary'!$B$139:$B$238,0),MATCH('Capacity Backing (Hide)'!$A163,'Capacity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(Hide)'!$A163,'Capacity Summary'!$H$138:$BG$138,0))="x",INDEX('Capacity Summary'!$C$139:$E$238,MATCH('Capacity Backing (Hide)'!AW$132,'Capacity Summary'!$B$139:$B$238,0),4),IF(INDEX('Capacity Summary'!$H$139:$BG$238,MATCH('Capacity Backing (Hide)'!AW$132,'Capacity Summary'!$B$139:$B$238,0),MATCH('Capacity Backing (Hide)'!$A163,'Capacity Summary'!$H$138:$BG$138,0))&lt;&gt;0,INDEX('Capacity Summary'!$H$139:$BG$238,MATCH('Capacity Backing (Hide)'!AW$132,'Capacity Summary'!$B$139:$B$238,0),MATCH('Capacity Backing (Hide)'!$A163,'Capacity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(Hide)'!$A163,'Capacity Summary'!$H$138:$BG$138,0))="x",INDEX('Capacity Summary'!$C$139:$E$238,MATCH('Capacity Backing (Hide)'!AX$132,'Capacity Summary'!$B$139:$B$238,0),4),IF(INDEX('Capacity Summary'!$H$139:$BG$238,MATCH('Capacity Backing (Hide)'!AX$132,'Capacity Summary'!$B$139:$B$238,0),MATCH('Capacity Backing (Hide)'!$A163,'Capacity Summary'!$H$138:$BG$138,0))&lt;&gt;0,INDEX('Capacity Summary'!$H$139:$BG$238,MATCH('Capacity Backing (Hide)'!AX$132,'Capacity Summary'!$B$139:$B$238,0),MATCH('Capacity Backing (Hide)'!$A163,'Capacity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(Hide)'!$A163,'Capacity Summary'!$H$138:$BG$138,0))="x",INDEX('Capacity Summary'!$C$139:$E$238,MATCH('Capacity Backing (Hide)'!AY$132,'Capacity Summary'!$B$139:$B$238,0),4),IF(INDEX('Capacity Summary'!$H$139:$BG$238,MATCH('Capacity Backing (Hide)'!AY$132,'Capacity Summary'!$B$139:$B$238,0),MATCH('Capacity Backing (Hide)'!$A163,'Capacity Summary'!$H$138:$BG$138,0))&lt;&gt;0,INDEX('Capacity Summary'!$H$139:$BG$238,MATCH('Capacity Backing (Hide)'!AY$132,'Capacity Summary'!$B$139:$B$238,0),MATCH('Capacity Backing (Hide)'!$A163,'Capacity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(Hide)'!$A163,'Capacity Summary'!$H$138:$BG$138,0))="x",INDEX('Capacity Summary'!$C$139:$E$238,MATCH('Capacity Backing (Hide)'!AZ$132,'Capacity Summary'!$B$139:$B$238,0),4),IF(INDEX('Capacity Summary'!$H$139:$BG$238,MATCH('Capacity Backing (Hide)'!AZ$132,'Capacity Summary'!$B$139:$B$238,0),MATCH('Capacity Backing (Hide)'!$A163,'Capacity Summary'!$H$138:$BG$138,0))&lt;&gt;0,INDEX('Capacity Summary'!$H$139:$BG$238,MATCH('Capacity Backing (Hide)'!AZ$132,'Capacity Summary'!$B$139:$B$238,0),MATCH('Capacity Backing (Hide)'!$A163,'Capacity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(Hide)'!$A163,'Capacity Summary'!$H$138:$BG$138,0))="x",INDEX('Capacity Summary'!$C$139:$E$238,MATCH('Capacity Backing (Hide)'!BA$132,'Capacity Summary'!$B$139:$B$238,0),4),IF(INDEX('Capacity Summary'!$H$139:$BG$238,MATCH('Capacity Backing (Hide)'!BA$132,'Capacity Summary'!$B$139:$B$238,0),MATCH('Capacity Backing (Hide)'!$A163,'Capacity Summary'!$H$138:$BG$138,0))&lt;&gt;0,INDEX('Capacity Summary'!$H$139:$BG$238,MATCH('Capacity Backing (Hide)'!BA$132,'Capacity Summary'!$B$139:$B$238,0),MATCH('Capacity Backing (Hide)'!$A163,'Capacity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(Hide)'!$A163,'Capacity Summary'!$H$138:$BG$138,0))="x",INDEX('Capacity Summary'!$C$139:$E$238,MATCH('Capacity Backing (Hide)'!BB$132,'Capacity Summary'!$B$139:$B$238,0),4),IF(INDEX('Capacity Summary'!$H$139:$BG$238,MATCH('Capacity Backing (Hide)'!BB$132,'Capacity Summary'!$B$139:$B$238,0),MATCH('Capacity Backing (Hide)'!$A163,'Capacity Summary'!$H$138:$BG$138,0))&lt;&gt;0,INDEX('Capacity Summary'!$H$139:$BG$238,MATCH('Capacity Backing (Hide)'!BB$132,'Capacity Summary'!$B$139:$B$238,0),MATCH('Capacity Backing (Hide)'!$A163,'Capacity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(Hide)'!$A163,'Capacity Summary'!$H$138:$BG$138,0))="x",INDEX('Capacity Summary'!$C$139:$E$238,MATCH('Capacity Backing (Hide)'!BC$132,'Capacity Summary'!$B$139:$B$238,0),4),IF(INDEX('Capacity Summary'!$H$139:$BG$238,MATCH('Capacity Backing (Hide)'!BC$132,'Capacity Summary'!$B$139:$B$238,0),MATCH('Capacity Backing (Hide)'!$A163,'Capacity Summary'!$H$138:$BG$138,0))&lt;&gt;0,INDEX('Capacity Summary'!$H$139:$BG$238,MATCH('Capacity Backing (Hide)'!BC$132,'Capacity Summary'!$B$139:$B$238,0),MATCH('Capacity Backing (Hide)'!$A163,'Capacity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(Hide)'!$A163,'Capacity Summary'!$H$138:$BG$138,0))="x",INDEX('Capacity Summary'!$C$139:$E$238,MATCH('Capacity Backing (Hide)'!BD$132,'Capacity Summary'!$B$139:$B$238,0),4),IF(INDEX('Capacity Summary'!$H$139:$BG$238,MATCH('Capacity Backing (Hide)'!BD$132,'Capacity Summary'!$B$139:$B$238,0),MATCH('Capacity Backing (Hide)'!$A163,'Capacity Summary'!$H$138:$BG$138,0))&lt;&gt;0,INDEX('Capacity Summary'!$H$139:$BG$238,MATCH('Capacity Backing (Hide)'!BD$132,'Capacity Summary'!$B$139:$B$238,0),MATCH('Capacity Backing (Hide)'!$A163,'Capacity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(Hide)'!$A163,'Capacity Summary'!$H$138:$BG$138,0))="x",INDEX('Capacity Summary'!$C$139:$E$238,MATCH('Capacity Backing (Hide)'!BE$132,'Capacity Summary'!$B$139:$B$238,0),4),IF(INDEX('Capacity Summary'!$H$139:$BG$238,MATCH('Capacity Backing (Hide)'!BE$132,'Capacity Summary'!$B$139:$B$238,0),MATCH('Capacity Backing (Hide)'!$A163,'Capacity Summary'!$H$138:$BG$138,0))&lt;&gt;0,INDEX('Capacity Summary'!$H$139:$BG$238,MATCH('Capacity Backing (Hide)'!BE$132,'Capacity Summary'!$B$139:$B$238,0),MATCH('Capacity Backing (Hide)'!$A163,'Capacity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(Hide)'!$A163,'Capacity Summary'!$H$138:$BG$138,0))="x",INDEX('Capacity Summary'!$C$139:$E$238,MATCH('Capacity Backing (Hide)'!BF$132,'Capacity Summary'!$B$139:$B$238,0),4),IF(INDEX('Capacity Summary'!$H$139:$BG$238,MATCH('Capacity Backing (Hide)'!BF$132,'Capacity Summary'!$B$139:$B$238,0),MATCH('Capacity Backing (Hide)'!$A163,'Capacity Summary'!$H$138:$BG$138,0))&lt;&gt;0,INDEX('Capacity Summary'!$H$139:$BG$238,MATCH('Capacity Backing (Hide)'!BF$132,'Capacity Summary'!$B$139:$B$238,0),MATCH('Capacity Backing (Hide)'!$A163,'Capacity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(Hide)'!$A163,'Capacity Summary'!$H$138:$BG$138,0))="x",INDEX('Capacity Summary'!$C$139:$E$238,MATCH('Capacity Backing (Hide)'!BG$132,'Capacity Summary'!$B$139:$B$238,0),4),IF(INDEX('Capacity Summary'!$H$139:$BG$238,MATCH('Capacity Backing (Hide)'!BG$132,'Capacity Summary'!$B$139:$B$238,0),MATCH('Capacity Backing (Hide)'!$A163,'Capacity Summary'!$H$138:$BG$138,0))&lt;&gt;0,INDEX('Capacity Summary'!$H$139:$BG$238,MATCH('Capacity Backing (Hide)'!BG$132,'Capacity Summary'!$B$139:$B$238,0),MATCH('Capacity Backing (Hide)'!$A163,'Capacity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(Hide)'!$A163,'Capacity Summary'!$H$138:$BG$138,0))="x",INDEX('Capacity Summary'!$C$139:$E$238,MATCH('Capacity Backing (Hide)'!BH$132,'Capacity Summary'!$B$139:$B$238,0),4),IF(INDEX('Capacity Summary'!$H$139:$BG$238,MATCH('Capacity Backing (Hide)'!BH$132,'Capacity Summary'!$B$139:$B$238,0),MATCH('Capacity Backing (Hide)'!$A163,'Capacity Summary'!$H$138:$BG$138,0))&lt;&gt;0,INDEX('Capacity Summary'!$H$139:$BG$238,MATCH('Capacity Backing (Hide)'!BH$132,'Capacity Summary'!$B$139:$B$238,0),MATCH('Capacity Backing (Hide)'!$A163,'Capacity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(Hide)'!$A163,'Capacity Summary'!$H$138:$BG$138,0))="x",INDEX('Capacity Summary'!$C$139:$E$238,MATCH('Capacity Backing (Hide)'!BI$132,'Capacity Summary'!$B$139:$B$238,0),4),IF(INDEX('Capacity Summary'!$H$139:$BG$238,MATCH('Capacity Backing (Hide)'!BI$132,'Capacity Summary'!$B$139:$B$238,0),MATCH('Capacity Backing (Hide)'!$A163,'Capacity Summary'!$H$138:$BG$138,0))&lt;&gt;0,INDEX('Capacity Summary'!$H$139:$BG$238,MATCH('Capacity Backing (Hide)'!BI$132,'Capacity Summary'!$B$139:$B$238,0),MATCH('Capacity Backing (Hide)'!$A163,'Capacity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(Hide)'!$A163,'Capacity Summary'!$H$138:$BG$138,0))="x",INDEX('Capacity Summary'!$C$139:$E$238,MATCH('Capacity Backing (Hide)'!BJ$132,'Capacity Summary'!$B$139:$B$238,0),4),IF(INDEX('Capacity Summary'!$H$139:$BG$238,MATCH('Capacity Backing (Hide)'!BJ$132,'Capacity Summary'!$B$139:$B$238,0),MATCH('Capacity Backing (Hide)'!$A163,'Capacity Summary'!$H$138:$BG$138,0))&lt;&gt;0,INDEX('Capacity Summary'!$H$139:$BG$238,MATCH('Capacity Backing (Hide)'!BJ$132,'Capacity Summary'!$B$139:$B$238,0),MATCH('Capacity Backing (Hide)'!$A163,'Capacity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(Hide)'!$A163,'Capacity Summary'!$H$138:$BG$138,0))="x",INDEX('Capacity Summary'!$C$139:$E$238,MATCH('Capacity Backing (Hide)'!BK$132,'Capacity Summary'!$B$139:$B$238,0),4),IF(INDEX('Capacity Summary'!$H$139:$BG$238,MATCH('Capacity Backing (Hide)'!BK$132,'Capacity Summary'!$B$139:$B$238,0),MATCH('Capacity Backing (Hide)'!$A163,'Capacity Summary'!$H$138:$BG$138,0))&lt;&gt;0,INDEX('Capacity Summary'!$H$139:$BG$238,MATCH('Capacity Backing (Hide)'!BK$132,'Capacity Summary'!$B$139:$B$238,0),MATCH('Capacity Backing (Hide)'!$A163,'Capacity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(Hide)'!$A163,'Capacity Summary'!$H$138:$BG$138,0))="x",INDEX('Capacity Summary'!$C$139:$E$238,MATCH('Capacity Backing (Hide)'!BL$132,'Capacity Summary'!$B$139:$B$238,0),4),IF(INDEX('Capacity Summary'!$H$139:$BG$238,MATCH('Capacity Backing (Hide)'!BL$132,'Capacity Summary'!$B$139:$B$238,0),MATCH('Capacity Backing (Hide)'!$A163,'Capacity Summary'!$H$138:$BG$138,0))&lt;&gt;0,INDEX('Capacity Summary'!$H$139:$BG$238,MATCH('Capacity Backing (Hide)'!BL$132,'Capacity Summary'!$B$139:$B$238,0),MATCH('Capacity Backing (Hide)'!$A163,'Capacity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(Hide)'!$A163,'Capacity Summary'!$H$138:$BG$138,0))="x",INDEX('Capacity Summary'!$C$139:$E$238,MATCH('Capacity Backing (Hide)'!BM$132,'Capacity Summary'!$B$139:$B$238,0),4),IF(INDEX('Capacity Summary'!$H$139:$BG$238,MATCH('Capacity Backing (Hide)'!BM$132,'Capacity Summary'!$B$139:$B$238,0),MATCH('Capacity Backing (Hide)'!$A163,'Capacity Summary'!$H$138:$BG$138,0))&lt;&gt;0,INDEX('Capacity Summary'!$H$139:$BG$238,MATCH('Capacity Backing (Hide)'!BM$132,'Capacity Summary'!$B$139:$B$238,0),MATCH('Capacity Backing (Hide)'!$A163,'Capacity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(Hide)'!$A163,'Capacity Summary'!$H$138:$BG$138,0))="x",INDEX('Capacity Summary'!$C$139:$E$238,MATCH('Capacity Backing (Hide)'!BN$132,'Capacity Summary'!$B$139:$B$238,0),4),IF(INDEX('Capacity Summary'!$H$139:$BG$238,MATCH('Capacity Backing (Hide)'!BN$132,'Capacity Summary'!$B$139:$B$238,0),MATCH('Capacity Backing (Hide)'!$A163,'Capacity Summary'!$H$138:$BG$138,0))&lt;&gt;0,INDEX('Capacity Summary'!$H$139:$BG$238,MATCH('Capacity Backing (Hide)'!BN$132,'Capacity Summary'!$B$139:$B$238,0),MATCH('Capacity Backing (Hide)'!$A163,'Capacity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(Hide)'!$A163,'Capacity Summary'!$H$138:$BG$138,0))="x",INDEX('Capacity Summary'!$C$139:$E$238,MATCH('Capacity Backing (Hide)'!BO$132,'Capacity Summary'!$B$139:$B$238,0),4),IF(INDEX('Capacity Summary'!$H$139:$BG$238,MATCH('Capacity Backing (Hide)'!BO$132,'Capacity Summary'!$B$139:$B$238,0),MATCH('Capacity Backing (Hide)'!$A163,'Capacity Summary'!$H$138:$BG$138,0))&lt;&gt;0,INDEX('Capacity Summary'!$H$139:$BG$238,MATCH('Capacity Backing (Hide)'!BO$132,'Capacity Summary'!$B$139:$B$238,0),MATCH('Capacity Backing (Hide)'!$A163,'Capacity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(Hide)'!$A163,'Capacity Summary'!$H$138:$BG$138,0))="x",INDEX('Capacity Summary'!$C$139:$E$238,MATCH('Capacity Backing (Hide)'!BP$132,'Capacity Summary'!$B$139:$B$238,0),4),IF(INDEX('Capacity Summary'!$H$139:$BG$238,MATCH('Capacity Backing (Hide)'!BP$132,'Capacity Summary'!$B$139:$B$238,0),MATCH('Capacity Backing (Hide)'!$A163,'Capacity Summary'!$H$138:$BG$138,0))&lt;&gt;0,INDEX('Capacity Summary'!$H$139:$BG$238,MATCH('Capacity Backing (Hide)'!BP$132,'Capacity Summary'!$B$139:$B$238,0),MATCH('Capacity Backing (Hide)'!$A163,'Capacity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(Hide)'!$A163,'Capacity Summary'!$H$138:$BG$138,0))="x",INDEX('Capacity Summary'!$C$139:$E$238,MATCH('Capacity Backing (Hide)'!BQ$132,'Capacity Summary'!$B$139:$B$238,0),4),IF(INDEX('Capacity Summary'!$H$139:$BG$238,MATCH('Capacity Backing (Hide)'!BQ$132,'Capacity Summary'!$B$139:$B$238,0),MATCH('Capacity Backing (Hide)'!$A163,'Capacity Summary'!$H$138:$BG$138,0))&lt;&gt;0,INDEX('Capacity Summary'!$H$139:$BG$238,MATCH('Capacity Backing (Hide)'!BQ$132,'Capacity Summary'!$B$139:$B$238,0),MATCH('Capacity Backing (Hide)'!$A163,'Capacity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(Hide)'!$A163,'Capacity Summary'!$H$138:$BG$138,0))="x",INDEX('Capacity Summary'!$C$139:$E$238,MATCH('Capacity Backing (Hide)'!BR$132,'Capacity Summary'!$B$139:$B$238,0),4),IF(INDEX('Capacity Summary'!$H$139:$BG$238,MATCH('Capacity Backing (Hide)'!BR$132,'Capacity Summary'!$B$139:$B$238,0),MATCH('Capacity Backing (Hide)'!$A163,'Capacity Summary'!$H$138:$BG$138,0))&lt;&gt;0,INDEX('Capacity Summary'!$H$139:$BG$238,MATCH('Capacity Backing (Hide)'!BR$132,'Capacity Summary'!$B$139:$B$238,0),MATCH('Capacity Backing (Hide)'!$A163,'Capacity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(Hide)'!$A163,'Capacity Summary'!$H$138:$BG$138,0))="x",INDEX('Capacity Summary'!$C$139:$E$238,MATCH('Capacity Backing (Hide)'!BS$132,'Capacity Summary'!$B$139:$B$238,0),4),IF(INDEX('Capacity Summary'!$H$139:$BG$238,MATCH('Capacity Backing (Hide)'!BS$132,'Capacity Summary'!$B$139:$B$238,0),MATCH('Capacity Backing (Hide)'!$A163,'Capacity Summary'!$H$138:$BG$138,0))&lt;&gt;0,INDEX('Capacity Summary'!$H$139:$BG$238,MATCH('Capacity Backing (Hide)'!BS$132,'Capacity Summary'!$B$139:$B$238,0),MATCH('Capacity Backing (Hide)'!$A163,'Capacity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(Hide)'!$A163,'Capacity Summary'!$H$138:$BG$138,0))="x",INDEX('Capacity Summary'!$C$139:$E$238,MATCH('Capacity Backing (Hide)'!BT$132,'Capacity Summary'!$B$139:$B$238,0),4),IF(INDEX('Capacity Summary'!$H$139:$BG$238,MATCH('Capacity Backing (Hide)'!BT$132,'Capacity Summary'!$B$139:$B$238,0),MATCH('Capacity Backing (Hide)'!$A163,'Capacity Summary'!$H$138:$BG$138,0))&lt;&gt;0,INDEX('Capacity Summary'!$H$139:$BG$238,MATCH('Capacity Backing (Hide)'!BT$132,'Capacity Summary'!$B$139:$B$238,0),MATCH('Capacity Backing (Hide)'!$A163,'Capacity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(Hide)'!$A163,'Capacity Summary'!$H$138:$BG$138,0))="x",INDEX('Capacity Summary'!$C$139:$E$238,MATCH('Capacity Backing (Hide)'!BU$132,'Capacity Summary'!$B$139:$B$238,0),4),IF(INDEX('Capacity Summary'!$H$139:$BG$238,MATCH('Capacity Backing (Hide)'!BU$132,'Capacity Summary'!$B$139:$B$238,0),MATCH('Capacity Backing (Hide)'!$A163,'Capacity Summary'!$H$138:$BG$138,0))&lt;&gt;0,INDEX('Capacity Summary'!$H$139:$BG$238,MATCH('Capacity Backing (Hide)'!BU$132,'Capacity Summary'!$B$139:$B$238,0),MATCH('Capacity Backing (Hide)'!$A163,'Capacity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(Hide)'!$A163,'Capacity Summary'!$H$138:$BG$138,0))="x",INDEX('Capacity Summary'!$C$139:$E$238,MATCH('Capacity Backing (Hide)'!BV$132,'Capacity Summary'!$B$139:$B$238,0),4),IF(INDEX('Capacity Summary'!$H$139:$BG$238,MATCH('Capacity Backing (Hide)'!BV$132,'Capacity Summary'!$B$139:$B$238,0),MATCH('Capacity Backing (Hide)'!$A163,'Capacity Summary'!$H$138:$BG$138,0))&lt;&gt;0,INDEX('Capacity Summary'!$H$139:$BG$238,MATCH('Capacity Backing (Hide)'!BV$132,'Capacity Summary'!$B$139:$B$238,0),MATCH('Capacity Backing (Hide)'!$A163,'Capacity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(Hide)'!$A163,'Capacity Summary'!$H$138:$BG$138,0))="x",INDEX('Capacity Summary'!$C$139:$E$238,MATCH('Capacity Backing (Hide)'!BW$132,'Capacity Summary'!$B$139:$B$238,0),4),IF(INDEX('Capacity Summary'!$H$139:$BG$238,MATCH('Capacity Backing (Hide)'!BW$132,'Capacity Summary'!$B$139:$B$238,0),MATCH('Capacity Backing (Hide)'!$A163,'Capacity Summary'!$H$138:$BG$138,0))&lt;&gt;0,INDEX('Capacity Summary'!$H$139:$BG$238,MATCH('Capacity Backing (Hide)'!BW$132,'Capacity Summary'!$B$139:$B$238,0),MATCH('Capacity Backing (Hide)'!$A163,'Capacity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(Hide)'!$A163,'Capacity Summary'!$H$138:$BG$138,0))="x",INDEX('Capacity Summary'!$C$139:$E$238,MATCH('Capacity Backing (Hide)'!BX$132,'Capacity Summary'!$B$139:$B$238,0),4),IF(INDEX('Capacity Summary'!$H$139:$BG$238,MATCH('Capacity Backing (Hide)'!BX$132,'Capacity Summary'!$B$139:$B$238,0),MATCH('Capacity Backing (Hide)'!$A163,'Capacity Summary'!$H$138:$BG$138,0))&lt;&gt;0,INDEX('Capacity Summary'!$H$139:$BG$238,MATCH('Capacity Backing (Hide)'!BX$132,'Capacity Summary'!$B$139:$B$238,0),MATCH('Capacity Backing (Hide)'!$A163,'Capacity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(Hide)'!$A163,'Capacity Summary'!$H$138:$BG$138,0))="x",INDEX('Capacity Summary'!$C$139:$E$238,MATCH('Capacity Backing (Hide)'!BY$132,'Capacity Summary'!$B$139:$B$238,0),4),IF(INDEX('Capacity Summary'!$H$139:$BG$238,MATCH('Capacity Backing (Hide)'!BY$132,'Capacity Summary'!$B$139:$B$238,0),MATCH('Capacity Backing (Hide)'!$A163,'Capacity Summary'!$H$138:$BG$138,0))&lt;&gt;0,INDEX('Capacity Summary'!$H$139:$BG$238,MATCH('Capacity Backing (Hide)'!BY$132,'Capacity Summary'!$B$139:$B$238,0),MATCH('Capacity Backing (Hide)'!$A163,'Capacity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(Hide)'!$A163,'Capacity Summary'!$H$138:$BG$138,0))="x",INDEX('Capacity Summary'!$C$139:$E$238,MATCH('Capacity Backing (Hide)'!BZ$132,'Capacity Summary'!$B$139:$B$238,0),4),IF(INDEX('Capacity Summary'!$H$139:$BG$238,MATCH('Capacity Backing (Hide)'!BZ$132,'Capacity Summary'!$B$139:$B$238,0),MATCH('Capacity Backing (Hide)'!$A163,'Capacity Summary'!$H$138:$BG$138,0))&lt;&gt;0,INDEX('Capacity Summary'!$H$139:$BG$238,MATCH('Capacity Backing (Hide)'!BZ$132,'Capacity Summary'!$B$139:$B$238,0),MATCH('Capacity Backing (Hide)'!$A163,'Capacity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(Hide)'!$A163,'Capacity Summary'!$H$138:$BG$138,0))="x",INDEX('Capacity Summary'!$C$139:$E$238,MATCH('Capacity Backing (Hide)'!CA$132,'Capacity Summary'!$B$139:$B$238,0),4),IF(INDEX('Capacity Summary'!$H$139:$BG$238,MATCH('Capacity Backing (Hide)'!CA$132,'Capacity Summary'!$B$139:$B$238,0),MATCH('Capacity Backing (Hide)'!$A163,'Capacity Summary'!$H$138:$BG$138,0))&lt;&gt;0,INDEX('Capacity Summary'!$H$139:$BG$238,MATCH('Capacity Backing (Hide)'!CA$132,'Capacity Summary'!$B$139:$B$238,0),MATCH('Capacity Backing (Hide)'!$A163,'Capacity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(Hide)'!$A163,'Capacity Summary'!$H$138:$BG$138,0))="x",INDEX('Capacity Summary'!$C$139:$E$238,MATCH('Capacity Backing (Hide)'!CB$132,'Capacity Summary'!$B$139:$B$238,0),4),IF(INDEX('Capacity Summary'!$H$139:$BG$238,MATCH('Capacity Backing (Hide)'!CB$132,'Capacity Summary'!$B$139:$B$238,0),MATCH('Capacity Backing (Hide)'!$A163,'Capacity Summary'!$H$138:$BG$138,0))&lt;&gt;0,INDEX('Capacity Summary'!$H$139:$BG$238,MATCH('Capacity Backing (Hide)'!CB$132,'Capacity Summary'!$B$139:$B$238,0),MATCH('Capacity Backing (Hide)'!$A163,'Capacity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(Hide)'!$A163,'Capacity Summary'!$H$138:$BG$138,0))="x",INDEX('Capacity Summary'!$C$139:$E$238,MATCH('Capacity Backing (Hide)'!CC$132,'Capacity Summary'!$B$139:$B$238,0),4),IF(INDEX('Capacity Summary'!$H$139:$BG$238,MATCH('Capacity Backing (Hide)'!CC$132,'Capacity Summary'!$B$139:$B$238,0),MATCH('Capacity Backing (Hide)'!$A163,'Capacity Summary'!$H$138:$BG$138,0))&lt;&gt;0,INDEX('Capacity Summary'!$H$139:$BG$238,MATCH('Capacity Backing (Hide)'!CC$132,'Capacity Summary'!$B$139:$B$238,0),MATCH('Capacity Backing (Hide)'!$A163,'Capacity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(Hide)'!$A163,'Capacity Summary'!$H$138:$BG$138,0))="x",INDEX('Capacity Summary'!$C$139:$E$238,MATCH('Capacity Backing (Hide)'!CD$132,'Capacity Summary'!$B$139:$B$238,0),4),IF(INDEX('Capacity Summary'!$H$139:$BG$238,MATCH('Capacity Backing (Hide)'!CD$132,'Capacity Summary'!$B$139:$B$238,0),MATCH('Capacity Backing (Hide)'!$A163,'Capacity Summary'!$H$138:$BG$138,0))&lt;&gt;0,INDEX('Capacity Summary'!$H$139:$BG$238,MATCH('Capacity Backing (Hide)'!CD$132,'Capacity Summary'!$B$139:$B$238,0),MATCH('Capacity Backing (Hide)'!$A163,'Capacity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(Hide)'!$A163,'Capacity Summary'!$H$138:$BG$138,0))="x",INDEX('Capacity Summary'!$C$139:$E$238,MATCH('Capacity Backing (Hide)'!CE$132,'Capacity Summary'!$B$139:$B$238,0),4),IF(INDEX('Capacity Summary'!$H$139:$BG$238,MATCH('Capacity Backing (Hide)'!CE$132,'Capacity Summary'!$B$139:$B$238,0),MATCH('Capacity Backing (Hide)'!$A163,'Capacity Summary'!$H$138:$BG$138,0))&lt;&gt;0,INDEX('Capacity Summary'!$H$139:$BG$238,MATCH('Capacity Backing (Hide)'!CE$132,'Capacity Summary'!$B$139:$B$238,0),MATCH('Capacity Backing (Hide)'!$A163,'Capacity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(Hide)'!$A163,'Capacity Summary'!$H$138:$BG$138,0))="x",INDEX('Capacity Summary'!$C$139:$E$238,MATCH('Capacity Backing (Hide)'!CF$132,'Capacity Summary'!$B$139:$B$238,0),4),IF(INDEX('Capacity Summary'!$H$139:$BG$238,MATCH('Capacity Backing (Hide)'!CF$132,'Capacity Summary'!$B$139:$B$238,0),MATCH('Capacity Backing (Hide)'!$A163,'Capacity Summary'!$H$138:$BG$138,0))&lt;&gt;0,INDEX('Capacity Summary'!$H$139:$BG$238,MATCH('Capacity Backing (Hide)'!CF$132,'Capacity Summary'!$B$139:$B$238,0),MATCH('Capacity Backing (Hide)'!$A163,'Capacity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(Hide)'!$A163,'Capacity Summary'!$H$138:$BG$138,0))="x",INDEX('Capacity Summary'!$C$139:$E$238,MATCH('Capacity Backing (Hide)'!CG$132,'Capacity Summary'!$B$139:$B$238,0),4),IF(INDEX('Capacity Summary'!$H$139:$BG$238,MATCH('Capacity Backing (Hide)'!CG$132,'Capacity Summary'!$B$139:$B$238,0),MATCH('Capacity Backing (Hide)'!$A163,'Capacity Summary'!$H$138:$BG$138,0))&lt;&gt;0,INDEX('Capacity Summary'!$H$139:$BG$238,MATCH('Capacity Backing (Hide)'!CG$132,'Capacity Summary'!$B$139:$B$238,0),MATCH('Capacity Backing (Hide)'!$A163,'Capacity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(Hide)'!$A163,'Capacity Summary'!$H$138:$BG$138,0))="x",INDEX('Capacity Summary'!$C$139:$E$238,MATCH('Capacity Backing (Hide)'!CH$132,'Capacity Summary'!$B$139:$B$238,0),4),IF(INDEX('Capacity Summary'!$H$139:$BG$238,MATCH('Capacity Backing (Hide)'!CH$132,'Capacity Summary'!$B$139:$B$238,0),MATCH('Capacity Backing (Hide)'!$A163,'Capacity Summary'!$H$138:$BG$138,0))&lt;&gt;0,INDEX('Capacity Summary'!$H$139:$BG$238,MATCH('Capacity Backing (Hide)'!CH$132,'Capacity Summary'!$B$139:$B$238,0),MATCH('Capacity Backing (Hide)'!$A163,'Capacity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(Hide)'!$A163,'Capacity Summary'!$H$138:$BG$138,0))="x",INDEX('Capacity Summary'!$C$139:$E$238,MATCH('Capacity Backing (Hide)'!CI$132,'Capacity Summary'!$B$139:$B$238,0),4),IF(INDEX('Capacity Summary'!$H$139:$BG$238,MATCH('Capacity Backing (Hide)'!CI$132,'Capacity Summary'!$B$139:$B$238,0),MATCH('Capacity Backing (Hide)'!$A163,'Capacity Summary'!$H$138:$BG$138,0))&lt;&gt;0,INDEX('Capacity Summary'!$H$139:$BG$238,MATCH('Capacity Backing (Hide)'!CI$132,'Capacity Summary'!$B$139:$B$238,0),MATCH('Capacity Backing (Hide)'!$A163,'Capacity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(Hide)'!$A163,'Capacity Summary'!$H$138:$BG$138,0))="x",INDEX('Capacity Summary'!$C$139:$E$238,MATCH('Capacity Backing (Hide)'!CJ$132,'Capacity Summary'!$B$139:$B$238,0),4),IF(INDEX('Capacity Summary'!$H$139:$BG$238,MATCH('Capacity Backing (Hide)'!CJ$132,'Capacity Summary'!$B$139:$B$238,0),MATCH('Capacity Backing (Hide)'!$A163,'Capacity Summary'!$H$138:$BG$138,0))&lt;&gt;0,INDEX('Capacity Summary'!$H$139:$BG$238,MATCH('Capacity Backing (Hide)'!CJ$132,'Capacity Summary'!$B$139:$B$238,0),MATCH('Capacity Backing (Hide)'!$A163,'Capacity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(Hide)'!$A163,'Capacity Summary'!$H$138:$BG$138,0))="x",INDEX('Capacity Summary'!$C$139:$E$238,MATCH('Capacity Backing (Hide)'!CK$132,'Capacity Summary'!$B$139:$B$238,0),4),IF(INDEX('Capacity Summary'!$H$139:$BG$238,MATCH('Capacity Backing (Hide)'!CK$132,'Capacity Summary'!$B$139:$B$238,0),MATCH('Capacity Backing (Hide)'!$A163,'Capacity Summary'!$H$138:$BG$138,0))&lt;&gt;0,INDEX('Capacity Summary'!$H$139:$BG$238,MATCH('Capacity Backing (Hide)'!CK$132,'Capacity Summary'!$B$139:$B$238,0),MATCH('Capacity Backing (Hide)'!$A163,'Capacity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(Hide)'!$A163,'Capacity Summary'!$H$138:$BG$138,0))="x",INDEX('Capacity Summary'!$C$139:$E$238,MATCH('Capacity Backing (Hide)'!CL$132,'Capacity Summary'!$B$139:$B$238,0),4),IF(INDEX('Capacity Summary'!$H$139:$BG$238,MATCH('Capacity Backing (Hide)'!CL$132,'Capacity Summary'!$B$139:$B$238,0),MATCH('Capacity Backing (Hide)'!$A163,'Capacity Summary'!$H$138:$BG$138,0))&lt;&gt;0,INDEX('Capacity Summary'!$H$139:$BG$238,MATCH('Capacity Backing (Hide)'!CL$132,'Capacity Summary'!$B$139:$B$238,0),MATCH('Capacity Backing (Hide)'!$A163,'Capacity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(Hide)'!$A163,'Capacity Summary'!$H$138:$BG$138,0))="x",INDEX('Capacity Summary'!$C$139:$E$238,MATCH('Capacity Backing (Hide)'!CM$132,'Capacity Summary'!$B$139:$B$238,0),4),IF(INDEX('Capacity Summary'!$H$139:$BG$238,MATCH('Capacity Backing (Hide)'!CM$132,'Capacity Summary'!$B$139:$B$238,0),MATCH('Capacity Backing (Hide)'!$A163,'Capacity Summary'!$H$138:$BG$138,0))&lt;&gt;0,INDEX('Capacity Summary'!$H$139:$BG$238,MATCH('Capacity Backing (Hide)'!CM$132,'Capacity Summary'!$B$139:$B$238,0),MATCH('Capacity Backing (Hide)'!$A163,'Capacity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(Hide)'!$A163,'Capacity Summary'!$H$138:$BG$138,0))="x",INDEX('Capacity Summary'!$C$139:$E$238,MATCH('Capacity Backing (Hide)'!CN$132,'Capacity Summary'!$B$139:$B$238,0),4),IF(INDEX('Capacity Summary'!$H$139:$BG$238,MATCH('Capacity Backing (Hide)'!CN$132,'Capacity Summary'!$B$139:$B$238,0),MATCH('Capacity Backing (Hide)'!$A163,'Capacity Summary'!$H$138:$BG$138,0))&lt;&gt;0,INDEX('Capacity Summary'!$H$139:$BG$238,MATCH('Capacity Backing (Hide)'!CN$132,'Capacity Summary'!$B$139:$B$238,0),MATCH('Capacity Backing (Hide)'!$A163,'Capacity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(Hide)'!$A163,'Capacity Summary'!$H$138:$BG$138,0))="x",INDEX('Capacity Summary'!$C$139:$E$238,MATCH('Capacity Backing (Hide)'!CO$132,'Capacity Summary'!$B$139:$B$238,0),4),IF(INDEX('Capacity Summary'!$H$139:$BG$238,MATCH('Capacity Backing (Hide)'!CO$132,'Capacity Summary'!$B$139:$B$238,0),MATCH('Capacity Backing (Hide)'!$A163,'Capacity Summary'!$H$138:$BG$138,0))&lt;&gt;0,INDEX('Capacity Summary'!$H$139:$BG$238,MATCH('Capacity Backing (Hide)'!CO$132,'Capacity Summary'!$B$139:$B$238,0),MATCH('Capacity Backing (Hide)'!$A163,'Capacity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(Hide)'!$A163,'Capacity Summary'!$H$138:$BG$138,0))="x",INDEX('Capacity Summary'!$C$139:$E$238,MATCH('Capacity Backing (Hide)'!CP$132,'Capacity Summary'!$B$139:$B$238,0),4),IF(INDEX('Capacity Summary'!$H$139:$BG$238,MATCH('Capacity Backing (Hide)'!CP$132,'Capacity Summary'!$B$139:$B$238,0),MATCH('Capacity Backing (Hide)'!$A163,'Capacity Summary'!$H$138:$BG$138,0))&lt;&gt;0,INDEX('Capacity Summary'!$H$139:$BG$238,MATCH('Capacity Backing (Hide)'!CP$132,'Capacity Summary'!$B$139:$B$238,0),MATCH('Capacity Backing (Hide)'!$A163,'Capacity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(Hide)'!$A163,'Capacity Summary'!$H$138:$BG$138,0))="x",INDEX('Capacity Summary'!$C$139:$E$238,MATCH('Capacity Backing (Hide)'!CQ$132,'Capacity Summary'!$B$139:$B$238,0),4),IF(INDEX('Capacity Summary'!$H$139:$BG$238,MATCH('Capacity Backing (Hide)'!CQ$132,'Capacity Summary'!$B$139:$B$238,0),MATCH('Capacity Backing (Hide)'!$A163,'Capacity Summary'!$H$138:$BG$138,0))&lt;&gt;0,INDEX('Capacity Summary'!$H$139:$BG$238,MATCH('Capacity Backing (Hide)'!CQ$132,'Capacity Summary'!$B$139:$B$238,0),MATCH('Capacity Backing (Hide)'!$A163,'Capacity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(Hide)'!$A163,'Capacity Summary'!$H$138:$BG$138,0))="x",INDEX('Capacity Summary'!$C$139:$E$238,MATCH('Capacity Backing (Hide)'!CR$132,'Capacity Summary'!$B$139:$B$238,0),4),IF(INDEX('Capacity Summary'!$H$139:$BG$238,MATCH('Capacity Backing (Hide)'!CR$132,'Capacity Summary'!$B$139:$B$238,0),MATCH('Capacity Backing (Hide)'!$A163,'Capacity Summary'!$H$138:$BG$138,0))&lt;&gt;0,INDEX('Capacity Summary'!$H$139:$BG$238,MATCH('Capacity Backing (Hide)'!CR$132,'Capacity Summary'!$B$139:$B$238,0),MATCH('Capacity Backing (Hide)'!$A163,'Capacity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(Hide)'!$A163,'Capacity Summary'!$H$138:$BG$138,0))="x",INDEX('Capacity Summary'!$C$139:$E$238,MATCH('Capacity Backing (Hide)'!CS$132,'Capacity Summary'!$B$139:$B$238,0),4),IF(INDEX('Capacity Summary'!$H$139:$BG$238,MATCH('Capacity Backing (Hide)'!CS$132,'Capacity Summary'!$B$139:$B$238,0),MATCH('Capacity Backing (Hide)'!$A163,'Capacity Summary'!$H$138:$BG$138,0))&lt;&gt;0,INDEX('Capacity Summary'!$H$139:$BG$238,MATCH('Capacity Backing (Hide)'!CS$132,'Capacity Summary'!$B$139:$B$238,0),MATCH('Capacity Backing (Hide)'!$A163,'Capacity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(Hide)'!$A163,'Capacity Summary'!$H$138:$BG$138,0))="x",INDEX('Capacity Summary'!$C$139:$E$238,MATCH('Capacity Backing (Hide)'!CT$132,'Capacity Summary'!$B$139:$B$238,0),4),IF(INDEX('Capacity Summary'!$H$139:$BG$238,MATCH('Capacity Backing (Hide)'!CT$132,'Capacity Summary'!$B$139:$B$238,0),MATCH('Capacity Backing (Hide)'!$A163,'Capacity Summary'!$H$138:$BG$138,0))&lt;&gt;0,INDEX('Capacity Summary'!$H$139:$BG$238,MATCH('Capacity Backing (Hide)'!CT$132,'Capacity Summary'!$B$139:$B$238,0),MATCH('Capacity Backing (Hide)'!$A163,'Capacity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(Hide)'!$A163,'Capacity Summary'!$H$138:$BG$138,0))="x",INDEX('Capacity Summary'!$C$139:$E$238,MATCH('Capacity Backing (Hide)'!CU$132,'Capacity Summary'!$B$139:$B$238,0),4),IF(INDEX('Capacity Summary'!$H$139:$BG$238,MATCH('Capacity Backing (Hide)'!CU$132,'Capacity Summary'!$B$139:$B$238,0),MATCH('Capacity Backing (Hide)'!$A163,'Capacity Summary'!$H$138:$BG$138,0))&lt;&gt;0,INDEX('Capacity Summary'!$H$139:$BG$238,MATCH('Capacity Backing (Hide)'!CU$132,'Capacity Summary'!$B$139:$B$238,0),MATCH('Capacity Backing (Hide)'!$A163,'Capacity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(Hide)'!$A163,'Capacity Summary'!$H$138:$BG$138,0))="x",INDEX('Capacity Summary'!$C$139:$E$238,MATCH('Capacity Backing (Hide)'!CV$132,'Capacity Summary'!$B$139:$B$238,0),4),IF(INDEX('Capacity Summary'!$H$139:$BG$238,MATCH('Capacity Backing (Hide)'!CV$132,'Capacity Summary'!$B$139:$B$238,0),MATCH('Capacity Backing (Hide)'!$A163,'Capacity Summary'!$H$138:$BG$138,0))&lt;&gt;0,INDEX('Capacity Summary'!$H$139:$BG$238,MATCH('Capacity Backing (Hide)'!CV$132,'Capacity Summary'!$B$139:$B$238,0),MATCH('Capacity Backing (Hide)'!$A163,'Capacity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(Hide)'!$A163,'Capacity Summary'!$H$138:$BG$138,0))="x",INDEX('Capacity Summary'!$C$139:$E$238,MATCH('Capacity Backing (Hide)'!CW$132,'Capacity Summary'!$B$139:$B$238,0),4),IF(INDEX('Capacity Summary'!$H$139:$BG$238,MATCH('Capacity Backing (Hide)'!CW$132,'Capacity Summary'!$B$139:$B$238,0),MATCH('Capacity Backing (Hide)'!$A163,'Capacity Summary'!$H$138:$BG$138,0))&lt;&gt;0,INDEX('Capacity Summary'!$H$139:$BG$238,MATCH('Capacity Backing (Hide)'!CW$132,'Capacity Summary'!$B$139:$B$238,0),MATCH('Capacity Backing (Hide)'!$A163,'Capacity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(Hide)'!$A164,'Capacity Summary'!$H$138:$BG$138,0))="x",INDEX('Capacity Summary'!$C$139:$E$238,MATCH('Capacity Backing (Hide)'!B$132,'Capacity Summary'!$B$139:$B$238,0),4),IF(INDEX('Capacity Summary'!$H$139:$BG$238,MATCH('Capacity Backing (Hide)'!B$132,'Capacity Summary'!$B$139:$B$238,0),MATCH('Capacity Backing (Hide)'!$A164,'Capacity Summary'!$H$138:$BG$138,0))&lt;&gt;0,INDEX('Capacity Summary'!$H$139:$BG$238,MATCH('Capacity Backing (Hide)'!B$132,'Capacity Summary'!$B$139:$B$238,0),MATCH('Capacity Backing (Hide)'!$A164,'Capacity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(Hide)'!$A164,'Capacity Summary'!$H$138:$BG$138,0))="x",INDEX('Capacity Summary'!$C$139:$E$238,MATCH('Capacity Backing (Hide)'!C$132,'Capacity Summary'!$B$139:$B$238,0),4),IF(INDEX('Capacity Summary'!$H$139:$BG$238,MATCH('Capacity Backing (Hide)'!C$132,'Capacity Summary'!$B$139:$B$238,0),MATCH('Capacity Backing (Hide)'!$A164,'Capacity Summary'!$H$138:$BG$138,0))&lt;&gt;0,INDEX('Capacity Summary'!$H$139:$BG$238,MATCH('Capacity Backing (Hide)'!C$132,'Capacity Summary'!$B$139:$B$238,0),MATCH('Capacity Backing (Hide)'!$A164,'Capacity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(Hide)'!$A164,'Capacity Summary'!$H$138:$BG$138,0))="x",INDEX('Capacity Summary'!$C$139:$E$238,MATCH('Capacity Backing (Hide)'!D$132,'Capacity Summary'!$B$139:$B$238,0),4),IF(INDEX('Capacity Summary'!$H$139:$BG$238,MATCH('Capacity Backing (Hide)'!D$132,'Capacity Summary'!$B$139:$B$238,0),MATCH('Capacity Backing (Hide)'!$A164,'Capacity Summary'!$H$138:$BG$138,0))&lt;&gt;0,INDEX('Capacity Summary'!$H$139:$BG$238,MATCH('Capacity Backing (Hide)'!D$132,'Capacity Summary'!$B$139:$B$238,0),MATCH('Capacity Backing (Hide)'!$A164,'Capacity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(Hide)'!$A164,'Capacity Summary'!$H$138:$BG$138,0))="x",INDEX('Capacity Summary'!$C$139:$E$238,MATCH('Capacity Backing (Hide)'!E$132,'Capacity Summary'!$B$139:$B$238,0),4),IF(INDEX('Capacity Summary'!$H$139:$BG$238,MATCH('Capacity Backing (Hide)'!E$132,'Capacity Summary'!$B$139:$B$238,0),MATCH('Capacity Backing (Hide)'!$A164,'Capacity Summary'!$H$138:$BG$138,0))&lt;&gt;0,INDEX('Capacity Summary'!$H$139:$BG$238,MATCH('Capacity Backing (Hide)'!E$132,'Capacity Summary'!$B$139:$B$238,0),MATCH('Capacity Backing (Hide)'!$A164,'Capacity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(Hide)'!$A164,'Capacity Summary'!$H$138:$BG$138,0))="x",INDEX('Capacity Summary'!$C$139:$E$238,MATCH('Capacity Backing (Hide)'!F$132,'Capacity Summary'!$B$139:$B$238,0),4),IF(INDEX('Capacity Summary'!$H$139:$BG$238,MATCH('Capacity Backing (Hide)'!F$132,'Capacity Summary'!$B$139:$B$238,0),MATCH('Capacity Backing (Hide)'!$A164,'Capacity Summary'!$H$138:$BG$138,0))&lt;&gt;0,INDEX('Capacity Summary'!$H$139:$BG$238,MATCH('Capacity Backing (Hide)'!F$132,'Capacity Summary'!$B$139:$B$238,0),MATCH('Capacity Backing (Hide)'!$A164,'Capacity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(Hide)'!$A164,'Capacity Summary'!$H$138:$BG$138,0))="x",INDEX('Capacity Summary'!$C$139:$E$238,MATCH('Capacity Backing (Hide)'!G$132,'Capacity Summary'!$B$139:$B$238,0),4),IF(INDEX('Capacity Summary'!$H$139:$BG$238,MATCH('Capacity Backing (Hide)'!G$132,'Capacity Summary'!$B$139:$B$238,0),MATCH('Capacity Backing (Hide)'!$A164,'Capacity Summary'!$H$138:$BG$138,0))&lt;&gt;0,INDEX('Capacity Summary'!$H$139:$BG$238,MATCH('Capacity Backing (Hide)'!G$132,'Capacity Summary'!$B$139:$B$238,0),MATCH('Capacity Backing (Hide)'!$A164,'Capacity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(Hide)'!$A164,'Capacity Summary'!$H$138:$BG$138,0))="x",INDEX('Capacity Summary'!$C$139:$E$238,MATCH('Capacity Backing (Hide)'!H$132,'Capacity Summary'!$B$139:$B$238,0),4),IF(INDEX('Capacity Summary'!$H$139:$BG$238,MATCH('Capacity Backing (Hide)'!H$132,'Capacity Summary'!$B$139:$B$238,0),MATCH('Capacity Backing (Hide)'!$A164,'Capacity Summary'!$H$138:$BG$138,0))&lt;&gt;0,INDEX('Capacity Summary'!$H$139:$BG$238,MATCH('Capacity Backing (Hide)'!H$132,'Capacity Summary'!$B$139:$B$238,0),MATCH('Capacity Backing (Hide)'!$A164,'Capacity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(Hide)'!$A164,'Capacity Summary'!$H$138:$BG$138,0))="x",INDEX('Capacity Summary'!$C$139:$E$238,MATCH('Capacity Backing (Hide)'!I$132,'Capacity Summary'!$B$139:$B$238,0),4),IF(INDEX('Capacity Summary'!$H$139:$BG$238,MATCH('Capacity Backing (Hide)'!I$132,'Capacity Summary'!$B$139:$B$238,0),MATCH('Capacity Backing (Hide)'!$A164,'Capacity Summary'!$H$138:$BG$138,0))&lt;&gt;0,INDEX('Capacity Summary'!$H$139:$BG$238,MATCH('Capacity Backing (Hide)'!I$132,'Capacity Summary'!$B$139:$B$238,0),MATCH('Capacity Backing (Hide)'!$A164,'Capacity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(Hide)'!$A164,'Capacity Summary'!$H$138:$BG$138,0))="x",INDEX('Capacity Summary'!$C$139:$E$238,MATCH('Capacity Backing (Hide)'!J$132,'Capacity Summary'!$B$139:$B$238,0),4),IF(INDEX('Capacity Summary'!$H$139:$BG$238,MATCH('Capacity Backing (Hide)'!J$132,'Capacity Summary'!$B$139:$B$238,0),MATCH('Capacity Backing (Hide)'!$A164,'Capacity Summary'!$H$138:$BG$138,0))&lt;&gt;0,INDEX('Capacity Summary'!$H$139:$BG$238,MATCH('Capacity Backing (Hide)'!J$132,'Capacity Summary'!$B$139:$B$238,0),MATCH('Capacity Backing (Hide)'!$A164,'Capacity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(Hide)'!$A164,'Capacity Summary'!$H$138:$BG$138,0))="x",INDEX('Capacity Summary'!$C$139:$E$238,MATCH('Capacity Backing (Hide)'!K$132,'Capacity Summary'!$B$139:$B$238,0),4),IF(INDEX('Capacity Summary'!$H$139:$BG$238,MATCH('Capacity Backing (Hide)'!K$132,'Capacity Summary'!$B$139:$B$238,0),MATCH('Capacity Backing (Hide)'!$A164,'Capacity Summary'!$H$138:$BG$138,0))&lt;&gt;0,INDEX('Capacity Summary'!$H$139:$BG$238,MATCH('Capacity Backing (Hide)'!K$132,'Capacity Summary'!$B$139:$B$238,0),MATCH('Capacity Backing (Hide)'!$A164,'Capacity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(Hide)'!$A164,'Capacity Summary'!$H$138:$BG$138,0))="x",INDEX('Capacity Summary'!$C$139:$E$238,MATCH('Capacity Backing (Hide)'!L$132,'Capacity Summary'!$B$139:$B$238,0),4),IF(INDEX('Capacity Summary'!$H$139:$BG$238,MATCH('Capacity Backing (Hide)'!L$132,'Capacity Summary'!$B$139:$B$238,0),MATCH('Capacity Backing (Hide)'!$A164,'Capacity Summary'!$H$138:$BG$138,0))&lt;&gt;0,INDEX('Capacity Summary'!$H$139:$BG$238,MATCH('Capacity Backing (Hide)'!L$132,'Capacity Summary'!$B$139:$B$238,0),MATCH('Capacity Backing (Hide)'!$A164,'Capacity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(Hide)'!$A164,'Capacity Summary'!$H$138:$BG$138,0))="x",INDEX('Capacity Summary'!$C$139:$E$238,MATCH('Capacity Backing (Hide)'!M$132,'Capacity Summary'!$B$139:$B$238,0),4),IF(INDEX('Capacity Summary'!$H$139:$BG$238,MATCH('Capacity Backing (Hide)'!M$132,'Capacity Summary'!$B$139:$B$238,0),MATCH('Capacity Backing (Hide)'!$A164,'Capacity Summary'!$H$138:$BG$138,0))&lt;&gt;0,INDEX('Capacity Summary'!$H$139:$BG$238,MATCH('Capacity Backing (Hide)'!M$132,'Capacity Summary'!$B$139:$B$238,0),MATCH('Capacity Backing (Hide)'!$A164,'Capacity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(Hide)'!$A164,'Capacity Summary'!$H$138:$BG$138,0))="x",INDEX('Capacity Summary'!$C$139:$E$238,MATCH('Capacity Backing (Hide)'!N$132,'Capacity Summary'!$B$139:$B$238,0),4),IF(INDEX('Capacity Summary'!$H$139:$BG$238,MATCH('Capacity Backing (Hide)'!N$132,'Capacity Summary'!$B$139:$B$238,0),MATCH('Capacity Backing (Hide)'!$A164,'Capacity Summary'!$H$138:$BG$138,0))&lt;&gt;0,INDEX('Capacity Summary'!$H$139:$BG$238,MATCH('Capacity Backing (Hide)'!N$132,'Capacity Summary'!$B$139:$B$238,0),MATCH('Capacity Backing (Hide)'!$A164,'Capacity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(Hide)'!$A164,'Capacity Summary'!$H$138:$BG$138,0))="x",INDEX('Capacity Summary'!$C$139:$E$238,MATCH('Capacity Backing (Hide)'!O$132,'Capacity Summary'!$B$139:$B$238,0),4),IF(INDEX('Capacity Summary'!$H$139:$BG$238,MATCH('Capacity Backing (Hide)'!O$132,'Capacity Summary'!$B$139:$B$238,0),MATCH('Capacity Backing (Hide)'!$A164,'Capacity Summary'!$H$138:$BG$138,0))&lt;&gt;0,INDEX('Capacity Summary'!$H$139:$BG$238,MATCH('Capacity Backing (Hide)'!O$132,'Capacity Summary'!$B$139:$B$238,0),MATCH('Capacity Backing (Hide)'!$A164,'Capacity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(Hide)'!$A164,'Capacity Summary'!$H$138:$BG$138,0))="x",INDEX('Capacity Summary'!$C$139:$E$238,MATCH('Capacity Backing (Hide)'!P$132,'Capacity Summary'!$B$139:$B$238,0),4),IF(INDEX('Capacity Summary'!$H$139:$BG$238,MATCH('Capacity Backing (Hide)'!P$132,'Capacity Summary'!$B$139:$B$238,0),MATCH('Capacity Backing (Hide)'!$A164,'Capacity Summary'!$H$138:$BG$138,0))&lt;&gt;0,INDEX('Capacity Summary'!$H$139:$BG$238,MATCH('Capacity Backing (Hide)'!P$132,'Capacity Summary'!$B$139:$B$238,0),MATCH('Capacity Backing (Hide)'!$A164,'Capacity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(Hide)'!$A164,'Capacity Summary'!$H$138:$BG$138,0))="x",INDEX('Capacity Summary'!$C$139:$E$238,MATCH('Capacity Backing (Hide)'!Q$132,'Capacity Summary'!$B$139:$B$238,0),4),IF(INDEX('Capacity Summary'!$H$139:$BG$238,MATCH('Capacity Backing (Hide)'!Q$132,'Capacity Summary'!$B$139:$B$238,0),MATCH('Capacity Backing (Hide)'!$A164,'Capacity Summary'!$H$138:$BG$138,0))&lt;&gt;0,INDEX('Capacity Summary'!$H$139:$BG$238,MATCH('Capacity Backing (Hide)'!Q$132,'Capacity Summary'!$B$139:$B$238,0),MATCH('Capacity Backing (Hide)'!$A164,'Capacity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(Hide)'!$A164,'Capacity Summary'!$H$138:$BG$138,0))="x",INDEX('Capacity Summary'!$C$139:$E$238,MATCH('Capacity Backing (Hide)'!R$132,'Capacity Summary'!$B$139:$B$238,0),4),IF(INDEX('Capacity Summary'!$H$139:$BG$238,MATCH('Capacity Backing (Hide)'!R$132,'Capacity Summary'!$B$139:$B$238,0),MATCH('Capacity Backing (Hide)'!$A164,'Capacity Summary'!$H$138:$BG$138,0))&lt;&gt;0,INDEX('Capacity Summary'!$H$139:$BG$238,MATCH('Capacity Backing (Hide)'!R$132,'Capacity Summary'!$B$139:$B$238,0),MATCH('Capacity Backing (Hide)'!$A164,'Capacity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(Hide)'!$A164,'Capacity Summary'!$H$138:$BG$138,0))="x",INDEX('Capacity Summary'!$C$139:$E$238,MATCH('Capacity Backing (Hide)'!S$132,'Capacity Summary'!$B$139:$B$238,0),4),IF(INDEX('Capacity Summary'!$H$139:$BG$238,MATCH('Capacity Backing (Hide)'!S$132,'Capacity Summary'!$B$139:$B$238,0),MATCH('Capacity Backing (Hide)'!$A164,'Capacity Summary'!$H$138:$BG$138,0))&lt;&gt;0,INDEX('Capacity Summary'!$H$139:$BG$238,MATCH('Capacity Backing (Hide)'!S$132,'Capacity Summary'!$B$139:$B$238,0),MATCH('Capacity Backing (Hide)'!$A164,'Capacity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(Hide)'!$A164,'Capacity Summary'!$H$138:$BG$138,0))="x",INDEX('Capacity Summary'!$C$139:$E$238,MATCH('Capacity Backing (Hide)'!T$132,'Capacity Summary'!$B$139:$B$238,0),4),IF(INDEX('Capacity Summary'!$H$139:$BG$238,MATCH('Capacity Backing (Hide)'!T$132,'Capacity Summary'!$B$139:$B$238,0),MATCH('Capacity Backing (Hide)'!$A164,'Capacity Summary'!$H$138:$BG$138,0))&lt;&gt;0,INDEX('Capacity Summary'!$H$139:$BG$238,MATCH('Capacity Backing (Hide)'!T$132,'Capacity Summary'!$B$139:$B$238,0),MATCH('Capacity Backing (Hide)'!$A164,'Capacity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(Hide)'!$A164,'Capacity Summary'!$H$138:$BG$138,0))="x",INDEX('Capacity Summary'!$C$139:$E$238,MATCH('Capacity Backing (Hide)'!U$132,'Capacity Summary'!$B$139:$B$238,0),4),IF(INDEX('Capacity Summary'!$H$139:$BG$238,MATCH('Capacity Backing (Hide)'!U$132,'Capacity Summary'!$B$139:$B$238,0),MATCH('Capacity Backing (Hide)'!$A164,'Capacity Summary'!$H$138:$BG$138,0))&lt;&gt;0,INDEX('Capacity Summary'!$H$139:$BG$238,MATCH('Capacity Backing (Hide)'!U$132,'Capacity Summary'!$B$139:$B$238,0),MATCH('Capacity Backing (Hide)'!$A164,'Capacity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(Hide)'!$A164,'Capacity Summary'!$H$138:$BG$138,0))="x",INDEX('Capacity Summary'!$C$139:$E$238,MATCH('Capacity Backing (Hide)'!V$132,'Capacity Summary'!$B$139:$B$238,0),4),IF(INDEX('Capacity Summary'!$H$139:$BG$238,MATCH('Capacity Backing (Hide)'!V$132,'Capacity Summary'!$B$139:$B$238,0),MATCH('Capacity Backing (Hide)'!$A164,'Capacity Summary'!$H$138:$BG$138,0))&lt;&gt;0,INDEX('Capacity Summary'!$H$139:$BG$238,MATCH('Capacity Backing (Hide)'!V$132,'Capacity Summary'!$B$139:$B$238,0),MATCH('Capacity Backing (Hide)'!$A164,'Capacity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(Hide)'!$A164,'Capacity Summary'!$H$138:$BG$138,0))="x",INDEX('Capacity Summary'!$C$139:$E$238,MATCH('Capacity Backing (Hide)'!W$132,'Capacity Summary'!$B$139:$B$238,0),4),IF(INDEX('Capacity Summary'!$H$139:$BG$238,MATCH('Capacity Backing (Hide)'!W$132,'Capacity Summary'!$B$139:$B$238,0),MATCH('Capacity Backing (Hide)'!$A164,'Capacity Summary'!$H$138:$BG$138,0))&lt;&gt;0,INDEX('Capacity Summary'!$H$139:$BG$238,MATCH('Capacity Backing (Hide)'!W$132,'Capacity Summary'!$B$139:$B$238,0),MATCH('Capacity Backing (Hide)'!$A164,'Capacity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(Hide)'!$A164,'Capacity Summary'!$H$138:$BG$138,0))="x",INDEX('Capacity Summary'!$C$139:$E$238,MATCH('Capacity Backing (Hide)'!X$132,'Capacity Summary'!$B$139:$B$238,0),4),IF(INDEX('Capacity Summary'!$H$139:$BG$238,MATCH('Capacity Backing (Hide)'!X$132,'Capacity Summary'!$B$139:$B$238,0),MATCH('Capacity Backing (Hide)'!$A164,'Capacity Summary'!$H$138:$BG$138,0))&lt;&gt;0,INDEX('Capacity Summary'!$H$139:$BG$238,MATCH('Capacity Backing (Hide)'!X$132,'Capacity Summary'!$B$139:$B$238,0),MATCH('Capacity Backing (Hide)'!$A164,'Capacity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(Hide)'!$A164,'Capacity Summary'!$H$138:$BG$138,0))="x",INDEX('Capacity Summary'!$C$139:$E$238,MATCH('Capacity Backing (Hide)'!Y$132,'Capacity Summary'!$B$139:$B$238,0),4),IF(INDEX('Capacity Summary'!$H$139:$BG$238,MATCH('Capacity Backing (Hide)'!Y$132,'Capacity Summary'!$B$139:$B$238,0),MATCH('Capacity Backing (Hide)'!$A164,'Capacity Summary'!$H$138:$BG$138,0))&lt;&gt;0,INDEX('Capacity Summary'!$H$139:$BG$238,MATCH('Capacity Backing (Hide)'!Y$132,'Capacity Summary'!$B$139:$B$238,0),MATCH('Capacity Backing (Hide)'!$A164,'Capacity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(Hide)'!$A164,'Capacity Summary'!$H$138:$BG$138,0))="x",INDEX('Capacity Summary'!$C$139:$E$238,MATCH('Capacity Backing (Hide)'!Z$132,'Capacity Summary'!$B$139:$B$238,0),4),IF(INDEX('Capacity Summary'!$H$139:$BG$238,MATCH('Capacity Backing (Hide)'!Z$132,'Capacity Summary'!$B$139:$B$238,0),MATCH('Capacity Backing (Hide)'!$A164,'Capacity Summary'!$H$138:$BG$138,0))&lt;&gt;0,INDEX('Capacity Summary'!$H$139:$BG$238,MATCH('Capacity Backing (Hide)'!Z$132,'Capacity Summary'!$B$139:$B$238,0),MATCH('Capacity Backing (Hide)'!$A164,'Capacity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(Hide)'!$A164,'Capacity Summary'!$H$138:$BG$138,0))="x",INDEX('Capacity Summary'!$C$139:$E$238,MATCH('Capacity Backing (Hide)'!AA$132,'Capacity Summary'!$B$139:$B$238,0),4),IF(INDEX('Capacity Summary'!$H$139:$BG$238,MATCH('Capacity Backing (Hide)'!AA$132,'Capacity Summary'!$B$139:$B$238,0),MATCH('Capacity Backing (Hide)'!$A164,'Capacity Summary'!$H$138:$BG$138,0))&lt;&gt;0,INDEX('Capacity Summary'!$H$139:$BG$238,MATCH('Capacity Backing (Hide)'!AA$132,'Capacity Summary'!$B$139:$B$238,0),MATCH('Capacity Backing (Hide)'!$A164,'Capacity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(Hide)'!$A164,'Capacity Summary'!$H$138:$BG$138,0))="x",INDEX('Capacity Summary'!$C$139:$E$238,MATCH('Capacity Backing (Hide)'!AB$132,'Capacity Summary'!$B$139:$B$238,0),4),IF(INDEX('Capacity Summary'!$H$139:$BG$238,MATCH('Capacity Backing (Hide)'!AB$132,'Capacity Summary'!$B$139:$B$238,0),MATCH('Capacity Backing (Hide)'!$A164,'Capacity Summary'!$H$138:$BG$138,0))&lt;&gt;0,INDEX('Capacity Summary'!$H$139:$BG$238,MATCH('Capacity Backing (Hide)'!AB$132,'Capacity Summary'!$B$139:$B$238,0),MATCH('Capacity Backing (Hide)'!$A164,'Capacity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(Hide)'!$A164,'Capacity Summary'!$H$138:$BG$138,0))="x",INDEX('Capacity Summary'!$C$139:$E$238,MATCH('Capacity Backing (Hide)'!AC$132,'Capacity Summary'!$B$139:$B$238,0),4),IF(INDEX('Capacity Summary'!$H$139:$BG$238,MATCH('Capacity Backing (Hide)'!AC$132,'Capacity Summary'!$B$139:$B$238,0),MATCH('Capacity Backing (Hide)'!$A164,'Capacity Summary'!$H$138:$BG$138,0))&lt;&gt;0,INDEX('Capacity Summary'!$H$139:$BG$238,MATCH('Capacity Backing (Hide)'!AC$132,'Capacity Summary'!$B$139:$B$238,0),MATCH('Capacity Backing (Hide)'!$A164,'Capacity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(Hide)'!$A164,'Capacity Summary'!$H$138:$BG$138,0))="x",INDEX('Capacity Summary'!$C$139:$E$238,MATCH('Capacity Backing (Hide)'!AD$132,'Capacity Summary'!$B$139:$B$238,0),4),IF(INDEX('Capacity Summary'!$H$139:$BG$238,MATCH('Capacity Backing (Hide)'!AD$132,'Capacity Summary'!$B$139:$B$238,0),MATCH('Capacity Backing (Hide)'!$A164,'Capacity Summary'!$H$138:$BG$138,0))&lt;&gt;0,INDEX('Capacity Summary'!$H$139:$BG$238,MATCH('Capacity Backing (Hide)'!AD$132,'Capacity Summary'!$B$139:$B$238,0),MATCH('Capacity Backing (Hide)'!$A164,'Capacity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(Hide)'!$A164,'Capacity Summary'!$H$138:$BG$138,0))="x",INDEX('Capacity Summary'!$C$139:$E$238,MATCH('Capacity Backing (Hide)'!AE$132,'Capacity Summary'!$B$139:$B$238,0),4),IF(INDEX('Capacity Summary'!$H$139:$BG$238,MATCH('Capacity Backing (Hide)'!AE$132,'Capacity Summary'!$B$139:$B$238,0),MATCH('Capacity Backing (Hide)'!$A164,'Capacity Summary'!$H$138:$BG$138,0))&lt;&gt;0,INDEX('Capacity Summary'!$H$139:$BG$238,MATCH('Capacity Backing (Hide)'!AE$132,'Capacity Summary'!$B$139:$B$238,0),MATCH('Capacity Backing (Hide)'!$A164,'Capacity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(Hide)'!$A164,'Capacity Summary'!$H$138:$BG$138,0))="x",INDEX('Capacity Summary'!$C$139:$E$238,MATCH('Capacity Backing (Hide)'!AF$132,'Capacity Summary'!$B$139:$B$238,0),4),IF(INDEX('Capacity Summary'!$H$139:$BG$238,MATCH('Capacity Backing (Hide)'!AF$132,'Capacity Summary'!$B$139:$B$238,0),MATCH('Capacity Backing (Hide)'!$A164,'Capacity Summary'!$H$138:$BG$138,0))&lt;&gt;0,INDEX('Capacity Summary'!$H$139:$BG$238,MATCH('Capacity Backing (Hide)'!AF$132,'Capacity Summary'!$B$139:$B$238,0),MATCH('Capacity Backing (Hide)'!$A164,'Capacity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(Hide)'!$A164,'Capacity Summary'!$H$138:$BG$138,0))="x",INDEX('Capacity Summary'!$C$139:$E$238,MATCH('Capacity Backing (Hide)'!AG$132,'Capacity Summary'!$B$139:$B$238,0),4),IF(INDEX('Capacity Summary'!$H$139:$BG$238,MATCH('Capacity Backing (Hide)'!AG$132,'Capacity Summary'!$B$139:$B$238,0),MATCH('Capacity Backing (Hide)'!$A164,'Capacity Summary'!$H$138:$BG$138,0))&lt;&gt;0,INDEX('Capacity Summary'!$H$139:$BG$238,MATCH('Capacity Backing (Hide)'!AG$132,'Capacity Summary'!$B$139:$B$238,0),MATCH('Capacity Backing (Hide)'!$A164,'Capacity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(Hide)'!$A164,'Capacity Summary'!$H$138:$BG$138,0))="x",INDEX('Capacity Summary'!$C$139:$E$238,MATCH('Capacity Backing (Hide)'!AH$132,'Capacity Summary'!$B$139:$B$238,0),4),IF(INDEX('Capacity Summary'!$H$139:$BG$238,MATCH('Capacity Backing (Hide)'!AH$132,'Capacity Summary'!$B$139:$B$238,0),MATCH('Capacity Backing (Hide)'!$A164,'Capacity Summary'!$H$138:$BG$138,0))&lt;&gt;0,INDEX('Capacity Summary'!$H$139:$BG$238,MATCH('Capacity Backing (Hide)'!AH$132,'Capacity Summary'!$B$139:$B$238,0),MATCH('Capacity Backing (Hide)'!$A164,'Capacity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(Hide)'!$A164,'Capacity Summary'!$H$138:$BG$138,0))="x",INDEX('Capacity Summary'!$C$139:$E$238,MATCH('Capacity Backing (Hide)'!AI$132,'Capacity Summary'!$B$139:$B$238,0),4),IF(INDEX('Capacity Summary'!$H$139:$BG$238,MATCH('Capacity Backing (Hide)'!AI$132,'Capacity Summary'!$B$139:$B$238,0),MATCH('Capacity Backing (Hide)'!$A164,'Capacity Summary'!$H$138:$BG$138,0))&lt;&gt;0,INDEX('Capacity Summary'!$H$139:$BG$238,MATCH('Capacity Backing (Hide)'!AI$132,'Capacity Summary'!$B$139:$B$238,0),MATCH('Capacity Backing (Hide)'!$A164,'Capacity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(Hide)'!$A164,'Capacity Summary'!$H$138:$BG$138,0))="x",INDEX('Capacity Summary'!$C$139:$E$238,MATCH('Capacity Backing (Hide)'!AJ$132,'Capacity Summary'!$B$139:$B$238,0),4),IF(INDEX('Capacity Summary'!$H$139:$BG$238,MATCH('Capacity Backing (Hide)'!AJ$132,'Capacity Summary'!$B$139:$B$238,0),MATCH('Capacity Backing (Hide)'!$A164,'Capacity Summary'!$H$138:$BG$138,0))&lt;&gt;0,INDEX('Capacity Summary'!$H$139:$BG$238,MATCH('Capacity Backing (Hide)'!AJ$132,'Capacity Summary'!$B$139:$B$238,0),MATCH('Capacity Backing (Hide)'!$A164,'Capacity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(Hide)'!$A164,'Capacity Summary'!$H$138:$BG$138,0))="x",INDEX('Capacity Summary'!$C$139:$E$238,MATCH('Capacity Backing (Hide)'!AK$132,'Capacity Summary'!$B$139:$B$238,0),4),IF(INDEX('Capacity Summary'!$H$139:$BG$238,MATCH('Capacity Backing (Hide)'!AK$132,'Capacity Summary'!$B$139:$B$238,0),MATCH('Capacity Backing (Hide)'!$A164,'Capacity Summary'!$H$138:$BG$138,0))&lt;&gt;0,INDEX('Capacity Summary'!$H$139:$BG$238,MATCH('Capacity Backing (Hide)'!AK$132,'Capacity Summary'!$B$139:$B$238,0),MATCH('Capacity Backing (Hide)'!$A164,'Capacity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(Hide)'!$A164,'Capacity Summary'!$H$138:$BG$138,0))="x",INDEX('Capacity Summary'!$C$139:$E$238,MATCH('Capacity Backing (Hide)'!AL$132,'Capacity Summary'!$B$139:$B$238,0),4),IF(INDEX('Capacity Summary'!$H$139:$BG$238,MATCH('Capacity Backing (Hide)'!AL$132,'Capacity Summary'!$B$139:$B$238,0),MATCH('Capacity Backing (Hide)'!$A164,'Capacity Summary'!$H$138:$BG$138,0))&lt;&gt;0,INDEX('Capacity Summary'!$H$139:$BG$238,MATCH('Capacity Backing (Hide)'!AL$132,'Capacity Summary'!$B$139:$B$238,0),MATCH('Capacity Backing (Hide)'!$A164,'Capacity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(Hide)'!$A164,'Capacity Summary'!$H$138:$BG$138,0))="x",INDEX('Capacity Summary'!$C$139:$E$238,MATCH('Capacity Backing (Hide)'!AM$132,'Capacity Summary'!$B$139:$B$238,0),4),IF(INDEX('Capacity Summary'!$H$139:$BG$238,MATCH('Capacity Backing (Hide)'!AM$132,'Capacity Summary'!$B$139:$B$238,0),MATCH('Capacity Backing (Hide)'!$A164,'Capacity Summary'!$H$138:$BG$138,0))&lt;&gt;0,INDEX('Capacity Summary'!$H$139:$BG$238,MATCH('Capacity Backing (Hide)'!AM$132,'Capacity Summary'!$B$139:$B$238,0),MATCH('Capacity Backing (Hide)'!$A164,'Capacity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(Hide)'!$A164,'Capacity Summary'!$H$138:$BG$138,0))="x",INDEX('Capacity Summary'!$C$139:$E$238,MATCH('Capacity Backing (Hide)'!AN$132,'Capacity Summary'!$B$139:$B$238,0),4),IF(INDEX('Capacity Summary'!$H$139:$BG$238,MATCH('Capacity Backing (Hide)'!AN$132,'Capacity Summary'!$B$139:$B$238,0),MATCH('Capacity Backing (Hide)'!$A164,'Capacity Summary'!$H$138:$BG$138,0))&lt;&gt;0,INDEX('Capacity Summary'!$H$139:$BG$238,MATCH('Capacity Backing (Hide)'!AN$132,'Capacity Summary'!$B$139:$B$238,0),MATCH('Capacity Backing (Hide)'!$A164,'Capacity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(Hide)'!$A164,'Capacity Summary'!$H$138:$BG$138,0))="x",INDEX('Capacity Summary'!$C$139:$E$238,MATCH('Capacity Backing (Hide)'!AO$132,'Capacity Summary'!$B$139:$B$238,0),4),IF(INDEX('Capacity Summary'!$H$139:$BG$238,MATCH('Capacity Backing (Hide)'!AO$132,'Capacity Summary'!$B$139:$B$238,0),MATCH('Capacity Backing (Hide)'!$A164,'Capacity Summary'!$H$138:$BG$138,0))&lt;&gt;0,INDEX('Capacity Summary'!$H$139:$BG$238,MATCH('Capacity Backing (Hide)'!AO$132,'Capacity Summary'!$B$139:$B$238,0),MATCH('Capacity Backing (Hide)'!$A164,'Capacity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(Hide)'!$A164,'Capacity Summary'!$H$138:$BG$138,0))="x",INDEX('Capacity Summary'!$C$139:$E$238,MATCH('Capacity Backing (Hide)'!AP$132,'Capacity Summary'!$B$139:$B$238,0),4),IF(INDEX('Capacity Summary'!$H$139:$BG$238,MATCH('Capacity Backing (Hide)'!AP$132,'Capacity Summary'!$B$139:$B$238,0),MATCH('Capacity Backing (Hide)'!$A164,'Capacity Summary'!$H$138:$BG$138,0))&lt;&gt;0,INDEX('Capacity Summary'!$H$139:$BG$238,MATCH('Capacity Backing (Hide)'!AP$132,'Capacity Summary'!$B$139:$B$238,0),MATCH('Capacity Backing (Hide)'!$A164,'Capacity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(Hide)'!$A164,'Capacity Summary'!$H$138:$BG$138,0))="x",INDEX('Capacity Summary'!$C$139:$E$238,MATCH('Capacity Backing (Hide)'!AQ$132,'Capacity Summary'!$B$139:$B$238,0),4),IF(INDEX('Capacity Summary'!$H$139:$BG$238,MATCH('Capacity Backing (Hide)'!AQ$132,'Capacity Summary'!$B$139:$B$238,0),MATCH('Capacity Backing (Hide)'!$A164,'Capacity Summary'!$H$138:$BG$138,0))&lt;&gt;0,INDEX('Capacity Summary'!$H$139:$BG$238,MATCH('Capacity Backing (Hide)'!AQ$132,'Capacity Summary'!$B$139:$B$238,0),MATCH('Capacity Backing (Hide)'!$A164,'Capacity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(Hide)'!$A164,'Capacity Summary'!$H$138:$BG$138,0))="x",INDEX('Capacity Summary'!$C$139:$E$238,MATCH('Capacity Backing (Hide)'!AR$132,'Capacity Summary'!$B$139:$B$238,0),4),IF(INDEX('Capacity Summary'!$H$139:$BG$238,MATCH('Capacity Backing (Hide)'!AR$132,'Capacity Summary'!$B$139:$B$238,0),MATCH('Capacity Backing (Hide)'!$A164,'Capacity Summary'!$H$138:$BG$138,0))&lt;&gt;0,INDEX('Capacity Summary'!$H$139:$BG$238,MATCH('Capacity Backing (Hide)'!AR$132,'Capacity Summary'!$B$139:$B$238,0),MATCH('Capacity Backing (Hide)'!$A164,'Capacity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(Hide)'!$A164,'Capacity Summary'!$H$138:$BG$138,0))="x",INDEX('Capacity Summary'!$C$139:$E$238,MATCH('Capacity Backing (Hide)'!AS$132,'Capacity Summary'!$B$139:$B$238,0),4),IF(INDEX('Capacity Summary'!$H$139:$BG$238,MATCH('Capacity Backing (Hide)'!AS$132,'Capacity Summary'!$B$139:$B$238,0),MATCH('Capacity Backing (Hide)'!$A164,'Capacity Summary'!$H$138:$BG$138,0))&lt;&gt;0,INDEX('Capacity Summary'!$H$139:$BG$238,MATCH('Capacity Backing (Hide)'!AS$132,'Capacity Summary'!$B$139:$B$238,0),MATCH('Capacity Backing (Hide)'!$A164,'Capacity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(Hide)'!$A164,'Capacity Summary'!$H$138:$BG$138,0))="x",INDEX('Capacity Summary'!$C$139:$E$238,MATCH('Capacity Backing (Hide)'!AT$132,'Capacity Summary'!$B$139:$B$238,0),4),IF(INDEX('Capacity Summary'!$H$139:$BG$238,MATCH('Capacity Backing (Hide)'!AT$132,'Capacity Summary'!$B$139:$B$238,0),MATCH('Capacity Backing (Hide)'!$A164,'Capacity Summary'!$H$138:$BG$138,0))&lt;&gt;0,INDEX('Capacity Summary'!$H$139:$BG$238,MATCH('Capacity Backing (Hide)'!AT$132,'Capacity Summary'!$B$139:$B$238,0),MATCH('Capacity Backing (Hide)'!$A164,'Capacity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(Hide)'!$A164,'Capacity Summary'!$H$138:$BG$138,0))="x",INDEX('Capacity Summary'!$C$139:$E$238,MATCH('Capacity Backing (Hide)'!AU$132,'Capacity Summary'!$B$139:$B$238,0),4),IF(INDEX('Capacity Summary'!$H$139:$BG$238,MATCH('Capacity Backing (Hide)'!AU$132,'Capacity Summary'!$B$139:$B$238,0),MATCH('Capacity Backing (Hide)'!$A164,'Capacity Summary'!$H$138:$BG$138,0))&lt;&gt;0,INDEX('Capacity Summary'!$H$139:$BG$238,MATCH('Capacity Backing (Hide)'!AU$132,'Capacity Summary'!$B$139:$B$238,0),MATCH('Capacity Backing (Hide)'!$A164,'Capacity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(Hide)'!$A164,'Capacity Summary'!$H$138:$BG$138,0))="x",INDEX('Capacity Summary'!$C$139:$E$238,MATCH('Capacity Backing (Hide)'!AV$132,'Capacity Summary'!$B$139:$B$238,0),4),IF(INDEX('Capacity Summary'!$H$139:$BG$238,MATCH('Capacity Backing (Hide)'!AV$132,'Capacity Summary'!$B$139:$B$238,0),MATCH('Capacity Backing (Hide)'!$A164,'Capacity Summary'!$H$138:$BG$138,0))&lt;&gt;0,INDEX('Capacity Summary'!$H$139:$BG$238,MATCH('Capacity Backing (Hide)'!AV$132,'Capacity Summary'!$B$139:$B$238,0),MATCH('Capacity Backing (Hide)'!$A164,'Capacity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(Hide)'!$A164,'Capacity Summary'!$H$138:$BG$138,0))="x",INDEX('Capacity Summary'!$C$139:$E$238,MATCH('Capacity Backing (Hide)'!AW$132,'Capacity Summary'!$B$139:$B$238,0),4),IF(INDEX('Capacity Summary'!$H$139:$BG$238,MATCH('Capacity Backing (Hide)'!AW$132,'Capacity Summary'!$B$139:$B$238,0),MATCH('Capacity Backing (Hide)'!$A164,'Capacity Summary'!$H$138:$BG$138,0))&lt;&gt;0,INDEX('Capacity Summary'!$H$139:$BG$238,MATCH('Capacity Backing (Hide)'!AW$132,'Capacity Summary'!$B$139:$B$238,0),MATCH('Capacity Backing (Hide)'!$A164,'Capacity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(Hide)'!$A164,'Capacity Summary'!$H$138:$BG$138,0))="x",INDEX('Capacity Summary'!$C$139:$E$238,MATCH('Capacity Backing (Hide)'!AX$132,'Capacity Summary'!$B$139:$B$238,0),4),IF(INDEX('Capacity Summary'!$H$139:$BG$238,MATCH('Capacity Backing (Hide)'!AX$132,'Capacity Summary'!$B$139:$B$238,0),MATCH('Capacity Backing (Hide)'!$A164,'Capacity Summary'!$H$138:$BG$138,0))&lt;&gt;0,INDEX('Capacity Summary'!$H$139:$BG$238,MATCH('Capacity Backing (Hide)'!AX$132,'Capacity Summary'!$B$139:$B$238,0),MATCH('Capacity Backing (Hide)'!$A164,'Capacity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(Hide)'!$A164,'Capacity Summary'!$H$138:$BG$138,0))="x",INDEX('Capacity Summary'!$C$139:$E$238,MATCH('Capacity Backing (Hide)'!AY$132,'Capacity Summary'!$B$139:$B$238,0),4),IF(INDEX('Capacity Summary'!$H$139:$BG$238,MATCH('Capacity Backing (Hide)'!AY$132,'Capacity Summary'!$B$139:$B$238,0),MATCH('Capacity Backing (Hide)'!$A164,'Capacity Summary'!$H$138:$BG$138,0))&lt;&gt;0,INDEX('Capacity Summary'!$H$139:$BG$238,MATCH('Capacity Backing (Hide)'!AY$132,'Capacity Summary'!$B$139:$B$238,0),MATCH('Capacity Backing (Hide)'!$A164,'Capacity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(Hide)'!$A164,'Capacity Summary'!$H$138:$BG$138,0))="x",INDEX('Capacity Summary'!$C$139:$E$238,MATCH('Capacity Backing (Hide)'!AZ$132,'Capacity Summary'!$B$139:$B$238,0),4),IF(INDEX('Capacity Summary'!$H$139:$BG$238,MATCH('Capacity Backing (Hide)'!AZ$132,'Capacity Summary'!$B$139:$B$238,0),MATCH('Capacity Backing (Hide)'!$A164,'Capacity Summary'!$H$138:$BG$138,0))&lt;&gt;0,INDEX('Capacity Summary'!$H$139:$BG$238,MATCH('Capacity Backing (Hide)'!AZ$132,'Capacity Summary'!$B$139:$B$238,0),MATCH('Capacity Backing (Hide)'!$A164,'Capacity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(Hide)'!$A164,'Capacity Summary'!$H$138:$BG$138,0))="x",INDEX('Capacity Summary'!$C$139:$E$238,MATCH('Capacity Backing (Hide)'!BA$132,'Capacity Summary'!$B$139:$B$238,0),4),IF(INDEX('Capacity Summary'!$H$139:$BG$238,MATCH('Capacity Backing (Hide)'!BA$132,'Capacity Summary'!$B$139:$B$238,0),MATCH('Capacity Backing (Hide)'!$A164,'Capacity Summary'!$H$138:$BG$138,0))&lt;&gt;0,INDEX('Capacity Summary'!$H$139:$BG$238,MATCH('Capacity Backing (Hide)'!BA$132,'Capacity Summary'!$B$139:$B$238,0),MATCH('Capacity Backing (Hide)'!$A164,'Capacity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(Hide)'!$A164,'Capacity Summary'!$H$138:$BG$138,0))="x",INDEX('Capacity Summary'!$C$139:$E$238,MATCH('Capacity Backing (Hide)'!BB$132,'Capacity Summary'!$B$139:$B$238,0),4),IF(INDEX('Capacity Summary'!$H$139:$BG$238,MATCH('Capacity Backing (Hide)'!BB$132,'Capacity Summary'!$B$139:$B$238,0),MATCH('Capacity Backing (Hide)'!$A164,'Capacity Summary'!$H$138:$BG$138,0))&lt;&gt;0,INDEX('Capacity Summary'!$H$139:$BG$238,MATCH('Capacity Backing (Hide)'!BB$132,'Capacity Summary'!$B$139:$B$238,0),MATCH('Capacity Backing (Hide)'!$A164,'Capacity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(Hide)'!$A164,'Capacity Summary'!$H$138:$BG$138,0))="x",INDEX('Capacity Summary'!$C$139:$E$238,MATCH('Capacity Backing (Hide)'!BC$132,'Capacity Summary'!$B$139:$B$238,0),4),IF(INDEX('Capacity Summary'!$H$139:$BG$238,MATCH('Capacity Backing (Hide)'!BC$132,'Capacity Summary'!$B$139:$B$238,0),MATCH('Capacity Backing (Hide)'!$A164,'Capacity Summary'!$H$138:$BG$138,0))&lt;&gt;0,INDEX('Capacity Summary'!$H$139:$BG$238,MATCH('Capacity Backing (Hide)'!BC$132,'Capacity Summary'!$B$139:$B$238,0),MATCH('Capacity Backing (Hide)'!$A164,'Capacity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(Hide)'!$A164,'Capacity Summary'!$H$138:$BG$138,0))="x",INDEX('Capacity Summary'!$C$139:$E$238,MATCH('Capacity Backing (Hide)'!BD$132,'Capacity Summary'!$B$139:$B$238,0),4),IF(INDEX('Capacity Summary'!$H$139:$BG$238,MATCH('Capacity Backing (Hide)'!BD$132,'Capacity Summary'!$B$139:$B$238,0),MATCH('Capacity Backing (Hide)'!$A164,'Capacity Summary'!$H$138:$BG$138,0))&lt;&gt;0,INDEX('Capacity Summary'!$H$139:$BG$238,MATCH('Capacity Backing (Hide)'!BD$132,'Capacity Summary'!$B$139:$B$238,0),MATCH('Capacity Backing (Hide)'!$A164,'Capacity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(Hide)'!$A164,'Capacity Summary'!$H$138:$BG$138,0))="x",INDEX('Capacity Summary'!$C$139:$E$238,MATCH('Capacity Backing (Hide)'!BE$132,'Capacity Summary'!$B$139:$B$238,0),4),IF(INDEX('Capacity Summary'!$H$139:$BG$238,MATCH('Capacity Backing (Hide)'!BE$132,'Capacity Summary'!$B$139:$B$238,0),MATCH('Capacity Backing (Hide)'!$A164,'Capacity Summary'!$H$138:$BG$138,0))&lt;&gt;0,INDEX('Capacity Summary'!$H$139:$BG$238,MATCH('Capacity Backing (Hide)'!BE$132,'Capacity Summary'!$B$139:$B$238,0),MATCH('Capacity Backing (Hide)'!$A164,'Capacity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(Hide)'!$A164,'Capacity Summary'!$H$138:$BG$138,0))="x",INDEX('Capacity Summary'!$C$139:$E$238,MATCH('Capacity Backing (Hide)'!BF$132,'Capacity Summary'!$B$139:$B$238,0),4),IF(INDEX('Capacity Summary'!$H$139:$BG$238,MATCH('Capacity Backing (Hide)'!BF$132,'Capacity Summary'!$B$139:$B$238,0),MATCH('Capacity Backing (Hide)'!$A164,'Capacity Summary'!$H$138:$BG$138,0))&lt;&gt;0,INDEX('Capacity Summary'!$H$139:$BG$238,MATCH('Capacity Backing (Hide)'!BF$132,'Capacity Summary'!$B$139:$B$238,0),MATCH('Capacity Backing (Hide)'!$A164,'Capacity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(Hide)'!$A164,'Capacity Summary'!$H$138:$BG$138,0))="x",INDEX('Capacity Summary'!$C$139:$E$238,MATCH('Capacity Backing (Hide)'!BG$132,'Capacity Summary'!$B$139:$B$238,0),4),IF(INDEX('Capacity Summary'!$H$139:$BG$238,MATCH('Capacity Backing (Hide)'!BG$132,'Capacity Summary'!$B$139:$B$238,0),MATCH('Capacity Backing (Hide)'!$A164,'Capacity Summary'!$H$138:$BG$138,0))&lt;&gt;0,INDEX('Capacity Summary'!$H$139:$BG$238,MATCH('Capacity Backing (Hide)'!BG$132,'Capacity Summary'!$B$139:$B$238,0),MATCH('Capacity Backing (Hide)'!$A164,'Capacity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(Hide)'!$A164,'Capacity Summary'!$H$138:$BG$138,0))="x",INDEX('Capacity Summary'!$C$139:$E$238,MATCH('Capacity Backing (Hide)'!BH$132,'Capacity Summary'!$B$139:$B$238,0),4),IF(INDEX('Capacity Summary'!$H$139:$BG$238,MATCH('Capacity Backing (Hide)'!BH$132,'Capacity Summary'!$B$139:$B$238,0),MATCH('Capacity Backing (Hide)'!$A164,'Capacity Summary'!$H$138:$BG$138,0))&lt;&gt;0,INDEX('Capacity Summary'!$H$139:$BG$238,MATCH('Capacity Backing (Hide)'!BH$132,'Capacity Summary'!$B$139:$B$238,0),MATCH('Capacity Backing (Hide)'!$A164,'Capacity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(Hide)'!$A164,'Capacity Summary'!$H$138:$BG$138,0))="x",INDEX('Capacity Summary'!$C$139:$E$238,MATCH('Capacity Backing (Hide)'!BI$132,'Capacity Summary'!$B$139:$B$238,0),4),IF(INDEX('Capacity Summary'!$H$139:$BG$238,MATCH('Capacity Backing (Hide)'!BI$132,'Capacity Summary'!$B$139:$B$238,0),MATCH('Capacity Backing (Hide)'!$A164,'Capacity Summary'!$H$138:$BG$138,0))&lt;&gt;0,INDEX('Capacity Summary'!$H$139:$BG$238,MATCH('Capacity Backing (Hide)'!BI$132,'Capacity Summary'!$B$139:$B$238,0),MATCH('Capacity Backing (Hide)'!$A164,'Capacity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(Hide)'!$A164,'Capacity Summary'!$H$138:$BG$138,0))="x",INDEX('Capacity Summary'!$C$139:$E$238,MATCH('Capacity Backing (Hide)'!BJ$132,'Capacity Summary'!$B$139:$B$238,0),4),IF(INDEX('Capacity Summary'!$H$139:$BG$238,MATCH('Capacity Backing (Hide)'!BJ$132,'Capacity Summary'!$B$139:$B$238,0),MATCH('Capacity Backing (Hide)'!$A164,'Capacity Summary'!$H$138:$BG$138,0))&lt;&gt;0,INDEX('Capacity Summary'!$H$139:$BG$238,MATCH('Capacity Backing (Hide)'!BJ$132,'Capacity Summary'!$B$139:$B$238,0),MATCH('Capacity Backing (Hide)'!$A164,'Capacity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(Hide)'!$A164,'Capacity Summary'!$H$138:$BG$138,0))="x",INDEX('Capacity Summary'!$C$139:$E$238,MATCH('Capacity Backing (Hide)'!BK$132,'Capacity Summary'!$B$139:$B$238,0),4),IF(INDEX('Capacity Summary'!$H$139:$BG$238,MATCH('Capacity Backing (Hide)'!BK$132,'Capacity Summary'!$B$139:$B$238,0),MATCH('Capacity Backing (Hide)'!$A164,'Capacity Summary'!$H$138:$BG$138,0))&lt;&gt;0,INDEX('Capacity Summary'!$H$139:$BG$238,MATCH('Capacity Backing (Hide)'!BK$132,'Capacity Summary'!$B$139:$B$238,0),MATCH('Capacity Backing (Hide)'!$A164,'Capacity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(Hide)'!$A164,'Capacity Summary'!$H$138:$BG$138,0))="x",INDEX('Capacity Summary'!$C$139:$E$238,MATCH('Capacity Backing (Hide)'!BL$132,'Capacity Summary'!$B$139:$B$238,0),4),IF(INDEX('Capacity Summary'!$H$139:$BG$238,MATCH('Capacity Backing (Hide)'!BL$132,'Capacity Summary'!$B$139:$B$238,0),MATCH('Capacity Backing (Hide)'!$A164,'Capacity Summary'!$H$138:$BG$138,0))&lt;&gt;0,INDEX('Capacity Summary'!$H$139:$BG$238,MATCH('Capacity Backing (Hide)'!BL$132,'Capacity Summary'!$B$139:$B$238,0),MATCH('Capacity Backing (Hide)'!$A164,'Capacity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(Hide)'!$A164,'Capacity Summary'!$H$138:$BG$138,0))="x",INDEX('Capacity Summary'!$C$139:$E$238,MATCH('Capacity Backing (Hide)'!BM$132,'Capacity Summary'!$B$139:$B$238,0),4),IF(INDEX('Capacity Summary'!$H$139:$BG$238,MATCH('Capacity Backing (Hide)'!BM$132,'Capacity Summary'!$B$139:$B$238,0),MATCH('Capacity Backing (Hide)'!$A164,'Capacity Summary'!$H$138:$BG$138,0))&lt;&gt;0,INDEX('Capacity Summary'!$H$139:$BG$238,MATCH('Capacity Backing (Hide)'!BM$132,'Capacity Summary'!$B$139:$B$238,0),MATCH('Capacity Backing (Hide)'!$A164,'Capacity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(Hide)'!$A164,'Capacity Summary'!$H$138:$BG$138,0))="x",INDEX('Capacity Summary'!$C$139:$E$238,MATCH('Capacity Backing (Hide)'!BN$132,'Capacity Summary'!$B$139:$B$238,0),4),IF(INDEX('Capacity Summary'!$H$139:$BG$238,MATCH('Capacity Backing (Hide)'!BN$132,'Capacity Summary'!$B$139:$B$238,0),MATCH('Capacity Backing (Hide)'!$A164,'Capacity Summary'!$H$138:$BG$138,0))&lt;&gt;0,INDEX('Capacity Summary'!$H$139:$BG$238,MATCH('Capacity Backing (Hide)'!BN$132,'Capacity Summary'!$B$139:$B$238,0),MATCH('Capacity Backing (Hide)'!$A164,'Capacity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(Hide)'!$A164,'Capacity Summary'!$H$138:$BG$138,0))="x",INDEX('Capacity Summary'!$C$139:$E$238,MATCH('Capacity Backing (Hide)'!BO$132,'Capacity Summary'!$B$139:$B$238,0),4),IF(INDEX('Capacity Summary'!$H$139:$BG$238,MATCH('Capacity Backing (Hide)'!BO$132,'Capacity Summary'!$B$139:$B$238,0),MATCH('Capacity Backing (Hide)'!$A164,'Capacity Summary'!$H$138:$BG$138,0))&lt;&gt;0,INDEX('Capacity Summary'!$H$139:$BG$238,MATCH('Capacity Backing (Hide)'!BO$132,'Capacity Summary'!$B$139:$B$238,0),MATCH('Capacity Backing (Hide)'!$A164,'Capacity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(Hide)'!$A164,'Capacity Summary'!$H$138:$BG$138,0))="x",INDEX('Capacity Summary'!$C$139:$E$238,MATCH('Capacity Backing (Hide)'!BP$132,'Capacity Summary'!$B$139:$B$238,0),4),IF(INDEX('Capacity Summary'!$H$139:$BG$238,MATCH('Capacity Backing (Hide)'!BP$132,'Capacity Summary'!$B$139:$B$238,0),MATCH('Capacity Backing (Hide)'!$A164,'Capacity Summary'!$H$138:$BG$138,0))&lt;&gt;0,INDEX('Capacity Summary'!$H$139:$BG$238,MATCH('Capacity Backing (Hide)'!BP$132,'Capacity Summary'!$B$139:$B$238,0),MATCH('Capacity Backing (Hide)'!$A164,'Capacity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(Hide)'!$A164,'Capacity Summary'!$H$138:$BG$138,0))="x",INDEX('Capacity Summary'!$C$139:$E$238,MATCH('Capacity Backing (Hide)'!BQ$132,'Capacity Summary'!$B$139:$B$238,0),4),IF(INDEX('Capacity Summary'!$H$139:$BG$238,MATCH('Capacity Backing (Hide)'!BQ$132,'Capacity Summary'!$B$139:$B$238,0),MATCH('Capacity Backing (Hide)'!$A164,'Capacity Summary'!$H$138:$BG$138,0))&lt;&gt;0,INDEX('Capacity Summary'!$H$139:$BG$238,MATCH('Capacity Backing (Hide)'!BQ$132,'Capacity Summary'!$B$139:$B$238,0),MATCH('Capacity Backing (Hide)'!$A164,'Capacity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(Hide)'!$A164,'Capacity Summary'!$H$138:$BG$138,0))="x",INDEX('Capacity Summary'!$C$139:$E$238,MATCH('Capacity Backing (Hide)'!BR$132,'Capacity Summary'!$B$139:$B$238,0),4),IF(INDEX('Capacity Summary'!$H$139:$BG$238,MATCH('Capacity Backing (Hide)'!BR$132,'Capacity Summary'!$B$139:$B$238,0),MATCH('Capacity Backing (Hide)'!$A164,'Capacity Summary'!$H$138:$BG$138,0))&lt;&gt;0,INDEX('Capacity Summary'!$H$139:$BG$238,MATCH('Capacity Backing (Hide)'!BR$132,'Capacity Summary'!$B$139:$B$238,0),MATCH('Capacity Backing (Hide)'!$A164,'Capacity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(Hide)'!$A164,'Capacity Summary'!$H$138:$BG$138,0))="x",INDEX('Capacity Summary'!$C$139:$E$238,MATCH('Capacity Backing (Hide)'!BS$132,'Capacity Summary'!$B$139:$B$238,0),4),IF(INDEX('Capacity Summary'!$H$139:$BG$238,MATCH('Capacity Backing (Hide)'!BS$132,'Capacity Summary'!$B$139:$B$238,0),MATCH('Capacity Backing (Hide)'!$A164,'Capacity Summary'!$H$138:$BG$138,0))&lt;&gt;0,INDEX('Capacity Summary'!$H$139:$BG$238,MATCH('Capacity Backing (Hide)'!BS$132,'Capacity Summary'!$B$139:$B$238,0),MATCH('Capacity Backing (Hide)'!$A164,'Capacity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(Hide)'!$A164,'Capacity Summary'!$H$138:$BG$138,0))="x",INDEX('Capacity Summary'!$C$139:$E$238,MATCH('Capacity Backing (Hide)'!BT$132,'Capacity Summary'!$B$139:$B$238,0),4),IF(INDEX('Capacity Summary'!$H$139:$BG$238,MATCH('Capacity Backing (Hide)'!BT$132,'Capacity Summary'!$B$139:$B$238,0),MATCH('Capacity Backing (Hide)'!$A164,'Capacity Summary'!$H$138:$BG$138,0))&lt;&gt;0,INDEX('Capacity Summary'!$H$139:$BG$238,MATCH('Capacity Backing (Hide)'!BT$132,'Capacity Summary'!$B$139:$B$238,0),MATCH('Capacity Backing (Hide)'!$A164,'Capacity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(Hide)'!$A164,'Capacity Summary'!$H$138:$BG$138,0))="x",INDEX('Capacity Summary'!$C$139:$E$238,MATCH('Capacity Backing (Hide)'!BU$132,'Capacity Summary'!$B$139:$B$238,0),4),IF(INDEX('Capacity Summary'!$H$139:$BG$238,MATCH('Capacity Backing (Hide)'!BU$132,'Capacity Summary'!$B$139:$B$238,0),MATCH('Capacity Backing (Hide)'!$A164,'Capacity Summary'!$H$138:$BG$138,0))&lt;&gt;0,INDEX('Capacity Summary'!$H$139:$BG$238,MATCH('Capacity Backing (Hide)'!BU$132,'Capacity Summary'!$B$139:$B$238,0),MATCH('Capacity Backing (Hide)'!$A164,'Capacity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(Hide)'!$A164,'Capacity Summary'!$H$138:$BG$138,0))="x",INDEX('Capacity Summary'!$C$139:$E$238,MATCH('Capacity Backing (Hide)'!BV$132,'Capacity Summary'!$B$139:$B$238,0),4),IF(INDEX('Capacity Summary'!$H$139:$BG$238,MATCH('Capacity Backing (Hide)'!BV$132,'Capacity Summary'!$B$139:$B$238,0),MATCH('Capacity Backing (Hide)'!$A164,'Capacity Summary'!$H$138:$BG$138,0))&lt;&gt;0,INDEX('Capacity Summary'!$H$139:$BG$238,MATCH('Capacity Backing (Hide)'!BV$132,'Capacity Summary'!$B$139:$B$238,0),MATCH('Capacity Backing (Hide)'!$A164,'Capacity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(Hide)'!$A164,'Capacity Summary'!$H$138:$BG$138,0))="x",INDEX('Capacity Summary'!$C$139:$E$238,MATCH('Capacity Backing (Hide)'!BW$132,'Capacity Summary'!$B$139:$B$238,0),4),IF(INDEX('Capacity Summary'!$H$139:$BG$238,MATCH('Capacity Backing (Hide)'!BW$132,'Capacity Summary'!$B$139:$B$238,0),MATCH('Capacity Backing (Hide)'!$A164,'Capacity Summary'!$H$138:$BG$138,0))&lt;&gt;0,INDEX('Capacity Summary'!$H$139:$BG$238,MATCH('Capacity Backing (Hide)'!BW$132,'Capacity Summary'!$B$139:$B$238,0),MATCH('Capacity Backing (Hide)'!$A164,'Capacity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(Hide)'!$A164,'Capacity Summary'!$H$138:$BG$138,0))="x",INDEX('Capacity Summary'!$C$139:$E$238,MATCH('Capacity Backing (Hide)'!BX$132,'Capacity Summary'!$B$139:$B$238,0),4),IF(INDEX('Capacity Summary'!$H$139:$BG$238,MATCH('Capacity Backing (Hide)'!BX$132,'Capacity Summary'!$B$139:$B$238,0),MATCH('Capacity Backing (Hide)'!$A164,'Capacity Summary'!$H$138:$BG$138,0))&lt;&gt;0,INDEX('Capacity Summary'!$H$139:$BG$238,MATCH('Capacity Backing (Hide)'!BX$132,'Capacity Summary'!$B$139:$B$238,0),MATCH('Capacity Backing (Hide)'!$A164,'Capacity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(Hide)'!$A164,'Capacity Summary'!$H$138:$BG$138,0))="x",INDEX('Capacity Summary'!$C$139:$E$238,MATCH('Capacity Backing (Hide)'!BY$132,'Capacity Summary'!$B$139:$B$238,0),4),IF(INDEX('Capacity Summary'!$H$139:$BG$238,MATCH('Capacity Backing (Hide)'!BY$132,'Capacity Summary'!$B$139:$B$238,0),MATCH('Capacity Backing (Hide)'!$A164,'Capacity Summary'!$H$138:$BG$138,0))&lt;&gt;0,INDEX('Capacity Summary'!$H$139:$BG$238,MATCH('Capacity Backing (Hide)'!BY$132,'Capacity Summary'!$B$139:$B$238,0),MATCH('Capacity Backing (Hide)'!$A164,'Capacity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(Hide)'!$A164,'Capacity Summary'!$H$138:$BG$138,0))="x",INDEX('Capacity Summary'!$C$139:$E$238,MATCH('Capacity Backing (Hide)'!BZ$132,'Capacity Summary'!$B$139:$B$238,0),4),IF(INDEX('Capacity Summary'!$H$139:$BG$238,MATCH('Capacity Backing (Hide)'!BZ$132,'Capacity Summary'!$B$139:$B$238,0),MATCH('Capacity Backing (Hide)'!$A164,'Capacity Summary'!$H$138:$BG$138,0))&lt;&gt;0,INDEX('Capacity Summary'!$H$139:$BG$238,MATCH('Capacity Backing (Hide)'!BZ$132,'Capacity Summary'!$B$139:$B$238,0),MATCH('Capacity Backing (Hide)'!$A164,'Capacity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(Hide)'!$A164,'Capacity Summary'!$H$138:$BG$138,0))="x",INDEX('Capacity Summary'!$C$139:$E$238,MATCH('Capacity Backing (Hide)'!CA$132,'Capacity Summary'!$B$139:$B$238,0),4),IF(INDEX('Capacity Summary'!$H$139:$BG$238,MATCH('Capacity Backing (Hide)'!CA$132,'Capacity Summary'!$B$139:$B$238,0),MATCH('Capacity Backing (Hide)'!$A164,'Capacity Summary'!$H$138:$BG$138,0))&lt;&gt;0,INDEX('Capacity Summary'!$H$139:$BG$238,MATCH('Capacity Backing (Hide)'!CA$132,'Capacity Summary'!$B$139:$B$238,0),MATCH('Capacity Backing (Hide)'!$A164,'Capacity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(Hide)'!$A164,'Capacity Summary'!$H$138:$BG$138,0))="x",INDEX('Capacity Summary'!$C$139:$E$238,MATCH('Capacity Backing (Hide)'!CB$132,'Capacity Summary'!$B$139:$B$238,0),4),IF(INDEX('Capacity Summary'!$H$139:$BG$238,MATCH('Capacity Backing (Hide)'!CB$132,'Capacity Summary'!$B$139:$B$238,0),MATCH('Capacity Backing (Hide)'!$A164,'Capacity Summary'!$H$138:$BG$138,0))&lt;&gt;0,INDEX('Capacity Summary'!$H$139:$BG$238,MATCH('Capacity Backing (Hide)'!CB$132,'Capacity Summary'!$B$139:$B$238,0),MATCH('Capacity Backing (Hide)'!$A164,'Capacity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(Hide)'!$A164,'Capacity Summary'!$H$138:$BG$138,0))="x",INDEX('Capacity Summary'!$C$139:$E$238,MATCH('Capacity Backing (Hide)'!CC$132,'Capacity Summary'!$B$139:$B$238,0),4),IF(INDEX('Capacity Summary'!$H$139:$BG$238,MATCH('Capacity Backing (Hide)'!CC$132,'Capacity Summary'!$B$139:$B$238,0),MATCH('Capacity Backing (Hide)'!$A164,'Capacity Summary'!$H$138:$BG$138,0))&lt;&gt;0,INDEX('Capacity Summary'!$H$139:$BG$238,MATCH('Capacity Backing (Hide)'!CC$132,'Capacity Summary'!$B$139:$B$238,0),MATCH('Capacity Backing (Hide)'!$A164,'Capacity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(Hide)'!$A164,'Capacity Summary'!$H$138:$BG$138,0))="x",INDEX('Capacity Summary'!$C$139:$E$238,MATCH('Capacity Backing (Hide)'!CD$132,'Capacity Summary'!$B$139:$B$238,0),4),IF(INDEX('Capacity Summary'!$H$139:$BG$238,MATCH('Capacity Backing (Hide)'!CD$132,'Capacity Summary'!$B$139:$B$238,0),MATCH('Capacity Backing (Hide)'!$A164,'Capacity Summary'!$H$138:$BG$138,0))&lt;&gt;0,INDEX('Capacity Summary'!$H$139:$BG$238,MATCH('Capacity Backing (Hide)'!CD$132,'Capacity Summary'!$B$139:$B$238,0),MATCH('Capacity Backing (Hide)'!$A164,'Capacity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(Hide)'!$A164,'Capacity Summary'!$H$138:$BG$138,0))="x",INDEX('Capacity Summary'!$C$139:$E$238,MATCH('Capacity Backing (Hide)'!CE$132,'Capacity Summary'!$B$139:$B$238,0),4),IF(INDEX('Capacity Summary'!$H$139:$BG$238,MATCH('Capacity Backing (Hide)'!CE$132,'Capacity Summary'!$B$139:$B$238,0),MATCH('Capacity Backing (Hide)'!$A164,'Capacity Summary'!$H$138:$BG$138,0))&lt;&gt;0,INDEX('Capacity Summary'!$H$139:$BG$238,MATCH('Capacity Backing (Hide)'!CE$132,'Capacity Summary'!$B$139:$B$238,0),MATCH('Capacity Backing (Hide)'!$A164,'Capacity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(Hide)'!$A164,'Capacity Summary'!$H$138:$BG$138,0))="x",INDEX('Capacity Summary'!$C$139:$E$238,MATCH('Capacity Backing (Hide)'!CF$132,'Capacity Summary'!$B$139:$B$238,0),4),IF(INDEX('Capacity Summary'!$H$139:$BG$238,MATCH('Capacity Backing (Hide)'!CF$132,'Capacity Summary'!$B$139:$B$238,0),MATCH('Capacity Backing (Hide)'!$A164,'Capacity Summary'!$H$138:$BG$138,0))&lt;&gt;0,INDEX('Capacity Summary'!$H$139:$BG$238,MATCH('Capacity Backing (Hide)'!CF$132,'Capacity Summary'!$B$139:$B$238,0),MATCH('Capacity Backing (Hide)'!$A164,'Capacity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(Hide)'!$A164,'Capacity Summary'!$H$138:$BG$138,0))="x",INDEX('Capacity Summary'!$C$139:$E$238,MATCH('Capacity Backing (Hide)'!CG$132,'Capacity Summary'!$B$139:$B$238,0),4),IF(INDEX('Capacity Summary'!$H$139:$BG$238,MATCH('Capacity Backing (Hide)'!CG$132,'Capacity Summary'!$B$139:$B$238,0),MATCH('Capacity Backing (Hide)'!$A164,'Capacity Summary'!$H$138:$BG$138,0))&lt;&gt;0,INDEX('Capacity Summary'!$H$139:$BG$238,MATCH('Capacity Backing (Hide)'!CG$132,'Capacity Summary'!$B$139:$B$238,0),MATCH('Capacity Backing (Hide)'!$A164,'Capacity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(Hide)'!$A164,'Capacity Summary'!$H$138:$BG$138,0))="x",INDEX('Capacity Summary'!$C$139:$E$238,MATCH('Capacity Backing (Hide)'!CH$132,'Capacity Summary'!$B$139:$B$238,0),4),IF(INDEX('Capacity Summary'!$H$139:$BG$238,MATCH('Capacity Backing (Hide)'!CH$132,'Capacity Summary'!$B$139:$B$238,0),MATCH('Capacity Backing (Hide)'!$A164,'Capacity Summary'!$H$138:$BG$138,0))&lt;&gt;0,INDEX('Capacity Summary'!$H$139:$BG$238,MATCH('Capacity Backing (Hide)'!CH$132,'Capacity Summary'!$B$139:$B$238,0),MATCH('Capacity Backing (Hide)'!$A164,'Capacity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(Hide)'!$A164,'Capacity Summary'!$H$138:$BG$138,0))="x",INDEX('Capacity Summary'!$C$139:$E$238,MATCH('Capacity Backing (Hide)'!CI$132,'Capacity Summary'!$B$139:$B$238,0),4),IF(INDEX('Capacity Summary'!$H$139:$BG$238,MATCH('Capacity Backing (Hide)'!CI$132,'Capacity Summary'!$B$139:$B$238,0),MATCH('Capacity Backing (Hide)'!$A164,'Capacity Summary'!$H$138:$BG$138,0))&lt;&gt;0,INDEX('Capacity Summary'!$H$139:$BG$238,MATCH('Capacity Backing (Hide)'!CI$132,'Capacity Summary'!$B$139:$B$238,0),MATCH('Capacity Backing (Hide)'!$A164,'Capacity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(Hide)'!$A164,'Capacity Summary'!$H$138:$BG$138,0))="x",INDEX('Capacity Summary'!$C$139:$E$238,MATCH('Capacity Backing (Hide)'!CJ$132,'Capacity Summary'!$B$139:$B$238,0),4),IF(INDEX('Capacity Summary'!$H$139:$BG$238,MATCH('Capacity Backing (Hide)'!CJ$132,'Capacity Summary'!$B$139:$B$238,0),MATCH('Capacity Backing (Hide)'!$A164,'Capacity Summary'!$H$138:$BG$138,0))&lt;&gt;0,INDEX('Capacity Summary'!$H$139:$BG$238,MATCH('Capacity Backing (Hide)'!CJ$132,'Capacity Summary'!$B$139:$B$238,0),MATCH('Capacity Backing (Hide)'!$A164,'Capacity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(Hide)'!$A164,'Capacity Summary'!$H$138:$BG$138,0))="x",INDEX('Capacity Summary'!$C$139:$E$238,MATCH('Capacity Backing (Hide)'!CK$132,'Capacity Summary'!$B$139:$B$238,0),4),IF(INDEX('Capacity Summary'!$H$139:$BG$238,MATCH('Capacity Backing (Hide)'!CK$132,'Capacity Summary'!$B$139:$B$238,0),MATCH('Capacity Backing (Hide)'!$A164,'Capacity Summary'!$H$138:$BG$138,0))&lt;&gt;0,INDEX('Capacity Summary'!$H$139:$BG$238,MATCH('Capacity Backing (Hide)'!CK$132,'Capacity Summary'!$B$139:$B$238,0),MATCH('Capacity Backing (Hide)'!$A164,'Capacity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(Hide)'!$A164,'Capacity Summary'!$H$138:$BG$138,0))="x",INDEX('Capacity Summary'!$C$139:$E$238,MATCH('Capacity Backing (Hide)'!CL$132,'Capacity Summary'!$B$139:$B$238,0),4),IF(INDEX('Capacity Summary'!$H$139:$BG$238,MATCH('Capacity Backing (Hide)'!CL$132,'Capacity Summary'!$B$139:$B$238,0),MATCH('Capacity Backing (Hide)'!$A164,'Capacity Summary'!$H$138:$BG$138,0))&lt;&gt;0,INDEX('Capacity Summary'!$H$139:$BG$238,MATCH('Capacity Backing (Hide)'!CL$132,'Capacity Summary'!$B$139:$B$238,0),MATCH('Capacity Backing (Hide)'!$A164,'Capacity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(Hide)'!$A164,'Capacity Summary'!$H$138:$BG$138,0))="x",INDEX('Capacity Summary'!$C$139:$E$238,MATCH('Capacity Backing (Hide)'!CM$132,'Capacity Summary'!$B$139:$B$238,0),4),IF(INDEX('Capacity Summary'!$H$139:$BG$238,MATCH('Capacity Backing (Hide)'!CM$132,'Capacity Summary'!$B$139:$B$238,0),MATCH('Capacity Backing (Hide)'!$A164,'Capacity Summary'!$H$138:$BG$138,0))&lt;&gt;0,INDEX('Capacity Summary'!$H$139:$BG$238,MATCH('Capacity Backing (Hide)'!CM$132,'Capacity Summary'!$B$139:$B$238,0),MATCH('Capacity Backing (Hide)'!$A164,'Capacity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(Hide)'!$A164,'Capacity Summary'!$H$138:$BG$138,0))="x",INDEX('Capacity Summary'!$C$139:$E$238,MATCH('Capacity Backing (Hide)'!CN$132,'Capacity Summary'!$B$139:$B$238,0),4),IF(INDEX('Capacity Summary'!$H$139:$BG$238,MATCH('Capacity Backing (Hide)'!CN$132,'Capacity Summary'!$B$139:$B$238,0),MATCH('Capacity Backing (Hide)'!$A164,'Capacity Summary'!$H$138:$BG$138,0))&lt;&gt;0,INDEX('Capacity Summary'!$H$139:$BG$238,MATCH('Capacity Backing (Hide)'!CN$132,'Capacity Summary'!$B$139:$B$238,0),MATCH('Capacity Backing (Hide)'!$A164,'Capacity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(Hide)'!$A164,'Capacity Summary'!$H$138:$BG$138,0))="x",INDEX('Capacity Summary'!$C$139:$E$238,MATCH('Capacity Backing (Hide)'!CO$132,'Capacity Summary'!$B$139:$B$238,0),4),IF(INDEX('Capacity Summary'!$H$139:$BG$238,MATCH('Capacity Backing (Hide)'!CO$132,'Capacity Summary'!$B$139:$B$238,0),MATCH('Capacity Backing (Hide)'!$A164,'Capacity Summary'!$H$138:$BG$138,0))&lt;&gt;0,INDEX('Capacity Summary'!$H$139:$BG$238,MATCH('Capacity Backing (Hide)'!CO$132,'Capacity Summary'!$B$139:$B$238,0),MATCH('Capacity Backing (Hide)'!$A164,'Capacity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(Hide)'!$A164,'Capacity Summary'!$H$138:$BG$138,0))="x",INDEX('Capacity Summary'!$C$139:$E$238,MATCH('Capacity Backing (Hide)'!CP$132,'Capacity Summary'!$B$139:$B$238,0),4),IF(INDEX('Capacity Summary'!$H$139:$BG$238,MATCH('Capacity Backing (Hide)'!CP$132,'Capacity Summary'!$B$139:$B$238,0),MATCH('Capacity Backing (Hide)'!$A164,'Capacity Summary'!$H$138:$BG$138,0))&lt;&gt;0,INDEX('Capacity Summary'!$H$139:$BG$238,MATCH('Capacity Backing (Hide)'!CP$132,'Capacity Summary'!$B$139:$B$238,0),MATCH('Capacity Backing (Hide)'!$A164,'Capacity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(Hide)'!$A164,'Capacity Summary'!$H$138:$BG$138,0))="x",INDEX('Capacity Summary'!$C$139:$E$238,MATCH('Capacity Backing (Hide)'!CQ$132,'Capacity Summary'!$B$139:$B$238,0),4),IF(INDEX('Capacity Summary'!$H$139:$BG$238,MATCH('Capacity Backing (Hide)'!CQ$132,'Capacity Summary'!$B$139:$B$238,0),MATCH('Capacity Backing (Hide)'!$A164,'Capacity Summary'!$H$138:$BG$138,0))&lt;&gt;0,INDEX('Capacity Summary'!$H$139:$BG$238,MATCH('Capacity Backing (Hide)'!CQ$132,'Capacity Summary'!$B$139:$B$238,0),MATCH('Capacity Backing (Hide)'!$A164,'Capacity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(Hide)'!$A164,'Capacity Summary'!$H$138:$BG$138,0))="x",INDEX('Capacity Summary'!$C$139:$E$238,MATCH('Capacity Backing (Hide)'!CR$132,'Capacity Summary'!$B$139:$B$238,0),4),IF(INDEX('Capacity Summary'!$H$139:$BG$238,MATCH('Capacity Backing (Hide)'!CR$132,'Capacity Summary'!$B$139:$B$238,0),MATCH('Capacity Backing (Hide)'!$A164,'Capacity Summary'!$H$138:$BG$138,0))&lt;&gt;0,INDEX('Capacity Summary'!$H$139:$BG$238,MATCH('Capacity Backing (Hide)'!CR$132,'Capacity Summary'!$B$139:$B$238,0),MATCH('Capacity Backing (Hide)'!$A164,'Capacity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(Hide)'!$A164,'Capacity Summary'!$H$138:$BG$138,0))="x",INDEX('Capacity Summary'!$C$139:$E$238,MATCH('Capacity Backing (Hide)'!CS$132,'Capacity Summary'!$B$139:$B$238,0),4),IF(INDEX('Capacity Summary'!$H$139:$BG$238,MATCH('Capacity Backing (Hide)'!CS$132,'Capacity Summary'!$B$139:$B$238,0),MATCH('Capacity Backing (Hide)'!$A164,'Capacity Summary'!$H$138:$BG$138,0))&lt;&gt;0,INDEX('Capacity Summary'!$H$139:$BG$238,MATCH('Capacity Backing (Hide)'!CS$132,'Capacity Summary'!$B$139:$B$238,0),MATCH('Capacity Backing (Hide)'!$A164,'Capacity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(Hide)'!$A164,'Capacity Summary'!$H$138:$BG$138,0))="x",INDEX('Capacity Summary'!$C$139:$E$238,MATCH('Capacity Backing (Hide)'!CT$132,'Capacity Summary'!$B$139:$B$238,0),4),IF(INDEX('Capacity Summary'!$H$139:$BG$238,MATCH('Capacity Backing (Hide)'!CT$132,'Capacity Summary'!$B$139:$B$238,0),MATCH('Capacity Backing (Hide)'!$A164,'Capacity Summary'!$H$138:$BG$138,0))&lt;&gt;0,INDEX('Capacity Summary'!$H$139:$BG$238,MATCH('Capacity Backing (Hide)'!CT$132,'Capacity Summary'!$B$139:$B$238,0),MATCH('Capacity Backing (Hide)'!$A164,'Capacity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(Hide)'!$A164,'Capacity Summary'!$H$138:$BG$138,0))="x",INDEX('Capacity Summary'!$C$139:$E$238,MATCH('Capacity Backing (Hide)'!CU$132,'Capacity Summary'!$B$139:$B$238,0),4),IF(INDEX('Capacity Summary'!$H$139:$BG$238,MATCH('Capacity Backing (Hide)'!CU$132,'Capacity Summary'!$B$139:$B$238,0),MATCH('Capacity Backing (Hide)'!$A164,'Capacity Summary'!$H$138:$BG$138,0))&lt;&gt;0,INDEX('Capacity Summary'!$H$139:$BG$238,MATCH('Capacity Backing (Hide)'!CU$132,'Capacity Summary'!$B$139:$B$238,0),MATCH('Capacity Backing (Hide)'!$A164,'Capacity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(Hide)'!$A164,'Capacity Summary'!$H$138:$BG$138,0))="x",INDEX('Capacity Summary'!$C$139:$E$238,MATCH('Capacity Backing (Hide)'!CV$132,'Capacity Summary'!$B$139:$B$238,0),4),IF(INDEX('Capacity Summary'!$H$139:$BG$238,MATCH('Capacity Backing (Hide)'!CV$132,'Capacity Summary'!$B$139:$B$238,0),MATCH('Capacity Backing (Hide)'!$A164,'Capacity Summary'!$H$138:$BG$138,0))&lt;&gt;0,INDEX('Capacity Summary'!$H$139:$BG$238,MATCH('Capacity Backing (Hide)'!CV$132,'Capacity Summary'!$B$139:$B$238,0),MATCH('Capacity Backing (Hide)'!$A164,'Capacity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(Hide)'!$A164,'Capacity Summary'!$H$138:$BG$138,0))="x",INDEX('Capacity Summary'!$C$139:$E$238,MATCH('Capacity Backing (Hide)'!CW$132,'Capacity Summary'!$B$139:$B$238,0),4),IF(INDEX('Capacity Summary'!$H$139:$BG$238,MATCH('Capacity Backing (Hide)'!CW$132,'Capacity Summary'!$B$139:$B$238,0),MATCH('Capacity Backing (Hide)'!$A164,'Capacity Summary'!$H$138:$BG$138,0))&lt;&gt;0,INDEX('Capacity Summary'!$H$139:$BG$238,MATCH('Capacity Backing (Hide)'!CW$132,'Capacity Summary'!$B$139:$B$238,0),MATCH('Capacity Backing (Hide)'!$A164,'Capacity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(Hide)'!$A165,'Capacity Summary'!$H$138:$BG$138,0))="x",INDEX('Capacity Summary'!$C$139:$E$238,MATCH('Capacity Backing (Hide)'!B$132,'Capacity Summary'!$B$139:$B$238,0),4),IF(INDEX('Capacity Summary'!$H$139:$BG$238,MATCH('Capacity Backing (Hide)'!B$132,'Capacity Summary'!$B$139:$B$238,0),MATCH('Capacity Backing (Hide)'!$A165,'Capacity Summary'!$H$138:$BG$138,0))&lt;&gt;0,INDEX('Capacity Summary'!$H$139:$BG$238,MATCH('Capacity Backing (Hide)'!B$132,'Capacity Summary'!$B$139:$B$238,0),MATCH('Capacity Backing (Hide)'!$A165,'Capacity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(Hide)'!$A165,'Capacity Summary'!$H$138:$BG$138,0))="x",INDEX('Capacity Summary'!$C$139:$E$238,MATCH('Capacity Backing (Hide)'!C$132,'Capacity Summary'!$B$139:$B$238,0),4),IF(INDEX('Capacity Summary'!$H$139:$BG$238,MATCH('Capacity Backing (Hide)'!C$132,'Capacity Summary'!$B$139:$B$238,0),MATCH('Capacity Backing (Hide)'!$A165,'Capacity Summary'!$H$138:$BG$138,0))&lt;&gt;0,INDEX('Capacity Summary'!$H$139:$BG$238,MATCH('Capacity Backing (Hide)'!C$132,'Capacity Summary'!$B$139:$B$238,0),MATCH('Capacity Backing (Hide)'!$A165,'Capacity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(Hide)'!$A165,'Capacity Summary'!$H$138:$BG$138,0))="x",INDEX('Capacity Summary'!$C$139:$E$238,MATCH('Capacity Backing (Hide)'!D$132,'Capacity Summary'!$B$139:$B$238,0),4),IF(INDEX('Capacity Summary'!$H$139:$BG$238,MATCH('Capacity Backing (Hide)'!D$132,'Capacity Summary'!$B$139:$B$238,0),MATCH('Capacity Backing (Hide)'!$A165,'Capacity Summary'!$H$138:$BG$138,0))&lt;&gt;0,INDEX('Capacity Summary'!$H$139:$BG$238,MATCH('Capacity Backing (Hide)'!D$132,'Capacity Summary'!$B$139:$B$238,0),MATCH('Capacity Backing (Hide)'!$A165,'Capacity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(Hide)'!$A165,'Capacity Summary'!$H$138:$BG$138,0))="x",INDEX('Capacity Summary'!$C$139:$E$238,MATCH('Capacity Backing (Hide)'!E$132,'Capacity Summary'!$B$139:$B$238,0),4),IF(INDEX('Capacity Summary'!$H$139:$BG$238,MATCH('Capacity Backing (Hide)'!E$132,'Capacity Summary'!$B$139:$B$238,0),MATCH('Capacity Backing (Hide)'!$A165,'Capacity Summary'!$H$138:$BG$138,0))&lt;&gt;0,INDEX('Capacity Summary'!$H$139:$BG$238,MATCH('Capacity Backing (Hide)'!E$132,'Capacity Summary'!$B$139:$B$238,0),MATCH('Capacity Backing (Hide)'!$A165,'Capacity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(Hide)'!$A165,'Capacity Summary'!$H$138:$BG$138,0))="x",INDEX('Capacity Summary'!$C$139:$E$238,MATCH('Capacity Backing (Hide)'!F$132,'Capacity Summary'!$B$139:$B$238,0),4),IF(INDEX('Capacity Summary'!$H$139:$BG$238,MATCH('Capacity Backing (Hide)'!F$132,'Capacity Summary'!$B$139:$B$238,0),MATCH('Capacity Backing (Hide)'!$A165,'Capacity Summary'!$H$138:$BG$138,0))&lt;&gt;0,INDEX('Capacity Summary'!$H$139:$BG$238,MATCH('Capacity Backing (Hide)'!F$132,'Capacity Summary'!$B$139:$B$238,0),MATCH('Capacity Backing (Hide)'!$A165,'Capacity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(Hide)'!$A165,'Capacity Summary'!$H$138:$BG$138,0))="x",INDEX('Capacity Summary'!$C$139:$E$238,MATCH('Capacity Backing (Hide)'!G$132,'Capacity Summary'!$B$139:$B$238,0),4),IF(INDEX('Capacity Summary'!$H$139:$BG$238,MATCH('Capacity Backing (Hide)'!G$132,'Capacity Summary'!$B$139:$B$238,0),MATCH('Capacity Backing (Hide)'!$A165,'Capacity Summary'!$H$138:$BG$138,0))&lt;&gt;0,INDEX('Capacity Summary'!$H$139:$BG$238,MATCH('Capacity Backing (Hide)'!G$132,'Capacity Summary'!$B$139:$B$238,0),MATCH('Capacity Backing (Hide)'!$A165,'Capacity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(Hide)'!$A165,'Capacity Summary'!$H$138:$BG$138,0))="x",INDEX('Capacity Summary'!$C$139:$E$238,MATCH('Capacity Backing (Hide)'!H$132,'Capacity Summary'!$B$139:$B$238,0),4),IF(INDEX('Capacity Summary'!$H$139:$BG$238,MATCH('Capacity Backing (Hide)'!H$132,'Capacity Summary'!$B$139:$B$238,0),MATCH('Capacity Backing (Hide)'!$A165,'Capacity Summary'!$H$138:$BG$138,0))&lt;&gt;0,INDEX('Capacity Summary'!$H$139:$BG$238,MATCH('Capacity Backing (Hide)'!H$132,'Capacity Summary'!$B$139:$B$238,0),MATCH('Capacity Backing (Hide)'!$A165,'Capacity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(Hide)'!$A165,'Capacity Summary'!$H$138:$BG$138,0))="x",INDEX('Capacity Summary'!$C$139:$E$238,MATCH('Capacity Backing (Hide)'!I$132,'Capacity Summary'!$B$139:$B$238,0),4),IF(INDEX('Capacity Summary'!$H$139:$BG$238,MATCH('Capacity Backing (Hide)'!I$132,'Capacity Summary'!$B$139:$B$238,0),MATCH('Capacity Backing (Hide)'!$A165,'Capacity Summary'!$H$138:$BG$138,0))&lt;&gt;0,INDEX('Capacity Summary'!$H$139:$BG$238,MATCH('Capacity Backing (Hide)'!I$132,'Capacity Summary'!$B$139:$B$238,0),MATCH('Capacity Backing (Hide)'!$A165,'Capacity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(Hide)'!$A165,'Capacity Summary'!$H$138:$BG$138,0))="x",INDEX('Capacity Summary'!$C$139:$E$238,MATCH('Capacity Backing (Hide)'!J$132,'Capacity Summary'!$B$139:$B$238,0),4),IF(INDEX('Capacity Summary'!$H$139:$BG$238,MATCH('Capacity Backing (Hide)'!J$132,'Capacity Summary'!$B$139:$B$238,0),MATCH('Capacity Backing (Hide)'!$A165,'Capacity Summary'!$H$138:$BG$138,0))&lt;&gt;0,INDEX('Capacity Summary'!$H$139:$BG$238,MATCH('Capacity Backing (Hide)'!J$132,'Capacity Summary'!$B$139:$B$238,0),MATCH('Capacity Backing (Hide)'!$A165,'Capacity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(Hide)'!$A165,'Capacity Summary'!$H$138:$BG$138,0))="x",INDEX('Capacity Summary'!$C$139:$E$238,MATCH('Capacity Backing (Hide)'!K$132,'Capacity Summary'!$B$139:$B$238,0),4),IF(INDEX('Capacity Summary'!$H$139:$BG$238,MATCH('Capacity Backing (Hide)'!K$132,'Capacity Summary'!$B$139:$B$238,0),MATCH('Capacity Backing (Hide)'!$A165,'Capacity Summary'!$H$138:$BG$138,0))&lt;&gt;0,INDEX('Capacity Summary'!$H$139:$BG$238,MATCH('Capacity Backing (Hide)'!K$132,'Capacity Summary'!$B$139:$B$238,0),MATCH('Capacity Backing (Hide)'!$A165,'Capacity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(Hide)'!$A165,'Capacity Summary'!$H$138:$BG$138,0))="x",INDEX('Capacity Summary'!$C$139:$E$238,MATCH('Capacity Backing (Hide)'!L$132,'Capacity Summary'!$B$139:$B$238,0),4),IF(INDEX('Capacity Summary'!$H$139:$BG$238,MATCH('Capacity Backing (Hide)'!L$132,'Capacity Summary'!$B$139:$B$238,0),MATCH('Capacity Backing (Hide)'!$A165,'Capacity Summary'!$H$138:$BG$138,0))&lt;&gt;0,INDEX('Capacity Summary'!$H$139:$BG$238,MATCH('Capacity Backing (Hide)'!L$132,'Capacity Summary'!$B$139:$B$238,0),MATCH('Capacity Backing (Hide)'!$A165,'Capacity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(Hide)'!$A165,'Capacity Summary'!$H$138:$BG$138,0))="x",INDEX('Capacity Summary'!$C$139:$E$238,MATCH('Capacity Backing (Hide)'!M$132,'Capacity Summary'!$B$139:$B$238,0),4),IF(INDEX('Capacity Summary'!$H$139:$BG$238,MATCH('Capacity Backing (Hide)'!M$132,'Capacity Summary'!$B$139:$B$238,0),MATCH('Capacity Backing (Hide)'!$A165,'Capacity Summary'!$H$138:$BG$138,0))&lt;&gt;0,INDEX('Capacity Summary'!$H$139:$BG$238,MATCH('Capacity Backing (Hide)'!M$132,'Capacity Summary'!$B$139:$B$238,0),MATCH('Capacity Backing (Hide)'!$A165,'Capacity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(Hide)'!$A165,'Capacity Summary'!$H$138:$BG$138,0))="x",INDEX('Capacity Summary'!$C$139:$E$238,MATCH('Capacity Backing (Hide)'!N$132,'Capacity Summary'!$B$139:$B$238,0),4),IF(INDEX('Capacity Summary'!$H$139:$BG$238,MATCH('Capacity Backing (Hide)'!N$132,'Capacity Summary'!$B$139:$B$238,0),MATCH('Capacity Backing (Hide)'!$A165,'Capacity Summary'!$H$138:$BG$138,0))&lt;&gt;0,INDEX('Capacity Summary'!$H$139:$BG$238,MATCH('Capacity Backing (Hide)'!N$132,'Capacity Summary'!$B$139:$B$238,0),MATCH('Capacity Backing (Hide)'!$A165,'Capacity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(Hide)'!$A165,'Capacity Summary'!$H$138:$BG$138,0))="x",INDEX('Capacity Summary'!$C$139:$E$238,MATCH('Capacity Backing (Hide)'!O$132,'Capacity Summary'!$B$139:$B$238,0),4),IF(INDEX('Capacity Summary'!$H$139:$BG$238,MATCH('Capacity Backing (Hide)'!O$132,'Capacity Summary'!$B$139:$B$238,0),MATCH('Capacity Backing (Hide)'!$A165,'Capacity Summary'!$H$138:$BG$138,0))&lt;&gt;0,INDEX('Capacity Summary'!$H$139:$BG$238,MATCH('Capacity Backing (Hide)'!O$132,'Capacity Summary'!$B$139:$B$238,0),MATCH('Capacity Backing (Hide)'!$A165,'Capacity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(Hide)'!$A165,'Capacity Summary'!$H$138:$BG$138,0))="x",INDEX('Capacity Summary'!$C$139:$E$238,MATCH('Capacity Backing (Hide)'!P$132,'Capacity Summary'!$B$139:$B$238,0),4),IF(INDEX('Capacity Summary'!$H$139:$BG$238,MATCH('Capacity Backing (Hide)'!P$132,'Capacity Summary'!$B$139:$B$238,0),MATCH('Capacity Backing (Hide)'!$A165,'Capacity Summary'!$H$138:$BG$138,0))&lt;&gt;0,INDEX('Capacity Summary'!$H$139:$BG$238,MATCH('Capacity Backing (Hide)'!P$132,'Capacity Summary'!$B$139:$B$238,0),MATCH('Capacity Backing (Hide)'!$A165,'Capacity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(Hide)'!$A165,'Capacity Summary'!$H$138:$BG$138,0))="x",INDEX('Capacity Summary'!$C$139:$E$238,MATCH('Capacity Backing (Hide)'!Q$132,'Capacity Summary'!$B$139:$B$238,0),4),IF(INDEX('Capacity Summary'!$H$139:$BG$238,MATCH('Capacity Backing (Hide)'!Q$132,'Capacity Summary'!$B$139:$B$238,0),MATCH('Capacity Backing (Hide)'!$A165,'Capacity Summary'!$H$138:$BG$138,0))&lt;&gt;0,INDEX('Capacity Summary'!$H$139:$BG$238,MATCH('Capacity Backing (Hide)'!Q$132,'Capacity Summary'!$B$139:$B$238,0),MATCH('Capacity Backing (Hide)'!$A165,'Capacity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(Hide)'!$A165,'Capacity Summary'!$H$138:$BG$138,0))="x",INDEX('Capacity Summary'!$C$139:$E$238,MATCH('Capacity Backing (Hide)'!R$132,'Capacity Summary'!$B$139:$B$238,0),4),IF(INDEX('Capacity Summary'!$H$139:$BG$238,MATCH('Capacity Backing (Hide)'!R$132,'Capacity Summary'!$B$139:$B$238,0),MATCH('Capacity Backing (Hide)'!$A165,'Capacity Summary'!$H$138:$BG$138,0))&lt;&gt;0,INDEX('Capacity Summary'!$H$139:$BG$238,MATCH('Capacity Backing (Hide)'!R$132,'Capacity Summary'!$B$139:$B$238,0),MATCH('Capacity Backing (Hide)'!$A165,'Capacity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(Hide)'!$A165,'Capacity Summary'!$H$138:$BG$138,0))="x",INDEX('Capacity Summary'!$C$139:$E$238,MATCH('Capacity Backing (Hide)'!S$132,'Capacity Summary'!$B$139:$B$238,0),4),IF(INDEX('Capacity Summary'!$H$139:$BG$238,MATCH('Capacity Backing (Hide)'!S$132,'Capacity Summary'!$B$139:$B$238,0),MATCH('Capacity Backing (Hide)'!$A165,'Capacity Summary'!$H$138:$BG$138,0))&lt;&gt;0,INDEX('Capacity Summary'!$H$139:$BG$238,MATCH('Capacity Backing (Hide)'!S$132,'Capacity Summary'!$B$139:$B$238,0),MATCH('Capacity Backing (Hide)'!$A165,'Capacity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(Hide)'!$A165,'Capacity Summary'!$H$138:$BG$138,0))="x",INDEX('Capacity Summary'!$C$139:$E$238,MATCH('Capacity Backing (Hide)'!T$132,'Capacity Summary'!$B$139:$B$238,0),4),IF(INDEX('Capacity Summary'!$H$139:$BG$238,MATCH('Capacity Backing (Hide)'!T$132,'Capacity Summary'!$B$139:$B$238,0),MATCH('Capacity Backing (Hide)'!$A165,'Capacity Summary'!$H$138:$BG$138,0))&lt;&gt;0,INDEX('Capacity Summary'!$H$139:$BG$238,MATCH('Capacity Backing (Hide)'!T$132,'Capacity Summary'!$B$139:$B$238,0),MATCH('Capacity Backing (Hide)'!$A165,'Capacity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(Hide)'!$A165,'Capacity Summary'!$H$138:$BG$138,0))="x",INDEX('Capacity Summary'!$C$139:$E$238,MATCH('Capacity Backing (Hide)'!U$132,'Capacity Summary'!$B$139:$B$238,0),4),IF(INDEX('Capacity Summary'!$H$139:$BG$238,MATCH('Capacity Backing (Hide)'!U$132,'Capacity Summary'!$B$139:$B$238,0),MATCH('Capacity Backing (Hide)'!$A165,'Capacity Summary'!$H$138:$BG$138,0))&lt;&gt;0,INDEX('Capacity Summary'!$H$139:$BG$238,MATCH('Capacity Backing (Hide)'!U$132,'Capacity Summary'!$B$139:$B$238,0),MATCH('Capacity Backing (Hide)'!$A165,'Capacity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(Hide)'!$A165,'Capacity Summary'!$H$138:$BG$138,0))="x",INDEX('Capacity Summary'!$C$139:$E$238,MATCH('Capacity Backing (Hide)'!V$132,'Capacity Summary'!$B$139:$B$238,0),4),IF(INDEX('Capacity Summary'!$H$139:$BG$238,MATCH('Capacity Backing (Hide)'!V$132,'Capacity Summary'!$B$139:$B$238,0),MATCH('Capacity Backing (Hide)'!$A165,'Capacity Summary'!$H$138:$BG$138,0))&lt;&gt;0,INDEX('Capacity Summary'!$H$139:$BG$238,MATCH('Capacity Backing (Hide)'!V$132,'Capacity Summary'!$B$139:$B$238,0),MATCH('Capacity Backing (Hide)'!$A165,'Capacity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(Hide)'!$A165,'Capacity Summary'!$H$138:$BG$138,0))="x",INDEX('Capacity Summary'!$C$139:$E$238,MATCH('Capacity Backing (Hide)'!W$132,'Capacity Summary'!$B$139:$B$238,0),4),IF(INDEX('Capacity Summary'!$H$139:$BG$238,MATCH('Capacity Backing (Hide)'!W$132,'Capacity Summary'!$B$139:$B$238,0),MATCH('Capacity Backing (Hide)'!$A165,'Capacity Summary'!$H$138:$BG$138,0))&lt;&gt;0,INDEX('Capacity Summary'!$H$139:$BG$238,MATCH('Capacity Backing (Hide)'!W$132,'Capacity Summary'!$B$139:$B$238,0),MATCH('Capacity Backing (Hide)'!$A165,'Capacity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(Hide)'!$A165,'Capacity Summary'!$H$138:$BG$138,0))="x",INDEX('Capacity Summary'!$C$139:$E$238,MATCH('Capacity Backing (Hide)'!X$132,'Capacity Summary'!$B$139:$B$238,0),4),IF(INDEX('Capacity Summary'!$H$139:$BG$238,MATCH('Capacity Backing (Hide)'!X$132,'Capacity Summary'!$B$139:$B$238,0),MATCH('Capacity Backing (Hide)'!$A165,'Capacity Summary'!$H$138:$BG$138,0))&lt;&gt;0,INDEX('Capacity Summary'!$H$139:$BG$238,MATCH('Capacity Backing (Hide)'!X$132,'Capacity Summary'!$B$139:$B$238,0),MATCH('Capacity Backing (Hide)'!$A165,'Capacity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(Hide)'!$A165,'Capacity Summary'!$H$138:$BG$138,0))="x",INDEX('Capacity Summary'!$C$139:$E$238,MATCH('Capacity Backing (Hide)'!Y$132,'Capacity Summary'!$B$139:$B$238,0),4),IF(INDEX('Capacity Summary'!$H$139:$BG$238,MATCH('Capacity Backing (Hide)'!Y$132,'Capacity Summary'!$B$139:$B$238,0),MATCH('Capacity Backing (Hide)'!$A165,'Capacity Summary'!$H$138:$BG$138,0))&lt;&gt;0,INDEX('Capacity Summary'!$H$139:$BG$238,MATCH('Capacity Backing (Hide)'!Y$132,'Capacity Summary'!$B$139:$B$238,0),MATCH('Capacity Backing (Hide)'!$A165,'Capacity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(Hide)'!$A165,'Capacity Summary'!$H$138:$BG$138,0))="x",INDEX('Capacity Summary'!$C$139:$E$238,MATCH('Capacity Backing (Hide)'!Z$132,'Capacity Summary'!$B$139:$B$238,0),4),IF(INDEX('Capacity Summary'!$H$139:$BG$238,MATCH('Capacity Backing (Hide)'!Z$132,'Capacity Summary'!$B$139:$B$238,0),MATCH('Capacity Backing (Hide)'!$A165,'Capacity Summary'!$H$138:$BG$138,0))&lt;&gt;0,INDEX('Capacity Summary'!$H$139:$BG$238,MATCH('Capacity Backing (Hide)'!Z$132,'Capacity Summary'!$B$139:$B$238,0),MATCH('Capacity Backing (Hide)'!$A165,'Capacity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(Hide)'!$A165,'Capacity Summary'!$H$138:$BG$138,0))="x",INDEX('Capacity Summary'!$C$139:$E$238,MATCH('Capacity Backing (Hide)'!AA$132,'Capacity Summary'!$B$139:$B$238,0),4),IF(INDEX('Capacity Summary'!$H$139:$BG$238,MATCH('Capacity Backing (Hide)'!AA$132,'Capacity Summary'!$B$139:$B$238,0),MATCH('Capacity Backing (Hide)'!$A165,'Capacity Summary'!$H$138:$BG$138,0))&lt;&gt;0,INDEX('Capacity Summary'!$H$139:$BG$238,MATCH('Capacity Backing (Hide)'!AA$132,'Capacity Summary'!$B$139:$B$238,0),MATCH('Capacity Backing (Hide)'!$A165,'Capacity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(Hide)'!$A165,'Capacity Summary'!$H$138:$BG$138,0))="x",INDEX('Capacity Summary'!$C$139:$E$238,MATCH('Capacity Backing (Hide)'!AB$132,'Capacity Summary'!$B$139:$B$238,0),4),IF(INDEX('Capacity Summary'!$H$139:$BG$238,MATCH('Capacity Backing (Hide)'!AB$132,'Capacity Summary'!$B$139:$B$238,0),MATCH('Capacity Backing (Hide)'!$A165,'Capacity Summary'!$H$138:$BG$138,0))&lt;&gt;0,INDEX('Capacity Summary'!$H$139:$BG$238,MATCH('Capacity Backing (Hide)'!AB$132,'Capacity Summary'!$B$139:$B$238,0),MATCH('Capacity Backing (Hide)'!$A165,'Capacity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(Hide)'!$A165,'Capacity Summary'!$H$138:$BG$138,0))="x",INDEX('Capacity Summary'!$C$139:$E$238,MATCH('Capacity Backing (Hide)'!AC$132,'Capacity Summary'!$B$139:$B$238,0),4),IF(INDEX('Capacity Summary'!$H$139:$BG$238,MATCH('Capacity Backing (Hide)'!AC$132,'Capacity Summary'!$B$139:$B$238,0),MATCH('Capacity Backing (Hide)'!$A165,'Capacity Summary'!$H$138:$BG$138,0))&lt;&gt;0,INDEX('Capacity Summary'!$H$139:$BG$238,MATCH('Capacity Backing (Hide)'!AC$132,'Capacity Summary'!$B$139:$B$238,0),MATCH('Capacity Backing (Hide)'!$A165,'Capacity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(Hide)'!$A165,'Capacity Summary'!$H$138:$BG$138,0))="x",INDEX('Capacity Summary'!$C$139:$E$238,MATCH('Capacity Backing (Hide)'!AD$132,'Capacity Summary'!$B$139:$B$238,0),4),IF(INDEX('Capacity Summary'!$H$139:$BG$238,MATCH('Capacity Backing (Hide)'!AD$132,'Capacity Summary'!$B$139:$B$238,0),MATCH('Capacity Backing (Hide)'!$A165,'Capacity Summary'!$H$138:$BG$138,0))&lt;&gt;0,INDEX('Capacity Summary'!$H$139:$BG$238,MATCH('Capacity Backing (Hide)'!AD$132,'Capacity Summary'!$B$139:$B$238,0),MATCH('Capacity Backing (Hide)'!$A165,'Capacity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(Hide)'!$A165,'Capacity Summary'!$H$138:$BG$138,0))="x",INDEX('Capacity Summary'!$C$139:$E$238,MATCH('Capacity Backing (Hide)'!AE$132,'Capacity Summary'!$B$139:$B$238,0),4),IF(INDEX('Capacity Summary'!$H$139:$BG$238,MATCH('Capacity Backing (Hide)'!AE$132,'Capacity Summary'!$B$139:$B$238,0),MATCH('Capacity Backing (Hide)'!$A165,'Capacity Summary'!$H$138:$BG$138,0))&lt;&gt;0,INDEX('Capacity Summary'!$H$139:$BG$238,MATCH('Capacity Backing (Hide)'!AE$132,'Capacity Summary'!$B$139:$B$238,0),MATCH('Capacity Backing (Hide)'!$A165,'Capacity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(Hide)'!$A165,'Capacity Summary'!$H$138:$BG$138,0))="x",INDEX('Capacity Summary'!$C$139:$E$238,MATCH('Capacity Backing (Hide)'!AF$132,'Capacity Summary'!$B$139:$B$238,0),4),IF(INDEX('Capacity Summary'!$H$139:$BG$238,MATCH('Capacity Backing (Hide)'!AF$132,'Capacity Summary'!$B$139:$B$238,0),MATCH('Capacity Backing (Hide)'!$A165,'Capacity Summary'!$H$138:$BG$138,0))&lt;&gt;0,INDEX('Capacity Summary'!$H$139:$BG$238,MATCH('Capacity Backing (Hide)'!AF$132,'Capacity Summary'!$B$139:$B$238,0),MATCH('Capacity Backing (Hide)'!$A165,'Capacity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(Hide)'!$A165,'Capacity Summary'!$H$138:$BG$138,0))="x",INDEX('Capacity Summary'!$C$139:$E$238,MATCH('Capacity Backing (Hide)'!AG$132,'Capacity Summary'!$B$139:$B$238,0),4),IF(INDEX('Capacity Summary'!$H$139:$BG$238,MATCH('Capacity Backing (Hide)'!AG$132,'Capacity Summary'!$B$139:$B$238,0),MATCH('Capacity Backing (Hide)'!$A165,'Capacity Summary'!$H$138:$BG$138,0))&lt;&gt;0,INDEX('Capacity Summary'!$H$139:$BG$238,MATCH('Capacity Backing (Hide)'!AG$132,'Capacity Summary'!$B$139:$B$238,0),MATCH('Capacity Backing (Hide)'!$A165,'Capacity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(Hide)'!$A165,'Capacity Summary'!$H$138:$BG$138,0))="x",INDEX('Capacity Summary'!$C$139:$E$238,MATCH('Capacity Backing (Hide)'!AH$132,'Capacity Summary'!$B$139:$B$238,0),4),IF(INDEX('Capacity Summary'!$H$139:$BG$238,MATCH('Capacity Backing (Hide)'!AH$132,'Capacity Summary'!$B$139:$B$238,0),MATCH('Capacity Backing (Hide)'!$A165,'Capacity Summary'!$H$138:$BG$138,0))&lt;&gt;0,INDEX('Capacity Summary'!$H$139:$BG$238,MATCH('Capacity Backing (Hide)'!AH$132,'Capacity Summary'!$B$139:$B$238,0),MATCH('Capacity Backing (Hide)'!$A165,'Capacity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(Hide)'!$A165,'Capacity Summary'!$H$138:$BG$138,0))="x",INDEX('Capacity Summary'!$C$139:$E$238,MATCH('Capacity Backing (Hide)'!AI$132,'Capacity Summary'!$B$139:$B$238,0),4),IF(INDEX('Capacity Summary'!$H$139:$BG$238,MATCH('Capacity Backing (Hide)'!AI$132,'Capacity Summary'!$B$139:$B$238,0),MATCH('Capacity Backing (Hide)'!$A165,'Capacity Summary'!$H$138:$BG$138,0))&lt;&gt;0,INDEX('Capacity Summary'!$H$139:$BG$238,MATCH('Capacity Backing (Hide)'!AI$132,'Capacity Summary'!$B$139:$B$238,0),MATCH('Capacity Backing (Hide)'!$A165,'Capacity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(Hide)'!$A165,'Capacity Summary'!$H$138:$BG$138,0))="x",INDEX('Capacity Summary'!$C$139:$E$238,MATCH('Capacity Backing (Hide)'!AJ$132,'Capacity Summary'!$B$139:$B$238,0),4),IF(INDEX('Capacity Summary'!$H$139:$BG$238,MATCH('Capacity Backing (Hide)'!AJ$132,'Capacity Summary'!$B$139:$B$238,0),MATCH('Capacity Backing (Hide)'!$A165,'Capacity Summary'!$H$138:$BG$138,0))&lt;&gt;0,INDEX('Capacity Summary'!$H$139:$BG$238,MATCH('Capacity Backing (Hide)'!AJ$132,'Capacity Summary'!$B$139:$B$238,0),MATCH('Capacity Backing (Hide)'!$A165,'Capacity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(Hide)'!$A165,'Capacity Summary'!$H$138:$BG$138,0))="x",INDEX('Capacity Summary'!$C$139:$E$238,MATCH('Capacity Backing (Hide)'!AK$132,'Capacity Summary'!$B$139:$B$238,0),4),IF(INDEX('Capacity Summary'!$H$139:$BG$238,MATCH('Capacity Backing (Hide)'!AK$132,'Capacity Summary'!$B$139:$B$238,0),MATCH('Capacity Backing (Hide)'!$A165,'Capacity Summary'!$H$138:$BG$138,0))&lt;&gt;0,INDEX('Capacity Summary'!$H$139:$BG$238,MATCH('Capacity Backing (Hide)'!AK$132,'Capacity Summary'!$B$139:$B$238,0),MATCH('Capacity Backing (Hide)'!$A165,'Capacity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(Hide)'!$A165,'Capacity Summary'!$H$138:$BG$138,0))="x",INDEX('Capacity Summary'!$C$139:$E$238,MATCH('Capacity Backing (Hide)'!AL$132,'Capacity Summary'!$B$139:$B$238,0),4),IF(INDEX('Capacity Summary'!$H$139:$BG$238,MATCH('Capacity Backing (Hide)'!AL$132,'Capacity Summary'!$B$139:$B$238,0),MATCH('Capacity Backing (Hide)'!$A165,'Capacity Summary'!$H$138:$BG$138,0))&lt;&gt;0,INDEX('Capacity Summary'!$H$139:$BG$238,MATCH('Capacity Backing (Hide)'!AL$132,'Capacity Summary'!$B$139:$B$238,0),MATCH('Capacity Backing (Hide)'!$A165,'Capacity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(Hide)'!$A165,'Capacity Summary'!$H$138:$BG$138,0))="x",INDEX('Capacity Summary'!$C$139:$E$238,MATCH('Capacity Backing (Hide)'!AM$132,'Capacity Summary'!$B$139:$B$238,0),4),IF(INDEX('Capacity Summary'!$H$139:$BG$238,MATCH('Capacity Backing (Hide)'!AM$132,'Capacity Summary'!$B$139:$B$238,0),MATCH('Capacity Backing (Hide)'!$A165,'Capacity Summary'!$H$138:$BG$138,0))&lt;&gt;0,INDEX('Capacity Summary'!$H$139:$BG$238,MATCH('Capacity Backing (Hide)'!AM$132,'Capacity Summary'!$B$139:$B$238,0),MATCH('Capacity Backing (Hide)'!$A165,'Capacity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(Hide)'!$A165,'Capacity Summary'!$H$138:$BG$138,0))="x",INDEX('Capacity Summary'!$C$139:$E$238,MATCH('Capacity Backing (Hide)'!AN$132,'Capacity Summary'!$B$139:$B$238,0),4),IF(INDEX('Capacity Summary'!$H$139:$BG$238,MATCH('Capacity Backing (Hide)'!AN$132,'Capacity Summary'!$B$139:$B$238,0),MATCH('Capacity Backing (Hide)'!$A165,'Capacity Summary'!$H$138:$BG$138,0))&lt;&gt;0,INDEX('Capacity Summary'!$H$139:$BG$238,MATCH('Capacity Backing (Hide)'!AN$132,'Capacity Summary'!$B$139:$B$238,0),MATCH('Capacity Backing (Hide)'!$A165,'Capacity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(Hide)'!$A165,'Capacity Summary'!$H$138:$BG$138,0))="x",INDEX('Capacity Summary'!$C$139:$E$238,MATCH('Capacity Backing (Hide)'!AO$132,'Capacity Summary'!$B$139:$B$238,0),4),IF(INDEX('Capacity Summary'!$H$139:$BG$238,MATCH('Capacity Backing (Hide)'!AO$132,'Capacity Summary'!$B$139:$B$238,0),MATCH('Capacity Backing (Hide)'!$A165,'Capacity Summary'!$H$138:$BG$138,0))&lt;&gt;0,INDEX('Capacity Summary'!$H$139:$BG$238,MATCH('Capacity Backing (Hide)'!AO$132,'Capacity Summary'!$B$139:$B$238,0),MATCH('Capacity Backing (Hide)'!$A165,'Capacity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(Hide)'!$A165,'Capacity Summary'!$H$138:$BG$138,0))="x",INDEX('Capacity Summary'!$C$139:$E$238,MATCH('Capacity Backing (Hide)'!AP$132,'Capacity Summary'!$B$139:$B$238,0),4),IF(INDEX('Capacity Summary'!$H$139:$BG$238,MATCH('Capacity Backing (Hide)'!AP$132,'Capacity Summary'!$B$139:$B$238,0),MATCH('Capacity Backing (Hide)'!$A165,'Capacity Summary'!$H$138:$BG$138,0))&lt;&gt;0,INDEX('Capacity Summary'!$H$139:$BG$238,MATCH('Capacity Backing (Hide)'!AP$132,'Capacity Summary'!$B$139:$B$238,0),MATCH('Capacity Backing (Hide)'!$A165,'Capacity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(Hide)'!$A165,'Capacity Summary'!$H$138:$BG$138,0))="x",INDEX('Capacity Summary'!$C$139:$E$238,MATCH('Capacity Backing (Hide)'!AQ$132,'Capacity Summary'!$B$139:$B$238,0),4),IF(INDEX('Capacity Summary'!$H$139:$BG$238,MATCH('Capacity Backing (Hide)'!AQ$132,'Capacity Summary'!$B$139:$B$238,0),MATCH('Capacity Backing (Hide)'!$A165,'Capacity Summary'!$H$138:$BG$138,0))&lt;&gt;0,INDEX('Capacity Summary'!$H$139:$BG$238,MATCH('Capacity Backing (Hide)'!AQ$132,'Capacity Summary'!$B$139:$B$238,0),MATCH('Capacity Backing (Hide)'!$A165,'Capacity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(Hide)'!$A165,'Capacity Summary'!$H$138:$BG$138,0))="x",INDEX('Capacity Summary'!$C$139:$E$238,MATCH('Capacity Backing (Hide)'!AR$132,'Capacity Summary'!$B$139:$B$238,0),4),IF(INDEX('Capacity Summary'!$H$139:$BG$238,MATCH('Capacity Backing (Hide)'!AR$132,'Capacity Summary'!$B$139:$B$238,0),MATCH('Capacity Backing (Hide)'!$A165,'Capacity Summary'!$H$138:$BG$138,0))&lt;&gt;0,INDEX('Capacity Summary'!$H$139:$BG$238,MATCH('Capacity Backing (Hide)'!AR$132,'Capacity Summary'!$B$139:$B$238,0),MATCH('Capacity Backing (Hide)'!$A165,'Capacity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(Hide)'!$A165,'Capacity Summary'!$H$138:$BG$138,0))="x",INDEX('Capacity Summary'!$C$139:$E$238,MATCH('Capacity Backing (Hide)'!AS$132,'Capacity Summary'!$B$139:$B$238,0),4),IF(INDEX('Capacity Summary'!$H$139:$BG$238,MATCH('Capacity Backing (Hide)'!AS$132,'Capacity Summary'!$B$139:$B$238,0),MATCH('Capacity Backing (Hide)'!$A165,'Capacity Summary'!$H$138:$BG$138,0))&lt;&gt;0,INDEX('Capacity Summary'!$H$139:$BG$238,MATCH('Capacity Backing (Hide)'!AS$132,'Capacity Summary'!$B$139:$B$238,0),MATCH('Capacity Backing (Hide)'!$A165,'Capacity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(Hide)'!$A165,'Capacity Summary'!$H$138:$BG$138,0))="x",INDEX('Capacity Summary'!$C$139:$E$238,MATCH('Capacity Backing (Hide)'!AT$132,'Capacity Summary'!$B$139:$B$238,0),4),IF(INDEX('Capacity Summary'!$H$139:$BG$238,MATCH('Capacity Backing (Hide)'!AT$132,'Capacity Summary'!$B$139:$B$238,0),MATCH('Capacity Backing (Hide)'!$A165,'Capacity Summary'!$H$138:$BG$138,0))&lt;&gt;0,INDEX('Capacity Summary'!$H$139:$BG$238,MATCH('Capacity Backing (Hide)'!AT$132,'Capacity Summary'!$B$139:$B$238,0),MATCH('Capacity Backing (Hide)'!$A165,'Capacity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(Hide)'!$A165,'Capacity Summary'!$H$138:$BG$138,0))="x",INDEX('Capacity Summary'!$C$139:$E$238,MATCH('Capacity Backing (Hide)'!AU$132,'Capacity Summary'!$B$139:$B$238,0),4),IF(INDEX('Capacity Summary'!$H$139:$BG$238,MATCH('Capacity Backing (Hide)'!AU$132,'Capacity Summary'!$B$139:$B$238,0),MATCH('Capacity Backing (Hide)'!$A165,'Capacity Summary'!$H$138:$BG$138,0))&lt;&gt;0,INDEX('Capacity Summary'!$H$139:$BG$238,MATCH('Capacity Backing (Hide)'!AU$132,'Capacity Summary'!$B$139:$B$238,0),MATCH('Capacity Backing (Hide)'!$A165,'Capacity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(Hide)'!$A165,'Capacity Summary'!$H$138:$BG$138,0))="x",INDEX('Capacity Summary'!$C$139:$E$238,MATCH('Capacity Backing (Hide)'!AV$132,'Capacity Summary'!$B$139:$B$238,0),4),IF(INDEX('Capacity Summary'!$H$139:$BG$238,MATCH('Capacity Backing (Hide)'!AV$132,'Capacity Summary'!$B$139:$B$238,0),MATCH('Capacity Backing (Hide)'!$A165,'Capacity Summary'!$H$138:$BG$138,0))&lt;&gt;0,INDEX('Capacity Summary'!$H$139:$BG$238,MATCH('Capacity Backing (Hide)'!AV$132,'Capacity Summary'!$B$139:$B$238,0),MATCH('Capacity Backing (Hide)'!$A165,'Capacity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(Hide)'!$A165,'Capacity Summary'!$H$138:$BG$138,0))="x",INDEX('Capacity Summary'!$C$139:$E$238,MATCH('Capacity Backing (Hide)'!AW$132,'Capacity Summary'!$B$139:$B$238,0),4),IF(INDEX('Capacity Summary'!$H$139:$BG$238,MATCH('Capacity Backing (Hide)'!AW$132,'Capacity Summary'!$B$139:$B$238,0),MATCH('Capacity Backing (Hide)'!$A165,'Capacity Summary'!$H$138:$BG$138,0))&lt;&gt;0,INDEX('Capacity Summary'!$H$139:$BG$238,MATCH('Capacity Backing (Hide)'!AW$132,'Capacity Summary'!$B$139:$B$238,0),MATCH('Capacity Backing (Hide)'!$A165,'Capacity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(Hide)'!$A165,'Capacity Summary'!$H$138:$BG$138,0))="x",INDEX('Capacity Summary'!$C$139:$E$238,MATCH('Capacity Backing (Hide)'!AX$132,'Capacity Summary'!$B$139:$B$238,0),4),IF(INDEX('Capacity Summary'!$H$139:$BG$238,MATCH('Capacity Backing (Hide)'!AX$132,'Capacity Summary'!$B$139:$B$238,0),MATCH('Capacity Backing (Hide)'!$A165,'Capacity Summary'!$H$138:$BG$138,0))&lt;&gt;0,INDEX('Capacity Summary'!$H$139:$BG$238,MATCH('Capacity Backing (Hide)'!AX$132,'Capacity Summary'!$B$139:$B$238,0),MATCH('Capacity Backing (Hide)'!$A165,'Capacity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(Hide)'!$A165,'Capacity Summary'!$H$138:$BG$138,0))="x",INDEX('Capacity Summary'!$C$139:$E$238,MATCH('Capacity Backing (Hide)'!AY$132,'Capacity Summary'!$B$139:$B$238,0),4),IF(INDEX('Capacity Summary'!$H$139:$BG$238,MATCH('Capacity Backing (Hide)'!AY$132,'Capacity Summary'!$B$139:$B$238,0),MATCH('Capacity Backing (Hide)'!$A165,'Capacity Summary'!$H$138:$BG$138,0))&lt;&gt;0,INDEX('Capacity Summary'!$H$139:$BG$238,MATCH('Capacity Backing (Hide)'!AY$132,'Capacity Summary'!$B$139:$B$238,0),MATCH('Capacity Backing (Hide)'!$A165,'Capacity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(Hide)'!$A165,'Capacity Summary'!$H$138:$BG$138,0))="x",INDEX('Capacity Summary'!$C$139:$E$238,MATCH('Capacity Backing (Hide)'!AZ$132,'Capacity Summary'!$B$139:$B$238,0),4),IF(INDEX('Capacity Summary'!$H$139:$BG$238,MATCH('Capacity Backing (Hide)'!AZ$132,'Capacity Summary'!$B$139:$B$238,0),MATCH('Capacity Backing (Hide)'!$A165,'Capacity Summary'!$H$138:$BG$138,0))&lt;&gt;0,INDEX('Capacity Summary'!$H$139:$BG$238,MATCH('Capacity Backing (Hide)'!AZ$132,'Capacity Summary'!$B$139:$B$238,0),MATCH('Capacity Backing (Hide)'!$A165,'Capacity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(Hide)'!$A165,'Capacity Summary'!$H$138:$BG$138,0))="x",INDEX('Capacity Summary'!$C$139:$E$238,MATCH('Capacity Backing (Hide)'!BA$132,'Capacity Summary'!$B$139:$B$238,0),4),IF(INDEX('Capacity Summary'!$H$139:$BG$238,MATCH('Capacity Backing (Hide)'!BA$132,'Capacity Summary'!$B$139:$B$238,0),MATCH('Capacity Backing (Hide)'!$A165,'Capacity Summary'!$H$138:$BG$138,0))&lt;&gt;0,INDEX('Capacity Summary'!$H$139:$BG$238,MATCH('Capacity Backing (Hide)'!BA$132,'Capacity Summary'!$B$139:$B$238,0),MATCH('Capacity Backing (Hide)'!$A165,'Capacity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(Hide)'!$A165,'Capacity Summary'!$H$138:$BG$138,0))="x",INDEX('Capacity Summary'!$C$139:$E$238,MATCH('Capacity Backing (Hide)'!BB$132,'Capacity Summary'!$B$139:$B$238,0),4),IF(INDEX('Capacity Summary'!$H$139:$BG$238,MATCH('Capacity Backing (Hide)'!BB$132,'Capacity Summary'!$B$139:$B$238,0),MATCH('Capacity Backing (Hide)'!$A165,'Capacity Summary'!$H$138:$BG$138,0))&lt;&gt;0,INDEX('Capacity Summary'!$H$139:$BG$238,MATCH('Capacity Backing (Hide)'!BB$132,'Capacity Summary'!$B$139:$B$238,0),MATCH('Capacity Backing (Hide)'!$A165,'Capacity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(Hide)'!$A165,'Capacity Summary'!$H$138:$BG$138,0))="x",INDEX('Capacity Summary'!$C$139:$E$238,MATCH('Capacity Backing (Hide)'!BC$132,'Capacity Summary'!$B$139:$B$238,0),4),IF(INDEX('Capacity Summary'!$H$139:$BG$238,MATCH('Capacity Backing (Hide)'!BC$132,'Capacity Summary'!$B$139:$B$238,0),MATCH('Capacity Backing (Hide)'!$A165,'Capacity Summary'!$H$138:$BG$138,0))&lt;&gt;0,INDEX('Capacity Summary'!$H$139:$BG$238,MATCH('Capacity Backing (Hide)'!BC$132,'Capacity Summary'!$B$139:$B$238,0),MATCH('Capacity Backing (Hide)'!$A165,'Capacity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(Hide)'!$A165,'Capacity Summary'!$H$138:$BG$138,0))="x",INDEX('Capacity Summary'!$C$139:$E$238,MATCH('Capacity Backing (Hide)'!BD$132,'Capacity Summary'!$B$139:$B$238,0),4),IF(INDEX('Capacity Summary'!$H$139:$BG$238,MATCH('Capacity Backing (Hide)'!BD$132,'Capacity Summary'!$B$139:$B$238,0),MATCH('Capacity Backing (Hide)'!$A165,'Capacity Summary'!$H$138:$BG$138,0))&lt;&gt;0,INDEX('Capacity Summary'!$H$139:$BG$238,MATCH('Capacity Backing (Hide)'!BD$132,'Capacity Summary'!$B$139:$B$238,0),MATCH('Capacity Backing (Hide)'!$A165,'Capacity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(Hide)'!$A165,'Capacity Summary'!$H$138:$BG$138,0))="x",INDEX('Capacity Summary'!$C$139:$E$238,MATCH('Capacity Backing (Hide)'!BE$132,'Capacity Summary'!$B$139:$B$238,0),4),IF(INDEX('Capacity Summary'!$H$139:$BG$238,MATCH('Capacity Backing (Hide)'!BE$132,'Capacity Summary'!$B$139:$B$238,0),MATCH('Capacity Backing (Hide)'!$A165,'Capacity Summary'!$H$138:$BG$138,0))&lt;&gt;0,INDEX('Capacity Summary'!$H$139:$BG$238,MATCH('Capacity Backing (Hide)'!BE$132,'Capacity Summary'!$B$139:$B$238,0),MATCH('Capacity Backing (Hide)'!$A165,'Capacity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(Hide)'!$A165,'Capacity Summary'!$H$138:$BG$138,0))="x",INDEX('Capacity Summary'!$C$139:$E$238,MATCH('Capacity Backing (Hide)'!BF$132,'Capacity Summary'!$B$139:$B$238,0),4),IF(INDEX('Capacity Summary'!$H$139:$BG$238,MATCH('Capacity Backing (Hide)'!BF$132,'Capacity Summary'!$B$139:$B$238,0),MATCH('Capacity Backing (Hide)'!$A165,'Capacity Summary'!$H$138:$BG$138,0))&lt;&gt;0,INDEX('Capacity Summary'!$H$139:$BG$238,MATCH('Capacity Backing (Hide)'!BF$132,'Capacity Summary'!$B$139:$B$238,0),MATCH('Capacity Backing (Hide)'!$A165,'Capacity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(Hide)'!$A165,'Capacity Summary'!$H$138:$BG$138,0))="x",INDEX('Capacity Summary'!$C$139:$E$238,MATCH('Capacity Backing (Hide)'!BG$132,'Capacity Summary'!$B$139:$B$238,0),4),IF(INDEX('Capacity Summary'!$H$139:$BG$238,MATCH('Capacity Backing (Hide)'!BG$132,'Capacity Summary'!$B$139:$B$238,0),MATCH('Capacity Backing (Hide)'!$A165,'Capacity Summary'!$H$138:$BG$138,0))&lt;&gt;0,INDEX('Capacity Summary'!$H$139:$BG$238,MATCH('Capacity Backing (Hide)'!BG$132,'Capacity Summary'!$B$139:$B$238,0),MATCH('Capacity Backing (Hide)'!$A165,'Capacity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(Hide)'!$A165,'Capacity Summary'!$H$138:$BG$138,0))="x",INDEX('Capacity Summary'!$C$139:$E$238,MATCH('Capacity Backing (Hide)'!BH$132,'Capacity Summary'!$B$139:$B$238,0),4),IF(INDEX('Capacity Summary'!$H$139:$BG$238,MATCH('Capacity Backing (Hide)'!BH$132,'Capacity Summary'!$B$139:$B$238,0),MATCH('Capacity Backing (Hide)'!$A165,'Capacity Summary'!$H$138:$BG$138,0))&lt;&gt;0,INDEX('Capacity Summary'!$H$139:$BG$238,MATCH('Capacity Backing (Hide)'!BH$132,'Capacity Summary'!$B$139:$B$238,0),MATCH('Capacity Backing (Hide)'!$A165,'Capacity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(Hide)'!$A165,'Capacity Summary'!$H$138:$BG$138,0))="x",INDEX('Capacity Summary'!$C$139:$E$238,MATCH('Capacity Backing (Hide)'!BI$132,'Capacity Summary'!$B$139:$B$238,0),4),IF(INDEX('Capacity Summary'!$H$139:$BG$238,MATCH('Capacity Backing (Hide)'!BI$132,'Capacity Summary'!$B$139:$B$238,0),MATCH('Capacity Backing (Hide)'!$A165,'Capacity Summary'!$H$138:$BG$138,0))&lt;&gt;0,INDEX('Capacity Summary'!$H$139:$BG$238,MATCH('Capacity Backing (Hide)'!BI$132,'Capacity Summary'!$B$139:$B$238,0),MATCH('Capacity Backing (Hide)'!$A165,'Capacity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(Hide)'!$A165,'Capacity Summary'!$H$138:$BG$138,0))="x",INDEX('Capacity Summary'!$C$139:$E$238,MATCH('Capacity Backing (Hide)'!BJ$132,'Capacity Summary'!$B$139:$B$238,0),4),IF(INDEX('Capacity Summary'!$H$139:$BG$238,MATCH('Capacity Backing (Hide)'!BJ$132,'Capacity Summary'!$B$139:$B$238,0),MATCH('Capacity Backing (Hide)'!$A165,'Capacity Summary'!$H$138:$BG$138,0))&lt;&gt;0,INDEX('Capacity Summary'!$H$139:$BG$238,MATCH('Capacity Backing (Hide)'!BJ$132,'Capacity Summary'!$B$139:$B$238,0),MATCH('Capacity Backing (Hide)'!$A165,'Capacity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(Hide)'!$A165,'Capacity Summary'!$H$138:$BG$138,0))="x",INDEX('Capacity Summary'!$C$139:$E$238,MATCH('Capacity Backing (Hide)'!BK$132,'Capacity Summary'!$B$139:$B$238,0),4),IF(INDEX('Capacity Summary'!$H$139:$BG$238,MATCH('Capacity Backing (Hide)'!BK$132,'Capacity Summary'!$B$139:$B$238,0),MATCH('Capacity Backing (Hide)'!$A165,'Capacity Summary'!$H$138:$BG$138,0))&lt;&gt;0,INDEX('Capacity Summary'!$H$139:$BG$238,MATCH('Capacity Backing (Hide)'!BK$132,'Capacity Summary'!$B$139:$B$238,0),MATCH('Capacity Backing (Hide)'!$A165,'Capacity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(Hide)'!$A165,'Capacity Summary'!$H$138:$BG$138,0))="x",INDEX('Capacity Summary'!$C$139:$E$238,MATCH('Capacity Backing (Hide)'!BL$132,'Capacity Summary'!$B$139:$B$238,0),4),IF(INDEX('Capacity Summary'!$H$139:$BG$238,MATCH('Capacity Backing (Hide)'!BL$132,'Capacity Summary'!$B$139:$B$238,0),MATCH('Capacity Backing (Hide)'!$A165,'Capacity Summary'!$H$138:$BG$138,0))&lt;&gt;0,INDEX('Capacity Summary'!$H$139:$BG$238,MATCH('Capacity Backing (Hide)'!BL$132,'Capacity Summary'!$B$139:$B$238,0),MATCH('Capacity Backing (Hide)'!$A165,'Capacity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(Hide)'!$A165,'Capacity Summary'!$H$138:$BG$138,0))="x",INDEX('Capacity Summary'!$C$139:$E$238,MATCH('Capacity Backing (Hide)'!BM$132,'Capacity Summary'!$B$139:$B$238,0),4),IF(INDEX('Capacity Summary'!$H$139:$BG$238,MATCH('Capacity Backing (Hide)'!BM$132,'Capacity Summary'!$B$139:$B$238,0),MATCH('Capacity Backing (Hide)'!$A165,'Capacity Summary'!$H$138:$BG$138,0))&lt;&gt;0,INDEX('Capacity Summary'!$H$139:$BG$238,MATCH('Capacity Backing (Hide)'!BM$132,'Capacity Summary'!$B$139:$B$238,0),MATCH('Capacity Backing (Hide)'!$A165,'Capacity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(Hide)'!$A165,'Capacity Summary'!$H$138:$BG$138,0))="x",INDEX('Capacity Summary'!$C$139:$E$238,MATCH('Capacity Backing (Hide)'!BN$132,'Capacity Summary'!$B$139:$B$238,0),4),IF(INDEX('Capacity Summary'!$H$139:$BG$238,MATCH('Capacity Backing (Hide)'!BN$132,'Capacity Summary'!$B$139:$B$238,0),MATCH('Capacity Backing (Hide)'!$A165,'Capacity Summary'!$H$138:$BG$138,0))&lt;&gt;0,INDEX('Capacity Summary'!$H$139:$BG$238,MATCH('Capacity Backing (Hide)'!BN$132,'Capacity Summary'!$B$139:$B$238,0),MATCH('Capacity Backing (Hide)'!$A165,'Capacity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(Hide)'!$A165,'Capacity Summary'!$H$138:$BG$138,0))="x",INDEX('Capacity Summary'!$C$139:$E$238,MATCH('Capacity Backing (Hide)'!BO$132,'Capacity Summary'!$B$139:$B$238,0),4),IF(INDEX('Capacity Summary'!$H$139:$BG$238,MATCH('Capacity Backing (Hide)'!BO$132,'Capacity Summary'!$B$139:$B$238,0),MATCH('Capacity Backing (Hide)'!$A165,'Capacity Summary'!$H$138:$BG$138,0))&lt;&gt;0,INDEX('Capacity Summary'!$H$139:$BG$238,MATCH('Capacity Backing (Hide)'!BO$132,'Capacity Summary'!$B$139:$B$238,0),MATCH('Capacity Backing (Hide)'!$A165,'Capacity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(Hide)'!$A165,'Capacity Summary'!$H$138:$BG$138,0))="x",INDEX('Capacity Summary'!$C$139:$E$238,MATCH('Capacity Backing (Hide)'!BP$132,'Capacity Summary'!$B$139:$B$238,0),4),IF(INDEX('Capacity Summary'!$H$139:$BG$238,MATCH('Capacity Backing (Hide)'!BP$132,'Capacity Summary'!$B$139:$B$238,0),MATCH('Capacity Backing (Hide)'!$A165,'Capacity Summary'!$H$138:$BG$138,0))&lt;&gt;0,INDEX('Capacity Summary'!$H$139:$BG$238,MATCH('Capacity Backing (Hide)'!BP$132,'Capacity Summary'!$B$139:$B$238,0),MATCH('Capacity Backing (Hide)'!$A165,'Capacity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(Hide)'!$A165,'Capacity Summary'!$H$138:$BG$138,0))="x",INDEX('Capacity Summary'!$C$139:$E$238,MATCH('Capacity Backing (Hide)'!BQ$132,'Capacity Summary'!$B$139:$B$238,0),4),IF(INDEX('Capacity Summary'!$H$139:$BG$238,MATCH('Capacity Backing (Hide)'!BQ$132,'Capacity Summary'!$B$139:$B$238,0),MATCH('Capacity Backing (Hide)'!$A165,'Capacity Summary'!$H$138:$BG$138,0))&lt;&gt;0,INDEX('Capacity Summary'!$H$139:$BG$238,MATCH('Capacity Backing (Hide)'!BQ$132,'Capacity Summary'!$B$139:$B$238,0),MATCH('Capacity Backing (Hide)'!$A165,'Capacity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(Hide)'!$A165,'Capacity Summary'!$H$138:$BG$138,0))="x",INDEX('Capacity Summary'!$C$139:$E$238,MATCH('Capacity Backing (Hide)'!BR$132,'Capacity Summary'!$B$139:$B$238,0),4),IF(INDEX('Capacity Summary'!$H$139:$BG$238,MATCH('Capacity Backing (Hide)'!BR$132,'Capacity Summary'!$B$139:$B$238,0),MATCH('Capacity Backing (Hide)'!$A165,'Capacity Summary'!$H$138:$BG$138,0))&lt;&gt;0,INDEX('Capacity Summary'!$H$139:$BG$238,MATCH('Capacity Backing (Hide)'!BR$132,'Capacity Summary'!$B$139:$B$238,0),MATCH('Capacity Backing (Hide)'!$A165,'Capacity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(Hide)'!$A165,'Capacity Summary'!$H$138:$BG$138,0))="x",INDEX('Capacity Summary'!$C$139:$E$238,MATCH('Capacity Backing (Hide)'!BS$132,'Capacity Summary'!$B$139:$B$238,0),4),IF(INDEX('Capacity Summary'!$H$139:$BG$238,MATCH('Capacity Backing (Hide)'!BS$132,'Capacity Summary'!$B$139:$B$238,0),MATCH('Capacity Backing (Hide)'!$A165,'Capacity Summary'!$H$138:$BG$138,0))&lt;&gt;0,INDEX('Capacity Summary'!$H$139:$BG$238,MATCH('Capacity Backing (Hide)'!BS$132,'Capacity Summary'!$B$139:$B$238,0),MATCH('Capacity Backing (Hide)'!$A165,'Capacity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(Hide)'!$A165,'Capacity Summary'!$H$138:$BG$138,0))="x",INDEX('Capacity Summary'!$C$139:$E$238,MATCH('Capacity Backing (Hide)'!BT$132,'Capacity Summary'!$B$139:$B$238,0),4),IF(INDEX('Capacity Summary'!$H$139:$BG$238,MATCH('Capacity Backing (Hide)'!BT$132,'Capacity Summary'!$B$139:$B$238,0),MATCH('Capacity Backing (Hide)'!$A165,'Capacity Summary'!$H$138:$BG$138,0))&lt;&gt;0,INDEX('Capacity Summary'!$H$139:$BG$238,MATCH('Capacity Backing (Hide)'!BT$132,'Capacity Summary'!$B$139:$B$238,0),MATCH('Capacity Backing (Hide)'!$A165,'Capacity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(Hide)'!$A165,'Capacity Summary'!$H$138:$BG$138,0))="x",INDEX('Capacity Summary'!$C$139:$E$238,MATCH('Capacity Backing (Hide)'!BU$132,'Capacity Summary'!$B$139:$B$238,0),4),IF(INDEX('Capacity Summary'!$H$139:$BG$238,MATCH('Capacity Backing (Hide)'!BU$132,'Capacity Summary'!$B$139:$B$238,0),MATCH('Capacity Backing (Hide)'!$A165,'Capacity Summary'!$H$138:$BG$138,0))&lt;&gt;0,INDEX('Capacity Summary'!$H$139:$BG$238,MATCH('Capacity Backing (Hide)'!BU$132,'Capacity Summary'!$B$139:$B$238,0),MATCH('Capacity Backing (Hide)'!$A165,'Capacity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(Hide)'!$A165,'Capacity Summary'!$H$138:$BG$138,0))="x",INDEX('Capacity Summary'!$C$139:$E$238,MATCH('Capacity Backing (Hide)'!BV$132,'Capacity Summary'!$B$139:$B$238,0),4),IF(INDEX('Capacity Summary'!$H$139:$BG$238,MATCH('Capacity Backing (Hide)'!BV$132,'Capacity Summary'!$B$139:$B$238,0),MATCH('Capacity Backing (Hide)'!$A165,'Capacity Summary'!$H$138:$BG$138,0))&lt;&gt;0,INDEX('Capacity Summary'!$H$139:$BG$238,MATCH('Capacity Backing (Hide)'!BV$132,'Capacity Summary'!$B$139:$B$238,0),MATCH('Capacity Backing (Hide)'!$A165,'Capacity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(Hide)'!$A165,'Capacity Summary'!$H$138:$BG$138,0))="x",INDEX('Capacity Summary'!$C$139:$E$238,MATCH('Capacity Backing (Hide)'!BW$132,'Capacity Summary'!$B$139:$B$238,0),4),IF(INDEX('Capacity Summary'!$H$139:$BG$238,MATCH('Capacity Backing (Hide)'!BW$132,'Capacity Summary'!$B$139:$B$238,0),MATCH('Capacity Backing (Hide)'!$A165,'Capacity Summary'!$H$138:$BG$138,0))&lt;&gt;0,INDEX('Capacity Summary'!$H$139:$BG$238,MATCH('Capacity Backing (Hide)'!BW$132,'Capacity Summary'!$B$139:$B$238,0),MATCH('Capacity Backing (Hide)'!$A165,'Capacity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(Hide)'!$A165,'Capacity Summary'!$H$138:$BG$138,0))="x",INDEX('Capacity Summary'!$C$139:$E$238,MATCH('Capacity Backing (Hide)'!BX$132,'Capacity Summary'!$B$139:$B$238,0),4),IF(INDEX('Capacity Summary'!$H$139:$BG$238,MATCH('Capacity Backing (Hide)'!BX$132,'Capacity Summary'!$B$139:$B$238,0),MATCH('Capacity Backing (Hide)'!$A165,'Capacity Summary'!$H$138:$BG$138,0))&lt;&gt;0,INDEX('Capacity Summary'!$H$139:$BG$238,MATCH('Capacity Backing (Hide)'!BX$132,'Capacity Summary'!$B$139:$B$238,0),MATCH('Capacity Backing (Hide)'!$A165,'Capacity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(Hide)'!$A165,'Capacity Summary'!$H$138:$BG$138,0))="x",INDEX('Capacity Summary'!$C$139:$E$238,MATCH('Capacity Backing (Hide)'!BY$132,'Capacity Summary'!$B$139:$B$238,0),4),IF(INDEX('Capacity Summary'!$H$139:$BG$238,MATCH('Capacity Backing (Hide)'!BY$132,'Capacity Summary'!$B$139:$B$238,0),MATCH('Capacity Backing (Hide)'!$A165,'Capacity Summary'!$H$138:$BG$138,0))&lt;&gt;0,INDEX('Capacity Summary'!$H$139:$BG$238,MATCH('Capacity Backing (Hide)'!BY$132,'Capacity Summary'!$B$139:$B$238,0),MATCH('Capacity Backing (Hide)'!$A165,'Capacity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(Hide)'!$A165,'Capacity Summary'!$H$138:$BG$138,0))="x",INDEX('Capacity Summary'!$C$139:$E$238,MATCH('Capacity Backing (Hide)'!BZ$132,'Capacity Summary'!$B$139:$B$238,0),4),IF(INDEX('Capacity Summary'!$H$139:$BG$238,MATCH('Capacity Backing (Hide)'!BZ$132,'Capacity Summary'!$B$139:$B$238,0),MATCH('Capacity Backing (Hide)'!$A165,'Capacity Summary'!$H$138:$BG$138,0))&lt;&gt;0,INDEX('Capacity Summary'!$H$139:$BG$238,MATCH('Capacity Backing (Hide)'!BZ$132,'Capacity Summary'!$B$139:$B$238,0),MATCH('Capacity Backing (Hide)'!$A165,'Capacity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(Hide)'!$A165,'Capacity Summary'!$H$138:$BG$138,0))="x",INDEX('Capacity Summary'!$C$139:$E$238,MATCH('Capacity Backing (Hide)'!CA$132,'Capacity Summary'!$B$139:$B$238,0),4),IF(INDEX('Capacity Summary'!$H$139:$BG$238,MATCH('Capacity Backing (Hide)'!CA$132,'Capacity Summary'!$B$139:$B$238,0),MATCH('Capacity Backing (Hide)'!$A165,'Capacity Summary'!$H$138:$BG$138,0))&lt;&gt;0,INDEX('Capacity Summary'!$H$139:$BG$238,MATCH('Capacity Backing (Hide)'!CA$132,'Capacity Summary'!$B$139:$B$238,0),MATCH('Capacity Backing (Hide)'!$A165,'Capacity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(Hide)'!$A165,'Capacity Summary'!$H$138:$BG$138,0))="x",INDEX('Capacity Summary'!$C$139:$E$238,MATCH('Capacity Backing (Hide)'!CB$132,'Capacity Summary'!$B$139:$B$238,0),4),IF(INDEX('Capacity Summary'!$H$139:$BG$238,MATCH('Capacity Backing (Hide)'!CB$132,'Capacity Summary'!$B$139:$B$238,0),MATCH('Capacity Backing (Hide)'!$A165,'Capacity Summary'!$H$138:$BG$138,0))&lt;&gt;0,INDEX('Capacity Summary'!$H$139:$BG$238,MATCH('Capacity Backing (Hide)'!CB$132,'Capacity Summary'!$B$139:$B$238,0),MATCH('Capacity Backing (Hide)'!$A165,'Capacity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(Hide)'!$A165,'Capacity Summary'!$H$138:$BG$138,0))="x",INDEX('Capacity Summary'!$C$139:$E$238,MATCH('Capacity Backing (Hide)'!CC$132,'Capacity Summary'!$B$139:$B$238,0),4),IF(INDEX('Capacity Summary'!$H$139:$BG$238,MATCH('Capacity Backing (Hide)'!CC$132,'Capacity Summary'!$B$139:$B$238,0),MATCH('Capacity Backing (Hide)'!$A165,'Capacity Summary'!$H$138:$BG$138,0))&lt;&gt;0,INDEX('Capacity Summary'!$H$139:$BG$238,MATCH('Capacity Backing (Hide)'!CC$132,'Capacity Summary'!$B$139:$B$238,0),MATCH('Capacity Backing (Hide)'!$A165,'Capacity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(Hide)'!$A165,'Capacity Summary'!$H$138:$BG$138,0))="x",INDEX('Capacity Summary'!$C$139:$E$238,MATCH('Capacity Backing (Hide)'!CD$132,'Capacity Summary'!$B$139:$B$238,0),4),IF(INDEX('Capacity Summary'!$H$139:$BG$238,MATCH('Capacity Backing (Hide)'!CD$132,'Capacity Summary'!$B$139:$B$238,0),MATCH('Capacity Backing (Hide)'!$A165,'Capacity Summary'!$H$138:$BG$138,0))&lt;&gt;0,INDEX('Capacity Summary'!$H$139:$BG$238,MATCH('Capacity Backing (Hide)'!CD$132,'Capacity Summary'!$B$139:$B$238,0),MATCH('Capacity Backing (Hide)'!$A165,'Capacity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(Hide)'!$A165,'Capacity Summary'!$H$138:$BG$138,0))="x",INDEX('Capacity Summary'!$C$139:$E$238,MATCH('Capacity Backing (Hide)'!CE$132,'Capacity Summary'!$B$139:$B$238,0),4),IF(INDEX('Capacity Summary'!$H$139:$BG$238,MATCH('Capacity Backing (Hide)'!CE$132,'Capacity Summary'!$B$139:$B$238,0),MATCH('Capacity Backing (Hide)'!$A165,'Capacity Summary'!$H$138:$BG$138,0))&lt;&gt;0,INDEX('Capacity Summary'!$H$139:$BG$238,MATCH('Capacity Backing (Hide)'!CE$132,'Capacity Summary'!$B$139:$B$238,0),MATCH('Capacity Backing (Hide)'!$A165,'Capacity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(Hide)'!$A165,'Capacity Summary'!$H$138:$BG$138,0))="x",INDEX('Capacity Summary'!$C$139:$E$238,MATCH('Capacity Backing (Hide)'!CF$132,'Capacity Summary'!$B$139:$B$238,0),4),IF(INDEX('Capacity Summary'!$H$139:$BG$238,MATCH('Capacity Backing (Hide)'!CF$132,'Capacity Summary'!$B$139:$B$238,0),MATCH('Capacity Backing (Hide)'!$A165,'Capacity Summary'!$H$138:$BG$138,0))&lt;&gt;0,INDEX('Capacity Summary'!$H$139:$BG$238,MATCH('Capacity Backing (Hide)'!CF$132,'Capacity Summary'!$B$139:$B$238,0),MATCH('Capacity Backing (Hide)'!$A165,'Capacity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(Hide)'!$A165,'Capacity Summary'!$H$138:$BG$138,0))="x",INDEX('Capacity Summary'!$C$139:$E$238,MATCH('Capacity Backing (Hide)'!CG$132,'Capacity Summary'!$B$139:$B$238,0),4),IF(INDEX('Capacity Summary'!$H$139:$BG$238,MATCH('Capacity Backing (Hide)'!CG$132,'Capacity Summary'!$B$139:$B$238,0),MATCH('Capacity Backing (Hide)'!$A165,'Capacity Summary'!$H$138:$BG$138,0))&lt;&gt;0,INDEX('Capacity Summary'!$H$139:$BG$238,MATCH('Capacity Backing (Hide)'!CG$132,'Capacity Summary'!$B$139:$B$238,0),MATCH('Capacity Backing (Hide)'!$A165,'Capacity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(Hide)'!$A165,'Capacity Summary'!$H$138:$BG$138,0))="x",INDEX('Capacity Summary'!$C$139:$E$238,MATCH('Capacity Backing (Hide)'!CH$132,'Capacity Summary'!$B$139:$B$238,0),4),IF(INDEX('Capacity Summary'!$H$139:$BG$238,MATCH('Capacity Backing (Hide)'!CH$132,'Capacity Summary'!$B$139:$B$238,0),MATCH('Capacity Backing (Hide)'!$A165,'Capacity Summary'!$H$138:$BG$138,0))&lt;&gt;0,INDEX('Capacity Summary'!$H$139:$BG$238,MATCH('Capacity Backing (Hide)'!CH$132,'Capacity Summary'!$B$139:$B$238,0),MATCH('Capacity Backing (Hide)'!$A165,'Capacity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(Hide)'!$A165,'Capacity Summary'!$H$138:$BG$138,0))="x",INDEX('Capacity Summary'!$C$139:$E$238,MATCH('Capacity Backing (Hide)'!CI$132,'Capacity Summary'!$B$139:$B$238,0),4),IF(INDEX('Capacity Summary'!$H$139:$BG$238,MATCH('Capacity Backing (Hide)'!CI$132,'Capacity Summary'!$B$139:$B$238,0),MATCH('Capacity Backing (Hide)'!$A165,'Capacity Summary'!$H$138:$BG$138,0))&lt;&gt;0,INDEX('Capacity Summary'!$H$139:$BG$238,MATCH('Capacity Backing (Hide)'!CI$132,'Capacity Summary'!$B$139:$B$238,0),MATCH('Capacity Backing (Hide)'!$A165,'Capacity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(Hide)'!$A165,'Capacity Summary'!$H$138:$BG$138,0))="x",INDEX('Capacity Summary'!$C$139:$E$238,MATCH('Capacity Backing (Hide)'!CJ$132,'Capacity Summary'!$B$139:$B$238,0),4),IF(INDEX('Capacity Summary'!$H$139:$BG$238,MATCH('Capacity Backing (Hide)'!CJ$132,'Capacity Summary'!$B$139:$B$238,0),MATCH('Capacity Backing (Hide)'!$A165,'Capacity Summary'!$H$138:$BG$138,0))&lt;&gt;0,INDEX('Capacity Summary'!$H$139:$BG$238,MATCH('Capacity Backing (Hide)'!CJ$132,'Capacity Summary'!$B$139:$B$238,0),MATCH('Capacity Backing (Hide)'!$A165,'Capacity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(Hide)'!$A165,'Capacity Summary'!$H$138:$BG$138,0))="x",INDEX('Capacity Summary'!$C$139:$E$238,MATCH('Capacity Backing (Hide)'!CK$132,'Capacity Summary'!$B$139:$B$238,0),4),IF(INDEX('Capacity Summary'!$H$139:$BG$238,MATCH('Capacity Backing (Hide)'!CK$132,'Capacity Summary'!$B$139:$B$238,0),MATCH('Capacity Backing (Hide)'!$A165,'Capacity Summary'!$H$138:$BG$138,0))&lt;&gt;0,INDEX('Capacity Summary'!$H$139:$BG$238,MATCH('Capacity Backing (Hide)'!CK$132,'Capacity Summary'!$B$139:$B$238,0),MATCH('Capacity Backing (Hide)'!$A165,'Capacity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(Hide)'!$A165,'Capacity Summary'!$H$138:$BG$138,0))="x",INDEX('Capacity Summary'!$C$139:$E$238,MATCH('Capacity Backing (Hide)'!CL$132,'Capacity Summary'!$B$139:$B$238,0),4),IF(INDEX('Capacity Summary'!$H$139:$BG$238,MATCH('Capacity Backing (Hide)'!CL$132,'Capacity Summary'!$B$139:$B$238,0),MATCH('Capacity Backing (Hide)'!$A165,'Capacity Summary'!$H$138:$BG$138,0))&lt;&gt;0,INDEX('Capacity Summary'!$H$139:$BG$238,MATCH('Capacity Backing (Hide)'!CL$132,'Capacity Summary'!$B$139:$B$238,0),MATCH('Capacity Backing (Hide)'!$A165,'Capacity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(Hide)'!$A165,'Capacity Summary'!$H$138:$BG$138,0))="x",INDEX('Capacity Summary'!$C$139:$E$238,MATCH('Capacity Backing (Hide)'!CM$132,'Capacity Summary'!$B$139:$B$238,0),4),IF(INDEX('Capacity Summary'!$H$139:$BG$238,MATCH('Capacity Backing (Hide)'!CM$132,'Capacity Summary'!$B$139:$B$238,0),MATCH('Capacity Backing (Hide)'!$A165,'Capacity Summary'!$H$138:$BG$138,0))&lt;&gt;0,INDEX('Capacity Summary'!$H$139:$BG$238,MATCH('Capacity Backing (Hide)'!CM$132,'Capacity Summary'!$B$139:$B$238,0),MATCH('Capacity Backing (Hide)'!$A165,'Capacity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(Hide)'!$A165,'Capacity Summary'!$H$138:$BG$138,0))="x",INDEX('Capacity Summary'!$C$139:$E$238,MATCH('Capacity Backing (Hide)'!CN$132,'Capacity Summary'!$B$139:$B$238,0),4),IF(INDEX('Capacity Summary'!$H$139:$BG$238,MATCH('Capacity Backing (Hide)'!CN$132,'Capacity Summary'!$B$139:$B$238,0),MATCH('Capacity Backing (Hide)'!$A165,'Capacity Summary'!$H$138:$BG$138,0))&lt;&gt;0,INDEX('Capacity Summary'!$H$139:$BG$238,MATCH('Capacity Backing (Hide)'!CN$132,'Capacity Summary'!$B$139:$B$238,0),MATCH('Capacity Backing (Hide)'!$A165,'Capacity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(Hide)'!$A165,'Capacity Summary'!$H$138:$BG$138,0))="x",INDEX('Capacity Summary'!$C$139:$E$238,MATCH('Capacity Backing (Hide)'!CO$132,'Capacity Summary'!$B$139:$B$238,0),4),IF(INDEX('Capacity Summary'!$H$139:$BG$238,MATCH('Capacity Backing (Hide)'!CO$132,'Capacity Summary'!$B$139:$B$238,0),MATCH('Capacity Backing (Hide)'!$A165,'Capacity Summary'!$H$138:$BG$138,0))&lt;&gt;0,INDEX('Capacity Summary'!$H$139:$BG$238,MATCH('Capacity Backing (Hide)'!CO$132,'Capacity Summary'!$B$139:$B$238,0),MATCH('Capacity Backing (Hide)'!$A165,'Capacity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(Hide)'!$A165,'Capacity Summary'!$H$138:$BG$138,0))="x",INDEX('Capacity Summary'!$C$139:$E$238,MATCH('Capacity Backing (Hide)'!CP$132,'Capacity Summary'!$B$139:$B$238,0),4),IF(INDEX('Capacity Summary'!$H$139:$BG$238,MATCH('Capacity Backing (Hide)'!CP$132,'Capacity Summary'!$B$139:$B$238,0),MATCH('Capacity Backing (Hide)'!$A165,'Capacity Summary'!$H$138:$BG$138,0))&lt;&gt;0,INDEX('Capacity Summary'!$H$139:$BG$238,MATCH('Capacity Backing (Hide)'!CP$132,'Capacity Summary'!$B$139:$B$238,0),MATCH('Capacity Backing (Hide)'!$A165,'Capacity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(Hide)'!$A165,'Capacity Summary'!$H$138:$BG$138,0))="x",INDEX('Capacity Summary'!$C$139:$E$238,MATCH('Capacity Backing (Hide)'!CQ$132,'Capacity Summary'!$B$139:$B$238,0),4),IF(INDEX('Capacity Summary'!$H$139:$BG$238,MATCH('Capacity Backing (Hide)'!CQ$132,'Capacity Summary'!$B$139:$B$238,0),MATCH('Capacity Backing (Hide)'!$A165,'Capacity Summary'!$H$138:$BG$138,0))&lt;&gt;0,INDEX('Capacity Summary'!$H$139:$BG$238,MATCH('Capacity Backing (Hide)'!CQ$132,'Capacity Summary'!$B$139:$B$238,0),MATCH('Capacity Backing (Hide)'!$A165,'Capacity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(Hide)'!$A165,'Capacity Summary'!$H$138:$BG$138,0))="x",INDEX('Capacity Summary'!$C$139:$E$238,MATCH('Capacity Backing (Hide)'!CR$132,'Capacity Summary'!$B$139:$B$238,0),4),IF(INDEX('Capacity Summary'!$H$139:$BG$238,MATCH('Capacity Backing (Hide)'!CR$132,'Capacity Summary'!$B$139:$B$238,0),MATCH('Capacity Backing (Hide)'!$A165,'Capacity Summary'!$H$138:$BG$138,0))&lt;&gt;0,INDEX('Capacity Summary'!$H$139:$BG$238,MATCH('Capacity Backing (Hide)'!CR$132,'Capacity Summary'!$B$139:$B$238,0),MATCH('Capacity Backing (Hide)'!$A165,'Capacity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(Hide)'!$A165,'Capacity Summary'!$H$138:$BG$138,0))="x",INDEX('Capacity Summary'!$C$139:$E$238,MATCH('Capacity Backing (Hide)'!CS$132,'Capacity Summary'!$B$139:$B$238,0),4),IF(INDEX('Capacity Summary'!$H$139:$BG$238,MATCH('Capacity Backing (Hide)'!CS$132,'Capacity Summary'!$B$139:$B$238,0),MATCH('Capacity Backing (Hide)'!$A165,'Capacity Summary'!$H$138:$BG$138,0))&lt;&gt;0,INDEX('Capacity Summary'!$H$139:$BG$238,MATCH('Capacity Backing (Hide)'!CS$132,'Capacity Summary'!$B$139:$B$238,0),MATCH('Capacity Backing (Hide)'!$A165,'Capacity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(Hide)'!$A165,'Capacity Summary'!$H$138:$BG$138,0))="x",INDEX('Capacity Summary'!$C$139:$E$238,MATCH('Capacity Backing (Hide)'!CT$132,'Capacity Summary'!$B$139:$B$238,0),4),IF(INDEX('Capacity Summary'!$H$139:$BG$238,MATCH('Capacity Backing (Hide)'!CT$132,'Capacity Summary'!$B$139:$B$238,0),MATCH('Capacity Backing (Hide)'!$A165,'Capacity Summary'!$H$138:$BG$138,0))&lt;&gt;0,INDEX('Capacity Summary'!$H$139:$BG$238,MATCH('Capacity Backing (Hide)'!CT$132,'Capacity Summary'!$B$139:$B$238,0),MATCH('Capacity Backing (Hide)'!$A165,'Capacity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(Hide)'!$A165,'Capacity Summary'!$H$138:$BG$138,0))="x",INDEX('Capacity Summary'!$C$139:$E$238,MATCH('Capacity Backing (Hide)'!CU$132,'Capacity Summary'!$B$139:$B$238,0),4),IF(INDEX('Capacity Summary'!$H$139:$BG$238,MATCH('Capacity Backing (Hide)'!CU$132,'Capacity Summary'!$B$139:$B$238,0),MATCH('Capacity Backing (Hide)'!$A165,'Capacity Summary'!$H$138:$BG$138,0))&lt;&gt;0,INDEX('Capacity Summary'!$H$139:$BG$238,MATCH('Capacity Backing (Hide)'!CU$132,'Capacity Summary'!$B$139:$B$238,0),MATCH('Capacity Backing (Hide)'!$A165,'Capacity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(Hide)'!$A165,'Capacity Summary'!$H$138:$BG$138,0))="x",INDEX('Capacity Summary'!$C$139:$E$238,MATCH('Capacity Backing (Hide)'!CV$132,'Capacity Summary'!$B$139:$B$238,0),4),IF(INDEX('Capacity Summary'!$H$139:$BG$238,MATCH('Capacity Backing (Hide)'!CV$132,'Capacity Summary'!$B$139:$B$238,0),MATCH('Capacity Backing (Hide)'!$A165,'Capacity Summary'!$H$138:$BG$138,0))&lt;&gt;0,INDEX('Capacity Summary'!$H$139:$BG$238,MATCH('Capacity Backing (Hide)'!CV$132,'Capacity Summary'!$B$139:$B$238,0),MATCH('Capacity Backing (Hide)'!$A165,'Capacity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(Hide)'!$A165,'Capacity Summary'!$H$138:$BG$138,0))="x",INDEX('Capacity Summary'!$C$139:$E$238,MATCH('Capacity Backing (Hide)'!CW$132,'Capacity Summary'!$B$139:$B$238,0),4),IF(INDEX('Capacity Summary'!$H$139:$BG$238,MATCH('Capacity Backing (Hide)'!CW$132,'Capacity Summary'!$B$139:$B$238,0),MATCH('Capacity Backing (Hide)'!$A165,'Capacity Summary'!$H$138:$BG$138,0))&lt;&gt;0,INDEX('Capacity Summary'!$H$139:$BG$238,MATCH('Capacity Backing (Hide)'!CW$132,'Capacity Summary'!$B$139:$B$238,0),MATCH('Capacity Backing (Hide)'!$A165,'Capacity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(Hide)'!$A166,'Capacity Summary'!$H$138:$BG$138,0))="x",INDEX('Capacity Summary'!$C$139:$E$238,MATCH('Capacity Backing (Hide)'!B$132,'Capacity Summary'!$B$139:$B$238,0),4),IF(INDEX('Capacity Summary'!$H$139:$BG$238,MATCH('Capacity Backing (Hide)'!B$132,'Capacity Summary'!$B$139:$B$238,0),MATCH('Capacity Backing (Hide)'!$A166,'Capacity Summary'!$H$138:$BG$138,0))&lt;&gt;0,INDEX('Capacity Summary'!$H$139:$BG$238,MATCH('Capacity Backing (Hide)'!B$132,'Capacity Summary'!$B$139:$B$238,0),MATCH('Capacity Backing (Hide)'!$A166,'Capacity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(Hide)'!$A166,'Capacity Summary'!$H$138:$BG$138,0))="x",INDEX('Capacity Summary'!$C$139:$E$238,MATCH('Capacity Backing (Hide)'!C$132,'Capacity Summary'!$B$139:$B$238,0),4),IF(INDEX('Capacity Summary'!$H$139:$BG$238,MATCH('Capacity Backing (Hide)'!C$132,'Capacity Summary'!$B$139:$B$238,0),MATCH('Capacity Backing (Hide)'!$A166,'Capacity Summary'!$H$138:$BG$138,0))&lt;&gt;0,INDEX('Capacity Summary'!$H$139:$BG$238,MATCH('Capacity Backing (Hide)'!C$132,'Capacity Summary'!$B$139:$B$238,0),MATCH('Capacity Backing (Hide)'!$A166,'Capacity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(Hide)'!$A166,'Capacity Summary'!$H$138:$BG$138,0))="x",INDEX('Capacity Summary'!$C$139:$E$238,MATCH('Capacity Backing (Hide)'!D$132,'Capacity Summary'!$B$139:$B$238,0),4),IF(INDEX('Capacity Summary'!$H$139:$BG$238,MATCH('Capacity Backing (Hide)'!D$132,'Capacity Summary'!$B$139:$B$238,0),MATCH('Capacity Backing (Hide)'!$A166,'Capacity Summary'!$H$138:$BG$138,0))&lt;&gt;0,INDEX('Capacity Summary'!$H$139:$BG$238,MATCH('Capacity Backing (Hide)'!D$132,'Capacity Summary'!$B$139:$B$238,0),MATCH('Capacity Backing (Hide)'!$A166,'Capacity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(Hide)'!$A166,'Capacity Summary'!$H$138:$BG$138,0))="x",INDEX('Capacity Summary'!$C$139:$E$238,MATCH('Capacity Backing (Hide)'!E$132,'Capacity Summary'!$B$139:$B$238,0),4),IF(INDEX('Capacity Summary'!$H$139:$BG$238,MATCH('Capacity Backing (Hide)'!E$132,'Capacity Summary'!$B$139:$B$238,0),MATCH('Capacity Backing (Hide)'!$A166,'Capacity Summary'!$H$138:$BG$138,0))&lt;&gt;0,INDEX('Capacity Summary'!$H$139:$BG$238,MATCH('Capacity Backing (Hide)'!E$132,'Capacity Summary'!$B$139:$B$238,0),MATCH('Capacity Backing (Hide)'!$A166,'Capacity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(Hide)'!$A166,'Capacity Summary'!$H$138:$BG$138,0))="x",INDEX('Capacity Summary'!$C$139:$E$238,MATCH('Capacity Backing (Hide)'!F$132,'Capacity Summary'!$B$139:$B$238,0),4),IF(INDEX('Capacity Summary'!$H$139:$BG$238,MATCH('Capacity Backing (Hide)'!F$132,'Capacity Summary'!$B$139:$B$238,0),MATCH('Capacity Backing (Hide)'!$A166,'Capacity Summary'!$H$138:$BG$138,0))&lt;&gt;0,INDEX('Capacity Summary'!$H$139:$BG$238,MATCH('Capacity Backing (Hide)'!F$132,'Capacity Summary'!$B$139:$B$238,0),MATCH('Capacity Backing (Hide)'!$A166,'Capacity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(Hide)'!$A166,'Capacity Summary'!$H$138:$BG$138,0))="x",INDEX('Capacity Summary'!$C$139:$E$238,MATCH('Capacity Backing (Hide)'!G$132,'Capacity Summary'!$B$139:$B$238,0),4),IF(INDEX('Capacity Summary'!$H$139:$BG$238,MATCH('Capacity Backing (Hide)'!G$132,'Capacity Summary'!$B$139:$B$238,0),MATCH('Capacity Backing (Hide)'!$A166,'Capacity Summary'!$H$138:$BG$138,0))&lt;&gt;0,INDEX('Capacity Summary'!$H$139:$BG$238,MATCH('Capacity Backing (Hide)'!G$132,'Capacity Summary'!$B$139:$B$238,0),MATCH('Capacity Backing (Hide)'!$A166,'Capacity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(Hide)'!$A166,'Capacity Summary'!$H$138:$BG$138,0))="x",INDEX('Capacity Summary'!$C$139:$E$238,MATCH('Capacity Backing (Hide)'!H$132,'Capacity Summary'!$B$139:$B$238,0),4),IF(INDEX('Capacity Summary'!$H$139:$BG$238,MATCH('Capacity Backing (Hide)'!H$132,'Capacity Summary'!$B$139:$B$238,0),MATCH('Capacity Backing (Hide)'!$A166,'Capacity Summary'!$H$138:$BG$138,0))&lt;&gt;0,INDEX('Capacity Summary'!$H$139:$BG$238,MATCH('Capacity Backing (Hide)'!H$132,'Capacity Summary'!$B$139:$B$238,0),MATCH('Capacity Backing (Hide)'!$A166,'Capacity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(Hide)'!$A166,'Capacity Summary'!$H$138:$BG$138,0))="x",INDEX('Capacity Summary'!$C$139:$E$238,MATCH('Capacity Backing (Hide)'!I$132,'Capacity Summary'!$B$139:$B$238,0),4),IF(INDEX('Capacity Summary'!$H$139:$BG$238,MATCH('Capacity Backing (Hide)'!I$132,'Capacity Summary'!$B$139:$B$238,0),MATCH('Capacity Backing (Hide)'!$A166,'Capacity Summary'!$H$138:$BG$138,0))&lt;&gt;0,INDEX('Capacity Summary'!$H$139:$BG$238,MATCH('Capacity Backing (Hide)'!I$132,'Capacity Summary'!$B$139:$B$238,0),MATCH('Capacity Backing (Hide)'!$A166,'Capacity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(Hide)'!$A166,'Capacity Summary'!$H$138:$BG$138,0))="x",INDEX('Capacity Summary'!$C$139:$E$238,MATCH('Capacity Backing (Hide)'!J$132,'Capacity Summary'!$B$139:$B$238,0),4),IF(INDEX('Capacity Summary'!$H$139:$BG$238,MATCH('Capacity Backing (Hide)'!J$132,'Capacity Summary'!$B$139:$B$238,0),MATCH('Capacity Backing (Hide)'!$A166,'Capacity Summary'!$H$138:$BG$138,0))&lt;&gt;0,INDEX('Capacity Summary'!$H$139:$BG$238,MATCH('Capacity Backing (Hide)'!J$132,'Capacity Summary'!$B$139:$B$238,0),MATCH('Capacity Backing (Hide)'!$A166,'Capacity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(Hide)'!$A166,'Capacity Summary'!$H$138:$BG$138,0))="x",INDEX('Capacity Summary'!$C$139:$E$238,MATCH('Capacity Backing (Hide)'!K$132,'Capacity Summary'!$B$139:$B$238,0),4),IF(INDEX('Capacity Summary'!$H$139:$BG$238,MATCH('Capacity Backing (Hide)'!K$132,'Capacity Summary'!$B$139:$B$238,0),MATCH('Capacity Backing (Hide)'!$A166,'Capacity Summary'!$H$138:$BG$138,0))&lt;&gt;0,INDEX('Capacity Summary'!$H$139:$BG$238,MATCH('Capacity Backing (Hide)'!K$132,'Capacity Summary'!$B$139:$B$238,0),MATCH('Capacity Backing (Hide)'!$A166,'Capacity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(Hide)'!$A166,'Capacity Summary'!$H$138:$BG$138,0))="x",INDEX('Capacity Summary'!$C$139:$E$238,MATCH('Capacity Backing (Hide)'!L$132,'Capacity Summary'!$B$139:$B$238,0),4),IF(INDEX('Capacity Summary'!$H$139:$BG$238,MATCH('Capacity Backing (Hide)'!L$132,'Capacity Summary'!$B$139:$B$238,0),MATCH('Capacity Backing (Hide)'!$A166,'Capacity Summary'!$H$138:$BG$138,0))&lt;&gt;0,INDEX('Capacity Summary'!$H$139:$BG$238,MATCH('Capacity Backing (Hide)'!L$132,'Capacity Summary'!$B$139:$B$238,0),MATCH('Capacity Backing (Hide)'!$A166,'Capacity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(Hide)'!$A166,'Capacity Summary'!$H$138:$BG$138,0))="x",INDEX('Capacity Summary'!$C$139:$E$238,MATCH('Capacity Backing (Hide)'!M$132,'Capacity Summary'!$B$139:$B$238,0),4),IF(INDEX('Capacity Summary'!$H$139:$BG$238,MATCH('Capacity Backing (Hide)'!M$132,'Capacity Summary'!$B$139:$B$238,0),MATCH('Capacity Backing (Hide)'!$A166,'Capacity Summary'!$H$138:$BG$138,0))&lt;&gt;0,INDEX('Capacity Summary'!$H$139:$BG$238,MATCH('Capacity Backing (Hide)'!M$132,'Capacity Summary'!$B$139:$B$238,0),MATCH('Capacity Backing (Hide)'!$A166,'Capacity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(Hide)'!$A166,'Capacity Summary'!$H$138:$BG$138,0))="x",INDEX('Capacity Summary'!$C$139:$E$238,MATCH('Capacity Backing (Hide)'!N$132,'Capacity Summary'!$B$139:$B$238,0),4),IF(INDEX('Capacity Summary'!$H$139:$BG$238,MATCH('Capacity Backing (Hide)'!N$132,'Capacity Summary'!$B$139:$B$238,0),MATCH('Capacity Backing (Hide)'!$A166,'Capacity Summary'!$H$138:$BG$138,0))&lt;&gt;0,INDEX('Capacity Summary'!$H$139:$BG$238,MATCH('Capacity Backing (Hide)'!N$132,'Capacity Summary'!$B$139:$B$238,0),MATCH('Capacity Backing (Hide)'!$A166,'Capacity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(Hide)'!$A166,'Capacity Summary'!$H$138:$BG$138,0))="x",INDEX('Capacity Summary'!$C$139:$E$238,MATCH('Capacity Backing (Hide)'!O$132,'Capacity Summary'!$B$139:$B$238,0),4),IF(INDEX('Capacity Summary'!$H$139:$BG$238,MATCH('Capacity Backing (Hide)'!O$132,'Capacity Summary'!$B$139:$B$238,0),MATCH('Capacity Backing (Hide)'!$A166,'Capacity Summary'!$H$138:$BG$138,0))&lt;&gt;0,INDEX('Capacity Summary'!$H$139:$BG$238,MATCH('Capacity Backing (Hide)'!O$132,'Capacity Summary'!$B$139:$B$238,0),MATCH('Capacity Backing (Hide)'!$A166,'Capacity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(Hide)'!$A166,'Capacity Summary'!$H$138:$BG$138,0))="x",INDEX('Capacity Summary'!$C$139:$E$238,MATCH('Capacity Backing (Hide)'!P$132,'Capacity Summary'!$B$139:$B$238,0),4),IF(INDEX('Capacity Summary'!$H$139:$BG$238,MATCH('Capacity Backing (Hide)'!P$132,'Capacity Summary'!$B$139:$B$238,0),MATCH('Capacity Backing (Hide)'!$A166,'Capacity Summary'!$H$138:$BG$138,0))&lt;&gt;0,INDEX('Capacity Summary'!$H$139:$BG$238,MATCH('Capacity Backing (Hide)'!P$132,'Capacity Summary'!$B$139:$B$238,0),MATCH('Capacity Backing (Hide)'!$A166,'Capacity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(Hide)'!$A166,'Capacity Summary'!$H$138:$BG$138,0))="x",INDEX('Capacity Summary'!$C$139:$E$238,MATCH('Capacity Backing (Hide)'!Q$132,'Capacity Summary'!$B$139:$B$238,0),4),IF(INDEX('Capacity Summary'!$H$139:$BG$238,MATCH('Capacity Backing (Hide)'!Q$132,'Capacity Summary'!$B$139:$B$238,0),MATCH('Capacity Backing (Hide)'!$A166,'Capacity Summary'!$H$138:$BG$138,0))&lt;&gt;0,INDEX('Capacity Summary'!$H$139:$BG$238,MATCH('Capacity Backing (Hide)'!Q$132,'Capacity Summary'!$B$139:$B$238,0),MATCH('Capacity Backing (Hide)'!$A166,'Capacity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(Hide)'!$A166,'Capacity Summary'!$H$138:$BG$138,0))="x",INDEX('Capacity Summary'!$C$139:$E$238,MATCH('Capacity Backing (Hide)'!R$132,'Capacity Summary'!$B$139:$B$238,0),4),IF(INDEX('Capacity Summary'!$H$139:$BG$238,MATCH('Capacity Backing (Hide)'!R$132,'Capacity Summary'!$B$139:$B$238,0),MATCH('Capacity Backing (Hide)'!$A166,'Capacity Summary'!$H$138:$BG$138,0))&lt;&gt;0,INDEX('Capacity Summary'!$H$139:$BG$238,MATCH('Capacity Backing (Hide)'!R$132,'Capacity Summary'!$B$139:$B$238,0),MATCH('Capacity Backing (Hide)'!$A166,'Capacity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(Hide)'!$A166,'Capacity Summary'!$H$138:$BG$138,0))="x",INDEX('Capacity Summary'!$C$139:$E$238,MATCH('Capacity Backing (Hide)'!S$132,'Capacity Summary'!$B$139:$B$238,0),4),IF(INDEX('Capacity Summary'!$H$139:$BG$238,MATCH('Capacity Backing (Hide)'!S$132,'Capacity Summary'!$B$139:$B$238,0),MATCH('Capacity Backing (Hide)'!$A166,'Capacity Summary'!$H$138:$BG$138,0))&lt;&gt;0,INDEX('Capacity Summary'!$H$139:$BG$238,MATCH('Capacity Backing (Hide)'!S$132,'Capacity Summary'!$B$139:$B$238,0),MATCH('Capacity Backing (Hide)'!$A166,'Capacity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(Hide)'!$A166,'Capacity Summary'!$H$138:$BG$138,0))="x",INDEX('Capacity Summary'!$C$139:$E$238,MATCH('Capacity Backing (Hide)'!T$132,'Capacity Summary'!$B$139:$B$238,0),4),IF(INDEX('Capacity Summary'!$H$139:$BG$238,MATCH('Capacity Backing (Hide)'!T$132,'Capacity Summary'!$B$139:$B$238,0),MATCH('Capacity Backing (Hide)'!$A166,'Capacity Summary'!$H$138:$BG$138,0))&lt;&gt;0,INDEX('Capacity Summary'!$H$139:$BG$238,MATCH('Capacity Backing (Hide)'!T$132,'Capacity Summary'!$B$139:$B$238,0),MATCH('Capacity Backing (Hide)'!$A166,'Capacity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(Hide)'!$A166,'Capacity Summary'!$H$138:$BG$138,0))="x",INDEX('Capacity Summary'!$C$139:$E$238,MATCH('Capacity Backing (Hide)'!U$132,'Capacity Summary'!$B$139:$B$238,0),4),IF(INDEX('Capacity Summary'!$H$139:$BG$238,MATCH('Capacity Backing (Hide)'!U$132,'Capacity Summary'!$B$139:$B$238,0),MATCH('Capacity Backing (Hide)'!$A166,'Capacity Summary'!$H$138:$BG$138,0))&lt;&gt;0,INDEX('Capacity Summary'!$H$139:$BG$238,MATCH('Capacity Backing (Hide)'!U$132,'Capacity Summary'!$B$139:$B$238,0),MATCH('Capacity Backing (Hide)'!$A166,'Capacity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(Hide)'!$A166,'Capacity Summary'!$H$138:$BG$138,0))="x",INDEX('Capacity Summary'!$C$139:$E$238,MATCH('Capacity Backing (Hide)'!V$132,'Capacity Summary'!$B$139:$B$238,0),4),IF(INDEX('Capacity Summary'!$H$139:$BG$238,MATCH('Capacity Backing (Hide)'!V$132,'Capacity Summary'!$B$139:$B$238,0),MATCH('Capacity Backing (Hide)'!$A166,'Capacity Summary'!$H$138:$BG$138,0))&lt;&gt;0,INDEX('Capacity Summary'!$H$139:$BG$238,MATCH('Capacity Backing (Hide)'!V$132,'Capacity Summary'!$B$139:$B$238,0),MATCH('Capacity Backing (Hide)'!$A166,'Capacity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(Hide)'!$A166,'Capacity Summary'!$H$138:$BG$138,0))="x",INDEX('Capacity Summary'!$C$139:$E$238,MATCH('Capacity Backing (Hide)'!W$132,'Capacity Summary'!$B$139:$B$238,0),4),IF(INDEX('Capacity Summary'!$H$139:$BG$238,MATCH('Capacity Backing (Hide)'!W$132,'Capacity Summary'!$B$139:$B$238,0),MATCH('Capacity Backing (Hide)'!$A166,'Capacity Summary'!$H$138:$BG$138,0))&lt;&gt;0,INDEX('Capacity Summary'!$H$139:$BG$238,MATCH('Capacity Backing (Hide)'!W$132,'Capacity Summary'!$B$139:$B$238,0),MATCH('Capacity Backing (Hide)'!$A166,'Capacity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(Hide)'!$A166,'Capacity Summary'!$H$138:$BG$138,0))="x",INDEX('Capacity Summary'!$C$139:$E$238,MATCH('Capacity Backing (Hide)'!X$132,'Capacity Summary'!$B$139:$B$238,0),4),IF(INDEX('Capacity Summary'!$H$139:$BG$238,MATCH('Capacity Backing (Hide)'!X$132,'Capacity Summary'!$B$139:$B$238,0),MATCH('Capacity Backing (Hide)'!$A166,'Capacity Summary'!$H$138:$BG$138,0))&lt;&gt;0,INDEX('Capacity Summary'!$H$139:$BG$238,MATCH('Capacity Backing (Hide)'!X$132,'Capacity Summary'!$B$139:$B$238,0),MATCH('Capacity Backing (Hide)'!$A166,'Capacity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(Hide)'!$A166,'Capacity Summary'!$H$138:$BG$138,0))="x",INDEX('Capacity Summary'!$C$139:$E$238,MATCH('Capacity Backing (Hide)'!Y$132,'Capacity Summary'!$B$139:$B$238,0),4),IF(INDEX('Capacity Summary'!$H$139:$BG$238,MATCH('Capacity Backing (Hide)'!Y$132,'Capacity Summary'!$B$139:$B$238,0),MATCH('Capacity Backing (Hide)'!$A166,'Capacity Summary'!$H$138:$BG$138,0))&lt;&gt;0,INDEX('Capacity Summary'!$H$139:$BG$238,MATCH('Capacity Backing (Hide)'!Y$132,'Capacity Summary'!$B$139:$B$238,0),MATCH('Capacity Backing (Hide)'!$A166,'Capacity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(Hide)'!$A166,'Capacity Summary'!$H$138:$BG$138,0))="x",INDEX('Capacity Summary'!$C$139:$E$238,MATCH('Capacity Backing (Hide)'!Z$132,'Capacity Summary'!$B$139:$B$238,0),4),IF(INDEX('Capacity Summary'!$H$139:$BG$238,MATCH('Capacity Backing (Hide)'!Z$132,'Capacity Summary'!$B$139:$B$238,0),MATCH('Capacity Backing (Hide)'!$A166,'Capacity Summary'!$H$138:$BG$138,0))&lt;&gt;0,INDEX('Capacity Summary'!$H$139:$BG$238,MATCH('Capacity Backing (Hide)'!Z$132,'Capacity Summary'!$B$139:$B$238,0),MATCH('Capacity Backing (Hide)'!$A166,'Capacity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(Hide)'!$A166,'Capacity Summary'!$H$138:$BG$138,0))="x",INDEX('Capacity Summary'!$C$139:$E$238,MATCH('Capacity Backing (Hide)'!AA$132,'Capacity Summary'!$B$139:$B$238,0),4),IF(INDEX('Capacity Summary'!$H$139:$BG$238,MATCH('Capacity Backing (Hide)'!AA$132,'Capacity Summary'!$B$139:$B$238,0),MATCH('Capacity Backing (Hide)'!$A166,'Capacity Summary'!$H$138:$BG$138,0))&lt;&gt;0,INDEX('Capacity Summary'!$H$139:$BG$238,MATCH('Capacity Backing (Hide)'!AA$132,'Capacity Summary'!$B$139:$B$238,0),MATCH('Capacity Backing (Hide)'!$A166,'Capacity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(Hide)'!$A166,'Capacity Summary'!$H$138:$BG$138,0))="x",INDEX('Capacity Summary'!$C$139:$E$238,MATCH('Capacity Backing (Hide)'!AB$132,'Capacity Summary'!$B$139:$B$238,0),4),IF(INDEX('Capacity Summary'!$H$139:$BG$238,MATCH('Capacity Backing (Hide)'!AB$132,'Capacity Summary'!$B$139:$B$238,0),MATCH('Capacity Backing (Hide)'!$A166,'Capacity Summary'!$H$138:$BG$138,0))&lt;&gt;0,INDEX('Capacity Summary'!$H$139:$BG$238,MATCH('Capacity Backing (Hide)'!AB$132,'Capacity Summary'!$B$139:$B$238,0),MATCH('Capacity Backing (Hide)'!$A166,'Capacity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(Hide)'!$A166,'Capacity Summary'!$H$138:$BG$138,0))="x",INDEX('Capacity Summary'!$C$139:$E$238,MATCH('Capacity Backing (Hide)'!AC$132,'Capacity Summary'!$B$139:$B$238,0),4),IF(INDEX('Capacity Summary'!$H$139:$BG$238,MATCH('Capacity Backing (Hide)'!AC$132,'Capacity Summary'!$B$139:$B$238,0),MATCH('Capacity Backing (Hide)'!$A166,'Capacity Summary'!$H$138:$BG$138,0))&lt;&gt;0,INDEX('Capacity Summary'!$H$139:$BG$238,MATCH('Capacity Backing (Hide)'!AC$132,'Capacity Summary'!$B$139:$B$238,0),MATCH('Capacity Backing (Hide)'!$A166,'Capacity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(Hide)'!$A166,'Capacity Summary'!$H$138:$BG$138,0))="x",INDEX('Capacity Summary'!$C$139:$E$238,MATCH('Capacity Backing (Hide)'!AD$132,'Capacity Summary'!$B$139:$B$238,0),4),IF(INDEX('Capacity Summary'!$H$139:$BG$238,MATCH('Capacity Backing (Hide)'!AD$132,'Capacity Summary'!$B$139:$B$238,0),MATCH('Capacity Backing (Hide)'!$A166,'Capacity Summary'!$H$138:$BG$138,0))&lt;&gt;0,INDEX('Capacity Summary'!$H$139:$BG$238,MATCH('Capacity Backing (Hide)'!AD$132,'Capacity Summary'!$B$139:$B$238,0),MATCH('Capacity Backing (Hide)'!$A166,'Capacity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(Hide)'!$A166,'Capacity Summary'!$H$138:$BG$138,0))="x",INDEX('Capacity Summary'!$C$139:$E$238,MATCH('Capacity Backing (Hide)'!AE$132,'Capacity Summary'!$B$139:$B$238,0),4),IF(INDEX('Capacity Summary'!$H$139:$BG$238,MATCH('Capacity Backing (Hide)'!AE$132,'Capacity Summary'!$B$139:$B$238,0),MATCH('Capacity Backing (Hide)'!$A166,'Capacity Summary'!$H$138:$BG$138,0))&lt;&gt;0,INDEX('Capacity Summary'!$H$139:$BG$238,MATCH('Capacity Backing (Hide)'!AE$132,'Capacity Summary'!$B$139:$B$238,0),MATCH('Capacity Backing (Hide)'!$A166,'Capacity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(Hide)'!$A166,'Capacity Summary'!$H$138:$BG$138,0))="x",INDEX('Capacity Summary'!$C$139:$E$238,MATCH('Capacity Backing (Hide)'!AF$132,'Capacity Summary'!$B$139:$B$238,0),4),IF(INDEX('Capacity Summary'!$H$139:$BG$238,MATCH('Capacity Backing (Hide)'!AF$132,'Capacity Summary'!$B$139:$B$238,0),MATCH('Capacity Backing (Hide)'!$A166,'Capacity Summary'!$H$138:$BG$138,0))&lt;&gt;0,INDEX('Capacity Summary'!$H$139:$BG$238,MATCH('Capacity Backing (Hide)'!AF$132,'Capacity Summary'!$B$139:$B$238,0),MATCH('Capacity Backing (Hide)'!$A166,'Capacity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(Hide)'!$A166,'Capacity Summary'!$H$138:$BG$138,0))="x",INDEX('Capacity Summary'!$C$139:$E$238,MATCH('Capacity Backing (Hide)'!AG$132,'Capacity Summary'!$B$139:$B$238,0),4),IF(INDEX('Capacity Summary'!$H$139:$BG$238,MATCH('Capacity Backing (Hide)'!AG$132,'Capacity Summary'!$B$139:$B$238,0),MATCH('Capacity Backing (Hide)'!$A166,'Capacity Summary'!$H$138:$BG$138,0))&lt;&gt;0,INDEX('Capacity Summary'!$H$139:$BG$238,MATCH('Capacity Backing (Hide)'!AG$132,'Capacity Summary'!$B$139:$B$238,0),MATCH('Capacity Backing (Hide)'!$A166,'Capacity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(Hide)'!$A166,'Capacity Summary'!$H$138:$BG$138,0))="x",INDEX('Capacity Summary'!$C$139:$E$238,MATCH('Capacity Backing (Hide)'!AH$132,'Capacity Summary'!$B$139:$B$238,0),4),IF(INDEX('Capacity Summary'!$H$139:$BG$238,MATCH('Capacity Backing (Hide)'!AH$132,'Capacity Summary'!$B$139:$B$238,0),MATCH('Capacity Backing (Hide)'!$A166,'Capacity Summary'!$H$138:$BG$138,0))&lt;&gt;0,INDEX('Capacity Summary'!$H$139:$BG$238,MATCH('Capacity Backing (Hide)'!AH$132,'Capacity Summary'!$B$139:$B$238,0),MATCH('Capacity Backing (Hide)'!$A166,'Capacity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(Hide)'!$A166,'Capacity Summary'!$H$138:$BG$138,0))="x",INDEX('Capacity Summary'!$C$139:$E$238,MATCH('Capacity Backing (Hide)'!AI$132,'Capacity Summary'!$B$139:$B$238,0),4),IF(INDEX('Capacity Summary'!$H$139:$BG$238,MATCH('Capacity Backing (Hide)'!AI$132,'Capacity Summary'!$B$139:$B$238,0),MATCH('Capacity Backing (Hide)'!$A166,'Capacity Summary'!$H$138:$BG$138,0))&lt;&gt;0,INDEX('Capacity Summary'!$H$139:$BG$238,MATCH('Capacity Backing (Hide)'!AI$132,'Capacity Summary'!$B$139:$B$238,0),MATCH('Capacity Backing (Hide)'!$A166,'Capacity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(Hide)'!$A166,'Capacity Summary'!$H$138:$BG$138,0))="x",INDEX('Capacity Summary'!$C$139:$E$238,MATCH('Capacity Backing (Hide)'!AJ$132,'Capacity Summary'!$B$139:$B$238,0),4),IF(INDEX('Capacity Summary'!$H$139:$BG$238,MATCH('Capacity Backing (Hide)'!AJ$132,'Capacity Summary'!$B$139:$B$238,0),MATCH('Capacity Backing (Hide)'!$A166,'Capacity Summary'!$H$138:$BG$138,0))&lt;&gt;0,INDEX('Capacity Summary'!$H$139:$BG$238,MATCH('Capacity Backing (Hide)'!AJ$132,'Capacity Summary'!$B$139:$B$238,0),MATCH('Capacity Backing (Hide)'!$A166,'Capacity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(Hide)'!$A166,'Capacity Summary'!$H$138:$BG$138,0))="x",INDEX('Capacity Summary'!$C$139:$E$238,MATCH('Capacity Backing (Hide)'!AK$132,'Capacity Summary'!$B$139:$B$238,0),4),IF(INDEX('Capacity Summary'!$H$139:$BG$238,MATCH('Capacity Backing (Hide)'!AK$132,'Capacity Summary'!$B$139:$B$238,0),MATCH('Capacity Backing (Hide)'!$A166,'Capacity Summary'!$H$138:$BG$138,0))&lt;&gt;0,INDEX('Capacity Summary'!$H$139:$BG$238,MATCH('Capacity Backing (Hide)'!AK$132,'Capacity Summary'!$B$139:$B$238,0),MATCH('Capacity Backing (Hide)'!$A166,'Capacity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(Hide)'!$A166,'Capacity Summary'!$H$138:$BG$138,0))="x",INDEX('Capacity Summary'!$C$139:$E$238,MATCH('Capacity Backing (Hide)'!AL$132,'Capacity Summary'!$B$139:$B$238,0),4),IF(INDEX('Capacity Summary'!$H$139:$BG$238,MATCH('Capacity Backing (Hide)'!AL$132,'Capacity Summary'!$B$139:$B$238,0),MATCH('Capacity Backing (Hide)'!$A166,'Capacity Summary'!$H$138:$BG$138,0))&lt;&gt;0,INDEX('Capacity Summary'!$H$139:$BG$238,MATCH('Capacity Backing (Hide)'!AL$132,'Capacity Summary'!$B$139:$B$238,0),MATCH('Capacity Backing (Hide)'!$A166,'Capacity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(Hide)'!$A166,'Capacity Summary'!$H$138:$BG$138,0))="x",INDEX('Capacity Summary'!$C$139:$E$238,MATCH('Capacity Backing (Hide)'!AM$132,'Capacity Summary'!$B$139:$B$238,0),4),IF(INDEX('Capacity Summary'!$H$139:$BG$238,MATCH('Capacity Backing (Hide)'!AM$132,'Capacity Summary'!$B$139:$B$238,0),MATCH('Capacity Backing (Hide)'!$A166,'Capacity Summary'!$H$138:$BG$138,0))&lt;&gt;0,INDEX('Capacity Summary'!$H$139:$BG$238,MATCH('Capacity Backing (Hide)'!AM$132,'Capacity Summary'!$B$139:$B$238,0),MATCH('Capacity Backing (Hide)'!$A166,'Capacity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(Hide)'!$A166,'Capacity Summary'!$H$138:$BG$138,0))="x",INDEX('Capacity Summary'!$C$139:$E$238,MATCH('Capacity Backing (Hide)'!AN$132,'Capacity Summary'!$B$139:$B$238,0),4),IF(INDEX('Capacity Summary'!$H$139:$BG$238,MATCH('Capacity Backing (Hide)'!AN$132,'Capacity Summary'!$B$139:$B$238,0),MATCH('Capacity Backing (Hide)'!$A166,'Capacity Summary'!$H$138:$BG$138,0))&lt;&gt;0,INDEX('Capacity Summary'!$H$139:$BG$238,MATCH('Capacity Backing (Hide)'!AN$132,'Capacity Summary'!$B$139:$B$238,0),MATCH('Capacity Backing (Hide)'!$A166,'Capacity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(Hide)'!$A166,'Capacity Summary'!$H$138:$BG$138,0))="x",INDEX('Capacity Summary'!$C$139:$E$238,MATCH('Capacity Backing (Hide)'!AO$132,'Capacity Summary'!$B$139:$B$238,0),4),IF(INDEX('Capacity Summary'!$H$139:$BG$238,MATCH('Capacity Backing (Hide)'!AO$132,'Capacity Summary'!$B$139:$B$238,0),MATCH('Capacity Backing (Hide)'!$A166,'Capacity Summary'!$H$138:$BG$138,0))&lt;&gt;0,INDEX('Capacity Summary'!$H$139:$BG$238,MATCH('Capacity Backing (Hide)'!AO$132,'Capacity Summary'!$B$139:$B$238,0),MATCH('Capacity Backing (Hide)'!$A166,'Capacity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(Hide)'!$A166,'Capacity Summary'!$H$138:$BG$138,0))="x",INDEX('Capacity Summary'!$C$139:$E$238,MATCH('Capacity Backing (Hide)'!AP$132,'Capacity Summary'!$B$139:$B$238,0),4),IF(INDEX('Capacity Summary'!$H$139:$BG$238,MATCH('Capacity Backing (Hide)'!AP$132,'Capacity Summary'!$B$139:$B$238,0),MATCH('Capacity Backing (Hide)'!$A166,'Capacity Summary'!$H$138:$BG$138,0))&lt;&gt;0,INDEX('Capacity Summary'!$H$139:$BG$238,MATCH('Capacity Backing (Hide)'!AP$132,'Capacity Summary'!$B$139:$B$238,0),MATCH('Capacity Backing (Hide)'!$A166,'Capacity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(Hide)'!$A166,'Capacity Summary'!$H$138:$BG$138,0))="x",INDEX('Capacity Summary'!$C$139:$E$238,MATCH('Capacity Backing (Hide)'!AQ$132,'Capacity Summary'!$B$139:$B$238,0),4),IF(INDEX('Capacity Summary'!$H$139:$BG$238,MATCH('Capacity Backing (Hide)'!AQ$132,'Capacity Summary'!$B$139:$B$238,0),MATCH('Capacity Backing (Hide)'!$A166,'Capacity Summary'!$H$138:$BG$138,0))&lt;&gt;0,INDEX('Capacity Summary'!$H$139:$BG$238,MATCH('Capacity Backing (Hide)'!AQ$132,'Capacity Summary'!$B$139:$B$238,0),MATCH('Capacity Backing (Hide)'!$A166,'Capacity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(Hide)'!$A166,'Capacity Summary'!$H$138:$BG$138,0))="x",INDEX('Capacity Summary'!$C$139:$E$238,MATCH('Capacity Backing (Hide)'!AR$132,'Capacity Summary'!$B$139:$B$238,0),4),IF(INDEX('Capacity Summary'!$H$139:$BG$238,MATCH('Capacity Backing (Hide)'!AR$132,'Capacity Summary'!$B$139:$B$238,0),MATCH('Capacity Backing (Hide)'!$A166,'Capacity Summary'!$H$138:$BG$138,0))&lt;&gt;0,INDEX('Capacity Summary'!$H$139:$BG$238,MATCH('Capacity Backing (Hide)'!AR$132,'Capacity Summary'!$B$139:$B$238,0),MATCH('Capacity Backing (Hide)'!$A166,'Capacity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(Hide)'!$A166,'Capacity Summary'!$H$138:$BG$138,0))="x",INDEX('Capacity Summary'!$C$139:$E$238,MATCH('Capacity Backing (Hide)'!AS$132,'Capacity Summary'!$B$139:$B$238,0),4),IF(INDEX('Capacity Summary'!$H$139:$BG$238,MATCH('Capacity Backing (Hide)'!AS$132,'Capacity Summary'!$B$139:$B$238,0),MATCH('Capacity Backing (Hide)'!$A166,'Capacity Summary'!$H$138:$BG$138,0))&lt;&gt;0,INDEX('Capacity Summary'!$H$139:$BG$238,MATCH('Capacity Backing (Hide)'!AS$132,'Capacity Summary'!$B$139:$B$238,0),MATCH('Capacity Backing (Hide)'!$A166,'Capacity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(Hide)'!$A166,'Capacity Summary'!$H$138:$BG$138,0))="x",INDEX('Capacity Summary'!$C$139:$E$238,MATCH('Capacity Backing (Hide)'!AT$132,'Capacity Summary'!$B$139:$B$238,0),4),IF(INDEX('Capacity Summary'!$H$139:$BG$238,MATCH('Capacity Backing (Hide)'!AT$132,'Capacity Summary'!$B$139:$B$238,0),MATCH('Capacity Backing (Hide)'!$A166,'Capacity Summary'!$H$138:$BG$138,0))&lt;&gt;0,INDEX('Capacity Summary'!$H$139:$BG$238,MATCH('Capacity Backing (Hide)'!AT$132,'Capacity Summary'!$B$139:$B$238,0),MATCH('Capacity Backing (Hide)'!$A166,'Capacity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(Hide)'!$A166,'Capacity Summary'!$H$138:$BG$138,0))="x",INDEX('Capacity Summary'!$C$139:$E$238,MATCH('Capacity Backing (Hide)'!AU$132,'Capacity Summary'!$B$139:$B$238,0),4),IF(INDEX('Capacity Summary'!$H$139:$BG$238,MATCH('Capacity Backing (Hide)'!AU$132,'Capacity Summary'!$B$139:$B$238,0),MATCH('Capacity Backing (Hide)'!$A166,'Capacity Summary'!$H$138:$BG$138,0))&lt;&gt;0,INDEX('Capacity Summary'!$H$139:$BG$238,MATCH('Capacity Backing (Hide)'!AU$132,'Capacity Summary'!$B$139:$B$238,0),MATCH('Capacity Backing (Hide)'!$A166,'Capacity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(Hide)'!$A166,'Capacity Summary'!$H$138:$BG$138,0))="x",INDEX('Capacity Summary'!$C$139:$E$238,MATCH('Capacity Backing (Hide)'!AV$132,'Capacity Summary'!$B$139:$B$238,0),4),IF(INDEX('Capacity Summary'!$H$139:$BG$238,MATCH('Capacity Backing (Hide)'!AV$132,'Capacity Summary'!$B$139:$B$238,0),MATCH('Capacity Backing (Hide)'!$A166,'Capacity Summary'!$H$138:$BG$138,0))&lt;&gt;0,INDEX('Capacity Summary'!$H$139:$BG$238,MATCH('Capacity Backing (Hide)'!AV$132,'Capacity Summary'!$B$139:$B$238,0),MATCH('Capacity Backing (Hide)'!$A166,'Capacity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(Hide)'!$A166,'Capacity Summary'!$H$138:$BG$138,0))="x",INDEX('Capacity Summary'!$C$139:$E$238,MATCH('Capacity Backing (Hide)'!AW$132,'Capacity Summary'!$B$139:$B$238,0),4),IF(INDEX('Capacity Summary'!$H$139:$BG$238,MATCH('Capacity Backing (Hide)'!AW$132,'Capacity Summary'!$B$139:$B$238,0),MATCH('Capacity Backing (Hide)'!$A166,'Capacity Summary'!$H$138:$BG$138,0))&lt;&gt;0,INDEX('Capacity Summary'!$H$139:$BG$238,MATCH('Capacity Backing (Hide)'!AW$132,'Capacity Summary'!$B$139:$B$238,0),MATCH('Capacity Backing (Hide)'!$A166,'Capacity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(Hide)'!$A166,'Capacity Summary'!$H$138:$BG$138,0))="x",INDEX('Capacity Summary'!$C$139:$E$238,MATCH('Capacity Backing (Hide)'!AX$132,'Capacity Summary'!$B$139:$B$238,0),4),IF(INDEX('Capacity Summary'!$H$139:$BG$238,MATCH('Capacity Backing (Hide)'!AX$132,'Capacity Summary'!$B$139:$B$238,0),MATCH('Capacity Backing (Hide)'!$A166,'Capacity Summary'!$H$138:$BG$138,0))&lt;&gt;0,INDEX('Capacity Summary'!$H$139:$BG$238,MATCH('Capacity Backing (Hide)'!AX$132,'Capacity Summary'!$B$139:$B$238,0),MATCH('Capacity Backing (Hide)'!$A166,'Capacity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(Hide)'!$A166,'Capacity Summary'!$H$138:$BG$138,0))="x",INDEX('Capacity Summary'!$C$139:$E$238,MATCH('Capacity Backing (Hide)'!AY$132,'Capacity Summary'!$B$139:$B$238,0),4),IF(INDEX('Capacity Summary'!$H$139:$BG$238,MATCH('Capacity Backing (Hide)'!AY$132,'Capacity Summary'!$B$139:$B$238,0),MATCH('Capacity Backing (Hide)'!$A166,'Capacity Summary'!$H$138:$BG$138,0))&lt;&gt;0,INDEX('Capacity Summary'!$H$139:$BG$238,MATCH('Capacity Backing (Hide)'!AY$132,'Capacity Summary'!$B$139:$B$238,0),MATCH('Capacity Backing (Hide)'!$A166,'Capacity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(Hide)'!$A166,'Capacity Summary'!$H$138:$BG$138,0))="x",INDEX('Capacity Summary'!$C$139:$E$238,MATCH('Capacity Backing (Hide)'!AZ$132,'Capacity Summary'!$B$139:$B$238,0),4),IF(INDEX('Capacity Summary'!$H$139:$BG$238,MATCH('Capacity Backing (Hide)'!AZ$132,'Capacity Summary'!$B$139:$B$238,0),MATCH('Capacity Backing (Hide)'!$A166,'Capacity Summary'!$H$138:$BG$138,0))&lt;&gt;0,INDEX('Capacity Summary'!$H$139:$BG$238,MATCH('Capacity Backing (Hide)'!AZ$132,'Capacity Summary'!$B$139:$B$238,0),MATCH('Capacity Backing (Hide)'!$A166,'Capacity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(Hide)'!$A166,'Capacity Summary'!$H$138:$BG$138,0))="x",INDEX('Capacity Summary'!$C$139:$E$238,MATCH('Capacity Backing (Hide)'!BA$132,'Capacity Summary'!$B$139:$B$238,0),4),IF(INDEX('Capacity Summary'!$H$139:$BG$238,MATCH('Capacity Backing (Hide)'!BA$132,'Capacity Summary'!$B$139:$B$238,0),MATCH('Capacity Backing (Hide)'!$A166,'Capacity Summary'!$H$138:$BG$138,0))&lt;&gt;0,INDEX('Capacity Summary'!$H$139:$BG$238,MATCH('Capacity Backing (Hide)'!BA$132,'Capacity Summary'!$B$139:$B$238,0),MATCH('Capacity Backing (Hide)'!$A166,'Capacity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(Hide)'!$A166,'Capacity Summary'!$H$138:$BG$138,0))="x",INDEX('Capacity Summary'!$C$139:$E$238,MATCH('Capacity Backing (Hide)'!BB$132,'Capacity Summary'!$B$139:$B$238,0),4),IF(INDEX('Capacity Summary'!$H$139:$BG$238,MATCH('Capacity Backing (Hide)'!BB$132,'Capacity Summary'!$B$139:$B$238,0),MATCH('Capacity Backing (Hide)'!$A166,'Capacity Summary'!$H$138:$BG$138,0))&lt;&gt;0,INDEX('Capacity Summary'!$H$139:$BG$238,MATCH('Capacity Backing (Hide)'!BB$132,'Capacity Summary'!$B$139:$B$238,0),MATCH('Capacity Backing (Hide)'!$A166,'Capacity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(Hide)'!$A166,'Capacity Summary'!$H$138:$BG$138,0))="x",INDEX('Capacity Summary'!$C$139:$E$238,MATCH('Capacity Backing (Hide)'!BC$132,'Capacity Summary'!$B$139:$B$238,0),4),IF(INDEX('Capacity Summary'!$H$139:$BG$238,MATCH('Capacity Backing (Hide)'!BC$132,'Capacity Summary'!$B$139:$B$238,0),MATCH('Capacity Backing (Hide)'!$A166,'Capacity Summary'!$H$138:$BG$138,0))&lt;&gt;0,INDEX('Capacity Summary'!$H$139:$BG$238,MATCH('Capacity Backing (Hide)'!BC$132,'Capacity Summary'!$B$139:$B$238,0),MATCH('Capacity Backing (Hide)'!$A166,'Capacity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(Hide)'!$A166,'Capacity Summary'!$H$138:$BG$138,0))="x",INDEX('Capacity Summary'!$C$139:$E$238,MATCH('Capacity Backing (Hide)'!BD$132,'Capacity Summary'!$B$139:$B$238,0),4),IF(INDEX('Capacity Summary'!$H$139:$BG$238,MATCH('Capacity Backing (Hide)'!BD$132,'Capacity Summary'!$B$139:$B$238,0),MATCH('Capacity Backing (Hide)'!$A166,'Capacity Summary'!$H$138:$BG$138,0))&lt;&gt;0,INDEX('Capacity Summary'!$H$139:$BG$238,MATCH('Capacity Backing (Hide)'!BD$132,'Capacity Summary'!$B$139:$B$238,0),MATCH('Capacity Backing (Hide)'!$A166,'Capacity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(Hide)'!$A166,'Capacity Summary'!$H$138:$BG$138,0))="x",INDEX('Capacity Summary'!$C$139:$E$238,MATCH('Capacity Backing (Hide)'!BE$132,'Capacity Summary'!$B$139:$B$238,0),4),IF(INDEX('Capacity Summary'!$H$139:$BG$238,MATCH('Capacity Backing (Hide)'!BE$132,'Capacity Summary'!$B$139:$B$238,0),MATCH('Capacity Backing (Hide)'!$A166,'Capacity Summary'!$H$138:$BG$138,0))&lt;&gt;0,INDEX('Capacity Summary'!$H$139:$BG$238,MATCH('Capacity Backing (Hide)'!BE$132,'Capacity Summary'!$B$139:$B$238,0),MATCH('Capacity Backing (Hide)'!$A166,'Capacity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(Hide)'!$A166,'Capacity Summary'!$H$138:$BG$138,0))="x",INDEX('Capacity Summary'!$C$139:$E$238,MATCH('Capacity Backing (Hide)'!BF$132,'Capacity Summary'!$B$139:$B$238,0),4),IF(INDEX('Capacity Summary'!$H$139:$BG$238,MATCH('Capacity Backing (Hide)'!BF$132,'Capacity Summary'!$B$139:$B$238,0),MATCH('Capacity Backing (Hide)'!$A166,'Capacity Summary'!$H$138:$BG$138,0))&lt;&gt;0,INDEX('Capacity Summary'!$H$139:$BG$238,MATCH('Capacity Backing (Hide)'!BF$132,'Capacity Summary'!$B$139:$B$238,0),MATCH('Capacity Backing (Hide)'!$A166,'Capacity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(Hide)'!$A166,'Capacity Summary'!$H$138:$BG$138,0))="x",INDEX('Capacity Summary'!$C$139:$E$238,MATCH('Capacity Backing (Hide)'!BG$132,'Capacity Summary'!$B$139:$B$238,0),4),IF(INDEX('Capacity Summary'!$H$139:$BG$238,MATCH('Capacity Backing (Hide)'!BG$132,'Capacity Summary'!$B$139:$B$238,0),MATCH('Capacity Backing (Hide)'!$A166,'Capacity Summary'!$H$138:$BG$138,0))&lt;&gt;0,INDEX('Capacity Summary'!$H$139:$BG$238,MATCH('Capacity Backing (Hide)'!BG$132,'Capacity Summary'!$B$139:$B$238,0),MATCH('Capacity Backing (Hide)'!$A166,'Capacity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(Hide)'!$A166,'Capacity Summary'!$H$138:$BG$138,0))="x",INDEX('Capacity Summary'!$C$139:$E$238,MATCH('Capacity Backing (Hide)'!BH$132,'Capacity Summary'!$B$139:$B$238,0),4),IF(INDEX('Capacity Summary'!$H$139:$BG$238,MATCH('Capacity Backing (Hide)'!BH$132,'Capacity Summary'!$B$139:$B$238,0),MATCH('Capacity Backing (Hide)'!$A166,'Capacity Summary'!$H$138:$BG$138,0))&lt;&gt;0,INDEX('Capacity Summary'!$H$139:$BG$238,MATCH('Capacity Backing (Hide)'!BH$132,'Capacity Summary'!$B$139:$B$238,0),MATCH('Capacity Backing (Hide)'!$A166,'Capacity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(Hide)'!$A166,'Capacity Summary'!$H$138:$BG$138,0))="x",INDEX('Capacity Summary'!$C$139:$E$238,MATCH('Capacity Backing (Hide)'!BI$132,'Capacity Summary'!$B$139:$B$238,0),4),IF(INDEX('Capacity Summary'!$H$139:$BG$238,MATCH('Capacity Backing (Hide)'!BI$132,'Capacity Summary'!$B$139:$B$238,0),MATCH('Capacity Backing (Hide)'!$A166,'Capacity Summary'!$H$138:$BG$138,0))&lt;&gt;0,INDEX('Capacity Summary'!$H$139:$BG$238,MATCH('Capacity Backing (Hide)'!BI$132,'Capacity Summary'!$B$139:$B$238,0),MATCH('Capacity Backing (Hide)'!$A166,'Capacity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(Hide)'!$A166,'Capacity Summary'!$H$138:$BG$138,0))="x",INDEX('Capacity Summary'!$C$139:$E$238,MATCH('Capacity Backing (Hide)'!BJ$132,'Capacity Summary'!$B$139:$B$238,0),4),IF(INDEX('Capacity Summary'!$H$139:$BG$238,MATCH('Capacity Backing (Hide)'!BJ$132,'Capacity Summary'!$B$139:$B$238,0),MATCH('Capacity Backing (Hide)'!$A166,'Capacity Summary'!$H$138:$BG$138,0))&lt;&gt;0,INDEX('Capacity Summary'!$H$139:$BG$238,MATCH('Capacity Backing (Hide)'!BJ$132,'Capacity Summary'!$B$139:$B$238,0),MATCH('Capacity Backing (Hide)'!$A166,'Capacity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(Hide)'!$A166,'Capacity Summary'!$H$138:$BG$138,0))="x",INDEX('Capacity Summary'!$C$139:$E$238,MATCH('Capacity Backing (Hide)'!BK$132,'Capacity Summary'!$B$139:$B$238,0),4),IF(INDEX('Capacity Summary'!$H$139:$BG$238,MATCH('Capacity Backing (Hide)'!BK$132,'Capacity Summary'!$B$139:$B$238,0),MATCH('Capacity Backing (Hide)'!$A166,'Capacity Summary'!$H$138:$BG$138,0))&lt;&gt;0,INDEX('Capacity Summary'!$H$139:$BG$238,MATCH('Capacity Backing (Hide)'!BK$132,'Capacity Summary'!$B$139:$B$238,0),MATCH('Capacity Backing (Hide)'!$A166,'Capacity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(Hide)'!$A166,'Capacity Summary'!$H$138:$BG$138,0))="x",INDEX('Capacity Summary'!$C$139:$E$238,MATCH('Capacity Backing (Hide)'!BL$132,'Capacity Summary'!$B$139:$B$238,0),4),IF(INDEX('Capacity Summary'!$H$139:$BG$238,MATCH('Capacity Backing (Hide)'!BL$132,'Capacity Summary'!$B$139:$B$238,0),MATCH('Capacity Backing (Hide)'!$A166,'Capacity Summary'!$H$138:$BG$138,0))&lt;&gt;0,INDEX('Capacity Summary'!$H$139:$BG$238,MATCH('Capacity Backing (Hide)'!BL$132,'Capacity Summary'!$B$139:$B$238,0),MATCH('Capacity Backing (Hide)'!$A166,'Capacity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(Hide)'!$A166,'Capacity Summary'!$H$138:$BG$138,0))="x",INDEX('Capacity Summary'!$C$139:$E$238,MATCH('Capacity Backing (Hide)'!BM$132,'Capacity Summary'!$B$139:$B$238,0),4),IF(INDEX('Capacity Summary'!$H$139:$BG$238,MATCH('Capacity Backing (Hide)'!BM$132,'Capacity Summary'!$B$139:$B$238,0),MATCH('Capacity Backing (Hide)'!$A166,'Capacity Summary'!$H$138:$BG$138,0))&lt;&gt;0,INDEX('Capacity Summary'!$H$139:$BG$238,MATCH('Capacity Backing (Hide)'!BM$132,'Capacity Summary'!$B$139:$B$238,0),MATCH('Capacity Backing (Hide)'!$A166,'Capacity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(Hide)'!$A166,'Capacity Summary'!$H$138:$BG$138,0))="x",INDEX('Capacity Summary'!$C$139:$E$238,MATCH('Capacity Backing (Hide)'!BN$132,'Capacity Summary'!$B$139:$B$238,0),4),IF(INDEX('Capacity Summary'!$H$139:$BG$238,MATCH('Capacity Backing (Hide)'!BN$132,'Capacity Summary'!$B$139:$B$238,0),MATCH('Capacity Backing (Hide)'!$A166,'Capacity Summary'!$H$138:$BG$138,0))&lt;&gt;0,INDEX('Capacity Summary'!$H$139:$BG$238,MATCH('Capacity Backing (Hide)'!BN$132,'Capacity Summary'!$B$139:$B$238,0),MATCH('Capacity Backing (Hide)'!$A166,'Capacity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(Hide)'!$A166,'Capacity Summary'!$H$138:$BG$138,0))="x",INDEX('Capacity Summary'!$C$139:$E$238,MATCH('Capacity Backing (Hide)'!BO$132,'Capacity Summary'!$B$139:$B$238,0),4),IF(INDEX('Capacity Summary'!$H$139:$BG$238,MATCH('Capacity Backing (Hide)'!BO$132,'Capacity Summary'!$B$139:$B$238,0),MATCH('Capacity Backing (Hide)'!$A166,'Capacity Summary'!$H$138:$BG$138,0))&lt;&gt;0,INDEX('Capacity Summary'!$H$139:$BG$238,MATCH('Capacity Backing (Hide)'!BO$132,'Capacity Summary'!$B$139:$B$238,0),MATCH('Capacity Backing (Hide)'!$A166,'Capacity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(Hide)'!$A166,'Capacity Summary'!$H$138:$BG$138,0))="x",INDEX('Capacity Summary'!$C$139:$E$238,MATCH('Capacity Backing (Hide)'!BP$132,'Capacity Summary'!$B$139:$B$238,0),4),IF(INDEX('Capacity Summary'!$H$139:$BG$238,MATCH('Capacity Backing (Hide)'!BP$132,'Capacity Summary'!$B$139:$B$238,0),MATCH('Capacity Backing (Hide)'!$A166,'Capacity Summary'!$H$138:$BG$138,0))&lt;&gt;0,INDEX('Capacity Summary'!$H$139:$BG$238,MATCH('Capacity Backing (Hide)'!BP$132,'Capacity Summary'!$B$139:$B$238,0),MATCH('Capacity Backing (Hide)'!$A166,'Capacity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(Hide)'!$A166,'Capacity Summary'!$H$138:$BG$138,0))="x",INDEX('Capacity Summary'!$C$139:$E$238,MATCH('Capacity Backing (Hide)'!BQ$132,'Capacity Summary'!$B$139:$B$238,0),4),IF(INDEX('Capacity Summary'!$H$139:$BG$238,MATCH('Capacity Backing (Hide)'!BQ$132,'Capacity Summary'!$B$139:$B$238,0),MATCH('Capacity Backing (Hide)'!$A166,'Capacity Summary'!$H$138:$BG$138,0))&lt;&gt;0,INDEX('Capacity Summary'!$H$139:$BG$238,MATCH('Capacity Backing (Hide)'!BQ$132,'Capacity Summary'!$B$139:$B$238,0),MATCH('Capacity Backing (Hide)'!$A166,'Capacity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(Hide)'!$A166,'Capacity Summary'!$H$138:$BG$138,0))="x",INDEX('Capacity Summary'!$C$139:$E$238,MATCH('Capacity Backing (Hide)'!BR$132,'Capacity Summary'!$B$139:$B$238,0),4),IF(INDEX('Capacity Summary'!$H$139:$BG$238,MATCH('Capacity Backing (Hide)'!BR$132,'Capacity Summary'!$B$139:$B$238,0),MATCH('Capacity Backing (Hide)'!$A166,'Capacity Summary'!$H$138:$BG$138,0))&lt;&gt;0,INDEX('Capacity Summary'!$H$139:$BG$238,MATCH('Capacity Backing (Hide)'!BR$132,'Capacity Summary'!$B$139:$B$238,0),MATCH('Capacity Backing (Hide)'!$A166,'Capacity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(Hide)'!$A166,'Capacity Summary'!$H$138:$BG$138,0))="x",INDEX('Capacity Summary'!$C$139:$E$238,MATCH('Capacity Backing (Hide)'!BS$132,'Capacity Summary'!$B$139:$B$238,0),4),IF(INDEX('Capacity Summary'!$H$139:$BG$238,MATCH('Capacity Backing (Hide)'!BS$132,'Capacity Summary'!$B$139:$B$238,0),MATCH('Capacity Backing (Hide)'!$A166,'Capacity Summary'!$H$138:$BG$138,0))&lt;&gt;0,INDEX('Capacity Summary'!$H$139:$BG$238,MATCH('Capacity Backing (Hide)'!BS$132,'Capacity Summary'!$B$139:$B$238,0),MATCH('Capacity Backing (Hide)'!$A166,'Capacity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(Hide)'!$A166,'Capacity Summary'!$H$138:$BG$138,0))="x",INDEX('Capacity Summary'!$C$139:$E$238,MATCH('Capacity Backing (Hide)'!BT$132,'Capacity Summary'!$B$139:$B$238,0),4),IF(INDEX('Capacity Summary'!$H$139:$BG$238,MATCH('Capacity Backing (Hide)'!BT$132,'Capacity Summary'!$B$139:$B$238,0),MATCH('Capacity Backing (Hide)'!$A166,'Capacity Summary'!$H$138:$BG$138,0))&lt;&gt;0,INDEX('Capacity Summary'!$H$139:$BG$238,MATCH('Capacity Backing (Hide)'!BT$132,'Capacity Summary'!$B$139:$B$238,0),MATCH('Capacity Backing (Hide)'!$A166,'Capacity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(Hide)'!$A166,'Capacity Summary'!$H$138:$BG$138,0))="x",INDEX('Capacity Summary'!$C$139:$E$238,MATCH('Capacity Backing (Hide)'!BU$132,'Capacity Summary'!$B$139:$B$238,0),4),IF(INDEX('Capacity Summary'!$H$139:$BG$238,MATCH('Capacity Backing (Hide)'!BU$132,'Capacity Summary'!$B$139:$B$238,0),MATCH('Capacity Backing (Hide)'!$A166,'Capacity Summary'!$H$138:$BG$138,0))&lt;&gt;0,INDEX('Capacity Summary'!$H$139:$BG$238,MATCH('Capacity Backing (Hide)'!BU$132,'Capacity Summary'!$B$139:$B$238,0),MATCH('Capacity Backing (Hide)'!$A166,'Capacity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(Hide)'!$A166,'Capacity Summary'!$H$138:$BG$138,0))="x",INDEX('Capacity Summary'!$C$139:$E$238,MATCH('Capacity Backing (Hide)'!BV$132,'Capacity Summary'!$B$139:$B$238,0),4),IF(INDEX('Capacity Summary'!$H$139:$BG$238,MATCH('Capacity Backing (Hide)'!BV$132,'Capacity Summary'!$B$139:$B$238,0),MATCH('Capacity Backing (Hide)'!$A166,'Capacity Summary'!$H$138:$BG$138,0))&lt;&gt;0,INDEX('Capacity Summary'!$H$139:$BG$238,MATCH('Capacity Backing (Hide)'!BV$132,'Capacity Summary'!$B$139:$B$238,0),MATCH('Capacity Backing (Hide)'!$A166,'Capacity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(Hide)'!$A166,'Capacity Summary'!$H$138:$BG$138,0))="x",INDEX('Capacity Summary'!$C$139:$E$238,MATCH('Capacity Backing (Hide)'!BW$132,'Capacity Summary'!$B$139:$B$238,0),4),IF(INDEX('Capacity Summary'!$H$139:$BG$238,MATCH('Capacity Backing (Hide)'!BW$132,'Capacity Summary'!$B$139:$B$238,0),MATCH('Capacity Backing (Hide)'!$A166,'Capacity Summary'!$H$138:$BG$138,0))&lt;&gt;0,INDEX('Capacity Summary'!$H$139:$BG$238,MATCH('Capacity Backing (Hide)'!BW$132,'Capacity Summary'!$B$139:$B$238,0),MATCH('Capacity Backing (Hide)'!$A166,'Capacity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(Hide)'!$A166,'Capacity Summary'!$H$138:$BG$138,0))="x",INDEX('Capacity Summary'!$C$139:$E$238,MATCH('Capacity Backing (Hide)'!BX$132,'Capacity Summary'!$B$139:$B$238,0),4),IF(INDEX('Capacity Summary'!$H$139:$BG$238,MATCH('Capacity Backing (Hide)'!BX$132,'Capacity Summary'!$B$139:$B$238,0),MATCH('Capacity Backing (Hide)'!$A166,'Capacity Summary'!$H$138:$BG$138,0))&lt;&gt;0,INDEX('Capacity Summary'!$H$139:$BG$238,MATCH('Capacity Backing (Hide)'!BX$132,'Capacity Summary'!$B$139:$B$238,0),MATCH('Capacity Backing (Hide)'!$A166,'Capacity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(Hide)'!$A166,'Capacity Summary'!$H$138:$BG$138,0))="x",INDEX('Capacity Summary'!$C$139:$E$238,MATCH('Capacity Backing (Hide)'!BY$132,'Capacity Summary'!$B$139:$B$238,0),4),IF(INDEX('Capacity Summary'!$H$139:$BG$238,MATCH('Capacity Backing (Hide)'!BY$132,'Capacity Summary'!$B$139:$B$238,0),MATCH('Capacity Backing (Hide)'!$A166,'Capacity Summary'!$H$138:$BG$138,0))&lt;&gt;0,INDEX('Capacity Summary'!$H$139:$BG$238,MATCH('Capacity Backing (Hide)'!BY$132,'Capacity Summary'!$B$139:$B$238,0),MATCH('Capacity Backing (Hide)'!$A166,'Capacity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(Hide)'!$A166,'Capacity Summary'!$H$138:$BG$138,0))="x",INDEX('Capacity Summary'!$C$139:$E$238,MATCH('Capacity Backing (Hide)'!BZ$132,'Capacity Summary'!$B$139:$B$238,0),4),IF(INDEX('Capacity Summary'!$H$139:$BG$238,MATCH('Capacity Backing (Hide)'!BZ$132,'Capacity Summary'!$B$139:$B$238,0),MATCH('Capacity Backing (Hide)'!$A166,'Capacity Summary'!$H$138:$BG$138,0))&lt;&gt;0,INDEX('Capacity Summary'!$H$139:$BG$238,MATCH('Capacity Backing (Hide)'!BZ$132,'Capacity Summary'!$B$139:$B$238,0),MATCH('Capacity Backing (Hide)'!$A166,'Capacity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(Hide)'!$A166,'Capacity Summary'!$H$138:$BG$138,0))="x",INDEX('Capacity Summary'!$C$139:$E$238,MATCH('Capacity Backing (Hide)'!CA$132,'Capacity Summary'!$B$139:$B$238,0),4),IF(INDEX('Capacity Summary'!$H$139:$BG$238,MATCH('Capacity Backing (Hide)'!CA$132,'Capacity Summary'!$B$139:$B$238,0),MATCH('Capacity Backing (Hide)'!$A166,'Capacity Summary'!$H$138:$BG$138,0))&lt;&gt;0,INDEX('Capacity Summary'!$H$139:$BG$238,MATCH('Capacity Backing (Hide)'!CA$132,'Capacity Summary'!$B$139:$B$238,0),MATCH('Capacity Backing (Hide)'!$A166,'Capacity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(Hide)'!$A166,'Capacity Summary'!$H$138:$BG$138,0))="x",INDEX('Capacity Summary'!$C$139:$E$238,MATCH('Capacity Backing (Hide)'!CB$132,'Capacity Summary'!$B$139:$B$238,0),4),IF(INDEX('Capacity Summary'!$H$139:$BG$238,MATCH('Capacity Backing (Hide)'!CB$132,'Capacity Summary'!$B$139:$B$238,0),MATCH('Capacity Backing (Hide)'!$A166,'Capacity Summary'!$H$138:$BG$138,0))&lt;&gt;0,INDEX('Capacity Summary'!$H$139:$BG$238,MATCH('Capacity Backing (Hide)'!CB$132,'Capacity Summary'!$B$139:$B$238,0),MATCH('Capacity Backing (Hide)'!$A166,'Capacity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(Hide)'!$A166,'Capacity Summary'!$H$138:$BG$138,0))="x",INDEX('Capacity Summary'!$C$139:$E$238,MATCH('Capacity Backing (Hide)'!CC$132,'Capacity Summary'!$B$139:$B$238,0),4),IF(INDEX('Capacity Summary'!$H$139:$BG$238,MATCH('Capacity Backing (Hide)'!CC$132,'Capacity Summary'!$B$139:$B$238,0),MATCH('Capacity Backing (Hide)'!$A166,'Capacity Summary'!$H$138:$BG$138,0))&lt;&gt;0,INDEX('Capacity Summary'!$H$139:$BG$238,MATCH('Capacity Backing (Hide)'!CC$132,'Capacity Summary'!$B$139:$B$238,0),MATCH('Capacity Backing (Hide)'!$A166,'Capacity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(Hide)'!$A166,'Capacity Summary'!$H$138:$BG$138,0))="x",INDEX('Capacity Summary'!$C$139:$E$238,MATCH('Capacity Backing (Hide)'!CD$132,'Capacity Summary'!$B$139:$B$238,0),4),IF(INDEX('Capacity Summary'!$H$139:$BG$238,MATCH('Capacity Backing (Hide)'!CD$132,'Capacity Summary'!$B$139:$B$238,0),MATCH('Capacity Backing (Hide)'!$A166,'Capacity Summary'!$H$138:$BG$138,0))&lt;&gt;0,INDEX('Capacity Summary'!$H$139:$BG$238,MATCH('Capacity Backing (Hide)'!CD$132,'Capacity Summary'!$B$139:$B$238,0),MATCH('Capacity Backing (Hide)'!$A166,'Capacity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(Hide)'!$A166,'Capacity Summary'!$H$138:$BG$138,0))="x",INDEX('Capacity Summary'!$C$139:$E$238,MATCH('Capacity Backing (Hide)'!CE$132,'Capacity Summary'!$B$139:$B$238,0),4),IF(INDEX('Capacity Summary'!$H$139:$BG$238,MATCH('Capacity Backing (Hide)'!CE$132,'Capacity Summary'!$B$139:$B$238,0),MATCH('Capacity Backing (Hide)'!$A166,'Capacity Summary'!$H$138:$BG$138,0))&lt;&gt;0,INDEX('Capacity Summary'!$H$139:$BG$238,MATCH('Capacity Backing (Hide)'!CE$132,'Capacity Summary'!$B$139:$B$238,0),MATCH('Capacity Backing (Hide)'!$A166,'Capacity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(Hide)'!$A166,'Capacity Summary'!$H$138:$BG$138,0))="x",INDEX('Capacity Summary'!$C$139:$E$238,MATCH('Capacity Backing (Hide)'!CF$132,'Capacity Summary'!$B$139:$B$238,0),4),IF(INDEX('Capacity Summary'!$H$139:$BG$238,MATCH('Capacity Backing (Hide)'!CF$132,'Capacity Summary'!$B$139:$B$238,0),MATCH('Capacity Backing (Hide)'!$A166,'Capacity Summary'!$H$138:$BG$138,0))&lt;&gt;0,INDEX('Capacity Summary'!$H$139:$BG$238,MATCH('Capacity Backing (Hide)'!CF$132,'Capacity Summary'!$B$139:$B$238,0),MATCH('Capacity Backing (Hide)'!$A166,'Capacity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(Hide)'!$A166,'Capacity Summary'!$H$138:$BG$138,0))="x",INDEX('Capacity Summary'!$C$139:$E$238,MATCH('Capacity Backing (Hide)'!CG$132,'Capacity Summary'!$B$139:$B$238,0),4),IF(INDEX('Capacity Summary'!$H$139:$BG$238,MATCH('Capacity Backing (Hide)'!CG$132,'Capacity Summary'!$B$139:$B$238,0),MATCH('Capacity Backing (Hide)'!$A166,'Capacity Summary'!$H$138:$BG$138,0))&lt;&gt;0,INDEX('Capacity Summary'!$H$139:$BG$238,MATCH('Capacity Backing (Hide)'!CG$132,'Capacity Summary'!$B$139:$B$238,0),MATCH('Capacity Backing (Hide)'!$A166,'Capacity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(Hide)'!$A166,'Capacity Summary'!$H$138:$BG$138,0))="x",INDEX('Capacity Summary'!$C$139:$E$238,MATCH('Capacity Backing (Hide)'!CH$132,'Capacity Summary'!$B$139:$B$238,0),4),IF(INDEX('Capacity Summary'!$H$139:$BG$238,MATCH('Capacity Backing (Hide)'!CH$132,'Capacity Summary'!$B$139:$B$238,0),MATCH('Capacity Backing (Hide)'!$A166,'Capacity Summary'!$H$138:$BG$138,0))&lt;&gt;0,INDEX('Capacity Summary'!$H$139:$BG$238,MATCH('Capacity Backing (Hide)'!CH$132,'Capacity Summary'!$B$139:$B$238,0),MATCH('Capacity Backing (Hide)'!$A166,'Capacity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(Hide)'!$A166,'Capacity Summary'!$H$138:$BG$138,0))="x",INDEX('Capacity Summary'!$C$139:$E$238,MATCH('Capacity Backing (Hide)'!CI$132,'Capacity Summary'!$B$139:$B$238,0),4),IF(INDEX('Capacity Summary'!$H$139:$BG$238,MATCH('Capacity Backing (Hide)'!CI$132,'Capacity Summary'!$B$139:$B$238,0),MATCH('Capacity Backing (Hide)'!$A166,'Capacity Summary'!$H$138:$BG$138,0))&lt;&gt;0,INDEX('Capacity Summary'!$H$139:$BG$238,MATCH('Capacity Backing (Hide)'!CI$132,'Capacity Summary'!$B$139:$B$238,0),MATCH('Capacity Backing (Hide)'!$A166,'Capacity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(Hide)'!$A166,'Capacity Summary'!$H$138:$BG$138,0))="x",INDEX('Capacity Summary'!$C$139:$E$238,MATCH('Capacity Backing (Hide)'!CJ$132,'Capacity Summary'!$B$139:$B$238,0),4),IF(INDEX('Capacity Summary'!$H$139:$BG$238,MATCH('Capacity Backing (Hide)'!CJ$132,'Capacity Summary'!$B$139:$B$238,0),MATCH('Capacity Backing (Hide)'!$A166,'Capacity Summary'!$H$138:$BG$138,0))&lt;&gt;0,INDEX('Capacity Summary'!$H$139:$BG$238,MATCH('Capacity Backing (Hide)'!CJ$132,'Capacity Summary'!$B$139:$B$238,0),MATCH('Capacity Backing (Hide)'!$A166,'Capacity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(Hide)'!$A166,'Capacity Summary'!$H$138:$BG$138,0))="x",INDEX('Capacity Summary'!$C$139:$E$238,MATCH('Capacity Backing (Hide)'!CK$132,'Capacity Summary'!$B$139:$B$238,0),4),IF(INDEX('Capacity Summary'!$H$139:$BG$238,MATCH('Capacity Backing (Hide)'!CK$132,'Capacity Summary'!$B$139:$B$238,0),MATCH('Capacity Backing (Hide)'!$A166,'Capacity Summary'!$H$138:$BG$138,0))&lt;&gt;0,INDEX('Capacity Summary'!$H$139:$BG$238,MATCH('Capacity Backing (Hide)'!CK$132,'Capacity Summary'!$B$139:$B$238,0),MATCH('Capacity Backing (Hide)'!$A166,'Capacity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(Hide)'!$A166,'Capacity Summary'!$H$138:$BG$138,0))="x",INDEX('Capacity Summary'!$C$139:$E$238,MATCH('Capacity Backing (Hide)'!CL$132,'Capacity Summary'!$B$139:$B$238,0),4),IF(INDEX('Capacity Summary'!$H$139:$BG$238,MATCH('Capacity Backing (Hide)'!CL$132,'Capacity Summary'!$B$139:$B$238,0),MATCH('Capacity Backing (Hide)'!$A166,'Capacity Summary'!$H$138:$BG$138,0))&lt;&gt;0,INDEX('Capacity Summary'!$H$139:$BG$238,MATCH('Capacity Backing (Hide)'!CL$132,'Capacity Summary'!$B$139:$B$238,0),MATCH('Capacity Backing (Hide)'!$A166,'Capacity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(Hide)'!$A166,'Capacity Summary'!$H$138:$BG$138,0))="x",INDEX('Capacity Summary'!$C$139:$E$238,MATCH('Capacity Backing (Hide)'!CM$132,'Capacity Summary'!$B$139:$B$238,0),4),IF(INDEX('Capacity Summary'!$H$139:$BG$238,MATCH('Capacity Backing (Hide)'!CM$132,'Capacity Summary'!$B$139:$B$238,0),MATCH('Capacity Backing (Hide)'!$A166,'Capacity Summary'!$H$138:$BG$138,0))&lt;&gt;0,INDEX('Capacity Summary'!$H$139:$BG$238,MATCH('Capacity Backing (Hide)'!CM$132,'Capacity Summary'!$B$139:$B$238,0),MATCH('Capacity Backing (Hide)'!$A166,'Capacity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(Hide)'!$A166,'Capacity Summary'!$H$138:$BG$138,0))="x",INDEX('Capacity Summary'!$C$139:$E$238,MATCH('Capacity Backing (Hide)'!CN$132,'Capacity Summary'!$B$139:$B$238,0),4),IF(INDEX('Capacity Summary'!$H$139:$BG$238,MATCH('Capacity Backing (Hide)'!CN$132,'Capacity Summary'!$B$139:$B$238,0),MATCH('Capacity Backing (Hide)'!$A166,'Capacity Summary'!$H$138:$BG$138,0))&lt;&gt;0,INDEX('Capacity Summary'!$H$139:$BG$238,MATCH('Capacity Backing (Hide)'!CN$132,'Capacity Summary'!$B$139:$B$238,0),MATCH('Capacity Backing (Hide)'!$A166,'Capacity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(Hide)'!$A166,'Capacity Summary'!$H$138:$BG$138,0))="x",INDEX('Capacity Summary'!$C$139:$E$238,MATCH('Capacity Backing (Hide)'!CO$132,'Capacity Summary'!$B$139:$B$238,0),4),IF(INDEX('Capacity Summary'!$H$139:$BG$238,MATCH('Capacity Backing (Hide)'!CO$132,'Capacity Summary'!$B$139:$B$238,0),MATCH('Capacity Backing (Hide)'!$A166,'Capacity Summary'!$H$138:$BG$138,0))&lt;&gt;0,INDEX('Capacity Summary'!$H$139:$BG$238,MATCH('Capacity Backing (Hide)'!CO$132,'Capacity Summary'!$B$139:$B$238,0),MATCH('Capacity Backing (Hide)'!$A166,'Capacity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(Hide)'!$A166,'Capacity Summary'!$H$138:$BG$138,0))="x",INDEX('Capacity Summary'!$C$139:$E$238,MATCH('Capacity Backing (Hide)'!CP$132,'Capacity Summary'!$B$139:$B$238,0),4),IF(INDEX('Capacity Summary'!$H$139:$BG$238,MATCH('Capacity Backing (Hide)'!CP$132,'Capacity Summary'!$B$139:$B$238,0),MATCH('Capacity Backing (Hide)'!$A166,'Capacity Summary'!$H$138:$BG$138,0))&lt;&gt;0,INDEX('Capacity Summary'!$H$139:$BG$238,MATCH('Capacity Backing (Hide)'!CP$132,'Capacity Summary'!$B$139:$B$238,0),MATCH('Capacity Backing (Hide)'!$A166,'Capacity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(Hide)'!$A166,'Capacity Summary'!$H$138:$BG$138,0))="x",INDEX('Capacity Summary'!$C$139:$E$238,MATCH('Capacity Backing (Hide)'!CQ$132,'Capacity Summary'!$B$139:$B$238,0),4),IF(INDEX('Capacity Summary'!$H$139:$BG$238,MATCH('Capacity Backing (Hide)'!CQ$132,'Capacity Summary'!$B$139:$B$238,0),MATCH('Capacity Backing (Hide)'!$A166,'Capacity Summary'!$H$138:$BG$138,0))&lt;&gt;0,INDEX('Capacity Summary'!$H$139:$BG$238,MATCH('Capacity Backing (Hide)'!CQ$132,'Capacity Summary'!$B$139:$B$238,0),MATCH('Capacity Backing (Hide)'!$A166,'Capacity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(Hide)'!$A166,'Capacity Summary'!$H$138:$BG$138,0))="x",INDEX('Capacity Summary'!$C$139:$E$238,MATCH('Capacity Backing (Hide)'!CR$132,'Capacity Summary'!$B$139:$B$238,0),4),IF(INDEX('Capacity Summary'!$H$139:$BG$238,MATCH('Capacity Backing (Hide)'!CR$132,'Capacity Summary'!$B$139:$B$238,0),MATCH('Capacity Backing (Hide)'!$A166,'Capacity Summary'!$H$138:$BG$138,0))&lt;&gt;0,INDEX('Capacity Summary'!$H$139:$BG$238,MATCH('Capacity Backing (Hide)'!CR$132,'Capacity Summary'!$B$139:$B$238,0),MATCH('Capacity Backing (Hide)'!$A166,'Capacity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(Hide)'!$A166,'Capacity Summary'!$H$138:$BG$138,0))="x",INDEX('Capacity Summary'!$C$139:$E$238,MATCH('Capacity Backing (Hide)'!CS$132,'Capacity Summary'!$B$139:$B$238,0),4),IF(INDEX('Capacity Summary'!$H$139:$BG$238,MATCH('Capacity Backing (Hide)'!CS$132,'Capacity Summary'!$B$139:$B$238,0),MATCH('Capacity Backing (Hide)'!$A166,'Capacity Summary'!$H$138:$BG$138,0))&lt;&gt;0,INDEX('Capacity Summary'!$H$139:$BG$238,MATCH('Capacity Backing (Hide)'!CS$132,'Capacity Summary'!$B$139:$B$238,0),MATCH('Capacity Backing (Hide)'!$A166,'Capacity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(Hide)'!$A166,'Capacity Summary'!$H$138:$BG$138,0))="x",INDEX('Capacity Summary'!$C$139:$E$238,MATCH('Capacity Backing (Hide)'!CT$132,'Capacity Summary'!$B$139:$B$238,0),4),IF(INDEX('Capacity Summary'!$H$139:$BG$238,MATCH('Capacity Backing (Hide)'!CT$132,'Capacity Summary'!$B$139:$B$238,0),MATCH('Capacity Backing (Hide)'!$A166,'Capacity Summary'!$H$138:$BG$138,0))&lt;&gt;0,INDEX('Capacity Summary'!$H$139:$BG$238,MATCH('Capacity Backing (Hide)'!CT$132,'Capacity Summary'!$B$139:$B$238,0),MATCH('Capacity Backing (Hide)'!$A166,'Capacity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(Hide)'!$A166,'Capacity Summary'!$H$138:$BG$138,0))="x",INDEX('Capacity Summary'!$C$139:$E$238,MATCH('Capacity Backing (Hide)'!CU$132,'Capacity Summary'!$B$139:$B$238,0),4),IF(INDEX('Capacity Summary'!$H$139:$BG$238,MATCH('Capacity Backing (Hide)'!CU$132,'Capacity Summary'!$B$139:$B$238,0),MATCH('Capacity Backing (Hide)'!$A166,'Capacity Summary'!$H$138:$BG$138,0))&lt;&gt;0,INDEX('Capacity Summary'!$H$139:$BG$238,MATCH('Capacity Backing (Hide)'!CU$132,'Capacity Summary'!$B$139:$B$238,0),MATCH('Capacity Backing (Hide)'!$A166,'Capacity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(Hide)'!$A166,'Capacity Summary'!$H$138:$BG$138,0))="x",INDEX('Capacity Summary'!$C$139:$E$238,MATCH('Capacity Backing (Hide)'!CV$132,'Capacity Summary'!$B$139:$B$238,0),4),IF(INDEX('Capacity Summary'!$H$139:$BG$238,MATCH('Capacity Backing (Hide)'!CV$132,'Capacity Summary'!$B$139:$B$238,0),MATCH('Capacity Backing (Hide)'!$A166,'Capacity Summary'!$H$138:$BG$138,0))&lt;&gt;0,INDEX('Capacity Summary'!$H$139:$BG$238,MATCH('Capacity Backing (Hide)'!CV$132,'Capacity Summary'!$B$139:$B$238,0),MATCH('Capacity Backing (Hide)'!$A166,'Capacity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(Hide)'!$A166,'Capacity Summary'!$H$138:$BG$138,0))="x",INDEX('Capacity Summary'!$C$139:$E$238,MATCH('Capacity Backing (Hide)'!CW$132,'Capacity Summary'!$B$139:$B$238,0),4),IF(INDEX('Capacity Summary'!$H$139:$BG$238,MATCH('Capacity Backing (Hide)'!CW$132,'Capacity Summary'!$B$139:$B$238,0),MATCH('Capacity Backing (Hide)'!$A166,'Capacity Summary'!$H$138:$BG$138,0))&lt;&gt;0,INDEX('Capacity Summary'!$H$139:$BG$238,MATCH('Capacity Backing (Hide)'!CW$132,'Capacity Summary'!$B$139:$B$238,0),MATCH('Capacity Backing (Hide)'!$A166,'Capacity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(Hide)'!$A167,'Capacity Summary'!$H$138:$BG$138,0))="x",INDEX('Capacity Summary'!$C$139:$E$238,MATCH('Capacity Backing (Hide)'!B$132,'Capacity Summary'!$B$139:$B$238,0),4),IF(INDEX('Capacity Summary'!$H$139:$BG$238,MATCH('Capacity Backing (Hide)'!B$132,'Capacity Summary'!$B$139:$B$238,0),MATCH('Capacity Backing (Hide)'!$A167,'Capacity Summary'!$H$138:$BG$138,0))&lt;&gt;0,INDEX('Capacity Summary'!$H$139:$BG$238,MATCH('Capacity Backing (Hide)'!B$132,'Capacity Summary'!$B$139:$B$238,0),MATCH('Capacity Backing (Hide)'!$A167,'Capacity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(Hide)'!$A167,'Capacity Summary'!$H$138:$BG$138,0))="x",INDEX('Capacity Summary'!$C$139:$E$238,MATCH('Capacity Backing (Hide)'!C$132,'Capacity Summary'!$B$139:$B$238,0),4),IF(INDEX('Capacity Summary'!$H$139:$BG$238,MATCH('Capacity Backing (Hide)'!C$132,'Capacity Summary'!$B$139:$B$238,0),MATCH('Capacity Backing (Hide)'!$A167,'Capacity Summary'!$H$138:$BG$138,0))&lt;&gt;0,INDEX('Capacity Summary'!$H$139:$BG$238,MATCH('Capacity Backing (Hide)'!C$132,'Capacity Summary'!$B$139:$B$238,0),MATCH('Capacity Backing (Hide)'!$A167,'Capacity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(Hide)'!$A167,'Capacity Summary'!$H$138:$BG$138,0))="x",INDEX('Capacity Summary'!$C$139:$E$238,MATCH('Capacity Backing (Hide)'!D$132,'Capacity Summary'!$B$139:$B$238,0),4),IF(INDEX('Capacity Summary'!$H$139:$BG$238,MATCH('Capacity Backing (Hide)'!D$132,'Capacity Summary'!$B$139:$B$238,0),MATCH('Capacity Backing (Hide)'!$A167,'Capacity Summary'!$H$138:$BG$138,0))&lt;&gt;0,INDEX('Capacity Summary'!$H$139:$BG$238,MATCH('Capacity Backing (Hide)'!D$132,'Capacity Summary'!$B$139:$B$238,0),MATCH('Capacity Backing (Hide)'!$A167,'Capacity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(Hide)'!$A167,'Capacity Summary'!$H$138:$BG$138,0))="x",INDEX('Capacity Summary'!$C$139:$E$238,MATCH('Capacity Backing (Hide)'!E$132,'Capacity Summary'!$B$139:$B$238,0),4),IF(INDEX('Capacity Summary'!$H$139:$BG$238,MATCH('Capacity Backing (Hide)'!E$132,'Capacity Summary'!$B$139:$B$238,0),MATCH('Capacity Backing (Hide)'!$A167,'Capacity Summary'!$H$138:$BG$138,0))&lt;&gt;0,INDEX('Capacity Summary'!$H$139:$BG$238,MATCH('Capacity Backing (Hide)'!E$132,'Capacity Summary'!$B$139:$B$238,0),MATCH('Capacity Backing (Hide)'!$A167,'Capacity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(Hide)'!$A167,'Capacity Summary'!$H$138:$BG$138,0))="x",INDEX('Capacity Summary'!$C$139:$E$238,MATCH('Capacity Backing (Hide)'!F$132,'Capacity Summary'!$B$139:$B$238,0),4),IF(INDEX('Capacity Summary'!$H$139:$BG$238,MATCH('Capacity Backing (Hide)'!F$132,'Capacity Summary'!$B$139:$B$238,0),MATCH('Capacity Backing (Hide)'!$A167,'Capacity Summary'!$H$138:$BG$138,0))&lt;&gt;0,INDEX('Capacity Summary'!$H$139:$BG$238,MATCH('Capacity Backing (Hide)'!F$132,'Capacity Summary'!$B$139:$B$238,0),MATCH('Capacity Backing (Hide)'!$A167,'Capacity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(Hide)'!$A167,'Capacity Summary'!$H$138:$BG$138,0))="x",INDEX('Capacity Summary'!$C$139:$E$238,MATCH('Capacity Backing (Hide)'!G$132,'Capacity Summary'!$B$139:$B$238,0),4),IF(INDEX('Capacity Summary'!$H$139:$BG$238,MATCH('Capacity Backing (Hide)'!G$132,'Capacity Summary'!$B$139:$B$238,0),MATCH('Capacity Backing (Hide)'!$A167,'Capacity Summary'!$H$138:$BG$138,0))&lt;&gt;0,INDEX('Capacity Summary'!$H$139:$BG$238,MATCH('Capacity Backing (Hide)'!G$132,'Capacity Summary'!$B$139:$B$238,0),MATCH('Capacity Backing (Hide)'!$A167,'Capacity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(Hide)'!$A167,'Capacity Summary'!$H$138:$BG$138,0))="x",INDEX('Capacity Summary'!$C$139:$E$238,MATCH('Capacity Backing (Hide)'!H$132,'Capacity Summary'!$B$139:$B$238,0),4),IF(INDEX('Capacity Summary'!$H$139:$BG$238,MATCH('Capacity Backing (Hide)'!H$132,'Capacity Summary'!$B$139:$B$238,0),MATCH('Capacity Backing (Hide)'!$A167,'Capacity Summary'!$H$138:$BG$138,0))&lt;&gt;0,INDEX('Capacity Summary'!$H$139:$BG$238,MATCH('Capacity Backing (Hide)'!H$132,'Capacity Summary'!$B$139:$B$238,0),MATCH('Capacity Backing (Hide)'!$A167,'Capacity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(Hide)'!$A167,'Capacity Summary'!$H$138:$BG$138,0))="x",INDEX('Capacity Summary'!$C$139:$E$238,MATCH('Capacity Backing (Hide)'!I$132,'Capacity Summary'!$B$139:$B$238,0),4),IF(INDEX('Capacity Summary'!$H$139:$BG$238,MATCH('Capacity Backing (Hide)'!I$132,'Capacity Summary'!$B$139:$B$238,0),MATCH('Capacity Backing (Hide)'!$A167,'Capacity Summary'!$H$138:$BG$138,0))&lt;&gt;0,INDEX('Capacity Summary'!$H$139:$BG$238,MATCH('Capacity Backing (Hide)'!I$132,'Capacity Summary'!$B$139:$B$238,0),MATCH('Capacity Backing (Hide)'!$A167,'Capacity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(Hide)'!$A167,'Capacity Summary'!$H$138:$BG$138,0))="x",INDEX('Capacity Summary'!$C$139:$E$238,MATCH('Capacity Backing (Hide)'!J$132,'Capacity Summary'!$B$139:$B$238,0),4),IF(INDEX('Capacity Summary'!$H$139:$BG$238,MATCH('Capacity Backing (Hide)'!J$132,'Capacity Summary'!$B$139:$B$238,0),MATCH('Capacity Backing (Hide)'!$A167,'Capacity Summary'!$H$138:$BG$138,0))&lt;&gt;0,INDEX('Capacity Summary'!$H$139:$BG$238,MATCH('Capacity Backing (Hide)'!J$132,'Capacity Summary'!$B$139:$B$238,0),MATCH('Capacity Backing (Hide)'!$A167,'Capacity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(Hide)'!$A167,'Capacity Summary'!$H$138:$BG$138,0))="x",INDEX('Capacity Summary'!$C$139:$E$238,MATCH('Capacity Backing (Hide)'!K$132,'Capacity Summary'!$B$139:$B$238,0),4),IF(INDEX('Capacity Summary'!$H$139:$BG$238,MATCH('Capacity Backing (Hide)'!K$132,'Capacity Summary'!$B$139:$B$238,0),MATCH('Capacity Backing (Hide)'!$A167,'Capacity Summary'!$H$138:$BG$138,0))&lt;&gt;0,INDEX('Capacity Summary'!$H$139:$BG$238,MATCH('Capacity Backing (Hide)'!K$132,'Capacity Summary'!$B$139:$B$238,0),MATCH('Capacity Backing (Hide)'!$A167,'Capacity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(Hide)'!$A167,'Capacity Summary'!$H$138:$BG$138,0))="x",INDEX('Capacity Summary'!$C$139:$E$238,MATCH('Capacity Backing (Hide)'!L$132,'Capacity Summary'!$B$139:$B$238,0),4),IF(INDEX('Capacity Summary'!$H$139:$BG$238,MATCH('Capacity Backing (Hide)'!L$132,'Capacity Summary'!$B$139:$B$238,0),MATCH('Capacity Backing (Hide)'!$A167,'Capacity Summary'!$H$138:$BG$138,0))&lt;&gt;0,INDEX('Capacity Summary'!$H$139:$BG$238,MATCH('Capacity Backing (Hide)'!L$132,'Capacity Summary'!$B$139:$B$238,0),MATCH('Capacity Backing (Hide)'!$A167,'Capacity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(Hide)'!$A167,'Capacity Summary'!$H$138:$BG$138,0))="x",INDEX('Capacity Summary'!$C$139:$E$238,MATCH('Capacity Backing (Hide)'!M$132,'Capacity Summary'!$B$139:$B$238,0),4),IF(INDEX('Capacity Summary'!$H$139:$BG$238,MATCH('Capacity Backing (Hide)'!M$132,'Capacity Summary'!$B$139:$B$238,0),MATCH('Capacity Backing (Hide)'!$A167,'Capacity Summary'!$H$138:$BG$138,0))&lt;&gt;0,INDEX('Capacity Summary'!$H$139:$BG$238,MATCH('Capacity Backing (Hide)'!M$132,'Capacity Summary'!$B$139:$B$238,0),MATCH('Capacity Backing (Hide)'!$A167,'Capacity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(Hide)'!$A167,'Capacity Summary'!$H$138:$BG$138,0))="x",INDEX('Capacity Summary'!$C$139:$E$238,MATCH('Capacity Backing (Hide)'!N$132,'Capacity Summary'!$B$139:$B$238,0),4),IF(INDEX('Capacity Summary'!$H$139:$BG$238,MATCH('Capacity Backing (Hide)'!N$132,'Capacity Summary'!$B$139:$B$238,0),MATCH('Capacity Backing (Hide)'!$A167,'Capacity Summary'!$H$138:$BG$138,0))&lt;&gt;0,INDEX('Capacity Summary'!$H$139:$BG$238,MATCH('Capacity Backing (Hide)'!N$132,'Capacity Summary'!$B$139:$B$238,0),MATCH('Capacity Backing (Hide)'!$A167,'Capacity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(Hide)'!$A167,'Capacity Summary'!$H$138:$BG$138,0))="x",INDEX('Capacity Summary'!$C$139:$E$238,MATCH('Capacity Backing (Hide)'!O$132,'Capacity Summary'!$B$139:$B$238,0),4),IF(INDEX('Capacity Summary'!$H$139:$BG$238,MATCH('Capacity Backing (Hide)'!O$132,'Capacity Summary'!$B$139:$B$238,0),MATCH('Capacity Backing (Hide)'!$A167,'Capacity Summary'!$H$138:$BG$138,0))&lt;&gt;0,INDEX('Capacity Summary'!$H$139:$BG$238,MATCH('Capacity Backing (Hide)'!O$132,'Capacity Summary'!$B$139:$B$238,0),MATCH('Capacity Backing (Hide)'!$A167,'Capacity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(Hide)'!$A167,'Capacity Summary'!$H$138:$BG$138,0))="x",INDEX('Capacity Summary'!$C$139:$E$238,MATCH('Capacity Backing (Hide)'!P$132,'Capacity Summary'!$B$139:$B$238,0),4),IF(INDEX('Capacity Summary'!$H$139:$BG$238,MATCH('Capacity Backing (Hide)'!P$132,'Capacity Summary'!$B$139:$B$238,0),MATCH('Capacity Backing (Hide)'!$A167,'Capacity Summary'!$H$138:$BG$138,0))&lt;&gt;0,INDEX('Capacity Summary'!$H$139:$BG$238,MATCH('Capacity Backing (Hide)'!P$132,'Capacity Summary'!$B$139:$B$238,0),MATCH('Capacity Backing (Hide)'!$A167,'Capacity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(Hide)'!$A167,'Capacity Summary'!$H$138:$BG$138,0))="x",INDEX('Capacity Summary'!$C$139:$E$238,MATCH('Capacity Backing (Hide)'!Q$132,'Capacity Summary'!$B$139:$B$238,0),4),IF(INDEX('Capacity Summary'!$H$139:$BG$238,MATCH('Capacity Backing (Hide)'!Q$132,'Capacity Summary'!$B$139:$B$238,0),MATCH('Capacity Backing (Hide)'!$A167,'Capacity Summary'!$H$138:$BG$138,0))&lt;&gt;0,INDEX('Capacity Summary'!$H$139:$BG$238,MATCH('Capacity Backing (Hide)'!Q$132,'Capacity Summary'!$B$139:$B$238,0),MATCH('Capacity Backing (Hide)'!$A167,'Capacity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(Hide)'!$A167,'Capacity Summary'!$H$138:$BG$138,0))="x",INDEX('Capacity Summary'!$C$139:$E$238,MATCH('Capacity Backing (Hide)'!R$132,'Capacity Summary'!$B$139:$B$238,0),4),IF(INDEX('Capacity Summary'!$H$139:$BG$238,MATCH('Capacity Backing (Hide)'!R$132,'Capacity Summary'!$B$139:$B$238,0),MATCH('Capacity Backing (Hide)'!$A167,'Capacity Summary'!$H$138:$BG$138,0))&lt;&gt;0,INDEX('Capacity Summary'!$H$139:$BG$238,MATCH('Capacity Backing (Hide)'!R$132,'Capacity Summary'!$B$139:$B$238,0),MATCH('Capacity Backing (Hide)'!$A167,'Capacity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(Hide)'!$A167,'Capacity Summary'!$H$138:$BG$138,0))="x",INDEX('Capacity Summary'!$C$139:$E$238,MATCH('Capacity Backing (Hide)'!S$132,'Capacity Summary'!$B$139:$B$238,0),4),IF(INDEX('Capacity Summary'!$H$139:$BG$238,MATCH('Capacity Backing (Hide)'!S$132,'Capacity Summary'!$B$139:$B$238,0),MATCH('Capacity Backing (Hide)'!$A167,'Capacity Summary'!$H$138:$BG$138,0))&lt;&gt;0,INDEX('Capacity Summary'!$H$139:$BG$238,MATCH('Capacity Backing (Hide)'!S$132,'Capacity Summary'!$B$139:$B$238,0),MATCH('Capacity Backing (Hide)'!$A167,'Capacity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(Hide)'!$A167,'Capacity Summary'!$H$138:$BG$138,0))="x",INDEX('Capacity Summary'!$C$139:$E$238,MATCH('Capacity Backing (Hide)'!T$132,'Capacity Summary'!$B$139:$B$238,0),4),IF(INDEX('Capacity Summary'!$H$139:$BG$238,MATCH('Capacity Backing (Hide)'!T$132,'Capacity Summary'!$B$139:$B$238,0),MATCH('Capacity Backing (Hide)'!$A167,'Capacity Summary'!$H$138:$BG$138,0))&lt;&gt;0,INDEX('Capacity Summary'!$H$139:$BG$238,MATCH('Capacity Backing (Hide)'!T$132,'Capacity Summary'!$B$139:$B$238,0),MATCH('Capacity Backing (Hide)'!$A167,'Capacity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(Hide)'!$A167,'Capacity Summary'!$H$138:$BG$138,0))="x",INDEX('Capacity Summary'!$C$139:$E$238,MATCH('Capacity Backing (Hide)'!U$132,'Capacity Summary'!$B$139:$B$238,0),4),IF(INDEX('Capacity Summary'!$H$139:$BG$238,MATCH('Capacity Backing (Hide)'!U$132,'Capacity Summary'!$B$139:$B$238,0),MATCH('Capacity Backing (Hide)'!$A167,'Capacity Summary'!$H$138:$BG$138,0))&lt;&gt;0,INDEX('Capacity Summary'!$H$139:$BG$238,MATCH('Capacity Backing (Hide)'!U$132,'Capacity Summary'!$B$139:$B$238,0),MATCH('Capacity Backing (Hide)'!$A167,'Capacity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(Hide)'!$A167,'Capacity Summary'!$H$138:$BG$138,0))="x",INDEX('Capacity Summary'!$C$139:$E$238,MATCH('Capacity Backing (Hide)'!V$132,'Capacity Summary'!$B$139:$B$238,0),4),IF(INDEX('Capacity Summary'!$H$139:$BG$238,MATCH('Capacity Backing (Hide)'!V$132,'Capacity Summary'!$B$139:$B$238,0),MATCH('Capacity Backing (Hide)'!$A167,'Capacity Summary'!$H$138:$BG$138,0))&lt;&gt;0,INDEX('Capacity Summary'!$H$139:$BG$238,MATCH('Capacity Backing (Hide)'!V$132,'Capacity Summary'!$B$139:$B$238,0),MATCH('Capacity Backing (Hide)'!$A167,'Capacity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(Hide)'!$A167,'Capacity Summary'!$H$138:$BG$138,0))="x",INDEX('Capacity Summary'!$C$139:$E$238,MATCH('Capacity Backing (Hide)'!W$132,'Capacity Summary'!$B$139:$B$238,0),4),IF(INDEX('Capacity Summary'!$H$139:$BG$238,MATCH('Capacity Backing (Hide)'!W$132,'Capacity Summary'!$B$139:$B$238,0),MATCH('Capacity Backing (Hide)'!$A167,'Capacity Summary'!$H$138:$BG$138,0))&lt;&gt;0,INDEX('Capacity Summary'!$H$139:$BG$238,MATCH('Capacity Backing (Hide)'!W$132,'Capacity Summary'!$B$139:$B$238,0),MATCH('Capacity Backing (Hide)'!$A167,'Capacity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(Hide)'!$A167,'Capacity Summary'!$H$138:$BG$138,0))="x",INDEX('Capacity Summary'!$C$139:$E$238,MATCH('Capacity Backing (Hide)'!X$132,'Capacity Summary'!$B$139:$B$238,0),4),IF(INDEX('Capacity Summary'!$H$139:$BG$238,MATCH('Capacity Backing (Hide)'!X$132,'Capacity Summary'!$B$139:$B$238,0),MATCH('Capacity Backing (Hide)'!$A167,'Capacity Summary'!$H$138:$BG$138,0))&lt;&gt;0,INDEX('Capacity Summary'!$H$139:$BG$238,MATCH('Capacity Backing (Hide)'!X$132,'Capacity Summary'!$B$139:$B$238,0),MATCH('Capacity Backing (Hide)'!$A167,'Capacity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(Hide)'!$A167,'Capacity Summary'!$H$138:$BG$138,0))="x",INDEX('Capacity Summary'!$C$139:$E$238,MATCH('Capacity Backing (Hide)'!Y$132,'Capacity Summary'!$B$139:$B$238,0),4),IF(INDEX('Capacity Summary'!$H$139:$BG$238,MATCH('Capacity Backing (Hide)'!Y$132,'Capacity Summary'!$B$139:$B$238,0),MATCH('Capacity Backing (Hide)'!$A167,'Capacity Summary'!$H$138:$BG$138,0))&lt;&gt;0,INDEX('Capacity Summary'!$H$139:$BG$238,MATCH('Capacity Backing (Hide)'!Y$132,'Capacity Summary'!$B$139:$B$238,0),MATCH('Capacity Backing (Hide)'!$A167,'Capacity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(Hide)'!$A167,'Capacity Summary'!$H$138:$BG$138,0))="x",INDEX('Capacity Summary'!$C$139:$E$238,MATCH('Capacity Backing (Hide)'!Z$132,'Capacity Summary'!$B$139:$B$238,0),4),IF(INDEX('Capacity Summary'!$H$139:$BG$238,MATCH('Capacity Backing (Hide)'!Z$132,'Capacity Summary'!$B$139:$B$238,0),MATCH('Capacity Backing (Hide)'!$A167,'Capacity Summary'!$H$138:$BG$138,0))&lt;&gt;0,INDEX('Capacity Summary'!$H$139:$BG$238,MATCH('Capacity Backing (Hide)'!Z$132,'Capacity Summary'!$B$139:$B$238,0),MATCH('Capacity Backing (Hide)'!$A167,'Capacity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(Hide)'!$A167,'Capacity Summary'!$H$138:$BG$138,0))="x",INDEX('Capacity Summary'!$C$139:$E$238,MATCH('Capacity Backing (Hide)'!AA$132,'Capacity Summary'!$B$139:$B$238,0),4),IF(INDEX('Capacity Summary'!$H$139:$BG$238,MATCH('Capacity Backing (Hide)'!AA$132,'Capacity Summary'!$B$139:$B$238,0),MATCH('Capacity Backing (Hide)'!$A167,'Capacity Summary'!$H$138:$BG$138,0))&lt;&gt;0,INDEX('Capacity Summary'!$H$139:$BG$238,MATCH('Capacity Backing (Hide)'!AA$132,'Capacity Summary'!$B$139:$B$238,0),MATCH('Capacity Backing (Hide)'!$A167,'Capacity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(Hide)'!$A167,'Capacity Summary'!$H$138:$BG$138,0))="x",INDEX('Capacity Summary'!$C$139:$E$238,MATCH('Capacity Backing (Hide)'!AB$132,'Capacity Summary'!$B$139:$B$238,0),4),IF(INDEX('Capacity Summary'!$H$139:$BG$238,MATCH('Capacity Backing (Hide)'!AB$132,'Capacity Summary'!$B$139:$B$238,0),MATCH('Capacity Backing (Hide)'!$A167,'Capacity Summary'!$H$138:$BG$138,0))&lt;&gt;0,INDEX('Capacity Summary'!$H$139:$BG$238,MATCH('Capacity Backing (Hide)'!AB$132,'Capacity Summary'!$B$139:$B$238,0),MATCH('Capacity Backing (Hide)'!$A167,'Capacity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(Hide)'!$A167,'Capacity Summary'!$H$138:$BG$138,0))="x",INDEX('Capacity Summary'!$C$139:$E$238,MATCH('Capacity Backing (Hide)'!AC$132,'Capacity Summary'!$B$139:$B$238,0),4),IF(INDEX('Capacity Summary'!$H$139:$BG$238,MATCH('Capacity Backing (Hide)'!AC$132,'Capacity Summary'!$B$139:$B$238,0),MATCH('Capacity Backing (Hide)'!$A167,'Capacity Summary'!$H$138:$BG$138,0))&lt;&gt;0,INDEX('Capacity Summary'!$H$139:$BG$238,MATCH('Capacity Backing (Hide)'!AC$132,'Capacity Summary'!$B$139:$B$238,0),MATCH('Capacity Backing (Hide)'!$A167,'Capacity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(Hide)'!$A167,'Capacity Summary'!$H$138:$BG$138,0))="x",INDEX('Capacity Summary'!$C$139:$E$238,MATCH('Capacity Backing (Hide)'!AD$132,'Capacity Summary'!$B$139:$B$238,0),4),IF(INDEX('Capacity Summary'!$H$139:$BG$238,MATCH('Capacity Backing (Hide)'!AD$132,'Capacity Summary'!$B$139:$B$238,0),MATCH('Capacity Backing (Hide)'!$A167,'Capacity Summary'!$H$138:$BG$138,0))&lt;&gt;0,INDEX('Capacity Summary'!$H$139:$BG$238,MATCH('Capacity Backing (Hide)'!AD$132,'Capacity Summary'!$B$139:$B$238,0),MATCH('Capacity Backing (Hide)'!$A167,'Capacity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(Hide)'!$A167,'Capacity Summary'!$H$138:$BG$138,0))="x",INDEX('Capacity Summary'!$C$139:$E$238,MATCH('Capacity Backing (Hide)'!AE$132,'Capacity Summary'!$B$139:$B$238,0),4),IF(INDEX('Capacity Summary'!$H$139:$BG$238,MATCH('Capacity Backing (Hide)'!AE$132,'Capacity Summary'!$B$139:$B$238,0),MATCH('Capacity Backing (Hide)'!$A167,'Capacity Summary'!$H$138:$BG$138,0))&lt;&gt;0,INDEX('Capacity Summary'!$H$139:$BG$238,MATCH('Capacity Backing (Hide)'!AE$132,'Capacity Summary'!$B$139:$B$238,0),MATCH('Capacity Backing (Hide)'!$A167,'Capacity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(Hide)'!$A167,'Capacity Summary'!$H$138:$BG$138,0))="x",INDEX('Capacity Summary'!$C$139:$E$238,MATCH('Capacity Backing (Hide)'!AF$132,'Capacity Summary'!$B$139:$B$238,0),4),IF(INDEX('Capacity Summary'!$H$139:$BG$238,MATCH('Capacity Backing (Hide)'!AF$132,'Capacity Summary'!$B$139:$B$238,0),MATCH('Capacity Backing (Hide)'!$A167,'Capacity Summary'!$H$138:$BG$138,0))&lt;&gt;0,INDEX('Capacity Summary'!$H$139:$BG$238,MATCH('Capacity Backing (Hide)'!AF$132,'Capacity Summary'!$B$139:$B$238,0),MATCH('Capacity Backing (Hide)'!$A167,'Capacity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(Hide)'!$A167,'Capacity Summary'!$H$138:$BG$138,0))="x",INDEX('Capacity Summary'!$C$139:$E$238,MATCH('Capacity Backing (Hide)'!AG$132,'Capacity Summary'!$B$139:$B$238,0),4),IF(INDEX('Capacity Summary'!$H$139:$BG$238,MATCH('Capacity Backing (Hide)'!AG$132,'Capacity Summary'!$B$139:$B$238,0),MATCH('Capacity Backing (Hide)'!$A167,'Capacity Summary'!$H$138:$BG$138,0))&lt;&gt;0,INDEX('Capacity Summary'!$H$139:$BG$238,MATCH('Capacity Backing (Hide)'!AG$132,'Capacity Summary'!$B$139:$B$238,0),MATCH('Capacity Backing (Hide)'!$A167,'Capacity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(Hide)'!$A167,'Capacity Summary'!$H$138:$BG$138,0))="x",INDEX('Capacity Summary'!$C$139:$E$238,MATCH('Capacity Backing (Hide)'!AH$132,'Capacity Summary'!$B$139:$B$238,0),4),IF(INDEX('Capacity Summary'!$H$139:$BG$238,MATCH('Capacity Backing (Hide)'!AH$132,'Capacity Summary'!$B$139:$B$238,0),MATCH('Capacity Backing (Hide)'!$A167,'Capacity Summary'!$H$138:$BG$138,0))&lt;&gt;0,INDEX('Capacity Summary'!$H$139:$BG$238,MATCH('Capacity Backing (Hide)'!AH$132,'Capacity Summary'!$B$139:$B$238,0),MATCH('Capacity Backing (Hide)'!$A167,'Capacity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(Hide)'!$A167,'Capacity Summary'!$H$138:$BG$138,0))="x",INDEX('Capacity Summary'!$C$139:$E$238,MATCH('Capacity Backing (Hide)'!AI$132,'Capacity Summary'!$B$139:$B$238,0),4),IF(INDEX('Capacity Summary'!$H$139:$BG$238,MATCH('Capacity Backing (Hide)'!AI$132,'Capacity Summary'!$B$139:$B$238,0),MATCH('Capacity Backing (Hide)'!$A167,'Capacity Summary'!$H$138:$BG$138,0))&lt;&gt;0,INDEX('Capacity Summary'!$H$139:$BG$238,MATCH('Capacity Backing (Hide)'!AI$132,'Capacity Summary'!$B$139:$B$238,0),MATCH('Capacity Backing (Hide)'!$A167,'Capacity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(Hide)'!$A167,'Capacity Summary'!$H$138:$BG$138,0))="x",INDEX('Capacity Summary'!$C$139:$E$238,MATCH('Capacity Backing (Hide)'!AJ$132,'Capacity Summary'!$B$139:$B$238,0),4),IF(INDEX('Capacity Summary'!$H$139:$BG$238,MATCH('Capacity Backing (Hide)'!AJ$132,'Capacity Summary'!$B$139:$B$238,0),MATCH('Capacity Backing (Hide)'!$A167,'Capacity Summary'!$H$138:$BG$138,0))&lt;&gt;0,INDEX('Capacity Summary'!$H$139:$BG$238,MATCH('Capacity Backing (Hide)'!AJ$132,'Capacity Summary'!$B$139:$B$238,0),MATCH('Capacity Backing (Hide)'!$A167,'Capacity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(Hide)'!$A167,'Capacity Summary'!$H$138:$BG$138,0))="x",INDEX('Capacity Summary'!$C$139:$E$238,MATCH('Capacity Backing (Hide)'!AK$132,'Capacity Summary'!$B$139:$B$238,0),4),IF(INDEX('Capacity Summary'!$H$139:$BG$238,MATCH('Capacity Backing (Hide)'!AK$132,'Capacity Summary'!$B$139:$B$238,0),MATCH('Capacity Backing (Hide)'!$A167,'Capacity Summary'!$H$138:$BG$138,0))&lt;&gt;0,INDEX('Capacity Summary'!$H$139:$BG$238,MATCH('Capacity Backing (Hide)'!AK$132,'Capacity Summary'!$B$139:$B$238,0),MATCH('Capacity Backing (Hide)'!$A167,'Capacity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(Hide)'!$A167,'Capacity Summary'!$H$138:$BG$138,0))="x",INDEX('Capacity Summary'!$C$139:$E$238,MATCH('Capacity Backing (Hide)'!AL$132,'Capacity Summary'!$B$139:$B$238,0),4),IF(INDEX('Capacity Summary'!$H$139:$BG$238,MATCH('Capacity Backing (Hide)'!AL$132,'Capacity Summary'!$B$139:$B$238,0),MATCH('Capacity Backing (Hide)'!$A167,'Capacity Summary'!$H$138:$BG$138,0))&lt;&gt;0,INDEX('Capacity Summary'!$H$139:$BG$238,MATCH('Capacity Backing (Hide)'!AL$132,'Capacity Summary'!$B$139:$B$238,0),MATCH('Capacity Backing (Hide)'!$A167,'Capacity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(Hide)'!$A167,'Capacity Summary'!$H$138:$BG$138,0))="x",INDEX('Capacity Summary'!$C$139:$E$238,MATCH('Capacity Backing (Hide)'!AM$132,'Capacity Summary'!$B$139:$B$238,0),4),IF(INDEX('Capacity Summary'!$H$139:$BG$238,MATCH('Capacity Backing (Hide)'!AM$132,'Capacity Summary'!$B$139:$B$238,0),MATCH('Capacity Backing (Hide)'!$A167,'Capacity Summary'!$H$138:$BG$138,0))&lt;&gt;0,INDEX('Capacity Summary'!$H$139:$BG$238,MATCH('Capacity Backing (Hide)'!AM$132,'Capacity Summary'!$B$139:$B$238,0),MATCH('Capacity Backing (Hide)'!$A167,'Capacity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(Hide)'!$A167,'Capacity Summary'!$H$138:$BG$138,0))="x",INDEX('Capacity Summary'!$C$139:$E$238,MATCH('Capacity Backing (Hide)'!AN$132,'Capacity Summary'!$B$139:$B$238,0),4),IF(INDEX('Capacity Summary'!$H$139:$BG$238,MATCH('Capacity Backing (Hide)'!AN$132,'Capacity Summary'!$B$139:$B$238,0),MATCH('Capacity Backing (Hide)'!$A167,'Capacity Summary'!$H$138:$BG$138,0))&lt;&gt;0,INDEX('Capacity Summary'!$H$139:$BG$238,MATCH('Capacity Backing (Hide)'!AN$132,'Capacity Summary'!$B$139:$B$238,0),MATCH('Capacity Backing (Hide)'!$A167,'Capacity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(Hide)'!$A167,'Capacity Summary'!$H$138:$BG$138,0))="x",INDEX('Capacity Summary'!$C$139:$E$238,MATCH('Capacity Backing (Hide)'!AO$132,'Capacity Summary'!$B$139:$B$238,0),4),IF(INDEX('Capacity Summary'!$H$139:$BG$238,MATCH('Capacity Backing (Hide)'!AO$132,'Capacity Summary'!$B$139:$B$238,0),MATCH('Capacity Backing (Hide)'!$A167,'Capacity Summary'!$H$138:$BG$138,0))&lt;&gt;0,INDEX('Capacity Summary'!$H$139:$BG$238,MATCH('Capacity Backing (Hide)'!AO$132,'Capacity Summary'!$B$139:$B$238,0),MATCH('Capacity Backing (Hide)'!$A167,'Capacity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(Hide)'!$A167,'Capacity Summary'!$H$138:$BG$138,0))="x",INDEX('Capacity Summary'!$C$139:$E$238,MATCH('Capacity Backing (Hide)'!AP$132,'Capacity Summary'!$B$139:$B$238,0),4),IF(INDEX('Capacity Summary'!$H$139:$BG$238,MATCH('Capacity Backing (Hide)'!AP$132,'Capacity Summary'!$B$139:$B$238,0),MATCH('Capacity Backing (Hide)'!$A167,'Capacity Summary'!$H$138:$BG$138,0))&lt;&gt;0,INDEX('Capacity Summary'!$H$139:$BG$238,MATCH('Capacity Backing (Hide)'!AP$132,'Capacity Summary'!$B$139:$B$238,0),MATCH('Capacity Backing (Hide)'!$A167,'Capacity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(Hide)'!$A167,'Capacity Summary'!$H$138:$BG$138,0))="x",INDEX('Capacity Summary'!$C$139:$E$238,MATCH('Capacity Backing (Hide)'!AQ$132,'Capacity Summary'!$B$139:$B$238,0),4),IF(INDEX('Capacity Summary'!$H$139:$BG$238,MATCH('Capacity Backing (Hide)'!AQ$132,'Capacity Summary'!$B$139:$B$238,0),MATCH('Capacity Backing (Hide)'!$A167,'Capacity Summary'!$H$138:$BG$138,0))&lt;&gt;0,INDEX('Capacity Summary'!$H$139:$BG$238,MATCH('Capacity Backing (Hide)'!AQ$132,'Capacity Summary'!$B$139:$B$238,0),MATCH('Capacity Backing (Hide)'!$A167,'Capacity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(Hide)'!$A167,'Capacity Summary'!$H$138:$BG$138,0))="x",INDEX('Capacity Summary'!$C$139:$E$238,MATCH('Capacity Backing (Hide)'!AR$132,'Capacity Summary'!$B$139:$B$238,0),4),IF(INDEX('Capacity Summary'!$H$139:$BG$238,MATCH('Capacity Backing (Hide)'!AR$132,'Capacity Summary'!$B$139:$B$238,0),MATCH('Capacity Backing (Hide)'!$A167,'Capacity Summary'!$H$138:$BG$138,0))&lt;&gt;0,INDEX('Capacity Summary'!$H$139:$BG$238,MATCH('Capacity Backing (Hide)'!AR$132,'Capacity Summary'!$B$139:$B$238,0),MATCH('Capacity Backing (Hide)'!$A167,'Capacity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(Hide)'!$A167,'Capacity Summary'!$H$138:$BG$138,0))="x",INDEX('Capacity Summary'!$C$139:$E$238,MATCH('Capacity Backing (Hide)'!AS$132,'Capacity Summary'!$B$139:$B$238,0),4),IF(INDEX('Capacity Summary'!$H$139:$BG$238,MATCH('Capacity Backing (Hide)'!AS$132,'Capacity Summary'!$B$139:$B$238,0),MATCH('Capacity Backing (Hide)'!$A167,'Capacity Summary'!$H$138:$BG$138,0))&lt;&gt;0,INDEX('Capacity Summary'!$H$139:$BG$238,MATCH('Capacity Backing (Hide)'!AS$132,'Capacity Summary'!$B$139:$B$238,0),MATCH('Capacity Backing (Hide)'!$A167,'Capacity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(Hide)'!$A167,'Capacity Summary'!$H$138:$BG$138,0))="x",INDEX('Capacity Summary'!$C$139:$E$238,MATCH('Capacity Backing (Hide)'!AT$132,'Capacity Summary'!$B$139:$B$238,0),4),IF(INDEX('Capacity Summary'!$H$139:$BG$238,MATCH('Capacity Backing (Hide)'!AT$132,'Capacity Summary'!$B$139:$B$238,0),MATCH('Capacity Backing (Hide)'!$A167,'Capacity Summary'!$H$138:$BG$138,0))&lt;&gt;0,INDEX('Capacity Summary'!$H$139:$BG$238,MATCH('Capacity Backing (Hide)'!AT$132,'Capacity Summary'!$B$139:$B$238,0),MATCH('Capacity Backing (Hide)'!$A167,'Capacity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(Hide)'!$A167,'Capacity Summary'!$H$138:$BG$138,0))="x",INDEX('Capacity Summary'!$C$139:$E$238,MATCH('Capacity Backing (Hide)'!AU$132,'Capacity Summary'!$B$139:$B$238,0),4),IF(INDEX('Capacity Summary'!$H$139:$BG$238,MATCH('Capacity Backing (Hide)'!AU$132,'Capacity Summary'!$B$139:$B$238,0),MATCH('Capacity Backing (Hide)'!$A167,'Capacity Summary'!$H$138:$BG$138,0))&lt;&gt;0,INDEX('Capacity Summary'!$H$139:$BG$238,MATCH('Capacity Backing (Hide)'!AU$132,'Capacity Summary'!$B$139:$B$238,0),MATCH('Capacity Backing (Hide)'!$A167,'Capacity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(Hide)'!$A167,'Capacity Summary'!$H$138:$BG$138,0))="x",INDEX('Capacity Summary'!$C$139:$E$238,MATCH('Capacity Backing (Hide)'!AV$132,'Capacity Summary'!$B$139:$B$238,0),4),IF(INDEX('Capacity Summary'!$H$139:$BG$238,MATCH('Capacity Backing (Hide)'!AV$132,'Capacity Summary'!$B$139:$B$238,0),MATCH('Capacity Backing (Hide)'!$A167,'Capacity Summary'!$H$138:$BG$138,0))&lt;&gt;0,INDEX('Capacity Summary'!$H$139:$BG$238,MATCH('Capacity Backing (Hide)'!AV$132,'Capacity Summary'!$B$139:$B$238,0),MATCH('Capacity Backing (Hide)'!$A167,'Capacity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(Hide)'!$A167,'Capacity Summary'!$H$138:$BG$138,0))="x",INDEX('Capacity Summary'!$C$139:$E$238,MATCH('Capacity Backing (Hide)'!AW$132,'Capacity Summary'!$B$139:$B$238,0),4),IF(INDEX('Capacity Summary'!$H$139:$BG$238,MATCH('Capacity Backing (Hide)'!AW$132,'Capacity Summary'!$B$139:$B$238,0),MATCH('Capacity Backing (Hide)'!$A167,'Capacity Summary'!$H$138:$BG$138,0))&lt;&gt;0,INDEX('Capacity Summary'!$H$139:$BG$238,MATCH('Capacity Backing (Hide)'!AW$132,'Capacity Summary'!$B$139:$B$238,0),MATCH('Capacity Backing (Hide)'!$A167,'Capacity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(Hide)'!$A167,'Capacity Summary'!$H$138:$BG$138,0))="x",INDEX('Capacity Summary'!$C$139:$E$238,MATCH('Capacity Backing (Hide)'!AX$132,'Capacity Summary'!$B$139:$B$238,0),4),IF(INDEX('Capacity Summary'!$H$139:$BG$238,MATCH('Capacity Backing (Hide)'!AX$132,'Capacity Summary'!$B$139:$B$238,0),MATCH('Capacity Backing (Hide)'!$A167,'Capacity Summary'!$H$138:$BG$138,0))&lt;&gt;0,INDEX('Capacity Summary'!$H$139:$BG$238,MATCH('Capacity Backing (Hide)'!AX$132,'Capacity Summary'!$B$139:$B$238,0),MATCH('Capacity Backing (Hide)'!$A167,'Capacity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(Hide)'!$A167,'Capacity Summary'!$H$138:$BG$138,0))="x",INDEX('Capacity Summary'!$C$139:$E$238,MATCH('Capacity Backing (Hide)'!AY$132,'Capacity Summary'!$B$139:$B$238,0),4),IF(INDEX('Capacity Summary'!$H$139:$BG$238,MATCH('Capacity Backing (Hide)'!AY$132,'Capacity Summary'!$B$139:$B$238,0),MATCH('Capacity Backing (Hide)'!$A167,'Capacity Summary'!$H$138:$BG$138,0))&lt;&gt;0,INDEX('Capacity Summary'!$H$139:$BG$238,MATCH('Capacity Backing (Hide)'!AY$132,'Capacity Summary'!$B$139:$B$238,0),MATCH('Capacity Backing (Hide)'!$A167,'Capacity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(Hide)'!$A167,'Capacity Summary'!$H$138:$BG$138,0))="x",INDEX('Capacity Summary'!$C$139:$E$238,MATCH('Capacity Backing (Hide)'!AZ$132,'Capacity Summary'!$B$139:$B$238,0),4),IF(INDEX('Capacity Summary'!$H$139:$BG$238,MATCH('Capacity Backing (Hide)'!AZ$132,'Capacity Summary'!$B$139:$B$238,0),MATCH('Capacity Backing (Hide)'!$A167,'Capacity Summary'!$H$138:$BG$138,0))&lt;&gt;0,INDEX('Capacity Summary'!$H$139:$BG$238,MATCH('Capacity Backing (Hide)'!AZ$132,'Capacity Summary'!$B$139:$B$238,0),MATCH('Capacity Backing (Hide)'!$A167,'Capacity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(Hide)'!$A167,'Capacity Summary'!$H$138:$BG$138,0))="x",INDEX('Capacity Summary'!$C$139:$E$238,MATCH('Capacity Backing (Hide)'!BA$132,'Capacity Summary'!$B$139:$B$238,0),4),IF(INDEX('Capacity Summary'!$H$139:$BG$238,MATCH('Capacity Backing (Hide)'!BA$132,'Capacity Summary'!$B$139:$B$238,0),MATCH('Capacity Backing (Hide)'!$A167,'Capacity Summary'!$H$138:$BG$138,0))&lt;&gt;0,INDEX('Capacity Summary'!$H$139:$BG$238,MATCH('Capacity Backing (Hide)'!BA$132,'Capacity Summary'!$B$139:$B$238,0),MATCH('Capacity Backing (Hide)'!$A167,'Capacity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(Hide)'!$A167,'Capacity Summary'!$H$138:$BG$138,0))="x",INDEX('Capacity Summary'!$C$139:$E$238,MATCH('Capacity Backing (Hide)'!BB$132,'Capacity Summary'!$B$139:$B$238,0),4),IF(INDEX('Capacity Summary'!$H$139:$BG$238,MATCH('Capacity Backing (Hide)'!BB$132,'Capacity Summary'!$B$139:$B$238,0),MATCH('Capacity Backing (Hide)'!$A167,'Capacity Summary'!$H$138:$BG$138,0))&lt;&gt;0,INDEX('Capacity Summary'!$H$139:$BG$238,MATCH('Capacity Backing (Hide)'!BB$132,'Capacity Summary'!$B$139:$B$238,0),MATCH('Capacity Backing (Hide)'!$A167,'Capacity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(Hide)'!$A167,'Capacity Summary'!$H$138:$BG$138,0))="x",INDEX('Capacity Summary'!$C$139:$E$238,MATCH('Capacity Backing (Hide)'!BC$132,'Capacity Summary'!$B$139:$B$238,0),4),IF(INDEX('Capacity Summary'!$H$139:$BG$238,MATCH('Capacity Backing (Hide)'!BC$132,'Capacity Summary'!$B$139:$B$238,0),MATCH('Capacity Backing (Hide)'!$A167,'Capacity Summary'!$H$138:$BG$138,0))&lt;&gt;0,INDEX('Capacity Summary'!$H$139:$BG$238,MATCH('Capacity Backing (Hide)'!BC$132,'Capacity Summary'!$B$139:$B$238,0),MATCH('Capacity Backing (Hide)'!$A167,'Capacity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(Hide)'!$A167,'Capacity Summary'!$H$138:$BG$138,0))="x",INDEX('Capacity Summary'!$C$139:$E$238,MATCH('Capacity Backing (Hide)'!BD$132,'Capacity Summary'!$B$139:$B$238,0),4),IF(INDEX('Capacity Summary'!$H$139:$BG$238,MATCH('Capacity Backing (Hide)'!BD$132,'Capacity Summary'!$B$139:$B$238,0),MATCH('Capacity Backing (Hide)'!$A167,'Capacity Summary'!$H$138:$BG$138,0))&lt;&gt;0,INDEX('Capacity Summary'!$H$139:$BG$238,MATCH('Capacity Backing (Hide)'!BD$132,'Capacity Summary'!$B$139:$B$238,0),MATCH('Capacity Backing (Hide)'!$A167,'Capacity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(Hide)'!$A167,'Capacity Summary'!$H$138:$BG$138,0))="x",INDEX('Capacity Summary'!$C$139:$E$238,MATCH('Capacity Backing (Hide)'!BE$132,'Capacity Summary'!$B$139:$B$238,0),4),IF(INDEX('Capacity Summary'!$H$139:$BG$238,MATCH('Capacity Backing (Hide)'!BE$132,'Capacity Summary'!$B$139:$B$238,0),MATCH('Capacity Backing (Hide)'!$A167,'Capacity Summary'!$H$138:$BG$138,0))&lt;&gt;0,INDEX('Capacity Summary'!$H$139:$BG$238,MATCH('Capacity Backing (Hide)'!BE$132,'Capacity Summary'!$B$139:$B$238,0),MATCH('Capacity Backing (Hide)'!$A167,'Capacity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(Hide)'!$A167,'Capacity Summary'!$H$138:$BG$138,0))="x",INDEX('Capacity Summary'!$C$139:$E$238,MATCH('Capacity Backing (Hide)'!BF$132,'Capacity Summary'!$B$139:$B$238,0),4),IF(INDEX('Capacity Summary'!$H$139:$BG$238,MATCH('Capacity Backing (Hide)'!BF$132,'Capacity Summary'!$B$139:$B$238,0),MATCH('Capacity Backing (Hide)'!$A167,'Capacity Summary'!$H$138:$BG$138,0))&lt;&gt;0,INDEX('Capacity Summary'!$H$139:$BG$238,MATCH('Capacity Backing (Hide)'!BF$132,'Capacity Summary'!$B$139:$B$238,0),MATCH('Capacity Backing (Hide)'!$A167,'Capacity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(Hide)'!$A167,'Capacity Summary'!$H$138:$BG$138,0))="x",INDEX('Capacity Summary'!$C$139:$E$238,MATCH('Capacity Backing (Hide)'!BG$132,'Capacity Summary'!$B$139:$B$238,0),4),IF(INDEX('Capacity Summary'!$H$139:$BG$238,MATCH('Capacity Backing (Hide)'!BG$132,'Capacity Summary'!$B$139:$B$238,0),MATCH('Capacity Backing (Hide)'!$A167,'Capacity Summary'!$H$138:$BG$138,0))&lt;&gt;0,INDEX('Capacity Summary'!$H$139:$BG$238,MATCH('Capacity Backing (Hide)'!BG$132,'Capacity Summary'!$B$139:$B$238,0),MATCH('Capacity Backing (Hide)'!$A167,'Capacity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(Hide)'!$A167,'Capacity Summary'!$H$138:$BG$138,0))="x",INDEX('Capacity Summary'!$C$139:$E$238,MATCH('Capacity Backing (Hide)'!BH$132,'Capacity Summary'!$B$139:$B$238,0),4),IF(INDEX('Capacity Summary'!$H$139:$BG$238,MATCH('Capacity Backing (Hide)'!BH$132,'Capacity Summary'!$B$139:$B$238,0),MATCH('Capacity Backing (Hide)'!$A167,'Capacity Summary'!$H$138:$BG$138,0))&lt;&gt;0,INDEX('Capacity Summary'!$H$139:$BG$238,MATCH('Capacity Backing (Hide)'!BH$132,'Capacity Summary'!$B$139:$B$238,0),MATCH('Capacity Backing (Hide)'!$A167,'Capacity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(Hide)'!$A167,'Capacity Summary'!$H$138:$BG$138,0))="x",INDEX('Capacity Summary'!$C$139:$E$238,MATCH('Capacity Backing (Hide)'!BI$132,'Capacity Summary'!$B$139:$B$238,0),4),IF(INDEX('Capacity Summary'!$H$139:$BG$238,MATCH('Capacity Backing (Hide)'!BI$132,'Capacity Summary'!$B$139:$B$238,0),MATCH('Capacity Backing (Hide)'!$A167,'Capacity Summary'!$H$138:$BG$138,0))&lt;&gt;0,INDEX('Capacity Summary'!$H$139:$BG$238,MATCH('Capacity Backing (Hide)'!BI$132,'Capacity Summary'!$B$139:$B$238,0),MATCH('Capacity Backing (Hide)'!$A167,'Capacity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(Hide)'!$A167,'Capacity Summary'!$H$138:$BG$138,0))="x",INDEX('Capacity Summary'!$C$139:$E$238,MATCH('Capacity Backing (Hide)'!BJ$132,'Capacity Summary'!$B$139:$B$238,0),4),IF(INDEX('Capacity Summary'!$H$139:$BG$238,MATCH('Capacity Backing (Hide)'!BJ$132,'Capacity Summary'!$B$139:$B$238,0),MATCH('Capacity Backing (Hide)'!$A167,'Capacity Summary'!$H$138:$BG$138,0))&lt;&gt;0,INDEX('Capacity Summary'!$H$139:$BG$238,MATCH('Capacity Backing (Hide)'!BJ$132,'Capacity Summary'!$B$139:$B$238,0),MATCH('Capacity Backing (Hide)'!$A167,'Capacity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(Hide)'!$A167,'Capacity Summary'!$H$138:$BG$138,0))="x",INDEX('Capacity Summary'!$C$139:$E$238,MATCH('Capacity Backing (Hide)'!BK$132,'Capacity Summary'!$B$139:$B$238,0),4),IF(INDEX('Capacity Summary'!$H$139:$BG$238,MATCH('Capacity Backing (Hide)'!BK$132,'Capacity Summary'!$B$139:$B$238,0),MATCH('Capacity Backing (Hide)'!$A167,'Capacity Summary'!$H$138:$BG$138,0))&lt;&gt;0,INDEX('Capacity Summary'!$H$139:$BG$238,MATCH('Capacity Backing (Hide)'!BK$132,'Capacity Summary'!$B$139:$B$238,0),MATCH('Capacity Backing (Hide)'!$A167,'Capacity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(Hide)'!$A167,'Capacity Summary'!$H$138:$BG$138,0))="x",INDEX('Capacity Summary'!$C$139:$E$238,MATCH('Capacity Backing (Hide)'!BL$132,'Capacity Summary'!$B$139:$B$238,0),4),IF(INDEX('Capacity Summary'!$H$139:$BG$238,MATCH('Capacity Backing (Hide)'!BL$132,'Capacity Summary'!$B$139:$B$238,0),MATCH('Capacity Backing (Hide)'!$A167,'Capacity Summary'!$H$138:$BG$138,0))&lt;&gt;0,INDEX('Capacity Summary'!$H$139:$BG$238,MATCH('Capacity Backing (Hide)'!BL$132,'Capacity Summary'!$B$139:$B$238,0),MATCH('Capacity Backing (Hide)'!$A167,'Capacity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(Hide)'!$A167,'Capacity Summary'!$H$138:$BG$138,0))="x",INDEX('Capacity Summary'!$C$139:$E$238,MATCH('Capacity Backing (Hide)'!BM$132,'Capacity Summary'!$B$139:$B$238,0),4),IF(INDEX('Capacity Summary'!$H$139:$BG$238,MATCH('Capacity Backing (Hide)'!BM$132,'Capacity Summary'!$B$139:$B$238,0),MATCH('Capacity Backing (Hide)'!$A167,'Capacity Summary'!$H$138:$BG$138,0))&lt;&gt;0,INDEX('Capacity Summary'!$H$139:$BG$238,MATCH('Capacity Backing (Hide)'!BM$132,'Capacity Summary'!$B$139:$B$238,0),MATCH('Capacity Backing (Hide)'!$A167,'Capacity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(Hide)'!$A167,'Capacity Summary'!$H$138:$BG$138,0))="x",INDEX('Capacity Summary'!$C$139:$E$238,MATCH('Capacity Backing (Hide)'!BN$132,'Capacity Summary'!$B$139:$B$238,0),4),IF(INDEX('Capacity Summary'!$H$139:$BG$238,MATCH('Capacity Backing (Hide)'!BN$132,'Capacity Summary'!$B$139:$B$238,0),MATCH('Capacity Backing (Hide)'!$A167,'Capacity Summary'!$H$138:$BG$138,0))&lt;&gt;0,INDEX('Capacity Summary'!$H$139:$BG$238,MATCH('Capacity Backing (Hide)'!BN$132,'Capacity Summary'!$B$139:$B$238,0),MATCH('Capacity Backing (Hide)'!$A167,'Capacity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(Hide)'!$A167,'Capacity Summary'!$H$138:$BG$138,0))="x",INDEX('Capacity Summary'!$C$139:$E$238,MATCH('Capacity Backing (Hide)'!BO$132,'Capacity Summary'!$B$139:$B$238,0),4),IF(INDEX('Capacity Summary'!$H$139:$BG$238,MATCH('Capacity Backing (Hide)'!BO$132,'Capacity Summary'!$B$139:$B$238,0),MATCH('Capacity Backing (Hide)'!$A167,'Capacity Summary'!$H$138:$BG$138,0))&lt;&gt;0,INDEX('Capacity Summary'!$H$139:$BG$238,MATCH('Capacity Backing (Hide)'!BO$132,'Capacity Summary'!$B$139:$B$238,0),MATCH('Capacity Backing (Hide)'!$A167,'Capacity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(Hide)'!$A167,'Capacity Summary'!$H$138:$BG$138,0))="x",INDEX('Capacity Summary'!$C$139:$E$238,MATCH('Capacity Backing (Hide)'!BP$132,'Capacity Summary'!$B$139:$B$238,0),4),IF(INDEX('Capacity Summary'!$H$139:$BG$238,MATCH('Capacity Backing (Hide)'!BP$132,'Capacity Summary'!$B$139:$B$238,0),MATCH('Capacity Backing (Hide)'!$A167,'Capacity Summary'!$H$138:$BG$138,0))&lt;&gt;0,INDEX('Capacity Summary'!$H$139:$BG$238,MATCH('Capacity Backing (Hide)'!BP$132,'Capacity Summary'!$B$139:$B$238,0),MATCH('Capacity Backing (Hide)'!$A167,'Capacity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(Hide)'!$A167,'Capacity Summary'!$H$138:$BG$138,0))="x",INDEX('Capacity Summary'!$C$139:$E$238,MATCH('Capacity Backing (Hide)'!BQ$132,'Capacity Summary'!$B$139:$B$238,0),4),IF(INDEX('Capacity Summary'!$H$139:$BG$238,MATCH('Capacity Backing (Hide)'!BQ$132,'Capacity Summary'!$B$139:$B$238,0),MATCH('Capacity Backing (Hide)'!$A167,'Capacity Summary'!$H$138:$BG$138,0))&lt;&gt;0,INDEX('Capacity Summary'!$H$139:$BG$238,MATCH('Capacity Backing (Hide)'!BQ$132,'Capacity Summary'!$B$139:$B$238,0),MATCH('Capacity Backing (Hide)'!$A167,'Capacity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(Hide)'!$A167,'Capacity Summary'!$H$138:$BG$138,0))="x",INDEX('Capacity Summary'!$C$139:$E$238,MATCH('Capacity Backing (Hide)'!BR$132,'Capacity Summary'!$B$139:$B$238,0),4),IF(INDEX('Capacity Summary'!$H$139:$BG$238,MATCH('Capacity Backing (Hide)'!BR$132,'Capacity Summary'!$B$139:$B$238,0),MATCH('Capacity Backing (Hide)'!$A167,'Capacity Summary'!$H$138:$BG$138,0))&lt;&gt;0,INDEX('Capacity Summary'!$H$139:$BG$238,MATCH('Capacity Backing (Hide)'!BR$132,'Capacity Summary'!$B$139:$B$238,0),MATCH('Capacity Backing (Hide)'!$A167,'Capacity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(Hide)'!$A167,'Capacity Summary'!$H$138:$BG$138,0))="x",INDEX('Capacity Summary'!$C$139:$E$238,MATCH('Capacity Backing (Hide)'!BS$132,'Capacity Summary'!$B$139:$B$238,0),4),IF(INDEX('Capacity Summary'!$H$139:$BG$238,MATCH('Capacity Backing (Hide)'!BS$132,'Capacity Summary'!$B$139:$B$238,0),MATCH('Capacity Backing (Hide)'!$A167,'Capacity Summary'!$H$138:$BG$138,0))&lt;&gt;0,INDEX('Capacity Summary'!$H$139:$BG$238,MATCH('Capacity Backing (Hide)'!BS$132,'Capacity Summary'!$B$139:$B$238,0),MATCH('Capacity Backing (Hide)'!$A167,'Capacity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(Hide)'!$A167,'Capacity Summary'!$H$138:$BG$138,0))="x",INDEX('Capacity Summary'!$C$139:$E$238,MATCH('Capacity Backing (Hide)'!BT$132,'Capacity Summary'!$B$139:$B$238,0),4),IF(INDEX('Capacity Summary'!$H$139:$BG$238,MATCH('Capacity Backing (Hide)'!BT$132,'Capacity Summary'!$B$139:$B$238,0),MATCH('Capacity Backing (Hide)'!$A167,'Capacity Summary'!$H$138:$BG$138,0))&lt;&gt;0,INDEX('Capacity Summary'!$H$139:$BG$238,MATCH('Capacity Backing (Hide)'!BT$132,'Capacity Summary'!$B$139:$B$238,0),MATCH('Capacity Backing (Hide)'!$A167,'Capacity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(Hide)'!$A167,'Capacity Summary'!$H$138:$BG$138,0))="x",INDEX('Capacity Summary'!$C$139:$E$238,MATCH('Capacity Backing (Hide)'!BU$132,'Capacity Summary'!$B$139:$B$238,0),4),IF(INDEX('Capacity Summary'!$H$139:$BG$238,MATCH('Capacity Backing (Hide)'!BU$132,'Capacity Summary'!$B$139:$B$238,0),MATCH('Capacity Backing (Hide)'!$A167,'Capacity Summary'!$H$138:$BG$138,0))&lt;&gt;0,INDEX('Capacity Summary'!$H$139:$BG$238,MATCH('Capacity Backing (Hide)'!BU$132,'Capacity Summary'!$B$139:$B$238,0),MATCH('Capacity Backing (Hide)'!$A167,'Capacity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(Hide)'!$A167,'Capacity Summary'!$H$138:$BG$138,0))="x",INDEX('Capacity Summary'!$C$139:$E$238,MATCH('Capacity Backing (Hide)'!BV$132,'Capacity Summary'!$B$139:$B$238,0),4),IF(INDEX('Capacity Summary'!$H$139:$BG$238,MATCH('Capacity Backing (Hide)'!BV$132,'Capacity Summary'!$B$139:$B$238,0),MATCH('Capacity Backing (Hide)'!$A167,'Capacity Summary'!$H$138:$BG$138,0))&lt;&gt;0,INDEX('Capacity Summary'!$H$139:$BG$238,MATCH('Capacity Backing (Hide)'!BV$132,'Capacity Summary'!$B$139:$B$238,0),MATCH('Capacity Backing (Hide)'!$A167,'Capacity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(Hide)'!$A167,'Capacity Summary'!$H$138:$BG$138,0))="x",INDEX('Capacity Summary'!$C$139:$E$238,MATCH('Capacity Backing (Hide)'!BW$132,'Capacity Summary'!$B$139:$B$238,0),4),IF(INDEX('Capacity Summary'!$H$139:$BG$238,MATCH('Capacity Backing (Hide)'!BW$132,'Capacity Summary'!$B$139:$B$238,0),MATCH('Capacity Backing (Hide)'!$A167,'Capacity Summary'!$H$138:$BG$138,0))&lt;&gt;0,INDEX('Capacity Summary'!$H$139:$BG$238,MATCH('Capacity Backing (Hide)'!BW$132,'Capacity Summary'!$B$139:$B$238,0),MATCH('Capacity Backing (Hide)'!$A167,'Capacity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(Hide)'!$A167,'Capacity Summary'!$H$138:$BG$138,0))="x",INDEX('Capacity Summary'!$C$139:$E$238,MATCH('Capacity Backing (Hide)'!BX$132,'Capacity Summary'!$B$139:$B$238,0),4),IF(INDEX('Capacity Summary'!$H$139:$BG$238,MATCH('Capacity Backing (Hide)'!BX$132,'Capacity Summary'!$B$139:$B$238,0),MATCH('Capacity Backing (Hide)'!$A167,'Capacity Summary'!$H$138:$BG$138,0))&lt;&gt;0,INDEX('Capacity Summary'!$H$139:$BG$238,MATCH('Capacity Backing (Hide)'!BX$132,'Capacity Summary'!$B$139:$B$238,0),MATCH('Capacity Backing (Hide)'!$A167,'Capacity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(Hide)'!$A167,'Capacity Summary'!$H$138:$BG$138,0))="x",INDEX('Capacity Summary'!$C$139:$E$238,MATCH('Capacity Backing (Hide)'!BY$132,'Capacity Summary'!$B$139:$B$238,0),4),IF(INDEX('Capacity Summary'!$H$139:$BG$238,MATCH('Capacity Backing (Hide)'!BY$132,'Capacity Summary'!$B$139:$B$238,0),MATCH('Capacity Backing (Hide)'!$A167,'Capacity Summary'!$H$138:$BG$138,0))&lt;&gt;0,INDEX('Capacity Summary'!$H$139:$BG$238,MATCH('Capacity Backing (Hide)'!BY$132,'Capacity Summary'!$B$139:$B$238,0),MATCH('Capacity Backing (Hide)'!$A167,'Capacity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(Hide)'!$A167,'Capacity Summary'!$H$138:$BG$138,0))="x",INDEX('Capacity Summary'!$C$139:$E$238,MATCH('Capacity Backing (Hide)'!BZ$132,'Capacity Summary'!$B$139:$B$238,0),4),IF(INDEX('Capacity Summary'!$H$139:$BG$238,MATCH('Capacity Backing (Hide)'!BZ$132,'Capacity Summary'!$B$139:$B$238,0),MATCH('Capacity Backing (Hide)'!$A167,'Capacity Summary'!$H$138:$BG$138,0))&lt;&gt;0,INDEX('Capacity Summary'!$H$139:$BG$238,MATCH('Capacity Backing (Hide)'!BZ$132,'Capacity Summary'!$B$139:$B$238,0),MATCH('Capacity Backing (Hide)'!$A167,'Capacity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(Hide)'!$A167,'Capacity Summary'!$H$138:$BG$138,0))="x",INDEX('Capacity Summary'!$C$139:$E$238,MATCH('Capacity Backing (Hide)'!CA$132,'Capacity Summary'!$B$139:$B$238,0),4),IF(INDEX('Capacity Summary'!$H$139:$BG$238,MATCH('Capacity Backing (Hide)'!CA$132,'Capacity Summary'!$B$139:$B$238,0),MATCH('Capacity Backing (Hide)'!$A167,'Capacity Summary'!$H$138:$BG$138,0))&lt;&gt;0,INDEX('Capacity Summary'!$H$139:$BG$238,MATCH('Capacity Backing (Hide)'!CA$132,'Capacity Summary'!$B$139:$B$238,0),MATCH('Capacity Backing (Hide)'!$A167,'Capacity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(Hide)'!$A167,'Capacity Summary'!$H$138:$BG$138,0))="x",INDEX('Capacity Summary'!$C$139:$E$238,MATCH('Capacity Backing (Hide)'!CB$132,'Capacity Summary'!$B$139:$B$238,0),4),IF(INDEX('Capacity Summary'!$H$139:$BG$238,MATCH('Capacity Backing (Hide)'!CB$132,'Capacity Summary'!$B$139:$B$238,0),MATCH('Capacity Backing (Hide)'!$A167,'Capacity Summary'!$H$138:$BG$138,0))&lt;&gt;0,INDEX('Capacity Summary'!$H$139:$BG$238,MATCH('Capacity Backing (Hide)'!CB$132,'Capacity Summary'!$B$139:$B$238,0),MATCH('Capacity Backing (Hide)'!$A167,'Capacity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(Hide)'!$A167,'Capacity Summary'!$H$138:$BG$138,0))="x",INDEX('Capacity Summary'!$C$139:$E$238,MATCH('Capacity Backing (Hide)'!CC$132,'Capacity Summary'!$B$139:$B$238,0),4),IF(INDEX('Capacity Summary'!$H$139:$BG$238,MATCH('Capacity Backing (Hide)'!CC$132,'Capacity Summary'!$B$139:$B$238,0),MATCH('Capacity Backing (Hide)'!$A167,'Capacity Summary'!$H$138:$BG$138,0))&lt;&gt;0,INDEX('Capacity Summary'!$H$139:$BG$238,MATCH('Capacity Backing (Hide)'!CC$132,'Capacity Summary'!$B$139:$B$238,0),MATCH('Capacity Backing (Hide)'!$A167,'Capacity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(Hide)'!$A167,'Capacity Summary'!$H$138:$BG$138,0))="x",INDEX('Capacity Summary'!$C$139:$E$238,MATCH('Capacity Backing (Hide)'!CD$132,'Capacity Summary'!$B$139:$B$238,0),4),IF(INDEX('Capacity Summary'!$H$139:$BG$238,MATCH('Capacity Backing (Hide)'!CD$132,'Capacity Summary'!$B$139:$B$238,0),MATCH('Capacity Backing (Hide)'!$A167,'Capacity Summary'!$H$138:$BG$138,0))&lt;&gt;0,INDEX('Capacity Summary'!$H$139:$BG$238,MATCH('Capacity Backing (Hide)'!CD$132,'Capacity Summary'!$B$139:$B$238,0),MATCH('Capacity Backing (Hide)'!$A167,'Capacity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(Hide)'!$A167,'Capacity Summary'!$H$138:$BG$138,0))="x",INDEX('Capacity Summary'!$C$139:$E$238,MATCH('Capacity Backing (Hide)'!CE$132,'Capacity Summary'!$B$139:$B$238,0),4),IF(INDEX('Capacity Summary'!$H$139:$BG$238,MATCH('Capacity Backing (Hide)'!CE$132,'Capacity Summary'!$B$139:$B$238,0),MATCH('Capacity Backing (Hide)'!$A167,'Capacity Summary'!$H$138:$BG$138,0))&lt;&gt;0,INDEX('Capacity Summary'!$H$139:$BG$238,MATCH('Capacity Backing (Hide)'!CE$132,'Capacity Summary'!$B$139:$B$238,0),MATCH('Capacity Backing (Hide)'!$A167,'Capacity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(Hide)'!$A167,'Capacity Summary'!$H$138:$BG$138,0))="x",INDEX('Capacity Summary'!$C$139:$E$238,MATCH('Capacity Backing (Hide)'!CF$132,'Capacity Summary'!$B$139:$B$238,0),4),IF(INDEX('Capacity Summary'!$H$139:$BG$238,MATCH('Capacity Backing (Hide)'!CF$132,'Capacity Summary'!$B$139:$B$238,0),MATCH('Capacity Backing (Hide)'!$A167,'Capacity Summary'!$H$138:$BG$138,0))&lt;&gt;0,INDEX('Capacity Summary'!$H$139:$BG$238,MATCH('Capacity Backing (Hide)'!CF$132,'Capacity Summary'!$B$139:$B$238,0),MATCH('Capacity Backing (Hide)'!$A167,'Capacity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(Hide)'!$A167,'Capacity Summary'!$H$138:$BG$138,0))="x",INDEX('Capacity Summary'!$C$139:$E$238,MATCH('Capacity Backing (Hide)'!CG$132,'Capacity Summary'!$B$139:$B$238,0),4),IF(INDEX('Capacity Summary'!$H$139:$BG$238,MATCH('Capacity Backing (Hide)'!CG$132,'Capacity Summary'!$B$139:$B$238,0),MATCH('Capacity Backing (Hide)'!$A167,'Capacity Summary'!$H$138:$BG$138,0))&lt;&gt;0,INDEX('Capacity Summary'!$H$139:$BG$238,MATCH('Capacity Backing (Hide)'!CG$132,'Capacity Summary'!$B$139:$B$238,0),MATCH('Capacity Backing (Hide)'!$A167,'Capacity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(Hide)'!$A167,'Capacity Summary'!$H$138:$BG$138,0))="x",INDEX('Capacity Summary'!$C$139:$E$238,MATCH('Capacity Backing (Hide)'!CH$132,'Capacity Summary'!$B$139:$B$238,0),4),IF(INDEX('Capacity Summary'!$H$139:$BG$238,MATCH('Capacity Backing (Hide)'!CH$132,'Capacity Summary'!$B$139:$B$238,0),MATCH('Capacity Backing (Hide)'!$A167,'Capacity Summary'!$H$138:$BG$138,0))&lt;&gt;0,INDEX('Capacity Summary'!$H$139:$BG$238,MATCH('Capacity Backing (Hide)'!CH$132,'Capacity Summary'!$B$139:$B$238,0),MATCH('Capacity Backing (Hide)'!$A167,'Capacity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(Hide)'!$A167,'Capacity Summary'!$H$138:$BG$138,0))="x",INDEX('Capacity Summary'!$C$139:$E$238,MATCH('Capacity Backing (Hide)'!CI$132,'Capacity Summary'!$B$139:$B$238,0),4),IF(INDEX('Capacity Summary'!$H$139:$BG$238,MATCH('Capacity Backing (Hide)'!CI$132,'Capacity Summary'!$B$139:$B$238,0),MATCH('Capacity Backing (Hide)'!$A167,'Capacity Summary'!$H$138:$BG$138,0))&lt;&gt;0,INDEX('Capacity Summary'!$H$139:$BG$238,MATCH('Capacity Backing (Hide)'!CI$132,'Capacity Summary'!$B$139:$B$238,0),MATCH('Capacity Backing (Hide)'!$A167,'Capacity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(Hide)'!$A167,'Capacity Summary'!$H$138:$BG$138,0))="x",INDEX('Capacity Summary'!$C$139:$E$238,MATCH('Capacity Backing (Hide)'!CJ$132,'Capacity Summary'!$B$139:$B$238,0),4),IF(INDEX('Capacity Summary'!$H$139:$BG$238,MATCH('Capacity Backing (Hide)'!CJ$132,'Capacity Summary'!$B$139:$B$238,0),MATCH('Capacity Backing (Hide)'!$A167,'Capacity Summary'!$H$138:$BG$138,0))&lt;&gt;0,INDEX('Capacity Summary'!$H$139:$BG$238,MATCH('Capacity Backing (Hide)'!CJ$132,'Capacity Summary'!$B$139:$B$238,0),MATCH('Capacity Backing (Hide)'!$A167,'Capacity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(Hide)'!$A167,'Capacity Summary'!$H$138:$BG$138,0))="x",INDEX('Capacity Summary'!$C$139:$E$238,MATCH('Capacity Backing (Hide)'!CK$132,'Capacity Summary'!$B$139:$B$238,0),4),IF(INDEX('Capacity Summary'!$H$139:$BG$238,MATCH('Capacity Backing (Hide)'!CK$132,'Capacity Summary'!$B$139:$B$238,0),MATCH('Capacity Backing (Hide)'!$A167,'Capacity Summary'!$H$138:$BG$138,0))&lt;&gt;0,INDEX('Capacity Summary'!$H$139:$BG$238,MATCH('Capacity Backing (Hide)'!CK$132,'Capacity Summary'!$B$139:$B$238,0),MATCH('Capacity Backing (Hide)'!$A167,'Capacity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(Hide)'!$A167,'Capacity Summary'!$H$138:$BG$138,0))="x",INDEX('Capacity Summary'!$C$139:$E$238,MATCH('Capacity Backing (Hide)'!CL$132,'Capacity Summary'!$B$139:$B$238,0),4),IF(INDEX('Capacity Summary'!$H$139:$BG$238,MATCH('Capacity Backing (Hide)'!CL$132,'Capacity Summary'!$B$139:$B$238,0),MATCH('Capacity Backing (Hide)'!$A167,'Capacity Summary'!$H$138:$BG$138,0))&lt;&gt;0,INDEX('Capacity Summary'!$H$139:$BG$238,MATCH('Capacity Backing (Hide)'!CL$132,'Capacity Summary'!$B$139:$B$238,0),MATCH('Capacity Backing (Hide)'!$A167,'Capacity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(Hide)'!$A167,'Capacity Summary'!$H$138:$BG$138,0))="x",INDEX('Capacity Summary'!$C$139:$E$238,MATCH('Capacity Backing (Hide)'!CM$132,'Capacity Summary'!$B$139:$B$238,0),4),IF(INDEX('Capacity Summary'!$H$139:$BG$238,MATCH('Capacity Backing (Hide)'!CM$132,'Capacity Summary'!$B$139:$B$238,0),MATCH('Capacity Backing (Hide)'!$A167,'Capacity Summary'!$H$138:$BG$138,0))&lt;&gt;0,INDEX('Capacity Summary'!$H$139:$BG$238,MATCH('Capacity Backing (Hide)'!CM$132,'Capacity Summary'!$B$139:$B$238,0),MATCH('Capacity Backing (Hide)'!$A167,'Capacity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(Hide)'!$A167,'Capacity Summary'!$H$138:$BG$138,0))="x",INDEX('Capacity Summary'!$C$139:$E$238,MATCH('Capacity Backing (Hide)'!CN$132,'Capacity Summary'!$B$139:$B$238,0),4),IF(INDEX('Capacity Summary'!$H$139:$BG$238,MATCH('Capacity Backing (Hide)'!CN$132,'Capacity Summary'!$B$139:$B$238,0),MATCH('Capacity Backing (Hide)'!$A167,'Capacity Summary'!$H$138:$BG$138,0))&lt;&gt;0,INDEX('Capacity Summary'!$H$139:$BG$238,MATCH('Capacity Backing (Hide)'!CN$132,'Capacity Summary'!$B$139:$B$238,0),MATCH('Capacity Backing (Hide)'!$A167,'Capacity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(Hide)'!$A167,'Capacity Summary'!$H$138:$BG$138,0))="x",INDEX('Capacity Summary'!$C$139:$E$238,MATCH('Capacity Backing (Hide)'!CO$132,'Capacity Summary'!$B$139:$B$238,0),4),IF(INDEX('Capacity Summary'!$H$139:$BG$238,MATCH('Capacity Backing (Hide)'!CO$132,'Capacity Summary'!$B$139:$B$238,0),MATCH('Capacity Backing (Hide)'!$A167,'Capacity Summary'!$H$138:$BG$138,0))&lt;&gt;0,INDEX('Capacity Summary'!$H$139:$BG$238,MATCH('Capacity Backing (Hide)'!CO$132,'Capacity Summary'!$B$139:$B$238,0),MATCH('Capacity Backing (Hide)'!$A167,'Capacity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(Hide)'!$A167,'Capacity Summary'!$H$138:$BG$138,0))="x",INDEX('Capacity Summary'!$C$139:$E$238,MATCH('Capacity Backing (Hide)'!CP$132,'Capacity Summary'!$B$139:$B$238,0),4),IF(INDEX('Capacity Summary'!$H$139:$BG$238,MATCH('Capacity Backing (Hide)'!CP$132,'Capacity Summary'!$B$139:$B$238,0),MATCH('Capacity Backing (Hide)'!$A167,'Capacity Summary'!$H$138:$BG$138,0))&lt;&gt;0,INDEX('Capacity Summary'!$H$139:$BG$238,MATCH('Capacity Backing (Hide)'!CP$132,'Capacity Summary'!$B$139:$B$238,0),MATCH('Capacity Backing (Hide)'!$A167,'Capacity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(Hide)'!$A167,'Capacity Summary'!$H$138:$BG$138,0))="x",INDEX('Capacity Summary'!$C$139:$E$238,MATCH('Capacity Backing (Hide)'!CQ$132,'Capacity Summary'!$B$139:$B$238,0),4),IF(INDEX('Capacity Summary'!$H$139:$BG$238,MATCH('Capacity Backing (Hide)'!CQ$132,'Capacity Summary'!$B$139:$B$238,0),MATCH('Capacity Backing (Hide)'!$A167,'Capacity Summary'!$H$138:$BG$138,0))&lt;&gt;0,INDEX('Capacity Summary'!$H$139:$BG$238,MATCH('Capacity Backing (Hide)'!CQ$132,'Capacity Summary'!$B$139:$B$238,0),MATCH('Capacity Backing (Hide)'!$A167,'Capacity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(Hide)'!$A167,'Capacity Summary'!$H$138:$BG$138,0))="x",INDEX('Capacity Summary'!$C$139:$E$238,MATCH('Capacity Backing (Hide)'!CR$132,'Capacity Summary'!$B$139:$B$238,0),4),IF(INDEX('Capacity Summary'!$H$139:$BG$238,MATCH('Capacity Backing (Hide)'!CR$132,'Capacity Summary'!$B$139:$B$238,0),MATCH('Capacity Backing (Hide)'!$A167,'Capacity Summary'!$H$138:$BG$138,0))&lt;&gt;0,INDEX('Capacity Summary'!$H$139:$BG$238,MATCH('Capacity Backing (Hide)'!CR$132,'Capacity Summary'!$B$139:$B$238,0),MATCH('Capacity Backing (Hide)'!$A167,'Capacity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(Hide)'!$A167,'Capacity Summary'!$H$138:$BG$138,0))="x",INDEX('Capacity Summary'!$C$139:$E$238,MATCH('Capacity Backing (Hide)'!CS$132,'Capacity Summary'!$B$139:$B$238,0),4),IF(INDEX('Capacity Summary'!$H$139:$BG$238,MATCH('Capacity Backing (Hide)'!CS$132,'Capacity Summary'!$B$139:$B$238,0),MATCH('Capacity Backing (Hide)'!$A167,'Capacity Summary'!$H$138:$BG$138,0))&lt;&gt;0,INDEX('Capacity Summary'!$H$139:$BG$238,MATCH('Capacity Backing (Hide)'!CS$132,'Capacity Summary'!$B$139:$B$238,0),MATCH('Capacity Backing (Hide)'!$A167,'Capacity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(Hide)'!$A167,'Capacity Summary'!$H$138:$BG$138,0))="x",INDEX('Capacity Summary'!$C$139:$E$238,MATCH('Capacity Backing (Hide)'!CT$132,'Capacity Summary'!$B$139:$B$238,0),4),IF(INDEX('Capacity Summary'!$H$139:$BG$238,MATCH('Capacity Backing (Hide)'!CT$132,'Capacity Summary'!$B$139:$B$238,0),MATCH('Capacity Backing (Hide)'!$A167,'Capacity Summary'!$H$138:$BG$138,0))&lt;&gt;0,INDEX('Capacity Summary'!$H$139:$BG$238,MATCH('Capacity Backing (Hide)'!CT$132,'Capacity Summary'!$B$139:$B$238,0),MATCH('Capacity Backing (Hide)'!$A167,'Capacity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(Hide)'!$A167,'Capacity Summary'!$H$138:$BG$138,0))="x",INDEX('Capacity Summary'!$C$139:$E$238,MATCH('Capacity Backing (Hide)'!CU$132,'Capacity Summary'!$B$139:$B$238,0),4),IF(INDEX('Capacity Summary'!$H$139:$BG$238,MATCH('Capacity Backing (Hide)'!CU$132,'Capacity Summary'!$B$139:$B$238,0),MATCH('Capacity Backing (Hide)'!$A167,'Capacity Summary'!$H$138:$BG$138,0))&lt;&gt;0,INDEX('Capacity Summary'!$H$139:$BG$238,MATCH('Capacity Backing (Hide)'!CU$132,'Capacity Summary'!$B$139:$B$238,0),MATCH('Capacity Backing (Hide)'!$A167,'Capacity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(Hide)'!$A167,'Capacity Summary'!$H$138:$BG$138,0))="x",INDEX('Capacity Summary'!$C$139:$E$238,MATCH('Capacity Backing (Hide)'!CV$132,'Capacity Summary'!$B$139:$B$238,0),4),IF(INDEX('Capacity Summary'!$H$139:$BG$238,MATCH('Capacity Backing (Hide)'!CV$132,'Capacity Summary'!$B$139:$B$238,0),MATCH('Capacity Backing (Hide)'!$A167,'Capacity Summary'!$H$138:$BG$138,0))&lt;&gt;0,INDEX('Capacity Summary'!$H$139:$BG$238,MATCH('Capacity Backing (Hide)'!CV$132,'Capacity Summary'!$B$139:$B$238,0),MATCH('Capacity Backing (Hide)'!$A167,'Capacity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(Hide)'!$A167,'Capacity Summary'!$H$138:$BG$138,0))="x",INDEX('Capacity Summary'!$C$139:$E$238,MATCH('Capacity Backing (Hide)'!CW$132,'Capacity Summary'!$B$139:$B$238,0),4),IF(INDEX('Capacity Summary'!$H$139:$BG$238,MATCH('Capacity Backing (Hide)'!CW$132,'Capacity Summary'!$B$139:$B$238,0),MATCH('Capacity Backing (Hide)'!$A167,'Capacity Summary'!$H$138:$BG$138,0))&lt;&gt;0,INDEX('Capacity Summary'!$H$139:$BG$238,MATCH('Capacity Backing (Hide)'!CW$132,'Capacity Summary'!$B$139:$B$238,0),MATCH('Capacity Backing (Hide)'!$A167,'Capacity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(Hide)'!$A168,'Capacity Summary'!$H$138:$BG$138,0))="x",INDEX('Capacity Summary'!$C$139:$E$238,MATCH('Capacity Backing (Hide)'!B$132,'Capacity Summary'!$B$139:$B$238,0),4),IF(INDEX('Capacity Summary'!$H$139:$BG$238,MATCH('Capacity Backing (Hide)'!B$132,'Capacity Summary'!$B$139:$B$238,0),MATCH('Capacity Backing (Hide)'!$A168,'Capacity Summary'!$H$138:$BG$138,0))&lt;&gt;0,INDEX('Capacity Summary'!$H$139:$BG$238,MATCH('Capacity Backing (Hide)'!B$132,'Capacity Summary'!$B$139:$B$238,0),MATCH('Capacity Backing (Hide)'!$A168,'Capacity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(Hide)'!$A168,'Capacity Summary'!$H$138:$BG$138,0))="x",INDEX('Capacity Summary'!$C$139:$E$238,MATCH('Capacity Backing (Hide)'!C$132,'Capacity Summary'!$B$139:$B$238,0),4),IF(INDEX('Capacity Summary'!$H$139:$BG$238,MATCH('Capacity Backing (Hide)'!C$132,'Capacity Summary'!$B$139:$B$238,0),MATCH('Capacity Backing (Hide)'!$A168,'Capacity Summary'!$H$138:$BG$138,0))&lt;&gt;0,INDEX('Capacity Summary'!$H$139:$BG$238,MATCH('Capacity Backing (Hide)'!C$132,'Capacity Summary'!$B$139:$B$238,0),MATCH('Capacity Backing (Hide)'!$A168,'Capacity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(Hide)'!$A168,'Capacity Summary'!$H$138:$BG$138,0))="x",INDEX('Capacity Summary'!$C$139:$E$238,MATCH('Capacity Backing (Hide)'!D$132,'Capacity Summary'!$B$139:$B$238,0),4),IF(INDEX('Capacity Summary'!$H$139:$BG$238,MATCH('Capacity Backing (Hide)'!D$132,'Capacity Summary'!$B$139:$B$238,0),MATCH('Capacity Backing (Hide)'!$A168,'Capacity Summary'!$H$138:$BG$138,0))&lt;&gt;0,INDEX('Capacity Summary'!$H$139:$BG$238,MATCH('Capacity Backing (Hide)'!D$132,'Capacity Summary'!$B$139:$B$238,0),MATCH('Capacity Backing (Hide)'!$A168,'Capacity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(Hide)'!$A168,'Capacity Summary'!$H$138:$BG$138,0))="x",INDEX('Capacity Summary'!$C$139:$E$238,MATCH('Capacity Backing (Hide)'!E$132,'Capacity Summary'!$B$139:$B$238,0),4),IF(INDEX('Capacity Summary'!$H$139:$BG$238,MATCH('Capacity Backing (Hide)'!E$132,'Capacity Summary'!$B$139:$B$238,0),MATCH('Capacity Backing (Hide)'!$A168,'Capacity Summary'!$H$138:$BG$138,0))&lt;&gt;0,INDEX('Capacity Summary'!$H$139:$BG$238,MATCH('Capacity Backing (Hide)'!E$132,'Capacity Summary'!$B$139:$B$238,0),MATCH('Capacity Backing (Hide)'!$A168,'Capacity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(Hide)'!$A168,'Capacity Summary'!$H$138:$BG$138,0))="x",INDEX('Capacity Summary'!$C$139:$E$238,MATCH('Capacity Backing (Hide)'!F$132,'Capacity Summary'!$B$139:$B$238,0),4),IF(INDEX('Capacity Summary'!$H$139:$BG$238,MATCH('Capacity Backing (Hide)'!F$132,'Capacity Summary'!$B$139:$B$238,0),MATCH('Capacity Backing (Hide)'!$A168,'Capacity Summary'!$H$138:$BG$138,0))&lt;&gt;0,INDEX('Capacity Summary'!$H$139:$BG$238,MATCH('Capacity Backing (Hide)'!F$132,'Capacity Summary'!$B$139:$B$238,0),MATCH('Capacity Backing (Hide)'!$A168,'Capacity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(Hide)'!$A168,'Capacity Summary'!$H$138:$BG$138,0))="x",INDEX('Capacity Summary'!$C$139:$E$238,MATCH('Capacity Backing (Hide)'!G$132,'Capacity Summary'!$B$139:$B$238,0),4),IF(INDEX('Capacity Summary'!$H$139:$BG$238,MATCH('Capacity Backing (Hide)'!G$132,'Capacity Summary'!$B$139:$B$238,0),MATCH('Capacity Backing (Hide)'!$A168,'Capacity Summary'!$H$138:$BG$138,0))&lt;&gt;0,INDEX('Capacity Summary'!$H$139:$BG$238,MATCH('Capacity Backing (Hide)'!G$132,'Capacity Summary'!$B$139:$B$238,0),MATCH('Capacity Backing (Hide)'!$A168,'Capacity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(Hide)'!$A168,'Capacity Summary'!$H$138:$BG$138,0))="x",INDEX('Capacity Summary'!$C$139:$E$238,MATCH('Capacity Backing (Hide)'!H$132,'Capacity Summary'!$B$139:$B$238,0),4),IF(INDEX('Capacity Summary'!$H$139:$BG$238,MATCH('Capacity Backing (Hide)'!H$132,'Capacity Summary'!$B$139:$B$238,0),MATCH('Capacity Backing (Hide)'!$A168,'Capacity Summary'!$H$138:$BG$138,0))&lt;&gt;0,INDEX('Capacity Summary'!$H$139:$BG$238,MATCH('Capacity Backing (Hide)'!H$132,'Capacity Summary'!$B$139:$B$238,0),MATCH('Capacity Backing (Hide)'!$A168,'Capacity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(Hide)'!$A168,'Capacity Summary'!$H$138:$BG$138,0))="x",INDEX('Capacity Summary'!$C$139:$E$238,MATCH('Capacity Backing (Hide)'!I$132,'Capacity Summary'!$B$139:$B$238,0),4),IF(INDEX('Capacity Summary'!$H$139:$BG$238,MATCH('Capacity Backing (Hide)'!I$132,'Capacity Summary'!$B$139:$B$238,0),MATCH('Capacity Backing (Hide)'!$A168,'Capacity Summary'!$H$138:$BG$138,0))&lt;&gt;0,INDEX('Capacity Summary'!$H$139:$BG$238,MATCH('Capacity Backing (Hide)'!I$132,'Capacity Summary'!$B$139:$B$238,0),MATCH('Capacity Backing (Hide)'!$A168,'Capacity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(Hide)'!$A168,'Capacity Summary'!$H$138:$BG$138,0))="x",INDEX('Capacity Summary'!$C$139:$E$238,MATCH('Capacity Backing (Hide)'!J$132,'Capacity Summary'!$B$139:$B$238,0),4),IF(INDEX('Capacity Summary'!$H$139:$BG$238,MATCH('Capacity Backing (Hide)'!J$132,'Capacity Summary'!$B$139:$B$238,0),MATCH('Capacity Backing (Hide)'!$A168,'Capacity Summary'!$H$138:$BG$138,0))&lt;&gt;0,INDEX('Capacity Summary'!$H$139:$BG$238,MATCH('Capacity Backing (Hide)'!J$132,'Capacity Summary'!$B$139:$B$238,0),MATCH('Capacity Backing (Hide)'!$A168,'Capacity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(Hide)'!$A168,'Capacity Summary'!$H$138:$BG$138,0))="x",INDEX('Capacity Summary'!$C$139:$E$238,MATCH('Capacity Backing (Hide)'!K$132,'Capacity Summary'!$B$139:$B$238,0),4),IF(INDEX('Capacity Summary'!$H$139:$BG$238,MATCH('Capacity Backing (Hide)'!K$132,'Capacity Summary'!$B$139:$B$238,0),MATCH('Capacity Backing (Hide)'!$A168,'Capacity Summary'!$H$138:$BG$138,0))&lt;&gt;0,INDEX('Capacity Summary'!$H$139:$BG$238,MATCH('Capacity Backing (Hide)'!K$132,'Capacity Summary'!$B$139:$B$238,0),MATCH('Capacity Backing (Hide)'!$A168,'Capacity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(Hide)'!$A168,'Capacity Summary'!$H$138:$BG$138,0))="x",INDEX('Capacity Summary'!$C$139:$E$238,MATCH('Capacity Backing (Hide)'!L$132,'Capacity Summary'!$B$139:$B$238,0),4),IF(INDEX('Capacity Summary'!$H$139:$BG$238,MATCH('Capacity Backing (Hide)'!L$132,'Capacity Summary'!$B$139:$B$238,0),MATCH('Capacity Backing (Hide)'!$A168,'Capacity Summary'!$H$138:$BG$138,0))&lt;&gt;0,INDEX('Capacity Summary'!$H$139:$BG$238,MATCH('Capacity Backing (Hide)'!L$132,'Capacity Summary'!$B$139:$B$238,0),MATCH('Capacity Backing (Hide)'!$A168,'Capacity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(Hide)'!$A168,'Capacity Summary'!$H$138:$BG$138,0))="x",INDEX('Capacity Summary'!$C$139:$E$238,MATCH('Capacity Backing (Hide)'!M$132,'Capacity Summary'!$B$139:$B$238,0),4),IF(INDEX('Capacity Summary'!$H$139:$BG$238,MATCH('Capacity Backing (Hide)'!M$132,'Capacity Summary'!$B$139:$B$238,0),MATCH('Capacity Backing (Hide)'!$A168,'Capacity Summary'!$H$138:$BG$138,0))&lt;&gt;0,INDEX('Capacity Summary'!$H$139:$BG$238,MATCH('Capacity Backing (Hide)'!M$132,'Capacity Summary'!$B$139:$B$238,0),MATCH('Capacity Backing (Hide)'!$A168,'Capacity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(Hide)'!$A168,'Capacity Summary'!$H$138:$BG$138,0))="x",INDEX('Capacity Summary'!$C$139:$E$238,MATCH('Capacity Backing (Hide)'!N$132,'Capacity Summary'!$B$139:$B$238,0),4),IF(INDEX('Capacity Summary'!$H$139:$BG$238,MATCH('Capacity Backing (Hide)'!N$132,'Capacity Summary'!$B$139:$B$238,0),MATCH('Capacity Backing (Hide)'!$A168,'Capacity Summary'!$H$138:$BG$138,0))&lt;&gt;0,INDEX('Capacity Summary'!$H$139:$BG$238,MATCH('Capacity Backing (Hide)'!N$132,'Capacity Summary'!$B$139:$B$238,0),MATCH('Capacity Backing (Hide)'!$A168,'Capacity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(Hide)'!$A168,'Capacity Summary'!$H$138:$BG$138,0))="x",INDEX('Capacity Summary'!$C$139:$E$238,MATCH('Capacity Backing (Hide)'!O$132,'Capacity Summary'!$B$139:$B$238,0),4),IF(INDEX('Capacity Summary'!$H$139:$BG$238,MATCH('Capacity Backing (Hide)'!O$132,'Capacity Summary'!$B$139:$B$238,0),MATCH('Capacity Backing (Hide)'!$A168,'Capacity Summary'!$H$138:$BG$138,0))&lt;&gt;0,INDEX('Capacity Summary'!$H$139:$BG$238,MATCH('Capacity Backing (Hide)'!O$132,'Capacity Summary'!$B$139:$B$238,0),MATCH('Capacity Backing (Hide)'!$A168,'Capacity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(Hide)'!$A168,'Capacity Summary'!$H$138:$BG$138,0))="x",INDEX('Capacity Summary'!$C$139:$E$238,MATCH('Capacity Backing (Hide)'!P$132,'Capacity Summary'!$B$139:$B$238,0),4),IF(INDEX('Capacity Summary'!$H$139:$BG$238,MATCH('Capacity Backing (Hide)'!P$132,'Capacity Summary'!$B$139:$B$238,0),MATCH('Capacity Backing (Hide)'!$A168,'Capacity Summary'!$H$138:$BG$138,0))&lt;&gt;0,INDEX('Capacity Summary'!$H$139:$BG$238,MATCH('Capacity Backing (Hide)'!P$132,'Capacity Summary'!$B$139:$B$238,0),MATCH('Capacity Backing (Hide)'!$A168,'Capacity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(Hide)'!$A168,'Capacity Summary'!$H$138:$BG$138,0))="x",INDEX('Capacity Summary'!$C$139:$E$238,MATCH('Capacity Backing (Hide)'!Q$132,'Capacity Summary'!$B$139:$B$238,0),4),IF(INDEX('Capacity Summary'!$H$139:$BG$238,MATCH('Capacity Backing (Hide)'!Q$132,'Capacity Summary'!$B$139:$B$238,0),MATCH('Capacity Backing (Hide)'!$A168,'Capacity Summary'!$H$138:$BG$138,0))&lt;&gt;0,INDEX('Capacity Summary'!$H$139:$BG$238,MATCH('Capacity Backing (Hide)'!Q$132,'Capacity Summary'!$B$139:$B$238,0),MATCH('Capacity Backing (Hide)'!$A168,'Capacity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(Hide)'!$A168,'Capacity Summary'!$H$138:$BG$138,0))="x",INDEX('Capacity Summary'!$C$139:$E$238,MATCH('Capacity Backing (Hide)'!R$132,'Capacity Summary'!$B$139:$B$238,0),4),IF(INDEX('Capacity Summary'!$H$139:$BG$238,MATCH('Capacity Backing (Hide)'!R$132,'Capacity Summary'!$B$139:$B$238,0),MATCH('Capacity Backing (Hide)'!$A168,'Capacity Summary'!$H$138:$BG$138,0))&lt;&gt;0,INDEX('Capacity Summary'!$H$139:$BG$238,MATCH('Capacity Backing (Hide)'!R$132,'Capacity Summary'!$B$139:$B$238,0),MATCH('Capacity Backing (Hide)'!$A168,'Capacity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(Hide)'!$A168,'Capacity Summary'!$H$138:$BG$138,0))="x",INDEX('Capacity Summary'!$C$139:$E$238,MATCH('Capacity Backing (Hide)'!S$132,'Capacity Summary'!$B$139:$B$238,0),4),IF(INDEX('Capacity Summary'!$H$139:$BG$238,MATCH('Capacity Backing (Hide)'!S$132,'Capacity Summary'!$B$139:$B$238,0),MATCH('Capacity Backing (Hide)'!$A168,'Capacity Summary'!$H$138:$BG$138,0))&lt;&gt;0,INDEX('Capacity Summary'!$H$139:$BG$238,MATCH('Capacity Backing (Hide)'!S$132,'Capacity Summary'!$B$139:$B$238,0),MATCH('Capacity Backing (Hide)'!$A168,'Capacity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(Hide)'!$A168,'Capacity Summary'!$H$138:$BG$138,0))="x",INDEX('Capacity Summary'!$C$139:$E$238,MATCH('Capacity Backing (Hide)'!T$132,'Capacity Summary'!$B$139:$B$238,0),4),IF(INDEX('Capacity Summary'!$H$139:$BG$238,MATCH('Capacity Backing (Hide)'!T$132,'Capacity Summary'!$B$139:$B$238,0),MATCH('Capacity Backing (Hide)'!$A168,'Capacity Summary'!$H$138:$BG$138,0))&lt;&gt;0,INDEX('Capacity Summary'!$H$139:$BG$238,MATCH('Capacity Backing (Hide)'!T$132,'Capacity Summary'!$B$139:$B$238,0),MATCH('Capacity Backing (Hide)'!$A168,'Capacity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(Hide)'!$A168,'Capacity Summary'!$H$138:$BG$138,0))="x",INDEX('Capacity Summary'!$C$139:$E$238,MATCH('Capacity Backing (Hide)'!U$132,'Capacity Summary'!$B$139:$B$238,0),4),IF(INDEX('Capacity Summary'!$H$139:$BG$238,MATCH('Capacity Backing (Hide)'!U$132,'Capacity Summary'!$B$139:$B$238,0),MATCH('Capacity Backing (Hide)'!$A168,'Capacity Summary'!$H$138:$BG$138,0))&lt;&gt;0,INDEX('Capacity Summary'!$H$139:$BG$238,MATCH('Capacity Backing (Hide)'!U$132,'Capacity Summary'!$B$139:$B$238,0),MATCH('Capacity Backing (Hide)'!$A168,'Capacity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(Hide)'!$A168,'Capacity Summary'!$H$138:$BG$138,0))="x",INDEX('Capacity Summary'!$C$139:$E$238,MATCH('Capacity Backing (Hide)'!V$132,'Capacity Summary'!$B$139:$B$238,0),4),IF(INDEX('Capacity Summary'!$H$139:$BG$238,MATCH('Capacity Backing (Hide)'!V$132,'Capacity Summary'!$B$139:$B$238,0),MATCH('Capacity Backing (Hide)'!$A168,'Capacity Summary'!$H$138:$BG$138,0))&lt;&gt;0,INDEX('Capacity Summary'!$H$139:$BG$238,MATCH('Capacity Backing (Hide)'!V$132,'Capacity Summary'!$B$139:$B$238,0),MATCH('Capacity Backing (Hide)'!$A168,'Capacity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(Hide)'!$A168,'Capacity Summary'!$H$138:$BG$138,0))="x",INDEX('Capacity Summary'!$C$139:$E$238,MATCH('Capacity Backing (Hide)'!W$132,'Capacity Summary'!$B$139:$B$238,0),4),IF(INDEX('Capacity Summary'!$H$139:$BG$238,MATCH('Capacity Backing (Hide)'!W$132,'Capacity Summary'!$B$139:$B$238,0),MATCH('Capacity Backing (Hide)'!$A168,'Capacity Summary'!$H$138:$BG$138,0))&lt;&gt;0,INDEX('Capacity Summary'!$H$139:$BG$238,MATCH('Capacity Backing (Hide)'!W$132,'Capacity Summary'!$B$139:$B$238,0),MATCH('Capacity Backing (Hide)'!$A168,'Capacity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(Hide)'!$A168,'Capacity Summary'!$H$138:$BG$138,0))="x",INDEX('Capacity Summary'!$C$139:$E$238,MATCH('Capacity Backing (Hide)'!X$132,'Capacity Summary'!$B$139:$B$238,0),4),IF(INDEX('Capacity Summary'!$H$139:$BG$238,MATCH('Capacity Backing (Hide)'!X$132,'Capacity Summary'!$B$139:$B$238,0),MATCH('Capacity Backing (Hide)'!$A168,'Capacity Summary'!$H$138:$BG$138,0))&lt;&gt;0,INDEX('Capacity Summary'!$H$139:$BG$238,MATCH('Capacity Backing (Hide)'!X$132,'Capacity Summary'!$B$139:$B$238,0),MATCH('Capacity Backing (Hide)'!$A168,'Capacity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(Hide)'!$A168,'Capacity Summary'!$H$138:$BG$138,0))="x",INDEX('Capacity Summary'!$C$139:$E$238,MATCH('Capacity Backing (Hide)'!Y$132,'Capacity Summary'!$B$139:$B$238,0),4),IF(INDEX('Capacity Summary'!$H$139:$BG$238,MATCH('Capacity Backing (Hide)'!Y$132,'Capacity Summary'!$B$139:$B$238,0),MATCH('Capacity Backing (Hide)'!$A168,'Capacity Summary'!$H$138:$BG$138,0))&lt;&gt;0,INDEX('Capacity Summary'!$H$139:$BG$238,MATCH('Capacity Backing (Hide)'!Y$132,'Capacity Summary'!$B$139:$B$238,0),MATCH('Capacity Backing (Hide)'!$A168,'Capacity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(Hide)'!$A168,'Capacity Summary'!$H$138:$BG$138,0))="x",INDEX('Capacity Summary'!$C$139:$E$238,MATCH('Capacity Backing (Hide)'!Z$132,'Capacity Summary'!$B$139:$B$238,0),4),IF(INDEX('Capacity Summary'!$H$139:$BG$238,MATCH('Capacity Backing (Hide)'!Z$132,'Capacity Summary'!$B$139:$B$238,0),MATCH('Capacity Backing (Hide)'!$A168,'Capacity Summary'!$H$138:$BG$138,0))&lt;&gt;0,INDEX('Capacity Summary'!$H$139:$BG$238,MATCH('Capacity Backing (Hide)'!Z$132,'Capacity Summary'!$B$139:$B$238,0),MATCH('Capacity Backing (Hide)'!$A168,'Capacity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(Hide)'!$A168,'Capacity Summary'!$H$138:$BG$138,0))="x",INDEX('Capacity Summary'!$C$139:$E$238,MATCH('Capacity Backing (Hide)'!AA$132,'Capacity Summary'!$B$139:$B$238,0),4),IF(INDEX('Capacity Summary'!$H$139:$BG$238,MATCH('Capacity Backing (Hide)'!AA$132,'Capacity Summary'!$B$139:$B$238,0),MATCH('Capacity Backing (Hide)'!$A168,'Capacity Summary'!$H$138:$BG$138,0))&lt;&gt;0,INDEX('Capacity Summary'!$H$139:$BG$238,MATCH('Capacity Backing (Hide)'!AA$132,'Capacity Summary'!$B$139:$B$238,0),MATCH('Capacity Backing (Hide)'!$A168,'Capacity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(Hide)'!$A168,'Capacity Summary'!$H$138:$BG$138,0))="x",INDEX('Capacity Summary'!$C$139:$E$238,MATCH('Capacity Backing (Hide)'!AB$132,'Capacity Summary'!$B$139:$B$238,0),4),IF(INDEX('Capacity Summary'!$H$139:$BG$238,MATCH('Capacity Backing (Hide)'!AB$132,'Capacity Summary'!$B$139:$B$238,0),MATCH('Capacity Backing (Hide)'!$A168,'Capacity Summary'!$H$138:$BG$138,0))&lt;&gt;0,INDEX('Capacity Summary'!$H$139:$BG$238,MATCH('Capacity Backing (Hide)'!AB$132,'Capacity Summary'!$B$139:$B$238,0),MATCH('Capacity Backing (Hide)'!$A168,'Capacity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(Hide)'!$A168,'Capacity Summary'!$H$138:$BG$138,0))="x",INDEX('Capacity Summary'!$C$139:$E$238,MATCH('Capacity Backing (Hide)'!AC$132,'Capacity Summary'!$B$139:$B$238,0),4),IF(INDEX('Capacity Summary'!$H$139:$BG$238,MATCH('Capacity Backing (Hide)'!AC$132,'Capacity Summary'!$B$139:$B$238,0),MATCH('Capacity Backing (Hide)'!$A168,'Capacity Summary'!$H$138:$BG$138,0))&lt;&gt;0,INDEX('Capacity Summary'!$H$139:$BG$238,MATCH('Capacity Backing (Hide)'!AC$132,'Capacity Summary'!$B$139:$B$238,0),MATCH('Capacity Backing (Hide)'!$A168,'Capacity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(Hide)'!$A168,'Capacity Summary'!$H$138:$BG$138,0))="x",INDEX('Capacity Summary'!$C$139:$E$238,MATCH('Capacity Backing (Hide)'!AD$132,'Capacity Summary'!$B$139:$B$238,0),4),IF(INDEX('Capacity Summary'!$H$139:$BG$238,MATCH('Capacity Backing (Hide)'!AD$132,'Capacity Summary'!$B$139:$B$238,0),MATCH('Capacity Backing (Hide)'!$A168,'Capacity Summary'!$H$138:$BG$138,0))&lt;&gt;0,INDEX('Capacity Summary'!$H$139:$BG$238,MATCH('Capacity Backing (Hide)'!AD$132,'Capacity Summary'!$B$139:$B$238,0),MATCH('Capacity Backing (Hide)'!$A168,'Capacity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(Hide)'!$A168,'Capacity Summary'!$H$138:$BG$138,0))="x",INDEX('Capacity Summary'!$C$139:$E$238,MATCH('Capacity Backing (Hide)'!AE$132,'Capacity Summary'!$B$139:$B$238,0),4),IF(INDEX('Capacity Summary'!$H$139:$BG$238,MATCH('Capacity Backing (Hide)'!AE$132,'Capacity Summary'!$B$139:$B$238,0),MATCH('Capacity Backing (Hide)'!$A168,'Capacity Summary'!$H$138:$BG$138,0))&lt;&gt;0,INDEX('Capacity Summary'!$H$139:$BG$238,MATCH('Capacity Backing (Hide)'!AE$132,'Capacity Summary'!$B$139:$B$238,0),MATCH('Capacity Backing (Hide)'!$A168,'Capacity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(Hide)'!$A168,'Capacity Summary'!$H$138:$BG$138,0))="x",INDEX('Capacity Summary'!$C$139:$E$238,MATCH('Capacity Backing (Hide)'!AF$132,'Capacity Summary'!$B$139:$B$238,0),4),IF(INDEX('Capacity Summary'!$H$139:$BG$238,MATCH('Capacity Backing (Hide)'!AF$132,'Capacity Summary'!$B$139:$B$238,0),MATCH('Capacity Backing (Hide)'!$A168,'Capacity Summary'!$H$138:$BG$138,0))&lt;&gt;0,INDEX('Capacity Summary'!$H$139:$BG$238,MATCH('Capacity Backing (Hide)'!AF$132,'Capacity Summary'!$B$139:$B$238,0),MATCH('Capacity Backing (Hide)'!$A168,'Capacity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(Hide)'!$A168,'Capacity Summary'!$H$138:$BG$138,0))="x",INDEX('Capacity Summary'!$C$139:$E$238,MATCH('Capacity Backing (Hide)'!AG$132,'Capacity Summary'!$B$139:$B$238,0),4),IF(INDEX('Capacity Summary'!$H$139:$BG$238,MATCH('Capacity Backing (Hide)'!AG$132,'Capacity Summary'!$B$139:$B$238,0),MATCH('Capacity Backing (Hide)'!$A168,'Capacity Summary'!$H$138:$BG$138,0))&lt;&gt;0,INDEX('Capacity Summary'!$H$139:$BG$238,MATCH('Capacity Backing (Hide)'!AG$132,'Capacity Summary'!$B$139:$B$238,0),MATCH('Capacity Backing (Hide)'!$A168,'Capacity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(Hide)'!$A168,'Capacity Summary'!$H$138:$BG$138,0))="x",INDEX('Capacity Summary'!$C$139:$E$238,MATCH('Capacity Backing (Hide)'!AH$132,'Capacity Summary'!$B$139:$B$238,0),4),IF(INDEX('Capacity Summary'!$H$139:$BG$238,MATCH('Capacity Backing (Hide)'!AH$132,'Capacity Summary'!$B$139:$B$238,0),MATCH('Capacity Backing (Hide)'!$A168,'Capacity Summary'!$H$138:$BG$138,0))&lt;&gt;0,INDEX('Capacity Summary'!$H$139:$BG$238,MATCH('Capacity Backing (Hide)'!AH$132,'Capacity Summary'!$B$139:$B$238,0),MATCH('Capacity Backing (Hide)'!$A168,'Capacity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(Hide)'!$A168,'Capacity Summary'!$H$138:$BG$138,0))="x",INDEX('Capacity Summary'!$C$139:$E$238,MATCH('Capacity Backing (Hide)'!AI$132,'Capacity Summary'!$B$139:$B$238,0),4),IF(INDEX('Capacity Summary'!$H$139:$BG$238,MATCH('Capacity Backing (Hide)'!AI$132,'Capacity Summary'!$B$139:$B$238,0),MATCH('Capacity Backing (Hide)'!$A168,'Capacity Summary'!$H$138:$BG$138,0))&lt;&gt;0,INDEX('Capacity Summary'!$H$139:$BG$238,MATCH('Capacity Backing (Hide)'!AI$132,'Capacity Summary'!$B$139:$B$238,0),MATCH('Capacity Backing (Hide)'!$A168,'Capacity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(Hide)'!$A168,'Capacity Summary'!$H$138:$BG$138,0))="x",INDEX('Capacity Summary'!$C$139:$E$238,MATCH('Capacity Backing (Hide)'!AJ$132,'Capacity Summary'!$B$139:$B$238,0),4),IF(INDEX('Capacity Summary'!$H$139:$BG$238,MATCH('Capacity Backing (Hide)'!AJ$132,'Capacity Summary'!$B$139:$B$238,0),MATCH('Capacity Backing (Hide)'!$A168,'Capacity Summary'!$H$138:$BG$138,0))&lt;&gt;0,INDEX('Capacity Summary'!$H$139:$BG$238,MATCH('Capacity Backing (Hide)'!AJ$132,'Capacity Summary'!$B$139:$B$238,0),MATCH('Capacity Backing (Hide)'!$A168,'Capacity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(Hide)'!$A168,'Capacity Summary'!$H$138:$BG$138,0))="x",INDEX('Capacity Summary'!$C$139:$E$238,MATCH('Capacity Backing (Hide)'!AK$132,'Capacity Summary'!$B$139:$B$238,0),4),IF(INDEX('Capacity Summary'!$H$139:$BG$238,MATCH('Capacity Backing (Hide)'!AK$132,'Capacity Summary'!$B$139:$B$238,0),MATCH('Capacity Backing (Hide)'!$A168,'Capacity Summary'!$H$138:$BG$138,0))&lt;&gt;0,INDEX('Capacity Summary'!$H$139:$BG$238,MATCH('Capacity Backing (Hide)'!AK$132,'Capacity Summary'!$B$139:$B$238,0),MATCH('Capacity Backing (Hide)'!$A168,'Capacity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(Hide)'!$A168,'Capacity Summary'!$H$138:$BG$138,0))="x",INDEX('Capacity Summary'!$C$139:$E$238,MATCH('Capacity Backing (Hide)'!AL$132,'Capacity Summary'!$B$139:$B$238,0),4),IF(INDEX('Capacity Summary'!$H$139:$BG$238,MATCH('Capacity Backing (Hide)'!AL$132,'Capacity Summary'!$B$139:$B$238,0),MATCH('Capacity Backing (Hide)'!$A168,'Capacity Summary'!$H$138:$BG$138,0))&lt;&gt;0,INDEX('Capacity Summary'!$H$139:$BG$238,MATCH('Capacity Backing (Hide)'!AL$132,'Capacity Summary'!$B$139:$B$238,0),MATCH('Capacity Backing (Hide)'!$A168,'Capacity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(Hide)'!$A168,'Capacity Summary'!$H$138:$BG$138,0))="x",INDEX('Capacity Summary'!$C$139:$E$238,MATCH('Capacity Backing (Hide)'!AM$132,'Capacity Summary'!$B$139:$B$238,0),4),IF(INDEX('Capacity Summary'!$H$139:$BG$238,MATCH('Capacity Backing (Hide)'!AM$132,'Capacity Summary'!$B$139:$B$238,0),MATCH('Capacity Backing (Hide)'!$A168,'Capacity Summary'!$H$138:$BG$138,0))&lt;&gt;0,INDEX('Capacity Summary'!$H$139:$BG$238,MATCH('Capacity Backing (Hide)'!AM$132,'Capacity Summary'!$B$139:$B$238,0),MATCH('Capacity Backing (Hide)'!$A168,'Capacity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(Hide)'!$A168,'Capacity Summary'!$H$138:$BG$138,0))="x",INDEX('Capacity Summary'!$C$139:$E$238,MATCH('Capacity Backing (Hide)'!AN$132,'Capacity Summary'!$B$139:$B$238,0),4),IF(INDEX('Capacity Summary'!$H$139:$BG$238,MATCH('Capacity Backing (Hide)'!AN$132,'Capacity Summary'!$B$139:$B$238,0),MATCH('Capacity Backing (Hide)'!$A168,'Capacity Summary'!$H$138:$BG$138,0))&lt;&gt;0,INDEX('Capacity Summary'!$H$139:$BG$238,MATCH('Capacity Backing (Hide)'!AN$132,'Capacity Summary'!$B$139:$B$238,0),MATCH('Capacity Backing (Hide)'!$A168,'Capacity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(Hide)'!$A168,'Capacity Summary'!$H$138:$BG$138,0))="x",INDEX('Capacity Summary'!$C$139:$E$238,MATCH('Capacity Backing (Hide)'!AO$132,'Capacity Summary'!$B$139:$B$238,0),4),IF(INDEX('Capacity Summary'!$H$139:$BG$238,MATCH('Capacity Backing (Hide)'!AO$132,'Capacity Summary'!$B$139:$B$238,0),MATCH('Capacity Backing (Hide)'!$A168,'Capacity Summary'!$H$138:$BG$138,0))&lt;&gt;0,INDEX('Capacity Summary'!$H$139:$BG$238,MATCH('Capacity Backing (Hide)'!AO$132,'Capacity Summary'!$B$139:$B$238,0),MATCH('Capacity Backing (Hide)'!$A168,'Capacity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(Hide)'!$A168,'Capacity Summary'!$H$138:$BG$138,0))="x",INDEX('Capacity Summary'!$C$139:$E$238,MATCH('Capacity Backing (Hide)'!AP$132,'Capacity Summary'!$B$139:$B$238,0),4),IF(INDEX('Capacity Summary'!$H$139:$BG$238,MATCH('Capacity Backing (Hide)'!AP$132,'Capacity Summary'!$B$139:$B$238,0),MATCH('Capacity Backing (Hide)'!$A168,'Capacity Summary'!$H$138:$BG$138,0))&lt;&gt;0,INDEX('Capacity Summary'!$H$139:$BG$238,MATCH('Capacity Backing (Hide)'!AP$132,'Capacity Summary'!$B$139:$B$238,0),MATCH('Capacity Backing (Hide)'!$A168,'Capacity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(Hide)'!$A168,'Capacity Summary'!$H$138:$BG$138,0))="x",INDEX('Capacity Summary'!$C$139:$E$238,MATCH('Capacity Backing (Hide)'!AQ$132,'Capacity Summary'!$B$139:$B$238,0),4),IF(INDEX('Capacity Summary'!$H$139:$BG$238,MATCH('Capacity Backing (Hide)'!AQ$132,'Capacity Summary'!$B$139:$B$238,0),MATCH('Capacity Backing (Hide)'!$A168,'Capacity Summary'!$H$138:$BG$138,0))&lt;&gt;0,INDEX('Capacity Summary'!$H$139:$BG$238,MATCH('Capacity Backing (Hide)'!AQ$132,'Capacity Summary'!$B$139:$B$238,0),MATCH('Capacity Backing (Hide)'!$A168,'Capacity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(Hide)'!$A168,'Capacity Summary'!$H$138:$BG$138,0))="x",INDEX('Capacity Summary'!$C$139:$E$238,MATCH('Capacity Backing (Hide)'!AR$132,'Capacity Summary'!$B$139:$B$238,0),4),IF(INDEX('Capacity Summary'!$H$139:$BG$238,MATCH('Capacity Backing (Hide)'!AR$132,'Capacity Summary'!$B$139:$B$238,0),MATCH('Capacity Backing (Hide)'!$A168,'Capacity Summary'!$H$138:$BG$138,0))&lt;&gt;0,INDEX('Capacity Summary'!$H$139:$BG$238,MATCH('Capacity Backing (Hide)'!AR$132,'Capacity Summary'!$B$139:$B$238,0),MATCH('Capacity Backing (Hide)'!$A168,'Capacity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(Hide)'!$A168,'Capacity Summary'!$H$138:$BG$138,0))="x",INDEX('Capacity Summary'!$C$139:$E$238,MATCH('Capacity Backing (Hide)'!AS$132,'Capacity Summary'!$B$139:$B$238,0),4),IF(INDEX('Capacity Summary'!$H$139:$BG$238,MATCH('Capacity Backing (Hide)'!AS$132,'Capacity Summary'!$B$139:$B$238,0),MATCH('Capacity Backing (Hide)'!$A168,'Capacity Summary'!$H$138:$BG$138,0))&lt;&gt;0,INDEX('Capacity Summary'!$H$139:$BG$238,MATCH('Capacity Backing (Hide)'!AS$132,'Capacity Summary'!$B$139:$B$238,0),MATCH('Capacity Backing (Hide)'!$A168,'Capacity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(Hide)'!$A168,'Capacity Summary'!$H$138:$BG$138,0))="x",INDEX('Capacity Summary'!$C$139:$E$238,MATCH('Capacity Backing (Hide)'!AT$132,'Capacity Summary'!$B$139:$B$238,0),4),IF(INDEX('Capacity Summary'!$H$139:$BG$238,MATCH('Capacity Backing (Hide)'!AT$132,'Capacity Summary'!$B$139:$B$238,0),MATCH('Capacity Backing (Hide)'!$A168,'Capacity Summary'!$H$138:$BG$138,0))&lt;&gt;0,INDEX('Capacity Summary'!$H$139:$BG$238,MATCH('Capacity Backing (Hide)'!AT$132,'Capacity Summary'!$B$139:$B$238,0),MATCH('Capacity Backing (Hide)'!$A168,'Capacity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(Hide)'!$A168,'Capacity Summary'!$H$138:$BG$138,0))="x",INDEX('Capacity Summary'!$C$139:$E$238,MATCH('Capacity Backing (Hide)'!AU$132,'Capacity Summary'!$B$139:$B$238,0),4),IF(INDEX('Capacity Summary'!$H$139:$BG$238,MATCH('Capacity Backing (Hide)'!AU$132,'Capacity Summary'!$B$139:$B$238,0),MATCH('Capacity Backing (Hide)'!$A168,'Capacity Summary'!$H$138:$BG$138,0))&lt;&gt;0,INDEX('Capacity Summary'!$H$139:$BG$238,MATCH('Capacity Backing (Hide)'!AU$132,'Capacity Summary'!$B$139:$B$238,0),MATCH('Capacity Backing (Hide)'!$A168,'Capacity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(Hide)'!$A168,'Capacity Summary'!$H$138:$BG$138,0))="x",INDEX('Capacity Summary'!$C$139:$E$238,MATCH('Capacity Backing (Hide)'!AV$132,'Capacity Summary'!$B$139:$B$238,0),4),IF(INDEX('Capacity Summary'!$H$139:$BG$238,MATCH('Capacity Backing (Hide)'!AV$132,'Capacity Summary'!$B$139:$B$238,0),MATCH('Capacity Backing (Hide)'!$A168,'Capacity Summary'!$H$138:$BG$138,0))&lt;&gt;0,INDEX('Capacity Summary'!$H$139:$BG$238,MATCH('Capacity Backing (Hide)'!AV$132,'Capacity Summary'!$B$139:$B$238,0),MATCH('Capacity Backing (Hide)'!$A168,'Capacity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(Hide)'!$A168,'Capacity Summary'!$H$138:$BG$138,0))="x",INDEX('Capacity Summary'!$C$139:$E$238,MATCH('Capacity Backing (Hide)'!AW$132,'Capacity Summary'!$B$139:$B$238,0),4),IF(INDEX('Capacity Summary'!$H$139:$BG$238,MATCH('Capacity Backing (Hide)'!AW$132,'Capacity Summary'!$B$139:$B$238,0),MATCH('Capacity Backing (Hide)'!$A168,'Capacity Summary'!$H$138:$BG$138,0))&lt;&gt;0,INDEX('Capacity Summary'!$H$139:$BG$238,MATCH('Capacity Backing (Hide)'!AW$132,'Capacity Summary'!$B$139:$B$238,0),MATCH('Capacity Backing (Hide)'!$A168,'Capacity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(Hide)'!$A168,'Capacity Summary'!$H$138:$BG$138,0))="x",INDEX('Capacity Summary'!$C$139:$E$238,MATCH('Capacity Backing (Hide)'!AX$132,'Capacity Summary'!$B$139:$B$238,0),4),IF(INDEX('Capacity Summary'!$H$139:$BG$238,MATCH('Capacity Backing (Hide)'!AX$132,'Capacity Summary'!$B$139:$B$238,0),MATCH('Capacity Backing (Hide)'!$A168,'Capacity Summary'!$H$138:$BG$138,0))&lt;&gt;0,INDEX('Capacity Summary'!$H$139:$BG$238,MATCH('Capacity Backing (Hide)'!AX$132,'Capacity Summary'!$B$139:$B$238,0),MATCH('Capacity Backing (Hide)'!$A168,'Capacity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(Hide)'!$A168,'Capacity Summary'!$H$138:$BG$138,0))="x",INDEX('Capacity Summary'!$C$139:$E$238,MATCH('Capacity Backing (Hide)'!AY$132,'Capacity Summary'!$B$139:$B$238,0),4),IF(INDEX('Capacity Summary'!$H$139:$BG$238,MATCH('Capacity Backing (Hide)'!AY$132,'Capacity Summary'!$B$139:$B$238,0),MATCH('Capacity Backing (Hide)'!$A168,'Capacity Summary'!$H$138:$BG$138,0))&lt;&gt;0,INDEX('Capacity Summary'!$H$139:$BG$238,MATCH('Capacity Backing (Hide)'!AY$132,'Capacity Summary'!$B$139:$B$238,0),MATCH('Capacity Backing (Hide)'!$A168,'Capacity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(Hide)'!$A168,'Capacity Summary'!$H$138:$BG$138,0))="x",INDEX('Capacity Summary'!$C$139:$E$238,MATCH('Capacity Backing (Hide)'!AZ$132,'Capacity Summary'!$B$139:$B$238,0),4),IF(INDEX('Capacity Summary'!$H$139:$BG$238,MATCH('Capacity Backing (Hide)'!AZ$132,'Capacity Summary'!$B$139:$B$238,0),MATCH('Capacity Backing (Hide)'!$A168,'Capacity Summary'!$H$138:$BG$138,0))&lt;&gt;0,INDEX('Capacity Summary'!$H$139:$BG$238,MATCH('Capacity Backing (Hide)'!AZ$132,'Capacity Summary'!$B$139:$B$238,0),MATCH('Capacity Backing (Hide)'!$A168,'Capacity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(Hide)'!$A168,'Capacity Summary'!$H$138:$BG$138,0))="x",INDEX('Capacity Summary'!$C$139:$E$238,MATCH('Capacity Backing (Hide)'!BA$132,'Capacity Summary'!$B$139:$B$238,0),4),IF(INDEX('Capacity Summary'!$H$139:$BG$238,MATCH('Capacity Backing (Hide)'!BA$132,'Capacity Summary'!$B$139:$B$238,0),MATCH('Capacity Backing (Hide)'!$A168,'Capacity Summary'!$H$138:$BG$138,0))&lt;&gt;0,INDEX('Capacity Summary'!$H$139:$BG$238,MATCH('Capacity Backing (Hide)'!BA$132,'Capacity Summary'!$B$139:$B$238,0),MATCH('Capacity Backing (Hide)'!$A168,'Capacity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(Hide)'!$A168,'Capacity Summary'!$H$138:$BG$138,0))="x",INDEX('Capacity Summary'!$C$139:$E$238,MATCH('Capacity Backing (Hide)'!BB$132,'Capacity Summary'!$B$139:$B$238,0),4),IF(INDEX('Capacity Summary'!$H$139:$BG$238,MATCH('Capacity Backing (Hide)'!BB$132,'Capacity Summary'!$B$139:$B$238,0),MATCH('Capacity Backing (Hide)'!$A168,'Capacity Summary'!$H$138:$BG$138,0))&lt;&gt;0,INDEX('Capacity Summary'!$H$139:$BG$238,MATCH('Capacity Backing (Hide)'!BB$132,'Capacity Summary'!$B$139:$B$238,0),MATCH('Capacity Backing (Hide)'!$A168,'Capacity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(Hide)'!$A168,'Capacity Summary'!$H$138:$BG$138,0))="x",INDEX('Capacity Summary'!$C$139:$E$238,MATCH('Capacity Backing (Hide)'!BC$132,'Capacity Summary'!$B$139:$B$238,0),4),IF(INDEX('Capacity Summary'!$H$139:$BG$238,MATCH('Capacity Backing (Hide)'!BC$132,'Capacity Summary'!$B$139:$B$238,0),MATCH('Capacity Backing (Hide)'!$A168,'Capacity Summary'!$H$138:$BG$138,0))&lt;&gt;0,INDEX('Capacity Summary'!$H$139:$BG$238,MATCH('Capacity Backing (Hide)'!BC$132,'Capacity Summary'!$B$139:$B$238,0),MATCH('Capacity Backing (Hide)'!$A168,'Capacity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(Hide)'!$A168,'Capacity Summary'!$H$138:$BG$138,0))="x",INDEX('Capacity Summary'!$C$139:$E$238,MATCH('Capacity Backing (Hide)'!BD$132,'Capacity Summary'!$B$139:$B$238,0),4),IF(INDEX('Capacity Summary'!$H$139:$BG$238,MATCH('Capacity Backing (Hide)'!BD$132,'Capacity Summary'!$B$139:$B$238,0),MATCH('Capacity Backing (Hide)'!$A168,'Capacity Summary'!$H$138:$BG$138,0))&lt;&gt;0,INDEX('Capacity Summary'!$H$139:$BG$238,MATCH('Capacity Backing (Hide)'!BD$132,'Capacity Summary'!$B$139:$B$238,0),MATCH('Capacity Backing (Hide)'!$A168,'Capacity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(Hide)'!$A168,'Capacity Summary'!$H$138:$BG$138,0))="x",INDEX('Capacity Summary'!$C$139:$E$238,MATCH('Capacity Backing (Hide)'!BE$132,'Capacity Summary'!$B$139:$B$238,0),4),IF(INDEX('Capacity Summary'!$H$139:$BG$238,MATCH('Capacity Backing (Hide)'!BE$132,'Capacity Summary'!$B$139:$B$238,0),MATCH('Capacity Backing (Hide)'!$A168,'Capacity Summary'!$H$138:$BG$138,0))&lt;&gt;0,INDEX('Capacity Summary'!$H$139:$BG$238,MATCH('Capacity Backing (Hide)'!BE$132,'Capacity Summary'!$B$139:$B$238,0),MATCH('Capacity Backing (Hide)'!$A168,'Capacity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(Hide)'!$A168,'Capacity Summary'!$H$138:$BG$138,0))="x",INDEX('Capacity Summary'!$C$139:$E$238,MATCH('Capacity Backing (Hide)'!BF$132,'Capacity Summary'!$B$139:$B$238,0),4),IF(INDEX('Capacity Summary'!$H$139:$BG$238,MATCH('Capacity Backing (Hide)'!BF$132,'Capacity Summary'!$B$139:$B$238,0),MATCH('Capacity Backing (Hide)'!$A168,'Capacity Summary'!$H$138:$BG$138,0))&lt;&gt;0,INDEX('Capacity Summary'!$H$139:$BG$238,MATCH('Capacity Backing (Hide)'!BF$132,'Capacity Summary'!$B$139:$B$238,0),MATCH('Capacity Backing (Hide)'!$A168,'Capacity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(Hide)'!$A168,'Capacity Summary'!$H$138:$BG$138,0))="x",INDEX('Capacity Summary'!$C$139:$E$238,MATCH('Capacity Backing (Hide)'!BG$132,'Capacity Summary'!$B$139:$B$238,0),4),IF(INDEX('Capacity Summary'!$H$139:$BG$238,MATCH('Capacity Backing (Hide)'!BG$132,'Capacity Summary'!$B$139:$B$238,0),MATCH('Capacity Backing (Hide)'!$A168,'Capacity Summary'!$H$138:$BG$138,0))&lt;&gt;0,INDEX('Capacity Summary'!$H$139:$BG$238,MATCH('Capacity Backing (Hide)'!BG$132,'Capacity Summary'!$B$139:$B$238,0),MATCH('Capacity Backing (Hide)'!$A168,'Capacity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(Hide)'!$A168,'Capacity Summary'!$H$138:$BG$138,0))="x",INDEX('Capacity Summary'!$C$139:$E$238,MATCH('Capacity Backing (Hide)'!BH$132,'Capacity Summary'!$B$139:$B$238,0),4),IF(INDEX('Capacity Summary'!$H$139:$BG$238,MATCH('Capacity Backing (Hide)'!BH$132,'Capacity Summary'!$B$139:$B$238,0),MATCH('Capacity Backing (Hide)'!$A168,'Capacity Summary'!$H$138:$BG$138,0))&lt;&gt;0,INDEX('Capacity Summary'!$H$139:$BG$238,MATCH('Capacity Backing (Hide)'!BH$132,'Capacity Summary'!$B$139:$B$238,0),MATCH('Capacity Backing (Hide)'!$A168,'Capacity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(Hide)'!$A168,'Capacity Summary'!$H$138:$BG$138,0))="x",INDEX('Capacity Summary'!$C$139:$E$238,MATCH('Capacity Backing (Hide)'!BI$132,'Capacity Summary'!$B$139:$B$238,0),4),IF(INDEX('Capacity Summary'!$H$139:$BG$238,MATCH('Capacity Backing (Hide)'!BI$132,'Capacity Summary'!$B$139:$B$238,0),MATCH('Capacity Backing (Hide)'!$A168,'Capacity Summary'!$H$138:$BG$138,0))&lt;&gt;0,INDEX('Capacity Summary'!$H$139:$BG$238,MATCH('Capacity Backing (Hide)'!BI$132,'Capacity Summary'!$B$139:$B$238,0),MATCH('Capacity Backing (Hide)'!$A168,'Capacity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(Hide)'!$A168,'Capacity Summary'!$H$138:$BG$138,0))="x",INDEX('Capacity Summary'!$C$139:$E$238,MATCH('Capacity Backing (Hide)'!BJ$132,'Capacity Summary'!$B$139:$B$238,0),4),IF(INDEX('Capacity Summary'!$H$139:$BG$238,MATCH('Capacity Backing (Hide)'!BJ$132,'Capacity Summary'!$B$139:$B$238,0),MATCH('Capacity Backing (Hide)'!$A168,'Capacity Summary'!$H$138:$BG$138,0))&lt;&gt;0,INDEX('Capacity Summary'!$H$139:$BG$238,MATCH('Capacity Backing (Hide)'!BJ$132,'Capacity Summary'!$B$139:$B$238,0),MATCH('Capacity Backing (Hide)'!$A168,'Capacity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(Hide)'!$A168,'Capacity Summary'!$H$138:$BG$138,0))="x",INDEX('Capacity Summary'!$C$139:$E$238,MATCH('Capacity Backing (Hide)'!BK$132,'Capacity Summary'!$B$139:$B$238,0),4),IF(INDEX('Capacity Summary'!$H$139:$BG$238,MATCH('Capacity Backing (Hide)'!BK$132,'Capacity Summary'!$B$139:$B$238,0),MATCH('Capacity Backing (Hide)'!$A168,'Capacity Summary'!$H$138:$BG$138,0))&lt;&gt;0,INDEX('Capacity Summary'!$H$139:$BG$238,MATCH('Capacity Backing (Hide)'!BK$132,'Capacity Summary'!$B$139:$B$238,0),MATCH('Capacity Backing (Hide)'!$A168,'Capacity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(Hide)'!$A168,'Capacity Summary'!$H$138:$BG$138,0))="x",INDEX('Capacity Summary'!$C$139:$E$238,MATCH('Capacity Backing (Hide)'!BL$132,'Capacity Summary'!$B$139:$B$238,0),4),IF(INDEX('Capacity Summary'!$H$139:$BG$238,MATCH('Capacity Backing (Hide)'!BL$132,'Capacity Summary'!$B$139:$B$238,0),MATCH('Capacity Backing (Hide)'!$A168,'Capacity Summary'!$H$138:$BG$138,0))&lt;&gt;0,INDEX('Capacity Summary'!$H$139:$BG$238,MATCH('Capacity Backing (Hide)'!BL$132,'Capacity Summary'!$B$139:$B$238,0),MATCH('Capacity Backing (Hide)'!$A168,'Capacity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(Hide)'!$A168,'Capacity Summary'!$H$138:$BG$138,0))="x",INDEX('Capacity Summary'!$C$139:$E$238,MATCH('Capacity Backing (Hide)'!BM$132,'Capacity Summary'!$B$139:$B$238,0),4),IF(INDEX('Capacity Summary'!$H$139:$BG$238,MATCH('Capacity Backing (Hide)'!BM$132,'Capacity Summary'!$B$139:$B$238,0),MATCH('Capacity Backing (Hide)'!$A168,'Capacity Summary'!$H$138:$BG$138,0))&lt;&gt;0,INDEX('Capacity Summary'!$H$139:$BG$238,MATCH('Capacity Backing (Hide)'!BM$132,'Capacity Summary'!$B$139:$B$238,0),MATCH('Capacity Backing (Hide)'!$A168,'Capacity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(Hide)'!$A168,'Capacity Summary'!$H$138:$BG$138,0))="x",INDEX('Capacity Summary'!$C$139:$E$238,MATCH('Capacity Backing (Hide)'!BN$132,'Capacity Summary'!$B$139:$B$238,0),4),IF(INDEX('Capacity Summary'!$H$139:$BG$238,MATCH('Capacity Backing (Hide)'!BN$132,'Capacity Summary'!$B$139:$B$238,0),MATCH('Capacity Backing (Hide)'!$A168,'Capacity Summary'!$H$138:$BG$138,0))&lt;&gt;0,INDEX('Capacity Summary'!$H$139:$BG$238,MATCH('Capacity Backing (Hide)'!BN$132,'Capacity Summary'!$B$139:$B$238,0),MATCH('Capacity Backing (Hide)'!$A168,'Capacity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(Hide)'!$A168,'Capacity Summary'!$H$138:$BG$138,0))="x",INDEX('Capacity Summary'!$C$139:$E$238,MATCH('Capacity Backing (Hide)'!BO$132,'Capacity Summary'!$B$139:$B$238,0),4),IF(INDEX('Capacity Summary'!$H$139:$BG$238,MATCH('Capacity Backing (Hide)'!BO$132,'Capacity Summary'!$B$139:$B$238,0),MATCH('Capacity Backing (Hide)'!$A168,'Capacity Summary'!$H$138:$BG$138,0))&lt;&gt;0,INDEX('Capacity Summary'!$H$139:$BG$238,MATCH('Capacity Backing (Hide)'!BO$132,'Capacity Summary'!$B$139:$B$238,0),MATCH('Capacity Backing (Hide)'!$A168,'Capacity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(Hide)'!$A168,'Capacity Summary'!$H$138:$BG$138,0))="x",INDEX('Capacity Summary'!$C$139:$E$238,MATCH('Capacity Backing (Hide)'!BP$132,'Capacity Summary'!$B$139:$B$238,0),4),IF(INDEX('Capacity Summary'!$H$139:$BG$238,MATCH('Capacity Backing (Hide)'!BP$132,'Capacity Summary'!$B$139:$B$238,0),MATCH('Capacity Backing (Hide)'!$A168,'Capacity Summary'!$H$138:$BG$138,0))&lt;&gt;0,INDEX('Capacity Summary'!$H$139:$BG$238,MATCH('Capacity Backing (Hide)'!BP$132,'Capacity Summary'!$B$139:$B$238,0),MATCH('Capacity Backing (Hide)'!$A168,'Capacity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(Hide)'!$A168,'Capacity Summary'!$H$138:$BG$138,0))="x",INDEX('Capacity Summary'!$C$139:$E$238,MATCH('Capacity Backing (Hide)'!BQ$132,'Capacity Summary'!$B$139:$B$238,0),4),IF(INDEX('Capacity Summary'!$H$139:$BG$238,MATCH('Capacity Backing (Hide)'!BQ$132,'Capacity Summary'!$B$139:$B$238,0),MATCH('Capacity Backing (Hide)'!$A168,'Capacity Summary'!$H$138:$BG$138,0))&lt;&gt;0,INDEX('Capacity Summary'!$H$139:$BG$238,MATCH('Capacity Backing (Hide)'!BQ$132,'Capacity Summary'!$B$139:$B$238,0),MATCH('Capacity Backing (Hide)'!$A168,'Capacity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(Hide)'!$A168,'Capacity Summary'!$H$138:$BG$138,0))="x",INDEX('Capacity Summary'!$C$139:$E$238,MATCH('Capacity Backing (Hide)'!BR$132,'Capacity Summary'!$B$139:$B$238,0),4),IF(INDEX('Capacity Summary'!$H$139:$BG$238,MATCH('Capacity Backing (Hide)'!BR$132,'Capacity Summary'!$B$139:$B$238,0),MATCH('Capacity Backing (Hide)'!$A168,'Capacity Summary'!$H$138:$BG$138,0))&lt;&gt;0,INDEX('Capacity Summary'!$H$139:$BG$238,MATCH('Capacity Backing (Hide)'!BR$132,'Capacity Summary'!$B$139:$B$238,0),MATCH('Capacity Backing (Hide)'!$A168,'Capacity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(Hide)'!$A168,'Capacity Summary'!$H$138:$BG$138,0))="x",INDEX('Capacity Summary'!$C$139:$E$238,MATCH('Capacity Backing (Hide)'!BS$132,'Capacity Summary'!$B$139:$B$238,0),4),IF(INDEX('Capacity Summary'!$H$139:$BG$238,MATCH('Capacity Backing (Hide)'!BS$132,'Capacity Summary'!$B$139:$B$238,0),MATCH('Capacity Backing (Hide)'!$A168,'Capacity Summary'!$H$138:$BG$138,0))&lt;&gt;0,INDEX('Capacity Summary'!$H$139:$BG$238,MATCH('Capacity Backing (Hide)'!BS$132,'Capacity Summary'!$B$139:$B$238,0),MATCH('Capacity Backing (Hide)'!$A168,'Capacity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(Hide)'!$A168,'Capacity Summary'!$H$138:$BG$138,0))="x",INDEX('Capacity Summary'!$C$139:$E$238,MATCH('Capacity Backing (Hide)'!BT$132,'Capacity Summary'!$B$139:$B$238,0),4),IF(INDEX('Capacity Summary'!$H$139:$BG$238,MATCH('Capacity Backing (Hide)'!BT$132,'Capacity Summary'!$B$139:$B$238,0),MATCH('Capacity Backing (Hide)'!$A168,'Capacity Summary'!$H$138:$BG$138,0))&lt;&gt;0,INDEX('Capacity Summary'!$H$139:$BG$238,MATCH('Capacity Backing (Hide)'!BT$132,'Capacity Summary'!$B$139:$B$238,0),MATCH('Capacity Backing (Hide)'!$A168,'Capacity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(Hide)'!$A168,'Capacity Summary'!$H$138:$BG$138,0))="x",INDEX('Capacity Summary'!$C$139:$E$238,MATCH('Capacity Backing (Hide)'!BU$132,'Capacity Summary'!$B$139:$B$238,0),4),IF(INDEX('Capacity Summary'!$H$139:$BG$238,MATCH('Capacity Backing (Hide)'!BU$132,'Capacity Summary'!$B$139:$B$238,0),MATCH('Capacity Backing (Hide)'!$A168,'Capacity Summary'!$H$138:$BG$138,0))&lt;&gt;0,INDEX('Capacity Summary'!$H$139:$BG$238,MATCH('Capacity Backing (Hide)'!BU$132,'Capacity Summary'!$B$139:$B$238,0),MATCH('Capacity Backing (Hide)'!$A168,'Capacity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(Hide)'!$A168,'Capacity Summary'!$H$138:$BG$138,0))="x",INDEX('Capacity Summary'!$C$139:$E$238,MATCH('Capacity Backing (Hide)'!BV$132,'Capacity Summary'!$B$139:$B$238,0),4),IF(INDEX('Capacity Summary'!$H$139:$BG$238,MATCH('Capacity Backing (Hide)'!BV$132,'Capacity Summary'!$B$139:$B$238,0),MATCH('Capacity Backing (Hide)'!$A168,'Capacity Summary'!$H$138:$BG$138,0))&lt;&gt;0,INDEX('Capacity Summary'!$H$139:$BG$238,MATCH('Capacity Backing (Hide)'!BV$132,'Capacity Summary'!$B$139:$B$238,0),MATCH('Capacity Backing (Hide)'!$A168,'Capacity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(Hide)'!$A168,'Capacity Summary'!$H$138:$BG$138,0))="x",INDEX('Capacity Summary'!$C$139:$E$238,MATCH('Capacity Backing (Hide)'!BW$132,'Capacity Summary'!$B$139:$B$238,0),4),IF(INDEX('Capacity Summary'!$H$139:$BG$238,MATCH('Capacity Backing (Hide)'!BW$132,'Capacity Summary'!$B$139:$B$238,0),MATCH('Capacity Backing (Hide)'!$A168,'Capacity Summary'!$H$138:$BG$138,0))&lt;&gt;0,INDEX('Capacity Summary'!$H$139:$BG$238,MATCH('Capacity Backing (Hide)'!BW$132,'Capacity Summary'!$B$139:$B$238,0),MATCH('Capacity Backing (Hide)'!$A168,'Capacity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(Hide)'!$A168,'Capacity Summary'!$H$138:$BG$138,0))="x",INDEX('Capacity Summary'!$C$139:$E$238,MATCH('Capacity Backing (Hide)'!BX$132,'Capacity Summary'!$B$139:$B$238,0),4),IF(INDEX('Capacity Summary'!$H$139:$BG$238,MATCH('Capacity Backing (Hide)'!BX$132,'Capacity Summary'!$B$139:$B$238,0),MATCH('Capacity Backing (Hide)'!$A168,'Capacity Summary'!$H$138:$BG$138,0))&lt;&gt;0,INDEX('Capacity Summary'!$H$139:$BG$238,MATCH('Capacity Backing (Hide)'!BX$132,'Capacity Summary'!$B$139:$B$238,0),MATCH('Capacity Backing (Hide)'!$A168,'Capacity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(Hide)'!$A168,'Capacity Summary'!$H$138:$BG$138,0))="x",INDEX('Capacity Summary'!$C$139:$E$238,MATCH('Capacity Backing (Hide)'!BY$132,'Capacity Summary'!$B$139:$B$238,0),4),IF(INDEX('Capacity Summary'!$H$139:$BG$238,MATCH('Capacity Backing (Hide)'!BY$132,'Capacity Summary'!$B$139:$B$238,0),MATCH('Capacity Backing (Hide)'!$A168,'Capacity Summary'!$H$138:$BG$138,0))&lt;&gt;0,INDEX('Capacity Summary'!$H$139:$BG$238,MATCH('Capacity Backing (Hide)'!BY$132,'Capacity Summary'!$B$139:$B$238,0),MATCH('Capacity Backing (Hide)'!$A168,'Capacity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(Hide)'!$A168,'Capacity Summary'!$H$138:$BG$138,0))="x",INDEX('Capacity Summary'!$C$139:$E$238,MATCH('Capacity Backing (Hide)'!BZ$132,'Capacity Summary'!$B$139:$B$238,0),4),IF(INDEX('Capacity Summary'!$H$139:$BG$238,MATCH('Capacity Backing (Hide)'!BZ$132,'Capacity Summary'!$B$139:$B$238,0),MATCH('Capacity Backing (Hide)'!$A168,'Capacity Summary'!$H$138:$BG$138,0))&lt;&gt;0,INDEX('Capacity Summary'!$H$139:$BG$238,MATCH('Capacity Backing (Hide)'!BZ$132,'Capacity Summary'!$B$139:$B$238,0),MATCH('Capacity Backing (Hide)'!$A168,'Capacity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(Hide)'!$A168,'Capacity Summary'!$H$138:$BG$138,0))="x",INDEX('Capacity Summary'!$C$139:$E$238,MATCH('Capacity Backing (Hide)'!CA$132,'Capacity Summary'!$B$139:$B$238,0),4),IF(INDEX('Capacity Summary'!$H$139:$BG$238,MATCH('Capacity Backing (Hide)'!CA$132,'Capacity Summary'!$B$139:$B$238,0),MATCH('Capacity Backing (Hide)'!$A168,'Capacity Summary'!$H$138:$BG$138,0))&lt;&gt;0,INDEX('Capacity Summary'!$H$139:$BG$238,MATCH('Capacity Backing (Hide)'!CA$132,'Capacity Summary'!$B$139:$B$238,0),MATCH('Capacity Backing (Hide)'!$A168,'Capacity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(Hide)'!$A168,'Capacity Summary'!$H$138:$BG$138,0))="x",INDEX('Capacity Summary'!$C$139:$E$238,MATCH('Capacity Backing (Hide)'!CB$132,'Capacity Summary'!$B$139:$B$238,0),4),IF(INDEX('Capacity Summary'!$H$139:$BG$238,MATCH('Capacity Backing (Hide)'!CB$132,'Capacity Summary'!$B$139:$B$238,0),MATCH('Capacity Backing (Hide)'!$A168,'Capacity Summary'!$H$138:$BG$138,0))&lt;&gt;0,INDEX('Capacity Summary'!$H$139:$BG$238,MATCH('Capacity Backing (Hide)'!CB$132,'Capacity Summary'!$B$139:$B$238,0),MATCH('Capacity Backing (Hide)'!$A168,'Capacity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(Hide)'!$A168,'Capacity Summary'!$H$138:$BG$138,0))="x",INDEX('Capacity Summary'!$C$139:$E$238,MATCH('Capacity Backing (Hide)'!CC$132,'Capacity Summary'!$B$139:$B$238,0),4),IF(INDEX('Capacity Summary'!$H$139:$BG$238,MATCH('Capacity Backing (Hide)'!CC$132,'Capacity Summary'!$B$139:$B$238,0),MATCH('Capacity Backing (Hide)'!$A168,'Capacity Summary'!$H$138:$BG$138,0))&lt;&gt;0,INDEX('Capacity Summary'!$H$139:$BG$238,MATCH('Capacity Backing (Hide)'!CC$132,'Capacity Summary'!$B$139:$B$238,0),MATCH('Capacity Backing (Hide)'!$A168,'Capacity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(Hide)'!$A168,'Capacity Summary'!$H$138:$BG$138,0))="x",INDEX('Capacity Summary'!$C$139:$E$238,MATCH('Capacity Backing (Hide)'!CD$132,'Capacity Summary'!$B$139:$B$238,0),4),IF(INDEX('Capacity Summary'!$H$139:$BG$238,MATCH('Capacity Backing (Hide)'!CD$132,'Capacity Summary'!$B$139:$B$238,0),MATCH('Capacity Backing (Hide)'!$A168,'Capacity Summary'!$H$138:$BG$138,0))&lt;&gt;0,INDEX('Capacity Summary'!$H$139:$BG$238,MATCH('Capacity Backing (Hide)'!CD$132,'Capacity Summary'!$B$139:$B$238,0),MATCH('Capacity Backing (Hide)'!$A168,'Capacity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(Hide)'!$A168,'Capacity Summary'!$H$138:$BG$138,0))="x",INDEX('Capacity Summary'!$C$139:$E$238,MATCH('Capacity Backing (Hide)'!CE$132,'Capacity Summary'!$B$139:$B$238,0),4),IF(INDEX('Capacity Summary'!$H$139:$BG$238,MATCH('Capacity Backing (Hide)'!CE$132,'Capacity Summary'!$B$139:$B$238,0),MATCH('Capacity Backing (Hide)'!$A168,'Capacity Summary'!$H$138:$BG$138,0))&lt;&gt;0,INDEX('Capacity Summary'!$H$139:$BG$238,MATCH('Capacity Backing (Hide)'!CE$132,'Capacity Summary'!$B$139:$B$238,0),MATCH('Capacity Backing (Hide)'!$A168,'Capacity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(Hide)'!$A168,'Capacity Summary'!$H$138:$BG$138,0))="x",INDEX('Capacity Summary'!$C$139:$E$238,MATCH('Capacity Backing (Hide)'!CF$132,'Capacity Summary'!$B$139:$B$238,0),4),IF(INDEX('Capacity Summary'!$H$139:$BG$238,MATCH('Capacity Backing (Hide)'!CF$132,'Capacity Summary'!$B$139:$B$238,0),MATCH('Capacity Backing (Hide)'!$A168,'Capacity Summary'!$H$138:$BG$138,0))&lt;&gt;0,INDEX('Capacity Summary'!$H$139:$BG$238,MATCH('Capacity Backing (Hide)'!CF$132,'Capacity Summary'!$B$139:$B$238,0),MATCH('Capacity Backing (Hide)'!$A168,'Capacity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(Hide)'!$A168,'Capacity Summary'!$H$138:$BG$138,0))="x",INDEX('Capacity Summary'!$C$139:$E$238,MATCH('Capacity Backing (Hide)'!CG$132,'Capacity Summary'!$B$139:$B$238,0),4),IF(INDEX('Capacity Summary'!$H$139:$BG$238,MATCH('Capacity Backing (Hide)'!CG$132,'Capacity Summary'!$B$139:$B$238,0),MATCH('Capacity Backing (Hide)'!$A168,'Capacity Summary'!$H$138:$BG$138,0))&lt;&gt;0,INDEX('Capacity Summary'!$H$139:$BG$238,MATCH('Capacity Backing (Hide)'!CG$132,'Capacity Summary'!$B$139:$B$238,0),MATCH('Capacity Backing (Hide)'!$A168,'Capacity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(Hide)'!$A168,'Capacity Summary'!$H$138:$BG$138,0))="x",INDEX('Capacity Summary'!$C$139:$E$238,MATCH('Capacity Backing (Hide)'!CH$132,'Capacity Summary'!$B$139:$B$238,0),4),IF(INDEX('Capacity Summary'!$H$139:$BG$238,MATCH('Capacity Backing (Hide)'!CH$132,'Capacity Summary'!$B$139:$B$238,0),MATCH('Capacity Backing (Hide)'!$A168,'Capacity Summary'!$H$138:$BG$138,0))&lt;&gt;0,INDEX('Capacity Summary'!$H$139:$BG$238,MATCH('Capacity Backing (Hide)'!CH$132,'Capacity Summary'!$B$139:$B$238,0),MATCH('Capacity Backing (Hide)'!$A168,'Capacity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(Hide)'!$A168,'Capacity Summary'!$H$138:$BG$138,0))="x",INDEX('Capacity Summary'!$C$139:$E$238,MATCH('Capacity Backing (Hide)'!CI$132,'Capacity Summary'!$B$139:$B$238,0),4),IF(INDEX('Capacity Summary'!$H$139:$BG$238,MATCH('Capacity Backing (Hide)'!CI$132,'Capacity Summary'!$B$139:$B$238,0),MATCH('Capacity Backing (Hide)'!$A168,'Capacity Summary'!$H$138:$BG$138,0))&lt;&gt;0,INDEX('Capacity Summary'!$H$139:$BG$238,MATCH('Capacity Backing (Hide)'!CI$132,'Capacity Summary'!$B$139:$B$238,0),MATCH('Capacity Backing (Hide)'!$A168,'Capacity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(Hide)'!$A168,'Capacity Summary'!$H$138:$BG$138,0))="x",INDEX('Capacity Summary'!$C$139:$E$238,MATCH('Capacity Backing (Hide)'!CJ$132,'Capacity Summary'!$B$139:$B$238,0),4),IF(INDEX('Capacity Summary'!$H$139:$BG$238,MATCH('Capacity Backing (Hide)'!CJ$132,'Capacity Summary'!$B$139:$B$238,0),MATCH('Capacity Backing (Hide)'!$A168,'Capacity Summary'!$H$138:$BG$138,0))&lt;&gt;0,INDEX('Capacity Summary'!$H$139:$BG$238,MATCH('Capacity Backing (Hide)'!CJ$132,'Capacity Summary'!$B$139:$B$238,0),MATCH('Capacity Backing (Hide)'!$A168,'Capacity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(Hide)'!$A168,'Capacity Summary'!$H$138:$BG$138,0))="x",INDEX('Capacity Summary'!$C$139:$E$238,MATCH('Capacity Backing (Hide)'!CK$132,'Capacity Summary'!$B$139:$B$238,0),4),IF(INDEX('Capacity Summary'!$H$139:$BG$238,MATCH('Capacity Backing (Hide)'!CK$132,'Capacity Summary'!$B$139:$B$238,0),MATCH('Capacity Backing (Hide)'!$A168,'Capacity Summary'!$H$138:$BG$138,0))&lt;&gt;0,INDEX('Capacity Summary'!$H$139:$BG$238,MATCH('Capacity Backing (Hide)'!CK$132,'Capacity Summary'!$B$139:$B$238,0),MATCH('Capacity Backing (Hide)'!$A168,'Capacity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(Hide)'!$A168,'Capacity Summary'!$H$138:$BG$138,0))="x",INDEX('Capacity Summary'!$C$139:$E$238,MATCH('Capacity Backing (Hide)'!CL$132,'Capacity Summary'!$B$139:$B$238,0),4),IF(INDEX('Capacity Summary'!$H$139:$BG$238,MATCH('Capacity Backing (Hide)'!CL$132,'Capacity Summary'!$B$139:$B$238,0),MATCH('Capacity Backing (Hide)'!$A168,'Capacity Summary'!$H$138:$BG$138,0))&lt;&gt;0,INDEX('Capacity Summary'!$H$139:$BG$238,MATCH('Capacity Backing (Hide)'!CL$132,'Capacity Summary'!$B$139:$B$238,0),MATCH('Capacity Backing (Hide)'!$A168,'Capacity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(Hide)'!$A168,'Capacity Summary'!$H$138:$BG$138,0))="x",INDEX('Capacity Summary'!$C$139:$E$238,MATCH('Capacity Backing (Hide)'!CM$132,'Capacity Summary'!$B$139:$B$238,0),4),IF(INDEX('Capacity Summary'!$H$139:$BG$238,MATCH('Capacity Backing (Hide)'!CM$132,'Capacity Summary'!$B$139:$B$238,0),MATCH('Capacity Backing (Hide)'!$A168,'Capacity Summary'!$H$138:$BG$138,0))&lt;&gt;0,INDEX('Capacity Summary'!$H$139:$BG$238,MATCH('Capacity Backing (Hide)'!CM$132,'Capacity Summary'!$B$139:$B$238,0),MATCH('Capacity Backing (Hide)'!$A168,'Capacity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(Hide)'!$A168,'Capacity Summary'!$H$138:$BG$138,0))="x",INDEX('Capacity Summary'!$C$139:$E$238,MATCH('Capacity Backing (Hide)'!CN$132,'Capacity Summary'!$B$139:$B$238,0),4),IF(INDEX('Capacity Summary'!$H$139:$BG$238,MATCH('Capacity Backing (Hide)'!CN$132,'Capacity Summary'!$B$139:$B$238,0),MATCH('Capacity Backing (Hide)'!$A168,'Capacity Summary'!$H$138:$BG$138,0))&lt;&gt;0,INDEX('Capacity Summary'!$H$139:$BG$238,MATCH('Capacity Backing (Hide)'!CN$132,'Capacity Summary'!$B$139:$B$238,0),MATCH('Capacity Backing (Hide)'!$A168,'Capacity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(Hide)'!$A168,'Capacity Summary'!$H$138:$BG$138,0))="x",INDEX('Capacity Summary'!$C$139:$E$238,MATCH('Capacity Backing (Hide)'!CO$132,'Capacity Summary'!$B$139:$B$238,0),4),IF(INDEX('Capacity Summary'!$H$139:$BG$238,MATCH('Capacity Backing (Hide)'!CO$132,'Capacity Summary'!$B$139:$B$238,0),MATCH('Capacity Backing (Hide)'!$A168,'Capacity Summary'!$H$138:$BG$138,0))&lt;&gt;0,INDEX('Capacity Summary'!$H$139:$BG$238,MATCH('Capacity Backing (Hide)'!CO$132,'Capacity Summary'!$B$139:$B$238,0),MATCH('Capacity Backing (Hide)'!$A168,'Capacity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(Hide)'!$A168,'Capacity Summary'!$H$138:$BG$138,0))="x",INDEX('Capacity Summary'!$C$139:$E$238,MATCH('Capacity Backing (Hide)'!CP$132,'Capacity Summary'!$B$139:$B$238,0),4),IF(INDEX('Capacity Summary'!$H$139:$BG$238,MATCH('Capacity Backing (Hide)'!CP$132,'Capacity Summary'!$B$139:$B$238,0),MATCH('Capacity Backing (Hide)'!$A168,'Capacity Summary'!$H$138:$BG$138,0))&lt;&gt;0,INDEX('Capacity Summary'!$H$139:$BG$238,MATCH('Capacity Backing (Hide)'!CP$132,'Capacity Summary'!$B$139:$B$238,0),MATCH('Capacity Backing (Hide)'!$A168,'Capacity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(Hide)'!$A168,'Capacity Summary'!$H$138:$BG$138,0))="x",INDEX('Capacity Summary'!$C$139:$E$238,MATCH('Capacity Backing (Hide)'!CQ$132,'Capacity Summary'!$B$139:$B$238,0),4),IF(INDEX('Capacity Summary'!$H$139:$BG$238,MATCH('Capacity Backing (Hide)'!CQ$132,'Capacity Summary'!$B$139:$B$238,0),MATCH('Capacity Backing (Hide)'!$A168,'Capacity Summary'!$H$138:$BG$138,0))&lt;&gt;0,INDEX('Capacity Summary'!$H$139:$BG$238,MATCH('Capacity Backing (Hide)'!CQ$132,'Capacity Summary'!$B$139:$B$238,0),MATCH('Capacity Backing (Hide)'!$A168,'Capacity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(Hide)'!$A168,'Capacity Summary'!$H$138:$BG$138,0))="x",INDEX('Capacity Summary'!$C$139:$E$238,MATCH('Capacity Backing (Hide)'!CR$132,'Capacity Summary'!$B$139:$B$238,0),4),IF(INDEX('Capacity Summary'!$H$139:$BG$238,MATCH('Capacity Backing (Hide)'!CR$132,'Capacity Summary'!$B$139:$B$238,0),MATCH('Capacity Backing (Hide)'!$A168,'Capacity Summary'!$H$138:$BG$138,0))&lt;&gt;0,INDEX('Capacity Summary'!$H$139:$BG$238,MATCH('Capacity Backing (Hide)'!CR$132,'Capacity Summary'!$B$139:$B$238,0),MATCH('Capacity Backing (Hide)'!$A168,'Capacity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(Hide)'!$A168,'Capacity Summary'!$H$138:$BG$138,0))="x",INDEX('Capacity Summary'!$C$139:$E$238,MATCH('Capacity Backing (Hide)'!CS$132,'Capacity Summary'!$B$139:$B$238,0),4),IF(INDEX('Capacity Summary'!$H$139:$BG$238,MATCH('Capacity Backing (Hide)'!CS$132,'Capacity Summary'!$B$139:$B$238,0),MATCH('Capacity Backing (Hide)'!$A168,'Capacity Summary'!$H$138:$BG$138,0))&lt;&gt;0,INDEX('Capacity Summary'!$H$139:$BG$238,MATCH('Capacity Backing (Hide)'!CS$132,'Capacity Summary'!$B$139:$B$238,0),MATCH('Capacity Backing (Hide)'!$A168,'Capacity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(Hide)'!$A168,'Capacity Summary'!$H$138:$BG$138,0))="x",INDEX('Capacity Summary'!$C$139:$E$238,MATCH('Capacity Backing (Hide)'!CT$132,'Capacity Summary'!$B$139:$B$238,0),4),IF(INDEX('Capacity Summary'!$H$139:$BG$238,MATCH('Capacity Backing (Hide)'!CT$132,'Capacity Summary'!$B$139:$B$238,0),MATCH('Capacity Backing (Hide)'!$A168,'Capacity Summary'!$H$138:$BG$138,0))&lt;&gt;0,INDEX('Capacity Summary'!$H$139:$BG$238,MATCH('Capacity Backing (Hide)'!CT$132,'Capacity Summary'!$B$139:$B$238,0),MATCH('Capacity Backing (Hide)'!$A168,'Capacity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(Hide)'!$A168,'Capacity Summary'!$H$138:$BG$138,0))="x",INDEX('Capacity Summary'!$C$139:$E$238,MATCH('Capacity Backing (Hide)'!CU$132,'Capacity Summary'!$B$139:$B$238,0),4),IF(INDEX('Capacity Summary'!$H$139:$BG$238,MATCH('Capacity Backing (Hide)'!CU$132,'Capacity Summary'!$B$139:$B$238,0),MATCH('Capacity Backing (Hide)'!$A168,'Capacity Summary'!$H$138:$BG$138,0))&lt;&gt;0,INDEX('Capacity Summary'!$H$139:$BG$238,MATCH('Capacity Backing (Hide)'!CU$132,'Capacity Summary'!$B$139:$B$238,0),MATCH('Capacity Backing (Hide)'!$A168,'Capacity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(Hide)'!$A168,'Capacity Summary'!$H$138:$BG$138,0))="x",INDEX('Capacity Summary'!$C$139:$E$238,MATCH('Capacity Backing (Hide)'!CV$132,'Capacity Summary'!$B$139:$B$238,0),4),IF(INDEX('Capacity Summary'!$H$139:$BG$238,MATCH('Capacity Backing (Hide)'!CV$132,'Capacity Summary'!$B$139:$B$238,0),MATCH('Capacity Backing (Hide)'!$A168,'Capacity Summary'!$H$138:$BG$138,0))&lt;&gt;0,INDEX('Capacity Summary'!$H$139:$BG$238,MATCH('Capacity Backing (Hide)'!CV$132,'Capacity Summary'!$B$139:$B$238,0),MATCH('Capacity Backing (Hide)'!$A168,'Capacity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(Hide)'!$A168,'Capacity Summary'!$H$138:$BG$138,0))="x",INDEX('Capacity Summary'!$C$139:$E$238,MATCH('Capacity Backing (Hide)'!CW$132,'Capacity Summary'!$B$139:$B$238,0),4),IF(INDEX('Capacity Summary'!$H$139:$BG$238,MATCH('Capacity Backing (Hide)'!CW$132,'Capacity Summary'!$B$139:$B$238,0),MATCH('Capacity Backing (Hide)'!$A168,'Capacity Summary'!$H$138:$BG$138,0))&lt;&gt;0,INDEX('Capacity Summary'!$H$139:$BG$238,MATCH('Capacity Backing (Hide)'!CW$132,'Capacity Summary'!$B$139:$B$238,0),MATCH('Capacity Backing (Hide)'!$A168,'Capacity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(Hide)'!$A169,'Capacity Summary'!$H$138:$BG$138,0))="x",INDEX('Capacity Summary'!$C$139:$E$238,MATCH('Capacity Backing (Hide)'!B$132,'Capacity Summary'!$B$139:$B$238,0),4),IF(INDEX('Capacity Summary'!$H$139:$BG$238,MATCH('Capacity Backing (Hide)'!B$132,'Capacity Summary'!$B$139:$B$238,0),MATCH('Capacity Backing (Hide)'!$A169,'Capacity Summary'!$H$138:$BG$138,0))&lt;&gt;0,INDEX('Capacity Summary'!$H$139:$BG$238,MATCH('Capacity Backing (Hide)'!B$132,'Capacity Summary'!$B$139:$B$238,0),MATCH('Capacity Backing (Hide)'!$A169,'Capacity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(Hide)'!$A169,'Capacity Summary'!$H$138:$BG$138,0))="x",INDEX('Capacity Summary'!$C$139:$E$238,MATCH('Capacity Backing (Hide)'!C$132,'Capacity Summary'!$B$139:$B$238,0),4),IF(INDEX('Capacity Summary'!$H$139:$BG$238,MATCH('Capacity Backing (Hide)'!C$132,'Capacity Summary'!$B$139:$B$238,0),MATCH('Capacity Backing (Hide)'!$A169,'Capacity Summary'!$H$138:$BG$138,0))&lt;&gt;0,INDEX('Capacity Summary'!$H$139:$BG$238,MATCH('Capacity Backing (Hide)'!C$132,'Capacity Summary'!$B$139:$B$238,0),MATCH('Capacity Backing (Hide)'!$A169,'Capacity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(Hide)'!$A169,'Capacity Summary'!$H$138:$BG$138,0))="x",INDEX('Capacity Summary'!$C$139:$E$238,MATCH('Capacity Backing (Hide)'!D$132,'Capacity Summary'!$B$139:$B$238,0),4),IF(INDEX('Capacity Summary'!$H$139:$BG$238,MATCH('Capacity Backing (Hide)'!D$132,'Capacity Summary'!$B$139:$B$238,0),MATCH('Capacity Backing (Hide)'!$A169,'Capacity Summary'!$H$138:$BG$138,0))&lt;&gt;0,INDEX('Capacity Summary'!$H$139:$BG$238,MATCH('Capacity Backing (Hide)'!D$132,'Capacity Summary'!$B$139:$B$238,0),MATCH('Capacity Backing (Hide)'!$A169,'Capacity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(Hide)'!$A169,'Capacity Summary'!$H$138:$BG$138,0))="x",INDEX('Capacity Summary'!$C$139:$E$238,MATCH('Capacity Backing (Hide)'!E$132,'Capacity Summary'!$B$139:$B$238,0),4),IF(INDEX('Capacity Summary'!$H$139:$BG$238,MATCH('Capacity Backing (Hide)'!E$132,'Capacity Summary'!$B$139:$B$238,0),MATCH('Capacity Backing (Hide)'!$A169,'Capacity Summary'!$H$138:$BG$138,0))&lt;&gt;0,INDEX('Capacity Summary'!$H$139:$BG$238,MATCH('Capacity Backing (Hide)'!E$132,'Capacity Summary'!$B$139:$B$238,0),MATCH('Capacity Backing (Hide)'!$A169,'Capacity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(Hide)'!$A169,'Capacity Summary'!$H$138:$BG$138,0))="x",INDEX('Capacity Summary'!$C$139:$E$238,MATCH('Capacity Backing (Hide)'!F$132,'Capacity Summary'!$B$139:$B$238,0),4),IF(INDEX('Capacity Summary'!$H$139:$BG$238,MATCH('Capacity Backing (Hide)'!F$132,'Capacity Summary'!$B$139:$B$238,0),MATCH('Capacity Backing (Hide)'!$A169,'Capacity Summary'!$H$138:$BG$138,0))&lt;&gt;0,INDEX('Capacity Summary'!$H$139:$BG$238,MATCH('Capacity Backing (Hide)'!F$132,'Capacity Summary'!$B$139:$B$238,0),MATCH('Capacity Backing (Hide)'!$A169,'Capacity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(Hide)'!$A169,'Capacity Summary'!$H$138:$BG$138,0))="x",INDEX('Capacity Summary'!$C$139:$E$238,MATCH('Capacity Backing (Hide)'!G$132,'Capacity Summary'!$B$139:$B$238,0),4),IF(INDEX('Capacity Summary'!$H$139:$BG$238,MATCH('Capacity Backing (Hide)'!G$132,'Capacity Summary'!$B$139:$B$238,0),MATCH('Capacity Backing (Hide)'!$A169,'Capacity Summary'!$H$138:$BG$138,0))&lt;&gt;0,INDEX('Capacity Summary'!$H$139:$BG$238,MATCH('Capacity Backing (Hide)'!G$132,'Capacity Summary'!$B$139:$B$238,0),MATCH('Capacity Backing (Hide)'!$A169,'Capacity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(Hide)'!$A169,'Capacity Summary'!$H$138:$BG$138,0))="x",INDEX('Capacity Summary'!$C$139:$E$238,MATCH('Capacity Backing (Hide)'!H$132,'Capacity Summary'!$B$139:$B$238,0),4),IF(INDEX('Capacity Summary'!$H$139:$BG$238,MATCH('Capacity Backing (Hide)'!H$132,'Capacity Summary'!$B$139:$B$238,0),MATCH('Capacity Backing (Hide)'!$A169,'Capacity Summary'!$H$138:$BG$138,0))&lt;&gt;0,INDEX('Capacity Summary'!$H$139:$BG$238,MATCH('Capacity Backing (Hide)'!H$132,'Capacity Summary'!$B$139:$B$238,0),MATCH('Capacity Backing (Hide)'!$A169,'Capacity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(Hide)'!$A169,'Capacity Summary'!$H$138:$BG$138,0))="x",INDEX('Capacity Summary'!$C$139:$E$238,MATCH('Capacity Backing (Hide)'!I$132,'Capacity Summary'!$B$139:$B$238,0),4),IF(INDEX('Capacity Summary'!$H$139:$BG$238,MATCH('Capacity Backing (Hide)'!I$132,'Capacity Summary'!$B$139:$B$238,0),MATCH('Capacity Backing (Hide)'!$A169,'Capacity Summary'!$H$138:$BG$138,0))&lt;&gt;0,INDEX('Capacity Summary'!$H$139:$BG$238,MATCH('Capacity Backing (Hide)'!I$132,'Capacity Summary'!$B$139:$B$238,0),MATCH('Capacity Backing (Hide)'!$A169,'Capacity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(Hide)'!$A169,'Capacity Summary'!$H$138:$BG$138,0))="x",INDEX('Capacity Summary'!$C$139:$E$238,MATCH('Capacity Backing (Hide)'!J$132,'Capacity Summary'!$B$139:$B$238,0),4),IF(INDEX('Capacity Summary'!$H$139:$BG$238,MATCH('Capacity Backing (Hide)'!J$132,'Capacity Summary'!$B$139:$B$238,0),MATCH('Capacity Backing (Hide)'!$A169,'Capacity Summary'!$H$138:$BG$138,0))&lt;&gt;0,INDEX('Capacity Summary'!$H$139:$BG$238,MATCH('Capacity Backing (Hide)'!J$132,'Capacity Summary'!$B$139:$B$238,0),MATCH('Capacity Backing (Hide)'!$A169,'Capacity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(Hide)'!$A169,'Capacity Summary'!$H$138:$BG$138,0))="x",INDEX('Capacity Summary'!$C$139:$E$238,MATCH('Capacity Backing (Hide)'!K$132,'Capacity Summary'!$B$139:$B$238,0),4),IF(INDEX('Capacity Summary'!$H$139:$BG$238,MATCH('Capacity Backing (Hide)'!K$132,'Capacity Summary'!$B$139:$B$238,0),MATCH('Capacity Backing (Hide)'!$A169,'Capacity Summary'!$H$138:$BG$138,0))&lt;&gt;0,INDEX('Capacity Summary'!$H$139:$BG$238,MATCH('Capacity Backing (Hide)'!K$132,'Capacity Summary'!$B$139:$B$238,0),MATCH('Capacity Backing (Hide)'!$A169,'Capacity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(Hide)'!$A169,'Capacity Summary'!$H$138:$BG$138,0))="x",INDEX('Capacity Summary'!$C$139:$E$238,MATCH('Capacity Backing (Hide)'!L$132,'Capacity Summary'!$B$139:$B$238,0),4),IF(INDEX('Capacity Summary'!$H$139:$BG$238,MATCH('Capacity Backing (Hide)'!L$132,'Capacity Summary'!$B$139:$B$238,0),MATCH('Capacity Backing (Hide)'!$A169,'Capacity Summary'!$H$138:$BG$138,0))&lt;&gt;0,INDEX('Capacity Summary'!$H$139:$BG$238,MATCH('Capacity Backing (Hide)'!L$132,'Capacity Summary'!$B$139:$B$238,0),MATCH('Capacity Backing (Hide)'!$A169,'Capacity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(Hide)'!$A169,'Capacity Summary'!$H$138:$BG$138,0))="x",INDEX('Capacity Summary'!$C$139:$E$238,MATCH('Capacity Backing (Hide)'!M$132,'Capacity Summary'!$B$139:$B$238,0),4),IF(INDEX('Capacity Summary'!$H$139:$BG$238,MATCH('Capacity Backing (Hide)'!M$132,'Capacity Summary'!$B$139:$B$238,0),MATCH('Capacity Backing (Hide)'!$A169,'Capacity Summary'!$H$138:$BG$138,0))&lt;&gt;0,INDEX('Capacity Summary'!$H$139:$BG$238,MATCH('Capacity Backing (Hide)'!M$132,'Capacity Summary'!$B$139:$B$238,0),MATCH('Capacity Backing (Hide)'!$A169,'Capacity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(Hide)'!$A169,'Capacity Summary'!$H$138:$BG$138,0))="x",INDEX('Capacity Summary'!$C$139:$E$238,MATCH('Capacity Backing (Hide)'!N$132,'Capacity Summary'!$B$139:$B$238,0),4),IF(INDEX('Capacity Summary'!$H$139:$BG$238,MATCH('Capacity Backing (Hide)'!N$132,'Capacity Summary'!$B$139:$B$238,0),MATCH('Capacity Backing (Hide)'!$A169,'Capacity Summary'!$H$138:$BG$138,0))&lt;&gt;0,INDEX('Capacity Summary'!$H$139:$BG$238,MATCH('Capacity Backing (Hide)'!N$132,'Capacity Summary'!$B$139:$B$238,0),MATCH('Capacity Backing (Hide)'!$A169,'Capacity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(Hide)'!$A169,'Capacity Summary'!$H$138:$BG$138,0))="x",INDEX('Capacity Summary'!$C$139:$E$238,MATCH('Capacity Backing (Hide)'!O$132,'Capacity Summary'!$B$139:$B$238,0),4),IF(INDEX('Capacity Summary'!$H$139:$BG$238,MATCH('Capacity Backing (Hide)'!O$132,'Capacity Summary'!$B$139:$B$238,0),MATCH('Capacity Backing (Hide)'!$A169,'Capacity Summary'!$H$138:$BG$138,0))&lt;&gt;0,INDEX('Capacity Summary'!$H$139:$BG$238,MATCH('Capacity Backing (Hide)'!O$132,'Capacity Summary'!$B$139:$B$238,0),MATCH('Capacity Backing (Hide)'!$A169,'Capacity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(Hide)'!$A169,'Capacity Summary'!$H$138:$BG$138,0))="x",INDEX('Capacity Summary'!$C$139:$E$238,MATCH('Capacity Backing (Hide)'!P$132,'Capacity Summary'!$B$139:$B$238,0),4),IF(INDEX('Capacity Summary'!$H$139:$BG$238,MATCH('Capacity Backing (Hide)'!P$132,'Capacity Summary'!$B$139:$B$238,0),MATCH('Capacity Backing (Hide)'!$A169,'Capacity Summary'!$H$138:$BG$138,0))&lt;&gt;0,INDEX('Capacity Summary'!$H$139:$BG$238,MATCH('Capacity Backing (Hide)'!P$132,'Capacity Summary'!$B$139:$B$238,0),MATCH('Capacity Backing (Hide)'!$A169,'Capacity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(Hide)'!$A169,'Capacity Summary'!$H$138:$BG$138,0))="x",INDEX('Capacity Summary'!$C$139:$E$238,MATCH('Capacity Backing (Hide)'!Q$132,'Capacity Summary'!$B$139:$B$238,0),4),IF(INDEX('Capacity Summary'!$H$139:$BG$238,MATCH('Capacity Backing (Hide)'!Q$132,'Capacity Summary'!$B$139:$B$238,0),MATCH('Capacity Backing (Hide)'!$A169,'Capacity Summary'!$H$138:$BG$138,0))&lt;&gt;0,INDEX('Capacity Summary'!$H$139:$BG$238,MATCH('Capacity Backing (Hide)'!Q$132,'Capacity Summary'!$B$139:$B$238,0),MATCH('Capacity Backing (Hide)'!$A169,'Capacity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(Hide)'!$A169,'Capacity Summary'!$H$138:$BG$138,0))="x",INDEX('Capacity Summary'!$C$139:$E$238,MATCH('Capacity Backing (Hide)'!R$132,'Capacity Summary'!$B$139:$B$238,0),4),IF(INDEX('Capacity Summary'!$H$139:$BG$238,MATCH('Capacity Backing (Hide)'!R$132,'Capacity Summary'!$B$139:$B$238,0),MATCH('Capacity Backing (Hide)'!$A169,'Capacity Summary'!$H$138:$BG$138,0))&lt;&gt;0,INDEX('Capacity Summary'!$H$139:$BG$238,MATCH('Capacity Backing (Hide)'!R$132,'Capacity Summary'!$B$139:$B$238,0),MATCH('Capacity Backing (Hide)'!$A169,'Capacity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(Hide)'!$A169,'Capacity Summary'!$H$138:$BG$138,0))="x",INDEX('Capacity Summary'!$C$139:$E$238,MATCH('Capacity Backing (Hide)'!S$132,'Capacity Summary'!$B$139:$B$238,0),4),IF(INDEX('Capacity Summary'!$H$139:$BG$238,MATCH('Capacity Backing (Hide)'!S$132,'Capacity Summary'!$B$139:$B$238,0),MATCH('Capacity Backing (Hide)'!$A169,'Capacity Summary'!$H$138:$BG$138,0))&lt;&gt;0,INDEX('Capacity Summary'!$H$139:$BG$238,MATCH('Capacity Backing (Hide)'!S$132,'Capacity Summary'!$B$139:$B$238,0),MATCH('Capacity Backing (Hide)'!$A169,'Capacity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(Hide)'!$A169,'Capacity Summary'!$H$138:$BG$138,0))="x",INDEX('Capacity Summary'!$C$139:$E$238,MATCH('Capacity Backing (Hide)'!T$132,'Capacity Summary'!$B$139:$B$238,0),4),IF(INDEX('Capacity Summary'!$H$139:$BG$238,MATCH('Capacity Backing (Hide)'!T$132,'Capacity Summary'!$B$139:$B$238,0),MATCH('Capacity Backing (Hide)'!$A169,'Capacity Summary'!$H$138:$BG$138,0))&lt;&gt;0,INDEX('Capacity Summary'!$H$139:$BG$238,MATCH('Capacity Backing (Hide)'!T$132,'Capacity Summary'!$B$139:$B$238,0),MATCH('Capacity Backing (Hide)'!$A169,'Capacity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(Hide)'!$A169,'Capacity Summary'!$H$138:$BG$138,0))="x",INDEX('Capacity Summary'!$C$139:$E$238,MATCH('Capacity Backing (Hide)'!U$132,'Capacity Summary'!$B$139:$B$238,0),4),IF(INDEX('Capacity Summary'!$H$139:$BG$238,MATCH('Capacity Backing (Hide)'!U$132,'Capacity Summary'!$B$139:$B$238,0),MATCH('Capacity Backing (Hide)'!$A169,'Capacity Summary'!$H$138:$BG$138,0))&lt;&gt;0,INDEX('Capacity Summary'!$H$139:$BG$238,MATCH('Capacity Backing (Hide)'!U$132,'Capacity Summary'!$B$139:$B$238,0),MATCH('Capacity Backing (Hide)'!$A169,'Capacity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(Hide)'!$A169,'Capacity Summary'!$H$138:$BG$138,0))="x",INDEX('Capacity Summary'!$C$139:$E$238,MATCH('Capacity Backing (Hide)'!V$132,'Capacity Summary'!$B$139:$B$238,0),4),IF(INDEX('Capacity Summary'!$H$139:$BG$238,MATCH('Capacity Backing (Hide)'!V$132,'Capacity Summary'!$B$139:$B$238,0),MATCH('Capacity Backing (Hide)'!$A169,'Capacity Summary'!$H$138:$BG$138,0))&lt;&gt;0,INDEX('Capacity Summary'!$H$139:$BG$238,MATCH('Capacity Backing (Hide)'!V$132,'Capacity Summary'!$B$139:$B$238,0),MATCH('Capacity Backing (Hide)'!$A169,'Capacity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(Hide)'!$A169,'Capacity Summary'!$H$138:$BG$138,0))="x",INDEX('Capacity Summary'!$C$139:$E$238,MATCH('Capacity Backing (Hide)'!W$132,'Capacity Summary'!$B$139:$B$238,0),4),IF(INDEX('Capacity Summary'!$H$139:$BG$238,MATCH('Capacity Backing (Hide)'!W$132,'Capacity Summary'!$B$139:$B$238,0),MATCH('Capacity Backing (Hide)'!$A169,'Capacity Summary'!$H$138:$BG$138,0))&lt;&gt;0,INDEX('Capacity Summary'!$H$139:$BG$238,MATCH('Capacity Backing (Hide)'!W$132,'Capacity Summary'!$B$139:$B$238,0),MATCH('Capacity Backing (Hide)'!$A169,'Capacity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(Hide)'!$A169,'Capacity Summary'!$H$138:$BG$138,0))="x",INDEX('Capacity Summary'!$C$139:$E$238,MATCH('Capacity Backing (Hide)'!X$132,'Capacity Summary'!$B$139:$B$238,0),4),IF(INDEX('Capacity Summary'!$H$139:$BG$238,MATCH('Capacity Backing (Hide)'!X$132,'Capacity Summary'!$B$139:$B$238,0),MATCH('Capacity Backing (Hide)'!$A169,'Capacity Summary'!$H$138:$BG$138,0))&lt;&gt;0,INDEX('Capacity Summary'!$H$139:$BG$238,MATCH('Capacity Backing (Hide)'!X$132,'Capacity Summary'!$B$139:$B$238,0),MATCH('Capacity Backing (Hide)'!$A169,'Capacity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(Hide)'!$A169,'Capacity Summary'!$H$138:$BG$138,0))="x",INDEX('Capacity Summary'!$C$139:$E$238,MATCH('Capacity Backing (Hide)'!Y$132,'Capacity Summary'!$B$139:$B$238,0),4),IF(INDEX('Capacity Summary'!$H$139:$BG$238,MATCH('Capacity Backing (Hide)'!Y$132,'Capacity Summary'!$B$139:$B$238,0),MATCH('Capacity Backing (Hide)'!$A169,'Capacity Summary'!$H$138:$BG$138,0))&lt;&gt;0,INDEX('Capacity Summary'!$H$139:$BG$238,MATCH('Capacity Backing (Hide)'!Y$132,'Capacity Summary'!$B$139:$B$238,0),MATCH('Capacity Backing (Hide)'!$A169,'Capacity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(Hide)'!$A169,'Capacity Summary'!$H$138:$BG$138,0))="x",INDEX('Capacity Summary'!$C$139:$E$238,MATCH('Capacity Backing (Hide)'!Z$132,'Capacity Summary'!$B$139:$B$238,0),4),IF(INDEX('Capacity Summary'!$H$139:$BG$238,MATCH('Capacity Backing (Hide)'!Z$132,'Capacity Summary'!$B$139:$B$238,0),MATCH('Capacity Backing (Hide)'!$A169,'Capacity Summary'!$H$138:$BG$138,0))&lt;&gt;0,INDEX('Capacity Summary'!$H$139:$BG$238,MATCH('Capacity Backing (Hide)'!Z$132,'Capacity Summary'!$B$139:$B$238,0),MATCH('Capacity Backing (Hide)'!$A169,'Capacity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(Hide)'!$A169,'Capacity Summary'!$H$138:$BG$138,0))="x",INDEX('Capacity Summary'!$C$139:$E$238,MATCH('Capacity Backing (Hide)'!AA$132,'Capacity Summary'!$B$139:$B$238,0),4),IF(INDEX('Capacity Summary'!$H$139:$BG$238,MATCH('Capacity Backing (Hide)'!AA$132,'Capacity Summary'!$B$139:$B$238,0),MATCH('Capacity Backing (Hide)'!$A169,'Capacity Summary'!$H$138:$BG$138,0))&lt;&gt;0,INDEX('Capacity Summary'!$H$139:$BG$238,MATCH('Capacity Backing (Hide)'!AA$132,'Capacity Summary'!$B$139:$B$238,0),MATCH('Capacity Backing (Hide)'!$A169,'Capacity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(Hide)'!$A169,'Capacity Summary'!$H$138:$BG$138,0))="x",INDEX('Capacity Summary'!$C$139:$E$238,MATCH('Capacity Backing (Hide)'!AB$132,'Capacity Summary'!$B$139:$B$238,0),4),IF(INDEX('Capacity Summary'!$H$139:$BG$238,MATCH('Capacity Backing (Hide)'!AB$132,'Capacity Summary'!$B$139:$B$238,0),MATCH('Capacity Backing (Hide)'!$A169,'Capacity Summary'!$H$138:$BG$138,0))&lt;&gt;0,INDEX('Capacity Summary'!$H$139:$BG$238,MATCH('Capacity Backing (Hide)'!AB$132,'Capacity Summary'!$B$139:$B$238,0),MATCH('Capacity Backing (Hide)'!$A169,'Capacity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(Hide)'!$A169,'Capacity Summary'!$H$138:$BG$138,0))="x",INDEX('Capacity Summary'!$C$139:$E$238,MATCH('Capacity Backing (Hide)'!AC$132,'Capacity Summary'!$B$139:$B$238,0),4),IF(INDEX('Capacity Summary'!$H$139:$BG$238,MATCH('Capacity Backing (Hide)'!AC$132,'Capacity Summary'!$B$139:$B$238,0),MATCH('Capacity Backing (Hide)'!$A169,'Capacity Summary'!$H$138:$BG$138,0))&lt;&gt;0,INDEX('Capacity Summary'!$H$139:$BG$238,MATCH('Capacity Backing (Hide)'!AC$132,'Capacity Summary'!$B$139:$B$238,0),MATCH('Capacity Backing (Hide)'!$A169,'Capacity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(Hide)'!$A169,'Capacity Summary'!$H$138:$BG$138,0))="x",INDEX('Capacity Summary'!$C$139:$E$238,MATCH('Capacity Backing (Hide)'!AD$132,'Capacity Summary'!$B$139:$B$238,0),4),IF(INDEX('Capacity Summary'!$H$139:$BG$238,MATCH('Capacity Backing (Hide)'!AD$132,'Capacity Summary'!$B$139:$B$238,0),MATCH('Capacity Backing (Hide)'!$A169,'Capacity Summary'!$H$138:$BG$138,0))&lt;&gt;0,INDEX('Capacity Summary'!$H$139:$BG$238,MATCH('Capacity Backing (Hide)'!AD$132,'Capacity Summary'!$B$139:$B$238,0),MATCH('Capacity Backing (Hide)'!$A169,'Capacity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(Hide)'!$A169,'Capacity Summary'!$H$138:$BG$138,0))="x",INDEX('Capacity Summary'!$C$139:$E$238,MATCH('Capacity Backing (Hide)'!AE$132,'Capacity Summary'!$B$139:$B$238,0),4),IF(INDEX('Capacity Summary'!$H$139:$BG$238,MATCH('Capacity Backing (Hide)'!AE$132,'Capacity Summary'!$B$139:$B$238,0),MATCH('Capacity Backing (Hide)'!$A169,'Capacity Summary'!$H$138:$BG$138,0))&lt;&gt;0,INDEX('Capacity Summary'!$H$139:$BG$238,MATCH('Capacity Backing (Hide)'!AE$132,'Capacity Summary'!$B$139:$B$238,0),MATCH('Capacity Backing (Hide)'!$A169,'Capacity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(Hide)'!$A169,'Capacity Summary'!$H$138:$BG$138,0))="x",INDEX('Capacity Summary'!$C$139:$E$238,MATCH('Capacity Backing (Hide)'!AF$132,'Capacity Summary'!$B$139:$B$238,0),4),IF(INDEX('Capacity Summary'!$H$139:$BG$238,MATCH('Capacity Backing (Hide)'!AF$132,'Capacity Summary'!$B$139:$B$238,0),MATCH('Capacity Backing (Hide)'!$A169,'Capacity Summary'!$H$138:$BG$138,0))&lt;&gt;0,INDEX('Capacity Summary'!$H$139:$BG$238,MATCH('Capacity Backing (Hide)'!AF$132,'Capacity Summary'!$B$139:$B$238,0),MATCH('Capacity Backing (Hide)'!$A169,'Capacity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(Hide)'!$A169,'Capacity Summary'!$H$138:$BG$138,0))="x",INDEX('Capacity Summary'!$C$139:$E$238,MATCH('Capacity Backing (Hide)'!AG$132,'Capacity Summary'!$B$139:$B$238,0),4),IF(INDEX('Capacity Summary'!$H$139:$BG$238,MATCH('Capacity Backing (Hide)'!AG$132,'Capacity Summary'!$B$139:$B$238,0),MATCH('Capacity Backing (Hide)'!$A169,'Capacity Summary'!$H$138:$BG$138,0))&lt;&gt;0,INDEX('Capacity Summary'!$H$139:$BG$238,MATCH('Capacity Backing (Hide)'!AG$132,'Capacity Summary'!$B$139:$B$238,0),MATCH('Capacity Backing (Hide)'!$A169,'Capacity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(Hide)'!$A169,'Capacity Summary'!$H$138:$BG$138,0))="x",INDEX('Capacity Summary'!$C$139:$E$238,MATCH('Capacity Backing (Hide)'!AH$132,'Capacity Summary'!$B$139:$B$238,0),4),IF(INDEX('Capacity Summary'!$H$139:$BG$238,MATCH('Capacity Backing (Hide)'!AH$132,'Capacity Summary'!$B$139:$B$238,0),MATCH('Capacity Backing (Hide)'!$A169,'Capacity Summary'!$H$138:$BG$138,0))&lt;&gt;0,INDEX('Capacity Summary'!$H$139:$BG$238,MATCH('Capacity Backing (Hide)'!AH$132,'Capacity Summary'!$B$139:$B$238,0),MATCH('Capacity Backing (Hide)'!$A169,'Capacity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(Hide)'!$A169,'Capacity Summary'!$H$138:$BG$138,0))="x",INDEX('Capacity Summary'!$C$139:$E$238,MATCH('Capacity Backing (Hide)'!AI$132,'Capacity Summary'!$B$139:$B$238,0),4),IF(INDEX('Capacity Summary'!$H$139:$BG$238,MATCH('Capacity Backing (Hide)'!AI$132,'Capacity Summary'!$B$139:$B$238,0),MATCH('Capacity Backing (Hide)'!$A169,'Capacity Summary'!$H$138:$BG$138,0))&lt;&gt;0,INDEX('Capacity Summary'!$H$139:$BG$238,MATCH('Capacity Backing (Hide)'!AI$132,'Capacity Summary'!$B$139:$B$238,0),MATCH('Capacity Backing (Hide)'!$A169,'Capacity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(Hide)'!$A169,'Capacity Summary'!$H$138:$BG$138,0))="x",INDEX('Capacity Summary'!$C$139:$E$238,MATCH('Capacity Backing (Hide)'!AJ$132,'Capacity Summary'!$B$139:$B$238,0),4),IF(INDEX('Capacity Summary'!$H$139:$BG$238,MATCH('Capacity Backing (Hide)'!AJ$132,'Capacity Summary'!$B$139:$B$238,0),MATCH('Capacity Backing (Hide)'!$A169,'Capacity Summary'!$H$138:$BG$138,0))&lt;&gt;0,INDEX('Capacity Summary'!$H$139:$BG$238,MATCH('Capacity Backing (Hide)'!AJ$132,'Capacity Summary'!$B$139:$B$238,0),MATCH('Capacity Backing (Hide)'!$A169,'Capacity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(Hide)'!$A169,'Capacity Summary'!$H$138:$BG$138,0))="x",INDEX('Capacity Summary'!$C$139:$E$238,MATCH('Capacity Backing (Hide)'!AK$132,'Capacity Summary'!$B$139:$B$238,0),4),IF(INDEX('Capacity Summary'!$H$139:$BG$238,MATCH('Capacity Backing (Hide)'!AK$132,'Capacity Summary'!$B$139:$B$238,0),MATCH('Capacity Backing (Hide)'!$A169,'Capacity Summary'!$H$138:$BG$138,0))&lt;&gt;0,INDEX('Capacity Summary'!$H$139:$BG$238,MATCH('Capacity Backing (Hide)'!AK$132,'Capacity Summary'!$B$139:$B$238,0),MATCH('Capacity Backing (Hide)'!$A169,'Capacity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(Hide)'!$A169,'Capacity Summary'!$H$138:$BG$138,0))="x",INDEX('Capacity Summary'!$C$139:$E$238,MATCH('Capacity Backing (Hide)'!AL$132,'Capacity Summary'!$B$139:$B$238,0),4),IF(INDEX('Capacity Summary'!$H$139:$BG$238,MATCH('Capacity Backing (Hide)'!AL$132,'Capacity Summary'!$B$139:$B$238,0),MATCH('Capacity Backing (Hide)'!$A169,'Capacity Summary'!$H$138:$BG$138,0))&lt;&gt;0,INDEX('Capacity Summary'!$H$139:$BG$238,MATCH('Capacity Backing (Hide)'!AL$132,'Capacity Summary'!$B$139:$B$238,0),MATCH('Capacity Backing (Hide)'!$A169,'Capacity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(Hide)'!$A169,'Capacity Summary'!$H$138:$BG$138,0))="x",INDEX('Capacity Summary'!$C$139:$E$238,MATCH('Capacity Backing (Hide)'!AM$132,'Capacity Summary'!$B$139:$B$238,0),4),IF(INDEX('Capacity Summary'!$H$139:$BG$238,MATCH('Capacity Backing (Hide)'!AM$132,'Capacity Summary'!$B$139:$B$238,0),MATCH('Capacity Backing (Hide)'!$A169,'Capacity Summary'!$H$138:$BG$138,0))&lt;&gt;0,INDEX('Capacity Summary'!$H$139:$BG$238,MATCH('Capacity Backing (Hide)'!AM$132,'Capacity Summary'!$B$139:$B$238,0),MATCH('Capacity Backing (Hide)'!$A169,'Capacity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(Hide)'!$A169,'Capacity Summary'!$H$138:$BG$138,0))="x",INDEX('Capacity Summary'!$C$139:$E$238,MATCH('Capacity Backing (Hide)'!AN$132,'Capacity Summary'!$B$139:$B$238,0),4),IF(INDEX('Capacity Summary'!$H$139:$BG$238,MATCH('Capacity Backing (Hide)'!AN$132,'Capacity Summary'!$B$139:$B$238,0),MATCH('Capacity Backing (Hide)'!$A169,'Capacity Summary'!$H$138:$BG$138,0))&lt;&gt;0,INDEX('Capacity Summary'!$H$139:$BG$238,MATCH('Capacity Backing (Hide)'!AN$132,'Capacity Summary'!$B$139:$B$238,0),MATCH('Capacity Backing (Hide)'!$A169,'Capacity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(Hide)'!$A169,'Capacity Summary'!$H$138:$BG$138,0))="x",INDEX('Capacity Summary'!$C$139:$E$238,MATCH('Capacity Backing (Hide)'!AO$132,'Capacity Summary'!$B$139:$B$238,0),4),IF(INDEX('Capacity Summary'!$H$139:$BG$238,MATCH('Capacity Backing (Hide)'!AO$132,'Capacity Summary'!$B$139:$B$238,0),MATCH('Capacity Backing (Hide)'!$A169,'Capacity Summary'!$H$138:$BG$138,0))&lt;&gt;0,INDEX('Capacity Summary'!$H$139:$BG$238,MATCH('Capacity Backing (Hide)'!AO$132,'Capacity Summary'!$B$139:$B$238,0),MATCH('Capacity Backing (Hide)'!$A169,'Capacity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(Hide)'!$A169,'Capacity Summary'!$H$138:$BG$138,0))="x",INDEX('Capacity Summary'!$C$139:$E$238,MATCH('Capacity Backing (Hide)'!AP$132,'Capacity Summary'!$B$139:$B$238,0),4),IF(INDEX('Capacity Summary'!$H$139:$BG$238,MATCH('Capacity Backing (Hide)'!AP$132,'Capacity Summary'!$B$139:$B$238,0),MATCH('Capacity Backing (Hide)'!$A169,'Capacity Summary'!$H$138:$BG$138,0))&lt;&gt;0,INDEX('Capacity Summary'!$H$139:$BG$238,MATCH('Capacity Backing (Hide)'!AP$132,'Capacity Summary'!$B$139:$B$238,0),MATCH('Capacity Backing (Hide)'!$A169,'Capacity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(Hide)'!$A169,'Capacity Summary'!$H$138:$BG$138,0))="x",INDEX('Capacity Summary'!$C$139:$E$238,MATCH('Capacity Backing (Hide)'!AQ$132,'Capacity Summary'!$B$139:$B$238,0),4),IF(INDEX('Capacity Summary'!$H$139:$BG$238,MATCH('Capacity Backing (Hide)'!AQ$132,'Capacity Summary'!$B$139:$B$238,0),MATCH('Capacity Backing (Hide)'!$A169,'Capacity Summary'!$H$138:$BG$138,0))&lt;&gt;0,INDEX('Capacity Summary'!$H$139:$BG$238,MATCH('Capacity Backing (Hide)'!AQ$132,'Capacity Summary'!$B$139:$B$238,0),MATCH('Capacity Backing (Hide)'!$A169,'Capacity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(Hide)'!$A169,'Capacity Summary'!$H$138:$BG$138,0))="x",INDEX('Capacity Summary'!$C$139:$E$238,MATCH('Capacity Backing (Hide)'!AR$132,'Capacity Summary'!$B$139:$B$238,0),4),IF(INDEX('Capacity Summary'!$H$139:$BG$238,MATCH('Capacity Backing (Hide)'!AR$132,'Capacity Summary'!$B$139:$B$238,0),MATCH('Capacity Backing (Hide)'!$A169,'Capacity Summary'!$H$138:$BG$138,0))&lt;&gt;0,INDEX('Capacity Summary'!$H$139:$BG$238,MATCH('Capacity Backing (Hide)'!AR$132,'Capacity Summary'!$B$139:$B$238,0),MATCH('Capacity Backing (Hide)'!$A169,'Capacity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(Hide)'!$A169,'Capacity Summary'!$H$138:$BG$138,0))="x",INDEX('Capacity Summary'!$C$139:$E$238,MATCH('Capacity Backing (Hide)'!AS$132,'Capacity Summary'!$B$139:$B$238,0),4),IF(INDEX('Capacity Summary'!$H$139:$BG$238,MATCH('Capacity Backing (Hide)'!AS$132,'Capacity Summary'!$B$139:$B$238,0),MATCH('Capacity Backing (Hide)'!$A169,'Capacity Summary'!$H$138:$BG$138,0))&lt;&gt;0,INDEX('Capacity Summary'!$H$139:$BG$238,MATCH('Capacity Backing (Hide)'!AS$132,'Capacity Summary'!$B$139:$B$238,0),MATCH('Capacity Backing (Hide)'!$A169,'Capacity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(Hide)'!$A169,'Capacity Summary'!$H$138:$BG$138,0))="x",INDEX('Capacity Summary'!$C$139:$E$238,MATCH('Capacity Backing (Hide)'!AT$132,'Capacity Summary'!$B$139:$B$238,0),4),IF(INDEX('Capacity Summary'!$H$139:$BG$238,MATCH('Capacity Backing (Hide)'!AT$132,'Capacity Summary'!$B$139:$B$238,0),MATCH('Capacity Backing (Hide)'!$A169,'Capacity Summary'!$H$138:$BG$138,0))&lt;&gt;0,INDEX('Capacity Summary'!$H$139:$BG$238,MATCH('Capacity Backing (Hide)'!AT$132,'Capacity Summary'!$B$139:$B$238,0),MATCH('Capacity Backing (Hide)'!$A169,'Capacity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(Hide)'!$A169,'Capacity Summary'!$H$138:$BG$138,0))="x",INDEX('Capacity Summary'!$C$139:$E$238,MATCH('Capacity Backing (Hide)'!AU$132,'Capacity Summary'!$B$139:$B$238,0),4),IF(INDEX('Capacity Summary'!$H$139:$BG$238,MATCH('Capacity Backing (Hide)'!AU$132,'Capacity Summary'!$B$139:$B$238,0),MATCH('Capacity Backing (Hide)'!$A169,'Capacity Summary'!$H$138:$BG$138,0))&lt;&gt;0,INDEX('Capacity Summary'!$H$139:$BG$238,MATCH('Capacity Backing (Hide)'!AU$132,'Capacity Summary'!$B$139:$B$238,0),MATCH('Capacity Backing (Hide)'!$A169,'Capacity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(Hide)'!$A169,'Capacity Summary'!$H$138:$BG$138,0))="x",INDEX('Capacity Summary'!$C$139:$E$238,MATCH('Capacity Backing (Hide)'!AV$132,'Capacity Summary'!$B$139:$B$238,0),4),IF(INDEX('Capacity Summary'!$H$139:$BG$238,MATCH('Capacity Backing (Hide)'!AV$132,'Capacity Summary'!$B$139:$B$238,0),MATCH('Capacity Backing (Hide)'!$A169,'Capacity Summary'!$H$138:$BG$138,0))&lt;&gt;0,INDEX('Capacity Summary'!$H$139:$BG$238,MATCH('Capacity Backing (Hide)'!AV$132,'Capacity Summary'!$B$139:$B$238,0),MATCH('Capacity Backing (Hide)'!$A169,'Capacity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(Hide)'!$A169,'Capacity Summary'!$H$138:$BG$138,0))="x",INDEX('Capacity Summary'!$C$139:$E$238,MATCH('Capacity Backing (Hide)'!AW$132,'Capacity Summary'!$B$139:$B$238,0),4),IF(INDEX('Capacity Summary'!$H$139:$BG$238,MATCH('Capacity Backing (Hide)'!AW$132,'Capacity Summary'!$B$139:$B$238,0),MATCH('Capacity Backing (Hide)'!$A169,'Capacity Summary'!$H$138:$BG$138,0))&lt;&gt;0,INDEX('Capacity Summary'!$H$139:$BG$238,MATCH('Capacity Backing (Hide)'!AW$132,'Capacity Summary'!$B$139:$B$238,0),MATCH('Capacity Backing (Hide)'!$A169,'Capacity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(Hide)'!$A169,'Capacity Summary'!$H$138:$BG$138,0))="x",INDEX('Capacity Summary'!$C$139:$E$238,MATCH('Capacity Backing (Hide)'!AX$132,'Capacity Summary'!$B$139:$B$238,0),4),IF(INDEX('Capacity Summary'!$H$139:$BG$238,MATCH('Capacity Backing (Hide)'!AX$132,'Capacity Summary'!$B$139:$B$238,0),MATCH('Capacity Backing (Hide)'!$A169,'Capacity Summary'!$H$138:$BG$138,0))&lt;&gt;0,INDEX('Capacity Summary'!$H$139:$BG$238,MATCH('Capacity Backing (Hide)'!AX$132,'Capacity Summary'!$B$139:$B$238,0),MATCH('Capacity Backing (Hide)'!$A169,'Capacity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(Hide)'!$A169,'Capacity Summary'!$H$138:$BG$138,0))="x",INDEX('Capacity Summary'!$C$139:$E$238,MATCH('Capacity Backing (Hide)'!AY$132,'Capacity Summary'!$B$139:$B$238,0),4),IF(INDEX('Capacity Summary'!$H$139:$BG$238,MATCH('Capacity Backing (Hide)'!AY$132,'Capacity Summary'!$B$139:$B$238,0),MATCH('Capacity Backing (Hide)'!$A169,'Capacity Summary'!$H$138:$BG$138,0))&lt;&gt;0,INDEX('Capacity Summary'!$H$139:$BG$238,MATCH('Capacity Backing (Hide)'!AY$132,'Capacity Summary'!$B$139:$B$238,0),MATCH('Capacity Backing (Hide)'!$A169,'Capacity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(Hide)'!$A169,'Capacity Summary'!$H$138:$BG$138,0))="x",INDEX('Capacity Summary'!$C$139:$E$238,MATCH('Capacity Backing (Hide)'!AZ$132,'Capacity Summary'!$B$139:$B$238,0),4),IF(INDEX('Capacity Summary'!$H$139:$BG$238,MATCH('Capacity Backing (Hide)'!AZ$132,'Capacity Summary'!$B$139:$B$238,0),MATCH('Capacity Backing (Hide)'!$A169,'Capacity Summary'!$H$138:$BG$138,0))&lt;&gt;0,INDEX('Capacity Summary'!$H$139:$BG$238,MATCH('Capacity Backing (Hide)'!AZ$132,'Capacity Summary'!$B$139:$B$238,0),MATCH('Capacity Backing (Hide)'!$A169,'Capacity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(Hide)'!$A169,'Capacity Summary'!$H$138:$BG$138,0))="x",INDEX('Capacity Summary'!$C$139:$E$238,MATCH('Capacity Backing (Hide)'!BA$132,'Capacity Summary'!$B$139:$B$238,0),4),IF(INDEX('Capacity Summary'!$H$139:$BG$238,MATCH('Capacity Backing (Hide)'!BA$132,'Capacity Summary'!$B$139:$B$238,0),MATCH('Capacity Backing (Hide)'!$A169,'Capacity Summary'!$H$138:$BG$138,0))&lt;&gt;0,INDEX('Capacity Summary'!$H$139:$BG$238,MATCH('Capacity Backing (Hide)'!BA$132,'Capacity Summary'!$B$139:$B$238,0),MATCH('Capacity Backing (Hide)'!$A169,'Capacity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(Hide)'!$A169,'Capacity Summary'!$H$138:$BG$138,0))="x",INDEX('Capacity Summary'!$C$139:$E$238,MATCH('Capacity Backing (Hide)'!BB$132,'Capacity Summary'!$B$139:$B$238,0),4),IF(INDEX('Capacity Summary'!$H$139:$BG$238,MATCH('Capacity Backing (Hide)'!BB$132,'Capacity Summary'!$B$139:$B$238,0),MATCH('Capacity Backing (Hide)'!$A169,'Capacity Summary'!$H$138:$BG$138,0))&lt;&gt;0,INDEX('Capacity Summary'!$H$139:$BG$238,MATCH('Capacity Backing (Hide)'!BB$132,'Capacity Summary'!$B$139:$B$238,0),MATCH('Capacity Backing (Hide)'!$A169,'Capacity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(Hide)'!$A169,'Capacity Summary'!$H$138:$BG$138,0))="x",INDEX('Capacity Summary'!$C$139:$E$238,MATCH('Capacity Backing (Hide)'!BC$132,'Capacity Summary'!$B$139:$B$238,0),4),IF(INDEX('Capacity Summary'!$H$139:$BG$238,MATCH('Capacity Backing (Hide)'!BC$132,'Capacity Summary'!$B$139:$B$238,0),MATCH('Capacity Backing (Hide)'!$A169,'Capacity Summary'!$H$138:$BG$138,0))&lt;&gt;0,INDEX('Capacity Summary'!$H$139:$BG$238,MATCH('Capacity Backing (Hide)'!BC$132,'Capacity Summary'!$B$139:$B$238,0),MATCH('Capacity Backing (Hide)'!$A169,'Capacity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(Hide)'!$A169,'Capacity Summary'!$H$138:$BG$138,0))="x",INDEX('Capacity Summary'!$C$139:$E$238,MATCH('Capacity Backing (Hide)'!BD$132,'Capacity Summary'!$B$139:$B$238,0),4),IF(INDEX('Capacity Summary'!$H$139:$BG$238,MATCH('Capacity Backing (Hide)'!BD$132,'Capacity Summary'!$B$139:$B$238,0),MATCH('Capacity Backing (Hide)'!$A169,'Capacity Summary'!$H$138:$BG$138,0))&lt;&gt;0,INDEX('Capacity Summary'!$H$139:$BG$238,MATCH('Capacity Backing (Hide)'!BD$132,'Capacity Summary'!$B$139:$B$238,0),MATCH('Capacity Backing (Hide)'!$A169,'Capacity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(Hide)'!$A169,'Capacity Summary'!$H$138:$BG$138,0))="x",INDEX('Capacity Summary'!$C$139:$E$238,MATCH('Capacity Backing (Hide)'!BE$132,'Capacity Summary'!$B$139:$B$238,0),4),IF(INDEX('Capacity Summary'!$H$139:$BG$238,MATCH('Capacity Backing (Hide)'!BE$132,'Capacity Summary'!$B$139:$B$238,0),MATCH('Capacity Backing (Hide)'!$A169,'Capacity Summary'!$H$138:$BG$138,0))&lt;&gt;0,INDEX('Capacity Summary'!$H$139:$BG$238,MATCH('Capacity Backing (Hide)'!BE$132,'Capacity Summary'!$B$139:$B$238,0),MATCH('Capacity Backing (Hide)'!$A169,'Capacity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(Hide)'!$A169,'Capacity Summary'!$H$138:$BG$138,0))="x",INDEX('Capacity Summary'!$C$139:$E$238,MATCH('Capacity Backing (Hide)'!BF$132,'Capacity Summary'!$B$139:$B$238,0),4),IF(INDEX('Capacity Summary'!$H$139:$BG$238,MATCH('Capacity Backing (Hide)'!BF$132,'Capacity Summary'!$B$139:$B$238,0),MATCH('Capacity Backing (Hide)'!$A169,'Capacity Summary'!$H$138:$BG$138,0))&lt;&gt;0,INDEX('Capacity Summary'!$H$139:$BG$238,MATCH('Capacity Backing (Hide)'!BF$132,'Capacity Summary'!$B$139:$B$238,0),MATCH('Capacity Backing (Hide)'!$A169,'Capacity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(Hide)'!$A169,'Capacity Summary'!$H$138:$BG$138,0))="x",INDEX('Capacity Summary'!$C$139:$E$238,MATCH('Capacity Backing (Hide)'!BG$132,'Capacity Summary'!$B$139:$B$238,0),4),IF(INDEX('Capacity Summary'!$H$139:$BG$238,MATCH('Capacity Backing (Hide)'!BG$132,'Capacity Summary'!$B$139:$B$238,0),MATCH('Capacity Backing (Hide)'!$A169,'Capacity Summary'!$H$138:$BG$138,0))&lt;&gt;0,INDEX('Capacity Summary'!$H$139:$BG$238,MATCH('Capacity Backing (Hide)'!BG$132,'Capacity Summary'!$B$139:$B$238,0),MATCH('Capacity Backing (Hide)'!$A169,'Capacity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(Hide)'!$A169,'Capacity Summary'!$H$138:$BG$138,0))="x",INDEX('Capacity Summary'!$C$139:$E$238,MATCH('Capacity Backing (Hide)'!BH$132,'Capacity Summary'!$B$139:$B$238,0),4),IF(INDEX('Capacity Summary'!$H$139:$BG$238,MATCH('Capacity Backing (Hide)'!BH$132,'Capacity Summary'!$B$139:$B$238,0),MATCH('Capacity Backing (Hide)'!$A169,'Capacity Summary'!$H$138:$BG$138,0))&lt;&gt;0,INDEX('Capacity Summary'!$H$139:$BG$238,MATCH('Capacity Backing (Hide)'!BH$132,'Capacity Summary'!$B$139:$B$238,0),MATCH('Capacity Backing (Hide)'!$A169,'Capacity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(Hide)'!$A169,'Capacity Summary'!$H$138:$BG$138,0))="x",INDEX('Capacity Summary'!$C$139:$E$238,MATCH('Capacity Backing (Hide)'!BI$132,'Capacity Summary'!$B$139:$B$238,0),4),IF(INDEX('Capacity Summary'!$H$139:$BG$238,MATCH('Capacity Backing (Hide)'!BI$132,'Capacity Summary'!$B$139:$B$238,0),MATCH('Capacity Backing (Hide)'!$A169,'Capacity Summary'!$H$138:$BG$138,0))&lt;&gt;0,INDEX('Capacity Summary'!$H$139:$BG$238,MATCH('Capacity Backing (Hide)'!BI$132,'Capacity Summary'!$B$139:$B$238,0),MATCH('Capacity Backing (Hide)'!$A169,'Capacity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(Hide)'!$A169,'Capacity Summary'!$H$138:$BG$138,0))="x",INDEX('Capacity Summary'!$C$139:$E$238,MATCH('Capacity Backing (Hide)'!BJ$132,'Capacity Summary'!$B$139:$B$238,0),4),IF(INDEX('Capacity Summary'!$H$139:$BG$238,MATCH('Capacity Backing (Hide)'!BJ$132,'Capacity Summary'!$B$139:$B$238,0),MATCH('Capacity Backing (Hide)'!$A169,'Capacity Summary'!$H$138:$BG$138,0))&lt;&gt;0,INDEX('Capacity Summary'!$H$139:$BG$238,MATCH('Capacity Backing (Hide)'!BJ$132,'Capacity Summary'!$B$139:$B$238,0),MATCH('Capacity Backing (Hide)'!$A169,'Capacity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(Hide)'!$A169,'Capacity Summary'!$H$138:$BG$138,0))="x",INDEX('Capacity Summary'!$C$139:$E$238,MATCH('Capacity Backing (Hide)'!BK$132,'Capacity Summary'!$B$139:$B$238,0),4),IF(INDEX('Capacity Summary'!$H$139:$BG$238,MATCH('Capacity Backing (Hide)'!BK$132,'Capacity Summary'!$B$139:$B$238,0),MATCH('Capacity Backing (Hide)'!$A169,'Capacity Summary'!$H$138:$BG$138,0))&lt;&gt;0,INDEX('Capacity Summary'!$H$139:$BG$238,MATCH('Capacity Backing (Hide)'!BK$132,'Capacity Summary'!$B$139:$B$238,0),MATCH('Capacity Backing (Hide)'!$A169,'Capacity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(Hide)'!$A169,'Capacity Summary'!$H$138:$BG$138,0))="x",INDEX('Capacity Summary'!$C$139:$E$238,MATCH('Capacity Backing (Hide)'!BL$132,'Capacity Summary'!$B$139:$B$238,0),4),IF(INDEX('Capacity Summary'!$H$139:$BG$238,MATCH('Capacity Backing (Hide)'!BL$132,'Capacity Summary'!$B$139:$B$238,0),MATCH('Capacity Backing (Hide)'!$A169,'Capacity Summary'!$H$138:$BG$138,0))&lt;&gt;0,INDEX('Capacity Summary'!$H$139:$BG$238,MATCH('Capacity Backing (Hide)'!BL$132,'Capacity Summary'!$B$139:$B$238,0),MATCH('Capacity Backing (Hide)'!$A169,'Capacity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(Hide)'!$A169,'Capacity Summary'!$H$138:$BG$138,0))="x",INDEX('Capacity Summary'!$C$139:$E$238,MATCH('Capacity Backing (Hide)'!BM$132,'Capacity Summary'!$B$139:$B$238,0),4),IF(INDEX('Capacity Summary'!$H$139:$BG$238,MATCH('Capacity Backing (Hide)'!BM$132,'Capacity Summary'!$B$139:$B$238,0),MATCH('Capacity Backing (Hide)'!$A169,'Capacity Summary'!$H$138:$BG$138,0))&lt;&gt;0,INDEX('Capacity Summary'!$H$139:$BG$238,MATCH('Capacity Backing (Hide)'!BM$132,'Capacity Summary'!$B$139:$B$238,0),MATCH('Capacity Backing (Hide)'!$A169,'Capacity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(Hide)'!$A169,'Capacity Summary'!$H$138:$BG$138,0))="x",INDEX('Capacity Summary'!$C$139:$E$238,MATCH('Capacity Backing (Hide)'!BN$132,'Capacity Summary'!$B$139:$B$238,0),4),IF(INDEX('Capacity Summary'!$H$139:$BG$238,MATCH('Capacity Backing (Hide)'!BN$132,'Capacity Summary'!$B$139:$B$238,0),MATCH('Capacity Backing (Hide)'!$A169,'Capacity Summary'!$H$138:$BG$138,0))&lt;&gt;0,INDEX('Capacity Summary'!$H$139:$BG$238,MATCH('Capacity Backing (Hide)'!BN$132,'Capacity Summary'!$B$139:$B$238,0),MATCH('Capacity Backing (Hide)'!$A169,'Capacity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(Hide)'!$A169,'Capacity Summary'!$H$138:$BG$138,0))="x",INDEX('Capacity Summary'!$C$139:$E$238,MATCH('Capacity Backing (Hide)'!BO$132,'Capacity Summary'!$B$139:$B$238,0),4),IF(INDEX('Capacity Summary'!$H$139:$BG$238,MATCH('Capacity Backing (Hide)'!BO$132,'Capacity Summary'!$B$139:$B$238,0),MATCH('Capacity Backing (Hide)'!$A169,'Capacity Summary'!$H$138:$BG$138,0))&lt;&gt;0,INDEX('Capacity Summary'!$H$139:$BG$238,MATCH('Capacity Backing (Hide)'!BO$132,'Capacity Summary'!$B$139:$B$238,0),MATCH('Capacity Backing (Hide)'!$A169,'Capacity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(Hide)'!$A169,'Capacity Summary'!$H$138:$BG$138,0))="x",INDEX('Capacity Summary'!$C$139:$E$238,MATCH('Capacity Backing (Hide)'!BP$132,'Capacity Summary'!$B$139:$B$238,0),4),IF(INDEX('Capacity Summary'!$H$139:$BG$238,MATCH('Capacity Backing (Hide)'!BP$132,'Capacity Summary'!$B$139:$B$238,0),MATCH('Capacity Backing (Hide)'!$A169,'Capacity Summary'!$H$138:$BG$138,0))&lt;&gt;0,INDEX('Capacity Summary'!$H$139:$BG$238,MATCH('Capacity Backing (Hide)'!BP$132,'Capacity Summary'!$B$139:$B$238,0),MATCH('Capacity Backing (Hide)'!$A169,'Capacity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(Hide)'!$A169,'Capacity Summary'!$H$138:$BG$138,0))="x",INDEX('Capacity Summary'!$C$139:$E$238,MATCH('Capacity Backing (Hide)'!BQ$132,'Capacity Summary'!$B$139:$B$238,0),4),IF(INDEX('Capacity Summary'!$H$139:$BG$238,MATCH('Capacity Backing (Hide)'!BQ$132,'Capacity Summary'!$B$139:$B$238,0),MATCH('Capacity Backing (Hide)'!$A169,'Capacity Summary'!$H$138:$BG$138,0))&lt;&gt;0,INDEX('Capacity Summary'!$H$139:$BG$238,MATCH('Capacity Backing (Hide)'!BQ$132,'Capacity Summary'!$B$139:$B$238,0),MATCH('Capacity Backing (Hide)'!$A169,'Capacity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(Hide)'!$A169,'Capacity Summary'!$H$138:$BG$138,0))="x",INDEX('Capacity Summary'!$C$139:$E$238,MATCH('Capacity Backing (Hide)'!BR$132,'Capacity Summary'!$B$139:$B$238,0),4),IF(INDEX('Capacity Summary'!$H$139:$BG$238,MATCH('Capacity Backing (Hide)'!BR$132,'Capacity Summary'!$B$139:$B$238,0),MATCH('Capacity Backing (Hide)'!$A169,'Capacity Summary'!$H$138:$BG$138,0))&lt;&gt;0,INDEX('Capacity Summary'!$H$139:$BG$238,MATCH('Capacity Backing (Hide)'!BR$132,'Capacity Summary'!$B$139:$B$238,0),MATCH('Capacity Backing (Hide)'!$A169,'Capacity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(Hide)'!$A169,'Capacity Summary'!$H$138:$BG$138,0))="x",INDEX('Capacity Summary'!$C$139:$E$238,MATCH('Capacity Backing (Hide)'!BS$132,'Capacity Summary'!$B$139:$B$238,0),4),IF(INDEX('Capacity Summary'!$H$139:$BG$238,MATCH('Capacity Backing (Hide)'!BS$132,'Capacity Summary'!$B$139:$B$238,0),MATCH('Capacity Backing (Hide)'!$A169,'Capacity Summary'!$H$138:$BG$138,0))&lt;&gt;0,INDEX('Capacity Summary'!$H$139:$BG$238,MATCH('Capacity Backing (Hide)'!BS$132,'Capacity Summary'!$B$139:$B$238,0),MATCH('Capacity Backing (Hide)'!$A169,'Capacity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(Hide)'!$A169,'Capacity Summary'!$H$138:$BG$138,0))="x",INDEX('Capacity Summary'!$C$139:$E$238,MATCH('Capacity Backing (Hide)'!BT$132,'Capacity Summary'!$B$139:$B$238,0),4),IF(INDEX('Capacity Summary'!$H$139:$BG$238,MATCH('Capacity Backing (Hide)'!BT$132,'Capacity Summary'!$B$139:$B$238,0),MATCH('Capacity Backing (Hide)'!$A169,'Capacity Summary'!$H$138:$BG$138,0))&lt;&gt;0,INDEX('Capacity Summary'!$H$139:$BG$238,MATCH('Capacity Backing (Hide)'!BT$132,'Capacity Summary'!$B$139:$B$238,0),MATCH('Capacity Backing (Hide)'!$A169,'Capacity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(Hide)'!$A169,'Capacity Summary'!$H$138:$BG$138,0))="x",INDEX('Capacity Summary'!$C$139:$E$238,MATCH('Capacity Backing (Hide)'!BU$132,'Capacity Summary'!$B$139:$B$238,0),4),IF(INDEX('Capacity Summary'!$H$139:$BG$238,MATCH('Capacity Backing (Hide)'!BU$132,'Capacity Summary'!$B$139:$B$238,0),MATCH('Capacity Backing (Hide)'!$A169,'Capacity Summary'!$H$138:$BG$138,0))&lt;&gt;0,INDEX('Capacity Summary'!$H$139:$BG$238,MATCH('Capacity Backing (Hide)'!BU$132,'Capacity Summary'!$B$139:$B$238,0),MATCH('Capacity Backing (Hide)'!$A169,'Capacity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(Hide)'!$A169,'Capacity Summary'!$H$138:$BG$138,0))="x",INDEX('Capacity Summary'!$C$139:$E$238,MATCH('Capacity Backing (Hide)'!BV$132,'Capacity Summary'!$B$139:$B$238,0),4),IF(INDEX('Capacity Summary'!$H$139:$BG$238,MATCH('Capacity Backing (Hide)'!BV$132,'Capacity Summary'!$B$139:$B$238,0),MATCH('Capacity Backing (Hide)'!$A169,'Capacity Summary'!$H$138:$BG$138,0))&lt;&gt;0,INDEX('Capacity Summary'!$H$139:$BG$238,MATCH('Capacity Backing (Hide)'!BV$132,'Capacity Summary'!$B$139:$B$238,0),MATCH('Capacity Backing (Hide)'!$A169,'Capacity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(Hide)'!$A169,'Capacity Summary'!$H$138:$BG$138,0))="x",INDEX('Capacity Summary'!$C$139:$E$238,MATCH('Capacity Backing (Hide)'!BW$132,'Capacity Summary'!$B$139:$B$238,0),4),IF(INDEX('Capacity Summary'!$H$139:$BG$238,MATCH('Capacity Backing (Hide)'!BW$132,'Capacity Summary'!$B$139:$B$238,0),MATCH('Capacity Backing (Hide)'!$A169,'Capacity Summary'!$H$138:$BG$138,0))&lt;&gt;0,INDEX('Capacity Summary'!$H$139:$BG$238,MATCH('Capacity Backing (Hide)'!BW$132,'Capacity Summary'!$B$139:$B$238,0),MATCH('Capacity Backing (Hide)'!$A169,'Capacity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(Hide)'!$A169,'Capacity Summary'!$H$138:$BG$138,0))="x",INDEX('Capacity Summary'!$C$139:$E$238,MATCH('Capacity Backing (Hide)'!BX$132,'Capacity Summary'!$B$139:$B$238,0),4),IF(INDEX('Capacity Summary'!$H$139:$BG$238,MATCH('Capacity Backing (Hide)'!BX$132,'Capacity Summary'!$B$139:$B$238,0),MATCH('Capacity Backing (Hide)'!$A169,'Capacity Summary'!$H$138:$BG$138,0))&lt;&gt;0,INDEX('Capacity Summary'!$H$139:$BG$238,MATCH('Capacity Backing (Hide)'!BX$132,'Capacity Summary'!$B$139:$B$238,0),MATCH('Capacity Backing (Hide)'!$A169,'Capacity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(Hide)'!$A169,'Capacity Summary'!$H$138:$BG$138,0))="x",INDEX('Capacity Summary'!$C$139:$E$238,MATCH('Capacity Backing (Hide)'!BY$132,'Capacity Summary'!$B$139:$B$238,0),4),IF(INDEX('Capacity Summary'!$H$139:$BG$238,MATCH('Capacity Backing (Hide)'!BY$132,'Capacity Summary'!$B$139:$B$238,0),MATCH('Capacity Backing (Hide)'!$A169,'Capacity Summary'!$H$138:$BG$138,0))&lt;&gt;0,INDEX('Capacity Summary'!$H$139:$BG$238,MATCH('Capacity Backing (Hide)'!BY$132,'Capacity Summary'!$B$139:$B$238,0),MATCH('Capacity Backing (Hide)'!$A169,'Capacity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(Hide)'!$A169,'Capacity Summary'!$H$138:$BG$138,0))="x",INDEX('Capacity Summary'!$C$139:$E$238,MATCH('Capacity Backing (Hide)'!BZ$132,'Capacity Summary'!$B$139:$B$238,0),4),IF(INDEX('Capacity Summary'!$H$139:$BG$238,MATCH('Capacity Backing (Hide)'!BZ$132,'Capacity Summary'!$B$139:$B$238,0),MATCH('Capacity Backing (Hide)'!$A169,'Capacity Summary'!$H$138:$BG$138,0))&lt;&gt;0,INDEX('Capacity Summary'!$H$139:$BG$238,MATCH('Capacity Backing (Hide)'!BZ$132,'Capacity Summary'!$B$139:$B$238,0),MATCH('Capacity Backing (Hide)'!$A169,'Capacity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(Hide)'!$A169,'Capacity Summary'!$H$138:$BG$138,0))="x",INDEX('Capacity Summary'!$C$139:$E$238,MATCH('Capacity Backing (Hide)'!CA$132,'Capacity Summary'!$B$139:$B$238,0),4),IF(INDEX('Capacity Summary'!$H$139:$BG$238,MATCH('Capacity Backing (Hide)'!CA$132,'Capacity Summary'!$B$139:$B$238,0),MATCH('Capacity Backing (Hide)'!$A169,'Capacity Summary'!$H$138:$BG$138,0))&lt;&gt;0,INDEX('Capacity Summary'!$H$139:$BG$238,MATCH('Capacity Backing (Hide)'!CA$132,'Capacity Summary'!$B$139:$B$238,0),MATCH('Capacity Backing (Hide)'!$A169,'Capacity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(Hide)'!$A169,'Capacity Summary'!$H$138:$BG$138,0))="x",INDEX('Capacity Summary'!$C$139:$E$238,MATCH('Capacity Backing (Hide)'!CB$132,'Capacity Summary'!$B$139:$B$238,0),4),IF(INDEX('Capacity Summary'!$H$139:$BG$238,MATCH('Capacity Backing (Hide)'!CB$132,'Capacity Summary'!$B$139:$B$238,0),MATCH('Capacity Backing (Hide)'!$A169,'Capacity Summary'!$H$138:$BG$138,0))&lt;&gt;0,INDEX('Capacity Summary'!$H$139:$BG$238,MATCH('Capacity Backing (Hide)'!CB$132,'Capacity Summary'!$B$139:$B$238,0),MATCH('Capacity Backing (Hide)'!$A169,'Capacity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(Hide)'!$A169,'Capacity Summary'!$H$138:$BG$138,0))="x",INDEX('Capacity Summary'!$C$139:$E$238,MATCH('Capacity Backing (Hide)'!CC$132,'Capacity Summary'!$B$139:$B$238,0),4),IF(INDEX('Capacity Summary'!$H$139:$BG$238,MATCH('Capacity Backing (Hide)'!CC$132,'Capacity Summary'!$B$139:$B$238,0),MATCH('Capacity Backing (Hide)'!$A169,'Capacity Summary'!$H$138:$BG$138,0))&lt;&gt;0,INDEX('Capacity Summary'!$H$139:$BG$238,MATCH('Capacity Backing (Hide)'!CC$132,'Capacity Summary'!$B$139:$B$238,0),MATCH('Capacity Backing (Hide)'!$A169,'Capacity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(Hide)'!$A169,'Capacity Summary'!$H$138:$BG$138,0))="x",INDEX('Capacity Summary'!$C$139:$E$238,MATCH('Capacity Backing (Hide)'!CD$132,'Capacity Summary'!$B$139:$B$238,0),4),IF(INDEX('Capacity Summary'!$H$139:$BG$238,MATCH('Capacity Backing (Hide)'!CD$132,'Capacity Summary'!$B$139:$B$238,0),MATCH('Capacity Backing (Hide)'!$A169,'Capacity Summary'!$H$138:$BG$138,0))&lt;&gt;0,INDEX('Capacity Summary'!$H$139:$BG$238,MATCH('Capacity Backing (Hide)'!CD$132,'Capacity Summary'!$B$139:$B$238,0),MATCH('Capacity Backing (Hide)'!$A169,'Capacity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(Hide)'!$A169,'Capacity Summary'!$H$138:$BG$138,0))="x",INDEX('Capacity Summary'!$C$139:$E$238,MATCH('Capacity Backing (Hide)'!CE$132,'Capacity Summary'!$B$139:$B$238,0),4),IF(INDEX('Capacity Summary'!$H$139:$BG$238,MATCH('Capacity Backing (Hide)'!CE$132,'Capacity Summary'!$B$139:$B$238,0),MATCH('Capacity Backing (Hide)'!$A169,'Capacity Summary'!$H$138:$BG$138,0))&lt;&gt;0,INDEX('Capacity Summary'!$H$139:$BG$238,MATCH('Capacity Backing (Hide)'!CE$132,'Capacity Summary'!$B$139:$B$238,0),MATCH('Capacity Backing (Hide)'!$A169,'Capacity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(Hide)'!$A169,'Capacity Summary'!$H$138:$BG$138,0))="x",INDEX('Capacity Summary'!$C$139:$E$238,MATCH('Capacity Backing (Hide)'!CF$132,'Capacity Summary'!$B$139:$B$238,0),4),IF(INDEX('Capacity Summary'!$H$139:$BG$238,MATCH('Capacity Backing (Hide)'!CF$132,'Capacity Summary'!$B$139:$B$238,0),MATCH('Capacity Backing (Hide)'!$A169,'Capacity Summary'!$H$138:$BG$138,0))&lt;&gt;0,INDEX('Capacity Summary'!$H$139:$BG$238,MATCH('Capacity Backing (Hide)'!CF$132,'Capacity Summary'!$B$139:$B$238,0),MATCH('Capacity Backing (Hide)'!$A169,'Capacity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(Hide)'!$A169,'Capacity Summary'!$H$138:$BG$138,0))="x",INDEX('Capacity Summary'!$C$139:$E$238,MATCH('Capacity Backing (Hide)'!CG$132,'Capacity Summary'!$B$139:$B$238,0),4),IF(INDEX('Capacity Summary'!$H$139:$BG$238,MATCH('Capacity Backing (Hide)'!CG$132,'Capacity Summary'!$B$139:$B$238,0),MATCH('Capacity Backing (Hide)'!$A169,'Capacity Summary'!$H$138:$BG$138,0))&lt;&gt;0,INDEX('Capacity Summary'!$H$139:$BG$238,MATCH('Capacity Backing (Hide)'!CG$132,'Capacity Summary'!$B$139:$B$238,0),MATCH('Capacity Backing (Hide)'!$A169,'Capacity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(Hide)'!$A169,'Capacity Summary'!$H$138:$BG$138,0))="x",INDEX('Capacity Summary'!$C$139:$E$238,MATCH('Capacity Backing (Hide)'!CH$132,'Capacity Summary'!$B$139:$B$238,0),4),IF(INDEX('Capacity Summary'!$H$139:$BG$238,MATCH('Capacity Backing (Hide)'!CH$132,'Capacity Summary'!$B$139:$B$238,0),MATCH('Capacity Backing (Hide)'!$A169,'Capacity Summary'!$H$138:$BG$138,0))&lt;&gt;0,INDEX('Capacity Summary'!$H$139:$BG$238,MATCH('Capacity Backing (Hide)'!CH$132,'Capacity Summary'!$B$139:$B$238,0),MATCH('Capacity Backing (Hide)'!$A169,'Capacity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(Hide)'!$A169,'Capacity Summary'!$H$138:$BG$138,0))="x",INDEX('Capacity Summary'!$C$139:$E$238,MATCH('Capacity Backing (Hide)'!CI$132,'Capacity Summary'!$B$139:$B$238,0),4),IF(INDEX('Capacity Summary'!$H$139:$BG$238,MATCH('Capacity Backing (Hide)'!CI$132,'Capacity Summary'!$B$139:$B$238,0),MATCH('Capacity Backing (Hide)'!$A169,'Capacity Summary'!$H$138:$BG$138,0))&lt;&gt;0,INDEX('Capacity Summary'!$H$139:$BG$238,MATCH('Capacity Backing (Hide)'!CI$132,'Capacity Summary'!$B$139:$B$238,0),MATCH('Capacity Backing (Hide)'!$A169,'Capacity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(Hide)'!$A169,'Capacity Summary'!$H$138:$BG$138,0))="x",INDEX('Capacity Summary'!$C$139:$E$238,MATCH('Capacity Backing (Hide)'!CJ$132,'Capacity Summary'!$B$139:$B$238,0),4),IF(INDEX('Capacity Summary'!$H$139:$BG$238,MATCH('Capacity Backing (Hide)'!CJ$132,'Capacity Summary'!$B$139:$B$238,0),MATCH('Capacity Backing (Hide)'!$A169,'Capacity Summary'!$H$138:$BG$138,0))&lt;&gt;0,INDEX('Capacity Summary'!$H$139:$BG$238,MATCH('Capacity Backing (Hide)'!CJ$132,'Capacity Summary'!$B$139:$B$238,0),MATCH('Capacity Backing (Hide)'!$A169,'Capacity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(Hide)'!$A169,'Capacity Summary'!$H$138:$BG$138,0))="x",INDEX('Capacity Summary'!$C$139:$E$238,MATCH('Capacity Backing (Hide)'!CK$132,'Capacity Summary'!$B$139:$B$238,0),4),IF(INDEX('Capacity Summary'!$H$139:$BG$238,MATCH('Capacity Backing (Hide)'!CK$132,'Capacity Summary'!$B$139:$B$238,0),MATCH('Capacity Backing (Hide)'!$A169,'Capacity Summary'!$H$138:$BG$138,0))&lt;&gt;0,INDEX('Capacity Summary'!$H$139:$BG$238,MATCH('Capacity Backing (Hide)'!CK$132,'Capacity Summary'!$B$139:$B$238,0),MATCH('Capacity Backing (Hide)'!$A169,'Capacity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(Hide)'!$A169,'Capacity Summary'!$H$138:$BG$138,0))="x",INDEX('Capacity Summary'!$C$139:$E$238,MATCH('Capacity Backing (Hide)'!CL$132,'Capacity Summary'!$B$139:$B$238,0),4),IF(INDEX('Capacity Summary'!$H$139:$BG$238,MATCH('Capacity Backing (Hide)'!CL$132,'Capacity Summary'!$B$139:$B$238,0),MATCH('Capacity Backing (Hide)'!$A169,'Capacity Summary'!$H$138:$BG$138,0))&lt;&gt;0,INDEX('Capacity Summary'!$H$139:$BG$238,MATCH('Capacity Backing (Hide)'!CL$132,'Capacity Summary'!$B$139:$B$238,0),MATCH('Capacity Backing (Hide)'!$A169,'Capacity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(Hide)'!$A169,'Capacity Summary'!$H$138:$BG$138,0))="x",INDEX('Capacity Summary'!$C$139:$E$238,MATCH('Capacity Backing (Hide)'!CM$132,'Capacity Summary'!$B$139:$B$238,0),4),IF(INDEX('Capacity Summary'!$H$139:$BG$238,MATCH('Capacity Backing (Hide)'!CM$132,'Capacity Summary'!$B$139:$B$238,0),MATCH('Capacity Backing (Hide)'!$A169,'Capacity Summary'!$H$138:$BG$138,0))&lt;&gt;0,INDEX('Capacity Summary'!$H$139:$BG$238,MATCH('Capacity Backing (Hide)'!CM$132,'Capacity Summary'!$B$139:$B$238,0),MATCH('Capacity Backing (Hide)'!$A169,'Capacity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(Hide)'!$A169,'Capacity Summary'!$H$138:$BG$138,0))="x",INDEX('Capacity Summary'!$C$139:$E$238,MATCH('Capacity Backing (Hide)'!CN$132,'Capacity Summary'!$B$139:$B$238,0),4),IF(INDEX('Capacity Summary'!$H$139:$BG$238,MATCH('Capacity Backing (Hide)'!CN$132,'Capacity Summary'!$B$139:$B$238,0),MATCH('Capacity Backing (Hide)'!$A169,'Capacity Summary'!$H$138:$BG$138,0))&lt;&gt;0,INDEX('Capacity Summary'!$H$139:$BG$238,MATCH('Capacity Backing (Hide)'!CN$132,'Capacity Summary'!$B$139:$B$238,0),MATCH('Capacity Backing (Hide)'!$A169,'Capacity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(Hide)'!$A169,'Capacity Summary'!$H$138:$BG$138,0))="x",INDEX('Capacity Summary'!$C$139:$E$238,MATCH('Capacity Backing (Hide)'!CO$132,'Capacity Summary'!$B$139:$B$238,0),4),IF(INDEX('Capacity Summary'!$H$139:$BG$238,MATCH('Capacity Backing (Hide)'!CO$132,'Capacity Summary'!$B$139:$B$238,0),MATCH('Capacity Backing (Hide)'!$A169,'Capacity Summary'!$H$138:$BG$138,0))&lt;&gt;0,INDEX('Capacity Summary'!$H$139:$BG$238,MATCH('Capacity Backing (Hide)'!CO$132,'Capacity Summary'!$B$139:$B$238,0),MATCH('Capacity Backing (Hide)'!$A169,'Capacity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(Hide)'!$A169,'Capacity Summary'!$H$138:$BG$138,0))="x",INDEX('Capacity Summary'!$C$139:$E$238,MATCH('Capacity Backing (Hide)'!CP$132,'Capacity Summary'!$B$139:$B$238,0),4),IF(INDEX('Capacity Summary'!$H$139:$BG$238,MATCH('Capacity Backing (Hide)'!CP$132,'Capacity Summary'!$B$139:$B$238,0),MATCH('Capacity Backing (Hide)'!$A169,'Capacity Summary'!$H$138:$BG$138,0))&lt;&gt;0,INDEX('Capacity Summary'!$H$139:$BG$238,MATCH('Capacity Backing (Hide)'!CP$132,'Capacity Summary'!$B$139:$B$238,0),MATCH('Capacity Backing (Hide)'!$A169,'Capacity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(Hide)'!$A169,'Capacity Summary'!$H$138:$BG$138,0))="x",INDEX('Capacity Summary'!$C$139:$E$238,MATCH('Capacity Backing (Hide)'!CQ$132,'Capacity Summary'!$B$139:$B$238,0),4),IF(INDEX('Capacity Summary'!$H$139:$BG$238,MATCH('Capacity Backing (Hide)'!CQ$132,'Capacity Summary'!$B$139:$B$238,0),MATCH('Capacity Backing (Hide)'!$A169,'Capacity Summary'!$H$138:$BG$138,0))&lt;&gt;0,INDEX('Capacity Summary'!$H$139:$BG$238,MATCH('Capacity Backing (Hide)'!CQ$132,'Capacity Summary'!$B$139:$B$238,0),MATCH('Capacity Backing (Hide)'!$A169,'Capacity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(Hide)'!$A169,'Capacity Summary'!$H$138:$BG$138,0))="x",INDEX('Capacity Summary'!$C$139:$E$238,MATCH('Capacity Backing (Hide)'!CR$132,'Capacity Summary'!$B$139:$B$238,0),4),IF(INDEX('Capacity Summary'!$H$139:$BG$238,MATCH('Capacity Backing (Hide)'!CR$132,'Capacity Summary'!$B$139:$B$238,0),MATCH('Capacity Backing (Hide)'!$A169,'Capacity Summary'!$H$138:$BG$138,0))&lt;&gt;0,INDEX('Capacity Summary'!$H$139:$BG$238,MATCH('Capacity Backing (Hide)'!CR$132,'Capacity Summary'!$B$139:$B$238,0),MATCH('Capacity Backing (Hide)'!$A169,'Capacity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(Hide)'!$A169,'Capacity Summary'!$H$138:$BG$138,0))="x",INDEX('Capacity Summary'!$C$139:$E$238,MATCH('Capacity Backing (Hide)'!CS$132,'Capacity Summary'!$B$139:$B$238,0),4),IF(INDEX('Capacity Summary'!$H$139:$BG$238,MATCH('Capacity Backing (Hide)'!CS$132,'Capacity Summary'!$B$139:$B$238,0),MATCH('Capacity Backing (Hide)'!$A169,'Capacity Summary'!$H$138:$BG$138,0))&lt;&gt;0,INDEX('Capacity Summary'!$H$139:$BG$238,MATCH('Capacity Backing (Hide)'!CS$132,'Capacity Summary'!$B$139:$B$238,0),MATCH('Capacity Backing (Hide)'!$A169,'Capacity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(Hide)'!$A169,'Capacity Summary'!$H$138:$BG$138,0))="x",INDEX('Capacity Summary'!$C$139:$E$238,MATCH('Capacity Backing (Hide)'!CT$132,'Capacity Summary'!$B$139:$B$238,0),4),IF(INDEX('Capacity Summary'!$H$139:$BG$238,MATCH('Capacity Backing (Hide)'!CT$132,'Capacity Summary'!$B$139:$B$238,0),MATCH('Capacity Backing (Hide)'!$A169,'Capacity Summary'!$H$138:$BG$138,0))&lt;&gt;0,INDEX('Capacity Summary'!$H$139:$BG$238,MATCH('Capacity Backing (Hide)'!CT$132,'Capacity Summary'!$B$139:$B$238,0),MATCH('Capacity Backing (Hide)'!$A169,'Capacity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(Hide)'!$A169,'Capacity Summary'!$H$138:$BG$138,0))="x",INDEX('Capacity Summary'!$C$139:$E$238,MATCH('Capacity Backing (Hide)'!CU$132,'Capacity Summary'!$B$139:$B$238,0),4),IF(INDEX('Capacity Summary'!$H$139:$BG$238,MATCH('Capacity Backing (Hide)'!CU$132,'Capacity Summary'!$B$139:$B$238,0),MATCH('Capacity Backing (Hide)'!$A169,'Capacity Summary'!$H$138:$BG$138,0))&lt;&gt;0,INDEX('Capacity Summary'!$H$139:$BG$238,MATCH('Capacity Backing (Hide)'!CU$132,'Capacity Summary'!$B$139:$B$238,0),MATCH('Capacity Backing (Hide)'!$A169,'Capacity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(Hide)'!$A169,'Capacity Summary'!$H$138:$BG$138,0))="x",INDEX('Capacity Summary'!$C$139:$E$238,MATCH('Capacity Backing (Hide)'!CV$132,'Capacity Summary'!$B$139:$B$238,0),4),IF(INDEX('Capacity Summary'!$H$139:$BG$238,MATCH('Capacity Backing (Hide)'!CV$132,'Capacity Summary'!$B$139:$B$238,0),MATCH('Capacity Backing (Hide)'!$A169,'Capacity Summary'!$H$138:$BG$138,0))&lt;&gt;0,INDEX('Capacity Summary'!$H$139:$BG$238,MATCH('Capacity Backing (Hide)'!CV$132,'Capacity Summary'!$B$139:$B$238,0),MATCH('Capacity Backing (Hide)'!$A169,'Capacity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(Hide)'!$A169,'Capacity Summary'!$H$138:$BG$138,0))="x",INDEX('Capacity Summary'!$C$139:$E$238,MATCH('Capacity Backing (Hide)'!CW$132,'Capacity Summary'!$B$139:$B$238,0),4),IF(INDEX('Capacity Summary'!$H$139:$BG$238,MATCH('Capacity Backing (Hide)'!CW$132,'Capacity Summary'!$B$139:$B$238,0),MATCH('Capacity Backing (Hide)'!$A169,'Capacity Summary'!$H$138:$BG$138,0))&lt;&gt;0,INDEX('Capacity Summary'!$H$139:$BG$238,MATCH('Capacity Backing (Hide)'!CW$132,'Capacity Summary'!$B$139:$B$238,0),MATCH('Capacity Backing (Hide)'!$A169,'Capacity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(Hide)'!$A170,'Capacity Summary'!$H$138:$BG$138,0))="x",INDEX('Capacity Summary'!$C$139:$E$238,MATCH('Capacity Backing (Hide)'!B$132,'Capacity Summary'!$B$139:$B$238,0),4),IF(INDEX('Capacity Summary'!$H$139:$BG$238,MATCH('Capacity Backing (Hide)'!B$132,'Capacity Summary'!$B$139:$B$238,0),MATCH('Capacity Backing (Hide)'!$A170,'Capacity Summary'!$H$138:$BG$138,0))&lt;&gt;0,INDEX('Capacity Summary'!$H$139:$BG$238,MATCH('Capacity Backing (Hide)'!B$132,'Capacity Summary'!$B$139:$B$238,0),MATCH('Capacity Backing (Hide)'!$A170,'Capacity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(Hide)'!$A170,'Capacity Summary'!$H$138:$BG$138,0))="x",INDEX('Capacity Summary'!$C$139:$E$238,MATCH('Capacity Backing (Hide)'!C$132,'Capacity Summary'!$B$139:$B$238,0),4),IF(INDEX('Capacity Summary'!$H$139:$BG$238,MATCH('Capacity Backing (Hide)'!C$132,'Capacity Summary'!$B$139:$B$238,0),MATCH('Capacity Backing (Hide)'!$A170,'Capacity Summary'!$H$138:$BG$138,0))&lt;&gt;0,INDEX('Capacity Summary'!$H$139:$BG$238,MATCH('Capacity Backing (Hide)'!C$132,'Capacity Summary'!$B$139:$B$238,0),MATCH('Capacity Backing (Hide)'!$A170,'Capacity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(Hide)'!$A170,'Capacity Summary'!$H$138:$BG$138,0))="x",INDEX('Capacity Summary'!$C$139:$E$238,MATCH('Capacity Backing (Hide)'!D$132,'Capacity Summary'!$B$139:$B$238,0),4),IF(INDEX('Capacity Summary'!$H$139:$BG$238,MATCH('Capacity Backing (Hide)'!D$132,'Capacity Summary'!$B$139:$B$238,0),MATCH('Capacity Backing (Hide)'!$A170,'Capacity Summary'!$H$138:$BG$138,0))&lt;&gt;0,INDEX('Capacity Summary'!$H$139:$BG$238,MATCH('Capacity Backing (Hide)'!D$132,'Capacity Summary'!$B$139:$B$238,0),MATCH('Capacity Backing (Hide)'!$A170,'Capacity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(Hide)'!$A170,'Capacity Summary'!$H$138:$BG$138,0))="x",INDEX('Capacity Summary'!$C$139:$E$238,MATCH('Capacity Backing (Hide)'!E$132,'Capacity Summary'!$B$139:$B$238,0),4),IF(INDEX('Capacity Summary'!$H$139:$BG$238,MATCH('Capacity Backing (Hide)'!E$132,'Capacity Summary'!$B$139:$B$238,0),MATCH('Capacity Backing (Hide)'!$A170,'Capacity Summary'!$H$138:$BG$138,0))&lt;&gt;0,INDEX('Capacity Summary'!$H$139:$BG$238,MATCH('Capacity Backing (Hide)'!E$132,'Capacity Summary'!$B$139:$B$238,0),MATCH('Capacity Backing (Hide)'!$A170,'Capacity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(Hide)'!$A170,'Capacity Summary'!$H$138:$BG$138,0))="x",INDEX('Capacity Summary'!$C$139:$E$238,MATCH('Capacity Backing (Hide)'!F$132,'Capacity Summary'!$B$139:$B$238,0),4),IF(INDEX('Capacity Summary'!$H$139:$BG$238,MATCH('Capacity Backing (Hide)'!F$132,'Capacity Summary'!$B$139:$B$238,0),MATCH('Capacity Backing (Hide)'!$A170,'Capacity Summary'!$H$138:$BG$138,0))&lt;&gt;0,INDEX('Capacity Summary'!$H$139:$BG$238,MATCH('Capacity Backing (Hide)'!F$132,'Capacity Summary'!$B$139:$B$238,0),MATCH('Capacity Backing (Hide)'!$A170,'Capacity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(Hide)'!$A170,'Capacity Summary'!$H$138:$BG$138,0))="x",INDEX('Capacity Summary'!$C$139:$E$238,MATCH('Capacity Backing (Hide)'!G$132,'Capacity Summary'!$B$139:$B$238,0),4),IF(INDEX('Capacity Summary'!$H$139:$BG$238,MATCH('Capacity Backing (Hide)'!G$132,'Capacity Summary'!$B$139:$B$238,0),MATCH('Capacity Backing (Hide)'!$A170,'Capacity Summary'!$H$138:$BG$138,0))&lt;&gt;0,INDEX('Capacity Summary'!$H$139:$BG$238,MATCH('Capacity Backing (Hide)'!G$132,'Capacity Summary'!$B$139:$B$238,0),MATCH('Capacity Backing (Hide)'!$A170,'Capacity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(Hide)'!$A170,'Capacity Summary'!$H$138:$BG$138,0))="x",INDEX('Capacity Summary'!$C$139:$E$238,MATCH('Capacity Backing (Hide)'!H$132,'Capacity Summary'!$B$139:$B$238,0),4),IF(INDEX('Capacity Summary'!$H$139:$BG$238,MATCH('Capacity Backing (Hide)'!H$132,'Capacity Summary'!$B$139:$B$238,0),MATCH('Capacity Backing (Hide)'!$A170,'Capacity Summary'!$H$138:$BG$138,0))&lt;&gt;0,INDEX('Capacity Summary'!$H$139:$BG$238,MATCH('Capacity Backing (Hide)'!H$132,'Capacity Summary'!$B$139:$B$238,0),MATCH('Capacity Backing (Hide)'!$A170,'Capacity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(Hide)'!$A170,'Capacity Summary'!$H$138:$BG$138,0))="x",INDEX('Capacity Summary'!$C$139:$E$238,MATCH('Capacity Backing (Hide)'!I$132,'Capacity Summary'!$B$139:$B$238,0),4),IF(INDEX('Capacity Summary'!$H$139:$BG$238,MATCH('Capacity Backing (Hide)'!I$132,'Capacity Summary'!$B$139:$B$238,0),MATCH('Capacity Backing (Hide)'!$A170,'Capacity Summary'!$H$138:$BG$138,0))&lt;&gt;0,INDEX('Capacity Summary'!$H$139:$BG$238,MATCH('Capacity Backing (Hide)'!I$132,'Capacity Summary'!$B$139:$B$238,0),MATCH('Capacity Backing (Hide)'!$A170,'Capacity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(Hide)'!$A170,'Capacity Summary'!$H$138:$BG$138,0))="x",INDEX('Capacity Summary'!$C$139:$E$238,MATCH('Capacity Backing (Hide)'!J$132,'Capacity Summary'!$B$139:$B$238,0),4),IF(INDEX('Capacity Summary'!$H$139:$BG$238,MATCH('Capacity Backing (Hide)'!J$132,'Capacity Summary'!$B$139:$B$238,0),MATCH('Capacity Backing (Hide)'!$A170,'Capacity Summary'!$H$138:$BG$138,0))&lt;&gt;0,INDEX('Capacity Summary'!$H$139:$BG$238,MATCH('Capacity Backing (Hide)'!J$132,'Capacity Summary'!$B$139:$B$238,0),MATCH('Capacity Backing (Hide)'!$A170,'Capacity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(Hide)'!$A170,'Capacity Summary'!$H$138:$BG$138,0))="x",INDEX('Capacity Summary'!$C$139:$E$238,MATCH('Capacity Backing (Hide)'!K$132,'Capacity Summary'!$B$139:$B$238,0),4),IF(INDEX('Capacity Summary'!$H$139:$BG$238,MATCH('Capacity Backing (Hide)'!K$132,'Capacity Summary'!$B$139:$B$238,0),MATCH('Capacity Backing (Hide)'!$A170,'Capacity Summary'!$H$138:$BG$138,0))&lt;&gt;0,INDEX('Capacity Summary'!$H$139:$BG$238,MATCH('Capacity Backing (Hide)'!K$132,'Capacity Summary'!$B$139:$B$238,0),MATCH('Capacity Backing (Hide)'!$A170,'Capacity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(Hide)'!$A170,'Capacity Summary'!$H$138:$BG$138,0))="x",INDEX('Capacity Summary'!$C$139:$E$238,MATCH('Capacity Backing (Hide)'!L$132,'Capacity Summary'!$B$139:$B$238,0),4),IF(INDEX('Capacity Summary'!$H$139:$BG$238,MATCH('Capacity Backing (Hide)'!L$132,'Capacity Summary'!$B$139:$B$238,0),MATCH('Capacity Backing (Hide)'!$A170,'Capacity Summary'!$H$138:$BG$138,0))&lt;&gt;0,INDEX('Capacity Summary'!$H$139:$BG$238,MATCH('Capacity Backing (Hide)'!L$132,'Capacity Summary'!$B$139:$B$238,0),MATCH('Capacity Backing (Hide)'!$A170,'Capacity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(Hide)'!$A170,'Capacity Summary'!$H$138:$BG$138,0))="x",INDEX('Capacity Summary'!$C$139:$E$238,MATCH('Capacity Backing (Hide)'!M$132,'Capacity Summary'!$B$139:$B$238,0),4),IF(INDEX('Capacity Summary'!$H$139:$BG$238,MATCH('Capacity Backing (Hide)'!M$132,'Capacity Summary'!$B$139:$B$238,0),MATCH('Capacity Backing (Hide)'!$A170,'Capacity Summary'!$H$138:$BG$138,0))&lt;&gt;0,INDEX('Capacity Summary'!$H$139:$BG$238,MATCH('Capacity Backing (Hide)'!M$132,'Capacity Summary'!$B$139:$B$238,0),MATCH('Capacity Backing (Hide)'!$A170,'Capacity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(Hide)'!$A170,'Capacity Summary'!$H$138:$BG$138,0))="x",INDEX('Capacity Summary'!$C$139:$E$238,MATCH('Capacity Backing (Hide)'!N$132,'Capacity Summary'!$B$139:$B$238,0),4),IF(INDEX('Capacity Summary'!$H$139:$BG$238,MATCH('Capacity Backing (Hide)'!N$132,'Capacity Summary'!$B$139:$B$238,0),MATCH('Capacity Backing (Hide)'!$A170,'Capacity Summary'!$H$138:$BG$138,0))&lt;&gt;0,INDEX('Capacity Summary'!$H$139:$BG$238,MATCH('Capacity Backing (Hide)'!N$132,'Capacity Summary'!$B$139:$B$238,0),MATCH('Capacity Backing (Hide)'!$A170,'Capacity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(Hide)'!$A170,'Capacity Summary'!$H$138:$BG$138,0))="x",INDEX('Capacity Summary'!$C$139:$E$238,MATCH('Capacity Backing (Hide)'!O$132,'Capacity Summary'!$B$139:$B$238,0),4),IF(INDEX('Capacity Summary'!$H$139:$BG$238,MATCH('Capacity Backing (Hide)'!O$132,'Capacity Summary'!$B$139:$B$238,0),MATCH('Capacity Backing (Hide)'!$A170,'Capacity Summary'!$H$138:$BG$138,0))&lt;&gt;0,INDEX('Capacity Summary'!$H$139:$BG$238,MATCH('Capacity Backing (Hide)'!O$132,'Capacity Summary'!$B$139:$B$238,0),MATCH('Capacity Backing (Hide)'!$A170,'Capacity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(Hide)'!$A170,'Capacity Summary'!$H$138:$BG$138,0))="x",INDEX('Capacity Summary'!$C$139:$E$238,MATCH('Capacity Backing (Hide)'!P$132,'Capacity Summary'!$B$139:$B$238,0),4),IF(INDEX('Capacity Summary'!$H$139:$BG$238,MATCH('Capacity Backing (Hide)'!P$132,'Capacity Summary'!$B$139:$B$238,0),MATCH('Capacity Backing (Hide)'!$A170,'Capacity Summary'!$H$138:$BG$138,0))&lt;&gt;0,INDEX('Capacity Summary'!$H$139:$BG$238,MATCH('Capacity Backing (Hide)'!P$132,'Capacity Summary'!$B$139:$B$238,0),MATCH('Capacity Backing (Hide)'!$A170,'Capacity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(Hide)'!$A170,'Capacity Summary'!$H$138:$BG$138,0))="x",INDEX('Capacity Summary'!$C$139:$E$238,MATCH('Capacity Backing (Hide)'!Q$132,'Capacity Summary'!$B$139:$B$238,0),4),IF(INDEX('Capacity Summary'!$H$139:$BG$238,MATCH('Capacity Backing (Hide)'!Q$132,'Capacity Summary'!$B$139:$B$238,0),MATCH('Capacity Backing (Hide)'!$A170,'Capacity Summary'!$H$138:$BG$138,0))&lt;&gt;0,INDEX('Capacity Summary'!$H$139:$BG$238,MATCH('Capacity Backing (Hide)'!Q$132,'Capacity Summary'!$B$139:$B$238,0),MATCH('Capacity Backing (Hide)'!$A170,'Capacity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(Hide)'!$A170,'Capacity Summary'!$H$138:$BG$138,0))="x",INDEX('Capacity Summary'!$C$139:$E$238,MATCH('Capacity Backing (Hide)'!R$132,'Capacity Summary'!$B$139:$B$238,0),4),IF(INDEX('Capacity Summary'!$H$139:$BG$238,MATCH('Capacity Backing (Hide)'!R$132,'Capacity Summary'!$B$139:$B$238,0),MATCH('Capacity Backing (Hide)'!$A170,'Capacity Summary'!$H$138:$BG$138,0))&lt;&gt;0,INDEX('Capacity Summary'!$H$139:$BG$238,MATCH('Capacity Backing (Hide)'!R$132,'Capacity Summary'!$B$139:$B$238,0),MATCH('Capacity Backing (Hide)'!$A170,'Capacity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(Hide)'!$A170,'Capacity Summary'!$H$138:$BG$138,0))="x",INDEX('Capacity Summary'!$C$139:$E$238,MATCH('Capacity Backing (Hide)'!S$132,'Capacity Summary'!$B$139:$B$238,0),4),IF(INDEX('Capacity Summary'!$H$139:$BG$238,MATCH('Capacity Backing (Hide)'!S$132,'Capacity Summary'!$B$139:$B$238,0),MATCH('Capacity Backing (Hide)'!$A170,'Capacity Summary'!$H$138:$BG$138,0))&lt;&gt;0,INDEX('Capacity Summary'!$H$139:$BG$238,MATCH('Capacity Backing (Hide)'!S$132,'Capacity Summary'!$B$139:$B$238,0),MATCH('Capacity Backing (Hide)'!$A170,'Capacity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(Hide)'!$A170,'Capacity Summary'!$H$138:$BG$138,0))="x",INDEX('Capacity Summary'!$C$139:$E$238,MATCH('Capacity Backing (Hide)'!T$132,'Capacity Summary'!$B$139:$B$238,0),4),IF(INDEX('Capacity Summary'!$H$139:$BG$238,MATCH('Capacity Backing (Hide)'!T$132,'Capacity Summary'!$B$139:$B$238,0),MATCH('Capacity Backing (Hide)'!$A170,'Capacity Summary'!$H$138:$BG$138,0))&lt;&gt;0,INDEX('Capacity Summary'!$H$139:$BG$238,MATCH('Capacity Backing (Hide)'!T$132,'Capacity Summary'!$B$139:$B$238,0),MATCH('Capacity Backing (Hide)'!$A170,'Capacity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(Hide)'!$A170,'Capacity Summary'!$H$138:$BG$138,0))="x",INDEX('Capacity Summary'!$C$139:$E$238,MATCH('Capacity Backing (Hide)'!U$132,'Capacity Summary'!$B$139:$B$238,0),4),IF(INDEX('Capacity Summary'!$H$139:$BG$238,MATCH('Capacity Backing (Hide)'!U$132,'Capacity Summary'!$B$139:$B$238,0),MATCH('Capacity Backing (Hide)'!$A170,'Capacity Summary'!$H$138:$BG$138,0))&lt;&gt;0,INDEX('Capacity Summary'!$H$139:$BG$238,MATCH('Capacity Backing (Hide)'!U$132,'Capacity Summary'!$B$139:$B$238,0),MATCH('Capacity Backing (Hide)'!$A170,'Capacity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(Hide)'!$A170,'Capacity Summary'!$H$138:$BG$138,0))="x",INDEX('Capacity Summary'!$C$139:$E$238,MATCH('Capacity Backing (Hide)'!V$132,'Capacity Summary'!$B$139:$B$238,0),4),IF(INDEX('Capacity Summary'!$H$139:$BG$238,MATCH('Capacity Backing (Hide)'!V$132,'Capacity Summary'!$B$139:$B$238,0),MATCH('Capacity Backing (Hide)'!$A170,'Capacity Summary'!$H$138:$BG$138,0))&lt;&gt;0,INDEX('Capacity Summary'!$H$139:$BG$238,MATCH('Capacity Backing (Hide)'!V$132,'Capacity Summary'!$B$139:$B$238,0),MATCH('Capacity Backing (Hide)'!$A170,'Capacity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(Hide)'!$A170,'Capacity Summary'!$H$138:$BG$138,0))="x",INDEX('Capacity Summary'!$C$139:$E$238,MATCH('Capacity Backing (Hide)'!W$132,'Capacity Summary'!$B$139:$B$238,0),4),IF(INDEX('Capacity Summary'!$H$139:$BG$238,MATCH('Capacity Backing (Hide)'!W$132,'Capacity Summary'!$B$139:$B$238,0),MATCH('Capacity Backing (Hide)'!$A170,'Capacity Summary'!$H$138:$BG$138,0))&lt;&gt;0,INDEX('Capacity Summary'!$H$139:$BG$238,MATCH('Capacity Backing (Hide)'!W$132,'Capacity Summary'!$B$139:$B$238,0),MATCH('Capacity Backing (Hide)'!$A170,'Capacity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(Hide)'!$A170,'Capacity Summary'!$H$138:$BG$138,0))="x",INDEX('Capacity Summary'!$C$139:$E$238,MATCH('Capacity Backing (Hide)'!X$132,'Capacity Summary'!$B$139:$B$238,0),4),IF(INDEX('Capacity Summary'!$H$139:$BG$238,MATCH('Capacity Backing (Hide)'!X$132,'Capacity Summary'!$B$139:$B$238,0),MATCH('Capacity Backing (Hide)'!$A170,'Capacity Summary'!$H$138:$BG$138,0))&lt;&gt;0,INDEX('Capacity Summary'!$H$139:$BG$238,MATCH('Capacity Backing (Hide)'!X$132,'Capacity Summary'!$B$139:$B$238,0),MATCH('Capacity Backing (Hide)'!$A170,'Capacity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(Hide)'!$A170,'Capacity Summary'!$H$138:$BG$138,0))="x",INDEX('Capacity Summary'!$C$139:$E$238,MATCH('Capacity Backing (Hide)'!Y$132,'Capacity Summary'!$B$139:$B$238,0),4),IF(INDEX('Capacity Summary'!$H$139:$BG$238,MATCH('Capacity Backing (Hide)'!Y$132,'Capacity Summary'!$B$139:$B$238,0),MATCH('Capacity Backing (Hide)'!$A170,'Capacity Summary'!$H$138:$BG$138,0))&lt;&gt;0,INDEX('Capacity Summary'!$H$139:$BG$238,MATCH('Capacity Backing (Hide)'!Y$132,'Capacity Summary'!$B$139:$B$238,0),MATCH('Capacity Backing (Hide)'!$A170,'Capacity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(Hide)'!$A170,'Capacity Summary'!$H$138:$BG$138,0))="x",INDEX('Capacity Summary'!$C$139:$E$238,MATCH('Capacity Backing (Hide)'!Z$132,'Capacity Summary'!$B$139:$B$238,0),4),IF(INDEX('Capacity Summary'!$H$139:$BG$238,MATCH('Capacity Backing (Hide)'!Z$132,'Capacity Summary'!$B$139:$B$238,0),MATCH('Capacity Backing (Hide)'!$A170,'Capacity Summary'!$H$138:$BG$138,0))&lt;&gt;0,INDEX('Capacity Summary'!$H$139:$BG$238,MATCH('Capacity Backing (Hide)'!Z$132,'Capacity Summary'!$B$139:$B$238,0),MATCH('Capacity Backing (Hide)'!$A170,'Capacity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(Hide)'!$A170,'Capacity Summary'!$H$138:$BG$138,0))="x",INDEX('Capacity Summary'!$C$139:$E$238,MATCH('Capacity Backing (Hide)'!AA$132,'Capacity Summary'!$B$139:$B$238,0),4),IF(INDEX('Capacity Summary'!$H$139:$BG$238,MATCH('Capacity Backing (Hide)'!AA$132,'Capacity Summary'!$B$139:$B$238,0),MATCH('Capacity Backing (Hide)'!$A170,'Capacity Summary'!$H$138:$BG$138,0))&lt;&gt;0,INDEX('Capacity Summary'!$H$139:$BG$238,MATCH('Capacity Backing (Hide)'!AA$132,'Capacity Summary'!$B$139:$B$238,0),MATCH('Capacity Backing (Hide)'!$A170,'Capacity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(Hide)'!$A170,'Capacity Summary'!$H$138:$BG$138,0))="x",INDEX('Capacity Summary'!$C$139:$E$238,MATCH('Capacity Backing (Hide)'!AB$132,'Capacity Summary'!$B$139:$B$238,0),4),IF(INDEX('Capacity Summary'!$H$139:$BG$238,MATCH('Capacity Backing (Hide)'!AB$132,'Capacity Summary'!$B$139:$B$238,0),MATCH('Capacity Backing (Hide)'!$A170,'Capacity Summary'!$H$138:$BG$138,0))&lt;&gt;0,INDEX('Capacity Summary'!$H$139:$BG$238,MATCH('Capacity Backing (Hide)'!AB$132,'Capacity Summary'!$B$139:$B$238,0),MATCH('Capacity Backing (Hide)'!$A170,'Capacity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(Hide)'!$A170,'Capacity Summary'!$H$138:$BG$138,0))="x",INDEX('Capacity Summary'!$C$139:$E$238,MATCH('Capacity Backing (Hide)'!AC$132,'Capacity Summary'!$B$139:$B$238,0),4),IF(INDEX('Capacity Summary'!$H$139:$BG$238,MATCH('Capacity Backing (Hide)'!AC$132,'Capacity Summary'!$B$139:$B$238,0),MATCH('Capacity Backing (Hide)'!$A170,'Capacity Summary'!$H$138:$BG$138,0))&lt;&gt;0,INDEX('Capacity Summary'!$H$139:$BG$238,MATCH('Capacity Backing (Hide)'!AC$132,'Capacity Summary'!$B$139:$B$238,0),MATCH('Capacity Backing (Hide)'!$A170,'Capacity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(Hide)'!$A170,'Capacity Summary'!$H$138:$BG$138,0))="x",INDEX('Capacity Summary'!$C$139:$E$238,MATCH('Capacity Backing (Hide)'!AD$132,'Capacity Summary'!$B$139:$B$238,0),4),IF(INDEX('Capacity Summary'!$H$139:$BG$238,MATCH('Capacity Backing (Hide)'!AD$132,'Capacity Summary'!$B$139:$B$238,0),MATCH('Capacity Backing (Hide)'!$A170,'Capacity Summary'!$H$138:$BG$138,0))&lt;&gt;0,INDEX('Capacity Summary'!$H$139:$BG$238,MATCH('Capacity Backing (Hide)'!AD$132,'Capacity Summary'!$B$139:$B$238,0),MATCH('Capacity Backing (Hide)'!$A170,'Capacity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(Hide)'!$A170,'Capacity Summary'!$H$138:$BG$138,0))="x",INDEX('Capacity Summary'!$C$139:$E$238,MATCH('Capacity Backing (Hide)'!AE$132,'Capacity Summary'!$B$139:$B$238,0),4),IF(INDEX('Capacity Summary'!$H$139:$BG$238,MATCH('Capacity Backing (Hide)'!AE$132,'Capacity Summary'!$B$139:$B$238,0),MATCH('Capacity Backing (Hide)'!$A170,'Capacity Summary'!$H$138:$BG$138,0))&lt;&gt;0,INDEX('Capacity Summary'!$H$139:$BG$238,MATCH('Capacity Backing (Hide)'!AE$132,'Capacity Summary'!$B$139:$B$238,0),MATCH('Capacity Backing (Hide)'!$A170,'Capacity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(Hide)'!$A170,'Capacity Summary'!$H$138:$BG$138,0))="x",INDEX('Capacity Summary'!$C$139:$E$238,MATCH('Capacity Backing (Hide)'!AF$132,'Capacity Summary'!$B$139:$B$238,0),4),IF(INDEX('Capacity Summary'!$H$139:$BG$238,MATCH('Capacity Backing (Hide)'!AF$132,'Capacity Summary'!$B$139:$B$238,0),MATCH('Capacity Backing (Hide)'!$A170,'Capacity Summary'!$H$138:$BG$138,0))&lt;&gt;0,INDEX('Capacity Summary'!$H$139:$BG$238,MATCH('Capacity Backing (Hide)'!AF$132,'Capacity Summary'!$B$139:$B$238,0),MATCH('Capacity Backing (Hide)'!$A170,'Capacity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(Hide)'!$A170,'Capacity Summary'!$H$138:$BG$138,0))="x",INDEX('Capacity Summary'!$C$139:$E$238,MATCH('Capacity Backing (Hide)'!AG$132,'Capacity Summary'!$B$139:$B$238,0),4),IF(INDEX('Capacity Summary'!$H$139:$BG$238,MATCH('Capacity Backing (Hide)'!AG$132,'Capacity Summary'!$B$139:$B$238,0),MATCH('Capacity Backing (Hide)'!$A170,'Capacity Summary'!$H$138:$BG$138,0))&lt;&gt;0,INDEX('Capacity Summary'!$H$139:$BG$238,MATCH('Capacity Backing (Hide)'!AG$132,'Capacity Summary'!$B$139:$B$238,0),MATCH('Capacity Backing (Hide)'!$A170,'Capacity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(Hide)'!$A170,'Capacity Summary'!$H$138:$BG$138,0))="x",INDEX('Capacity Summary'!$C$139:$E$238,MATCH('Capacity Backing (Hide)'!AH$132,'Capacity Summary'!$B$139:$B$238,0),4),IF(INDEX('Capacity Summary'!$H$139:$BG$238,MATCH('Capacity Backing (Hide)'!AH$132,'Capacity Summary'!$B$139:$B$238,0),MATCH('Capacity Backing (Hide)'!$A170,'Capacity Summary'!$H$138:$BG$138,0))&lt;&gt;0,INDEX('Capacity Summary'!$H$139:$BG$238,MATCH('Capacity Backing (Hide)'!AH$132,'Capacity Summary'!$B$139:$B$238,0),MATCH('Capacity Backing (Hide)'!$A170,'Capacity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(Hide)'!$A170,'Capacity Summary'!$H$138:$BG$138,0))="x",INDEX('Capacity Summary'!$C$139:$E$238,MATCH('Capacity Backing (Hide)'!AI$132,'Capacity Summary'!$B$139:$B$238,0),4),IF(INDEX('Capacity Summary'!$H$139:$BG$238,MATCH('Capacity Backing (Hide)'!AI$132,'Capacity Summary'!$B$139:$B$238,0),MATCH('Capacity Backing (Hide)'!$A170,'Capacity Summary'!$H$138:$BG$138,0))&lt;&gt;0,INDEX('Capacity Summary'!$H$139:$BG$238,MATCH('Capacity Backing (Hide)'!AI$132,'Capacity Summary'!$B$139:$B$238,0),MATCH('Capacity Backing (Hide)'!$A170,'Capacity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(Hide)'!$A170,'Capacity Summary'!$H$138:$BG$138,0))="x",INDEX('Capacity Summary'!$C$139:$E$238,MATCH('Capacity Backing (Hide)'!AJ$132,'Capacity Summary'!$B$139:$B$238,0),4),IF(INDEX('Capacity Summary'!$H$139:$BG$238,MATCH('Capacity Backing (Hide)'!AJ$132,'Capacity Summary'!$B$139:$B$238,0),MATCH('Capacity Backing (Hide)'!$A170,'Capacity Summary'!$H$138:$BG$138,0))&lt;&gt;0,INDEX('Capacity Summary'!$H$139:$BG$238,MATCH('Capacity Backing (Hide)'!AJ$132,'Capacity Summary'!$B$139:$B$238,0),MATCH('Capacity Backing (Hide)'!$A170,'Capacity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(Hide)'!$A170,'Capacity Summary'!$H$138:$BG$138,0))="x",INDEX('Capacity Summary'!$C$139:$E$238,MATCH('Capacity Backing (Hide)'!AK$132,'Capacity Summary'!$B$139:$B$238,0),4),IF(INDEX('Capacity Summary'!$H$139:$BG$238,MATCH('Capacity Backing (Hide)'!AK$132,'Capacity Summary'!$B$139:$B$238,0),MATCH('Capacity Backing (Hide)'!$A170,'Capacity Summary'!$H$138:$BG$138,0))&lt;&gt;0,INDEX('Capacity Summary'!$H$139:$BG$238,MATCH('Capacity Backing (Hide)'!AK$132,'Capacity Summary'!$B$139:$B$238,0),MATCH('Capacity Backing (Hide)'!$A170,'Capacity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(Hide)'!$A170,'Capacity Summary'!$H$138:$BG$138,0))="x",INDEX('Capacity Summary'!$C$139:$E$238,MATCH('Capacity Backing (Hide)'!AL$132,'Capacity Summary'!$B$139:$B$238,0),4),IF(INDEX('Capacity Summary'!$H$139:$BG$238,MATCH('Capacity Backing (Hide)'!AL$132,'Capacity Summary'!$B$139:$B$238,0),MATCH('Capacity Backing (Hide)'!$A170,'Capacity Summary'!$H$138:$BG$138,0))&lt;&gt;0,INDEX('Capacity Summary'!$H$139:$BG$238,MATCH('Capacity Backing (Hide)'!AL$132,'Capacity Summary'!$B$139:$B$238,0),MATCH('Capacity Backing (Hide)'!$A170,'Capacity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(Hide)'!$A170,'Capacity Summary'!$H$138:$BG$138,0))="x",INDEX('Capacity Summary'!$C$139:$E$238,MATCH('Capacity Backing (Hide)'!AM$132,'Capacity Summary'!$B$139:$B$238,0),4),IF(INDEX('Capacity Summary'!$H$139:$BG$238,MATCH('Capacity Backing (Hide)'!AM$132,'Capacity Summary'!$B$139:$B$238,0),MATCH('Capacity Backing (Hide)'!$A170,'Capacity Summary'!$H$138:$BG$138,0))&lt;&gt;0,INDEX('Capacity Summary'!$H$139:$BG$238,MATCH('Capacity Backing (Hide)'!AM$132,'Capacity Summary'!$B$139:$B$238,0),MATCH('Capacity Backing (Hide)'!$A170,'Capacity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(Hide)'!$A170,'Capacity Summary'!$H$138:$BG$138,0))="x",INDEX('Capacity Summary'!$C$139:$E$238,MATCH('Capacity Backing (Hide)'!AN$132,'Capacity Summary'!$B$139:$B$238,0),4),IF(INDEX('Capacity Summary'!$H$139:$BG$238,MATCH('Capacity Backing (Hide)'!AN$132,'Capacity Summary'!$B$139:$B$238,0),MATCH('Capacity Backing (Hide)'!$A170,'Capacity Summary'!$H$138:$BG$138,0))&lt;&gt;0,INDEX('Capacity Summary'!$H$139:$BG$238,MATCH('Capacity Backing (Hide)'!AN$132,'Capacity Summary'!$B$139:$B$238,0),MATCH('Capacity Backing (Hide)'!$A170,'Capacity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(Hide)'!$A170,'Capacity Summary'!$H$138:$BG$138,0))="x",INDEX('Capacity Summary'!$C$139:$E$238,MATCH('Capacity Backing (Hide)'!AO$132,'Capacity Summary'!$B$139:$B$238,0),4),IF(INDEX('Capacity Summary'!$H$139:$BG$238,MATCH('Capacity Backing (Hide)'!AO$132,'Capacity Summary'!$B$139:$B$238,0),MATCH('Capacity Backing (Hide)'!$A170,'Capacity Summary'!$H$138:$BG$138,0))&lt;&gt;0,INDEX('Capacity Summary'!$H$139:$BG$238,MATCH('Capacity Backing (Hide)'!AO$132,'Capacity Summary'!$B$139:$B$238,0),MATCH('Capacity Backing (Hide)'!$A170,'Capacity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(Hide)'!$A170,'Capacity Summary'!$H$138:$BG$138,0))="x",INDEX('Capacity Summary'!$C$139:$E$238,MATCH('Capacity Backing (Hide)'!AP$132,'Capacity Summary'!$B$139:$B$238,0),4),IF(INDEX('Capacity Summary'!$H$139:$BG$238,MATCH('Capacity Backing (Hide)'!AP$132,'Capacity Summary'!$B$139:$B$238,0),MATCH('Capacity Backing (Hide)'!$A170,'Capacity Summary'!$H$138:$BG$138,0))&lt;&gt;0,INDEX('Capacity Summary'!$H$139:$BG$238,MATCH('Capacity Backing (Hide)'!AP$132,'Capacity Summary'!$B$139:$B$238,0),MATCH('Capacity Backing (Hide)'!$A170,'Capacity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(Hide)'!$A170,'Capacity Summary'!$H$138:$BG$138,0))="x",INDEX('Capacity Summary'!$C$139:$E$238,MATCH('Capacity Backing (Hide)'!AQ$132,'Capacity Summary'!$B$139:$B$238,0),4),IF(INDEX('Capacity Summary'!$H$139:$BG$238,MATCH('Capacity Backing (Hide)'!AQ$132,'Capacity Summary'!$B$139:$B$238,0),MATCH('Capacity Backing (Hide)'!$A170,'Capacity Summary'!$H$138:$BG$138,0))&lt;&gt;0,INDEX('Capacity Summary'!$H$139:$BG$238,MATCH('Capacity Backing (Hide)'!AQ$132,'Capacity Summary'!$B$139:$B$238,0),MATCH('Capacity Backing (Hide)'!$A170,'Capacity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(Hide)'!$A170,'Capacity Summary'!$H$138:$BG$138,0))="x",INDEX('Capacity Summary'!$C$139:$E$238,MATCH('Capacity Backing (Hide)'!AR$132,'Capacity Summary'!$B$139:$B$238,0),4),IF(INDEX('Capacity Summary'!$H$139:$BG$238,MATCH('Capacity Backing (Hide)'!AR$132,'Capacity Summary'!$B$139:$B$238,0),MATCH('Capacity Backing (Hide)'!$A170,'Capacity Summary'!$H$138:$BG$138,0))&lt;&gt;0,INDEX('Capacity Summary'!$H$139:$BG$238,MATCH('Capacity Backing (Hide)'!AR$132,'Capacity Summary'!$B$139:$B$238,0),MATCH('Capacity Backing (Hide)'!$A170,'Capacity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(Hide)'!$A170,'Capacity Summary'!$H$138:$BG$138,0))="x",INDEX('Capacity Summary'!$C$139:$E$238,MATCH('Capacity Backing (Hide)'!AS$132,'Capacity Summary'!$B$139:$B$238,0),4),IF(INDEX('Capacity Summary'!$H$139:$BG$238,MATCH('Capacity Backing (Hide)'!AS$132,'Capacity Summary'!$B$139:$B$238,0),MATCH('Capacity Backing (Hide)'!$A170,'Capacity Summary'!$H$138:$BG$138,0))&lt;&gt;0,INDEX('Capacity Summary'!$H$139:$BG$238,MATCH('Capacity Backing (Hide)'!AS$132,'Capacity Summary'!$B$139:$B$238,0),MATCH('Capacity Backing (Hide)'!$A170,'Capacity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(Hide)'!$A170,'Capacity Summary'!$H$138:$BG$138,0))="x",INDEX('Capacity Summary'!$C$139:$E$238,MATCH('Capacity Backing (Hide)'!AT$132,'Capacity Summary'!$B$139:$B$238,0),4),IF(INDEX('Capacity Summary'!$H$139:$BG$238,MATCH('Capacity Backing (Hide)'!AT$132,'Capacity Summary'!$B$139:$B$238,0),MATCH('Capacity Backing (Hide)'!$A170,'Capacity Summary'!$H$138:$BG$138,0))&lt;&gt;0,INDEX('Capacity Summary'!$H$139:$BG$238,MATCH('Capacity Backing (Hide)'!AT$132,'Capacity Summary'!$B$139:$B$238,0),MATCH('Capacity Backing (Hide)'!$A170,'Capacity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(Hide)'!$A170,'Capacity Summary'!$H$138:$BG$138,0))="x",INDEX('Capacity Summary'!$C$139:$E$238,MATCH('Capacity Backing (Hide)'!AU$132,'Capacity Summary'!$B$139:$B$238,0),4),IF(INDEX('Capacity Summary'!$H$139:$BG$238,MATCH('Capacity Backing (Hide)'!AU$132,'Capacity Summary'!$B$139:$B$238,0),MATCH('Capacity Backing (Hide)'!$A170,'Capacity Summary'!$H$138:$BG$138,0))&lt;&gt;0,INDEX('Capacity Summary'!$H$139:$BG$238,MATCH('Capacity Backing (Hide)'!AU$132,'Capacity Summary'!$B$139:$B$238,0),MATCH('Capacity Backing (Hide)'!$A170,'Capacity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(Hide)'!$A170,'Capacity Summary'!$H$138:$BG$138,0))="x",INDEX('Capacity Summary'!$C$139:$E$238,MATCH('Capacity Backing (Hide)'!AV$132,'Capacity Summary'!$B$139:$B$238,0),4),IF(INDEX('Capacity Summary'!$H$139:$BG$238,MATCH('Capacity Backing (Hide)'!AV$132,'Capacity Summary'!$B$139:$B$238,0),MATCH('Capacity Backing (Hide)'!$A170,'Capacity Summary'!$H$138:$BG$138,0))&lt;&gt;0,INDEX('Capacity Summary'!$H$139:$BG$238,MATCH('Capacity Backing (Hide)'!AV$132,'Capacity Summary'!$B$139:$B$238,0),MATCH('Capacity Backing (Hide)'!$A170,'Capacity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(Hide)'!$A170,'Capacity Summary'!$H$138:$BG$138,0))="x",INDEX('Capacity Summary'!$C$139:$E$238,MATCH('Capacity Backing (Hide)'!AW$132,'Capacity Summary'!$B$139:$B$238,0),4),IF(INDEX('Capacity Summary'!$H$139:$BG$238,MATCH('Capacity Backing (Hide)'!AW$132,'Capacity Summary'!$B$139:$B$238,0),MATCH('Capacity Backing (Hide)'!$A170,'Capacity Summary'!$H$138:$BG$138,0))&lt;&gt;0,INDEX('Capacity Summary'!$H$139:$BG$238,MATCH('Capacity Backing (Hide)'!AW$132,'Capacity Summary'!$B$139:$B$238,0),MATCH('Capacity Backing (Hide)'!$A170,'Capacity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(Hide)'!$A170,'Capacity Summary'!$H$138:$BG$138,0))="x",INDEX('Capacity Summary'!$C$139:$E$238,MATCH('Capacity Backing (Hide)'!AX$132,'Capacity Summary'!$B$139:$B$238,0),4),IF(INDEX('Capacity Summary'!$H$139:$BG$238,MATCH('Capacity Backing (Hide)'!AX$132,'Capacity Summary'!$B$139:$B$238,0),MATCH('Capacity Backing (Hide)'!$A170,'Capacity Summary'!$H$138:$BG$138,0))&lt;&gt;0,INDEX('Capacity Summary'!$H$139:$BG$238,MATCH('Capacity Backing (Hide)'!AX$132,'Capacity Summary'!$B$139:$B$238,0),MATCH('Capacity Backing (Hide)'!$A170,'Capacity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(Hide)'!$A170,'Capacity Summary'!$H$138:$BG$138,0))="x",INDEX('Capacity Summary'!$C$139:$E$238,MATCH('Capacity Backing (Hide)'!AY$132,'Capacity Summary'!$B$139:$B$238,0),4),IF(INDEX('Capacity Summary'!$H$139:$BG$238,MATCH('Capacity Backing (Hide)'!AY$132,'Capacity Summary'!$B$139:$B$238,0),MATCH('Capacity Backing (Hide)'!$A170,'Capacity Summary'!$H$138:$BG$138,0))&lt;&gt;0,INDEX('Capacity Summary'!$H$139:$BG$238,MATCH('Capacity Backing (Hide)'!AY$132,'Capacity Summary'!$B$139:$B$238,0),MATCH('Capacity Backing (Hide)'!$A170,'Capacity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(Hide)'!$A170,'Capacity Summary'!$H$138:$BG$138,0))="x",INDEX('Capacity Summary'!$C$139:$E$238,MATCH('Capacity Backing (Hide)'!AZ$132,'Capacity Summary'!$B$139:$B$238,0),4),IF(INDEX('Capacity Summary'!$H$139:$BG$238,MATCH('Capacity Backing (Hide)'!AZ$132,'Capacity Summary'!$B$139:$B$238,0),MATCH('Capacity Backing (Hide)'!$A170,'Capacity Summary'!$H$138:$BG$138,0))&lt;&gt;0,INDEX('Capacity Summary'!$H$139:$BG$238,MATCH('Capacity Backing (Hide)'!AZ$132,'Capacity Summary'!$B$139:$B$238,0),MATCH('Capacity Backing (Hide)'!$A170,'Capacity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(Hide)'!$A170,'Capacity Summary'!$H$138:$BG$138,0))="x",INDEX('Capacity Summary'!$C$139:$E$238,MATCH('Capacity Backing (Hide)'!BA$132,'Capacity Summary'!$B$139:$B$238,0),4),IF(INDEX('Capacity Summary'!$H$139:$BG$238,MATCH('Capacity Backing (Hide)'!BA$132,'Capacity Summary'!$B$139:$B$238,0),MATCH('Capacity Backing (Hide)'!$A170,'Capacity Summary'!$H$138:$BG$138,0))&lt;&gt;0,INDEX('Capacity Summary'!$H$139:$BG$238,MATCH('Capacity Backing (Hide)'!BA$132,'Capacity Summary'!$B$139:$B$238,0),MATCH('Capacity Backing (Hide)'!$A170,'Capacity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(Hide)'!$A170,'Capacity Summary'!$H$138:$BG$138,0))="x",INDEX('Capacity Summary'!$C$139:$E$238,MATCH('Capacity Backing (Hide)'!BB$132,'Capacity Summary'!$B$139:$B$238,0),4),IF(INDEX('Capacity Summary'!$H$139:$BG$238,MATCH('Capacity Backing (Hide)'!BB$132,'Capacity Summary'!$B$139:$B$238,0),MATCH('Capacity Backing (Hide)'!$A170,'Capacity Summary'!$H$138:$BG$138,0))&lt;&gt;0,INDEX('Capacity Summary'!$H$139:$BG$238,MATCH('Capacity Backing (Hide)'!BB$132,'Capacity Summary'!$B$139:$B$238,0),MATCH('Capacity Backing (Hide)'!$A170,'Capacity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(Hide)'!$A170,'Capacity Summary'!$H$138:$BG$138,0))="x",INDEX('Capacity Summary'!$C$139:$E$238,MATCH('Capacity Backing (Hide)'!BC$132,'Capacity Summary'!$B$139:$B$238,0),4),IF(INDEX('Capacity Summary'!$H$139:$BG$238,MATCH('Capacity Backing (Hide)'!BC$132,'Capacity Summary'!$B$139:$B$238,0),MATCH('Capacity Backing (Hide)'!$A170,'Capacity Summary'!$H$138:$BG$138,0))&lt;&gt;0,INDEX('Capacity Summary'!$H$139:$BG$238,MATCH('Capacity Backing (Hide)'!BC$132,'Capacity Summary'!$B$139:$B$238,0),MATCH('Capacity Backing (Hide)'!$A170,'Capacity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(Hide)'!$A170,'Capacity Summary'!$H$138:$BG$138,0))="x",INDEX('Capacity Summary'!$C$139:$E$238,MATCH('Capacity Backing (Hide)'!BD$132,'Capacity Summary'!$B$139:$B$238,0),4),IF(INDEX('Capacity Summary'!$H$139:$BG$238,MATCH('Capacity Backing (Hide)'!BD$132,'Capacity Summary'!$B$139:$B$238,0),MATCH('Capacity Backing (Hide)'!$A170,'Capacity Summary'!$H$138:$BG$138,0))&lt;&gt;0,INDEX('Capacity Summary'!$H$139:$BG$238,MATCH('Capacity Backing (Hide)'!BD$132,'Capacity Summary'!$B$139:$B$238,0),MATCH('Capacity Backing (Hide)'!$A170,'Capacity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(Hide)'!$A170,'Capacity Summary'!$H$138:$BG$138,0))="x",INDEX('Capacity Summary'!$C$139:$E$238,MATCH('Capacity Backing (Hide)'!BE$132,'Capacity Summary'!$B$139:$B$238,0),4),IF(INDEX('Capacity Summary'!$H$139:$BG$238,MATCH('Capacity Backing (Hide)'!BE$132,'Capacity Summary'!$B$139:$B$238,0),MATCH('Capacity Backing (Hide)'!$A170,'Capacity Summary'!$H$138:$BG$138,0))&lt;&gt;0,INDEX('Capacity Summary'!$H$139:$BG$238,MATCH('Capacity Backing (Hide)'!BE$132,'Capacity Summary'!$B$139:$B$238,0),MATCH('Capacity Backing (Hide)'!$A170,'Capacity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(Hide)'!$A170,'Capacity Summary'!$H$138:$BG$138,0))="x",INDEX('Capacity Summary'!$C$139:$E$238,MATCH('Capacity Backing (Hide)'!BF$132,'Capacity Summary'!$B$139:$B$238,0),4),IF(INDEX('Capacity Summary'!$H$139:$BG$238,MATCH('Capacity Backing (Hide)'!BF$132,'Capacity Summary'!$B$139:$B$238,0),MATCH('Capacity Backing (Hide)'!$A170,'Capacity Summary'!$H$138:$BG$138,0))&lt;&gt;0,INDEX('Capacity Summary'!$H$139:$BG$238,MATCH('Capacity Backing (Hide)'!BF$132,'Capacity Summary'!$B$139:$B$238,0),MATCH('Capacity Backing (Hide)'!$A170,'Capacity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(Hide)'!$A170,'Capacity Summary'!$H$138:$BG$138,0))="x",INDEX('Capacity Summary'!$C$139:$E$238,MATCH('Capacity Backing (Hide)'!BG$132,'Capacity Summary'!$B$139:$B$238,0),4),IF(INDEX('Capacity Summary'!$H$139:$BG$238,MATCH('Capacity Backing (Hide)'!BG$132,'Capacity Summary'!$B$139:$B$238,0),MATCH('Capacity Backing (Hide)'!$A170,'Capacity Summary'!$H$138:$BG$138,0))&lt;&gt;0,INDEX('Capacity Summary'!$H$139:$BG$238,MATCH('Capacity Backing (Hide)'!BG$132,'Capacity Summary'!$B$139:$B$238,0),MATCH('Capacity Backing (Hide)'!$A170,'Capacity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(Hide)'!$A170,'Capacity Summary'!$H$138:$BG$138,0))="x",INDEX('Capacity Summary'!$C$139:$E$238,MATCH('Capacity Backing (Hide)'!BH$132,'Capacity Summary'!$B$139:$B$238,0),4),IF(INDEX('Capacity Summary'!$H$139:$BG$238,MATCH('Capacity Backing (Hide)'!BH$132,'Capacity Summary'!$B$139:$B$238,0),MATCH('Capacity Backing (Hide)'!$A170,'Capacity Summary'!$H$138:$BG$138,0))&lt;&gt;0,INDEX('Capacity Summary'!$H$139:$BG$238,MATCH('Capacity Backing (Hide)'!BH$132,'Capacity Summary'!$B$139:$B$238,0),MATCH('Capacity Backing (Hide)'!$A170,'Capacity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(Hide)'!$A170,'Capacity Summary'!$H$138:$BG$138,0))="x",INDEX('Capacity Summary'!$C$139:$E$238,MATCH('Capacity Backing (Hide)'!BI$132,'Capacity Summary'!$B$139:$B$238,0),4),IF(INDEX('Capacity Summary'!$H$139:$BG$238,MATCH('Capacity Backing (Hide)'!BI$132,'Capacity Summary'!$B$139:$B$238,0),MATCH('Capacity Backing (Hide)'!$A170,'Capacity Summary'!$H$138:$BG$138,0))&lt;&gt;0,INDEX('Capacity Summary'!$H$139:$BG$238,MATCH('Capacity Backing (Hide)'!BI$132,'Capacity Summary'!$B$139:$B$238,0),MATCH('Capacity Backing (Hide)'!$A170,'Capacity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(Hide)'!$A170,'Capacity Summary'!$H$138:$BG$138,0))="x",INDEX('Capacity Summary'!$C$139:$E$238,MATCH('Capacity Backing (Hide)'!BJ$132,'Capacity Summary'!$B$139:$B$238,0),4),IF(INDEX('Capacity Summary'!$H$139:$BG$238,MATCH('Capacity Backing (Hide)'!BJ$132,'Capacity Summary'!$B$139:$B$238,0),MATCH('Capacity Backing (Hide)'!$A170,'Capacity Summary'!$H$138:$BG$138,0))&lt;&gt;0,INDEX('Capacity Summary'!$H$139:$BG$238,MATCH('Capacity Backing (Hide)'!BJ$132,'Capacity Summary'!$B$139:$B$238,0),MATCH('Capacity Backing (Hide)'!$A170,'Capacity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(Hide)'!$A170,'Capacity Summary'!$H$138:$BG$138,0))="x",INDEX('Capacity Summary'!$C$139:$E$238,MATCH('Capacity Backing (Hide)'!BK$132,'Capacity Summary'!$B$139:$B$238,0),4),IF(INDEX('Capacity Summary'!$H$139:$BG$238,MATCH('Capacity Backing (Hide)'!BK$132,'Capacity Summary'!$B$139:$B$238,0),MATCH('Capacity Backing (Hide)'!$A170,'Capacity Summary'!$H$138:$BG$138,0))&lt;&gt;0,INDEX('Capacity Summary'!$H$139:$BG$238,MATCH('Capacity Backing (Hide)'!BK$132,'Capacity Summary'!$B$139:$B$238,0),MATCH('Capacity Backing (Hide)'!$A170,'Capacity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(Hide)'!$A170,'Capacity Summary'!$H$138:$BG$138,0))="x",INDEX('Capacity Summary'!$C$139:$E$238,MATCH('Capacity Backing (Hide)'!BL$132,'Capacity Summary'!$B$139:$B$238,0),4),IF(INDEX('Capacity Summary'!$H$139:$BG$238,MATCH('Capacity Backing (Hide)'!BL$132,'Capacity Summary'!$B$139:$B$238,0),MATCH('Capacity Backing (Hide)'!$A170,'Capacity Summary'!$H$138:$BG$138,0))&lt;&gt;0,INDEX('Capacity Summary'!$H$139:$BG$238,MATCH('Capacity Backing (Hide)'!BL$132,'Capacity Summary'!$B$139:$B$238,0),MATCH('Capacity Backing (Hide)'!$A170,'Capacity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(Hide)'!$A170,'Capacity Summary'!$H$138:$BG$138,0))="x",INDEX('Capacity Summary'!$C$139:$E$238,MATCH('Capacity Backing (Hide)'!BM$132,'Capacity Summary'!$B$139:$B$238,0),4),IF(INDEX('Capacity Summary'!$H$139:$BG$238,MATCH('Capacity Backing (Hide)'!BM$132,'Capacity Summary'!$B$139:$B$238,0),MATCH('Capacity Backing (Hide)'!$A170,'Capacity Summary'!$H$138:$BG$138,0))&lt;&gt;0,INDEX('Capacity Summary'!$H$139:$BG$238,MATCH('Capacity Backing (Hide)'!BM$132,'Capacity Summary'!$B$139:$B$238,0),MATCH('Capacity Backing (Hide)'!$A170,'Capacity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(Hide)'!$A170,'Capacity Summary'!$H$138:$BG$138,0))="x",INDEX('Capacity Summary'!$C$139:$E$238,MATCH('Capacity Backing (Hide)'!BN$132,'Capacity Summary'!$B$139:$B$238,0),4),IF(INDEX('Capacity Summary'!$H$139:$BG$238,MATCH('Capacity Backing (Hide)'!BN$132,'Capacity Summary'!$B$139:$B$238,0),MATCH('Capacity Backing (Hide)'!$A170,'Capacity Summary'!$H$138:$BG$138,0))&lt;&gt;0,INDEX('Capacity Summary'!$H$139:$BG$238,MATCH('Capacity Backing (Hide)'!BN$132,'Capacity Summary'!$B$139:$B$238,0),MATCH('Capacity Backing (Hide)'!$A170,'Capacity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(Hide)'!$A170,'Capacity Summary'!$H$138:$BG$138,0))="x",INDEX('Capacity Summary'!$C$139:$E$238,MATCH('Capacity Backing (Hide)'!BO$132,'Capacity Summary'!$B$139:$B$238,0),4),IF(INDEX('Capacity Summary'!$H$139:$BG$238,MATCH('Capacity Backing (Hide)'!BO$132,'Capacity Summary'!$B$139:$B$238,0),MATCH('Capacity Backing (Hide)'!$A170,'Capacity Summary'!$H$138:$BG$138,0))&lt;&gt;0,INDEX('Capacity Summary'!$H$139:$BG$238,MATCH('Capacity Backing (Hide)'!BO$132,'Capacity Summary'!$B$139:$B$238,0),MATCH('Capacity Backing (Hide)'!$A170,'Capacity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(Hide)'!$A170,'Capacity Summary'!$H$138:$BG$138,0))="x",INDEX('Capacity Summary'!$C$139:$E$238,MATCH('Capacity Backing (Hide)'!BP$132,'Capacity Summary'!$B$139:$B$238,0),4),IF(INDEX('Capacity Summary'!$H$139:$BG$238,MATCH('Capacity Backing (Hide)'!BP$132,'Capacity Summary'!$B$139:$B$238,0),MATCH('Capacity Backing (Hide)'!$A170,'Capacity Summary'!$H$138:$BG$138,0))&lt;&gt;0,INDEX('Capacity Summary'!$H$139:$BG$238,MATCH('Capacity Backing (Hide)'!BP$132,'Capacity Summary'!$B$139:$B$238,0),MATCH('Capacity Backing (Hide)'!$A170,'Capacity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(Hide)'!$A170,'Capacity Summary'!$H$138:$BG$138,0))="x",INDEX('Capacity Summary'!$C$139:$E$238,MATCH('Capacity Backing (Hide)'!BQ$132,'Capacity Summary'!$B$139:$B$238,0),4),IF(INDEX('Capacity Summary'!$H$139:$BG$238,MATCH('Capacity Backing (Hide)'!BQ$132,'Capacity Summary'!$B$139:$B$238,0),MATCH('Capacity Backing (Hide)'!$A170,'Capacity Summary'!$H$138:$BG$138,0))&lt;&gt;0,INDEX('Capacity Summary'!$H$139:$BG$238,MATCH('Capacity Backing (Hide)'!BQ$132,'Capacity Summary'!$B$139:$B$238,0),MATCH('Capacity Backing (Hide)'!$A170,'Capacity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(Hide)'!$A170,'Capacity Summary'!$H$138:$BG$138,0))="x",INDEX('Capacity Summary'!$C$139:$E$238,MATCH('Capacity Backing (Hide)'!BR$132,'Capacity Summary'!$B$139:$B$238,0),4),IF(INDEX('Capacity Summary'!$H$139:$BG$238,MATCH('Capacity Backing (Hide)'!BR$132,'Capacity Summary'!$B$139:$B$238,0),MATCH('Capacity Backing (Hide)'!$A170,'Capacity Summary'!$H$138:$BG$138,0))&lt;&gt;0,INDEX('Capacity Summary'!$H$139:$BG$238,MATCH('Capacity Backing (Hide)'!BR$132,'Capacity Summary'!$B$139:$B$238,0),MATCH('Capacity Backing (Hide)'!$A170,'Capacity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(Hide)'!$A170,'Capacity Summary'!$H$138:$BG$138,0))="x",INDEX('Capacity Summary'!$C$139:$E$238,MATCH('Capacity Backing (Hide)'!BS$132,'Capacity Summary'!$B$139:$B$238,0),4),IF(INDEX('Capacity Summary'!$H$139:$BG$238,MATCH('Capacity Backing (Hide)'!BS$132,'Capacity Summary'!$B$139:$B$238,0),MATCH('Capacity Backing (Hide)'!$A170,'Capacity Summary'!$H$138:$BG$138,0))&lt;&gt;0,INDEX('Capacity Summary'!$H$139:$BG$238,MATCH('Capacity Backing (Hide)'!BS$132,'Capacity Summary'!$B$139:$B$238,0),MATCH('Capacity Backing (Hide)'!$A170,'Capacity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(Hide)'!$A170,'Capacity Summary'!$H$138:$BG$138,0))="x",INDEX('Capacity Summary'!$C$139:$E$238,MATCH('Capacity Backing (Hide)'!BT$132,'Capacity Summary'!$B$139:$B$238,0),4),IF(INDEX('Capacity Summary'!$H$139:$BG$238,MATCH('Capacity Backing (Hide)'!BT$132,'Capacity Summary'!$B$139:$B$238,0),MATCH('Capacity Backing (Hide)'!$A170,'Capacity Summary'!$H$138:$BG$138,0))&lt;&gt;0,INDEX('Capacity Summary'!$H$139:$BG$238,MATCH('Capacity Backing (Hide)'!BT$132,'Capacity Summary'!$B$139:$B$238,0),MATCH('Capacity Backing (Hide)'!$A170,'Capacity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(Hide)'!$A170,'Capacity Summary'!$H$138:$BG$138,0))="x",INDEX('Capacity Summary'!$C$139:$E$238,MATCH('Capacity Backing (Hide)'!BU$132,'Capacity Summary'!$B$139:$B$238,0),4),IF(INDEX('Capacity Summary'!$H$139:$BG$238,MATCH('Capacity Backing (Hide)'!BU$132,'Capacity Summary'!$B$139:$B$238,0),MATCH('Capacity Backing (Hide)'!$A170,'Capacity Summary'!$H$138:$BG$138,0))&lt;&gt;0,INDEX('Capacity Summary'!$H$139:$BG$238,MATCH('Capacity Backing (Hide)'!BU$132,'Capacity Summary'!$B$139:$B$238,0),MATCH('Capacity Backing (Hide)'!$A170,'Capacity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(Hide)'!$A170,'Capacity Summary'!$H$138:$BG$138,0))="x",INDEX('Capacity Summary'!$C$139:$E$238,MATCH('Capacity Backing (Hide)'!BV$132,'Capacity Summary'!$B$139:$B$238,0),4),IF(INDEX('Capacity Summary'!$H$139:$BG$238,MATCH('Capacity Backing (Hide)'!BV$132,'Capacity Summary'!$B$139:$B$238,0),MATCH('Capacity Backing (Hide)'!$A170,'Capacity Summary'!$H$138:$BG$138,0))&lt;&gt;0,INDEX('Capacity Summary'!$H$139:$BG$238,MATCH('Capacity Backing (Hide)'!BV$132,'Capacity Summary'!$B$139:$B$238,0),MATCH('Capacity Backing (Hide)'!$A170,'Capacity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(Hide)'!$A170,'Capacity Summary'!$H$138:$BG$138,0))="x",INDEX('Capacity Summary'!$C$139:$E$238,MATCH('Capacity Backing (Hide)'!BW$132,'Capacity Summary'!$B$139:$B$238,0),4),IF(INDEX('Capacity Summary'!$H$139:$BG$238,MATCH('Capacity Backing (Hide)'!BW$132,'Capacity Summary'!$B$139:$B$238,0),MATCH('Capacity Backing (Hide)'!$A170,'Capacity Summary'!$H$138:$BG$138,0))&lt;&gt;0,INDEX('Capacity Summary'!$H$139:$BG$238,MATCH('Capacity Backing (Hide)'!BW$132,'Capacity Summary'!$B$139:$B$238,0),MATCH('Capacity Backing (Hide)'!$A170,'Capacity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(Hide)'!$A170,'Capacity Summary'!$H$138:$BG$138,0))="x",INDEX('Capacity Summary'!$C$139:$E$238,MATCH('Capacity Backing (Hide)'!BX$132,'Capacity Summary'!$B$139:$B$238,0),4),IF(INDEX('Capacity Summary'!$H$139:$BG$238,MATCH('Capacity Backing (Hide)'!BX$132,'Capacity Summary'!$B$139:$B$238,0),MATCH('Capacity Backing (Hide)'!$A170,'Capacity Summary'!$H$138:$BG$138,0))&lt;&gt;0,INDEX('Capacity Summary'!$H$139:$BG$238,MATCH('Capacity Backing (Hide)'!BX$132,'Capacity Summary'!$B$139:$B$238,0),MATCH('Capacity Backing (Hide)'!$A170,'Capacity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(Hide)'!$A170,'Capacity Summary'!$H$138:$BG$138,0))="x",INDEX('Capacity Summary'!$C$139:$E$238,MATCH('Capacity Backing (Hide)'!BY$132,'Capacity Summary'!$B$139:$B$238,0),4),IF(INDEX('Capacity Summary'!$H$139:$BG$238,MATCH('Capacity Backing (Hide)'!BY$132,'Capacity Summary'!$B$139:$B$238,0),MATCH('Capacity Backing (Hide)'!$A170,'Capacity Summary'!$H$138:$BG$138,0))&lt;&gt;0,INDEX('Capacity Summary'!$H$139:$BG$238,MATCH('Capacity Backing (Hide)'!BY$132,'Capacity Summary'!$B$139:$B$238,0),MATCH('Capacity Backing (Hide)'!$A170,'Capacity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(Hide)'!$A170,'Capacity Summary'!$H$138:$BG$138,0))="x",INDEX('Capacity Summary'!$C$139:$E$238,MATCH('Capacity Backing (Hide)'!BZ$132,'Capacity Summary'!$B$139:$B$238,0),4),IF(INDEX('Capacity Summary'!$H$139:$BG$238,MATCH('Capacity Backing (Hide)'!BZ$132,'Capacity Summary'!$B$139:$B$238,0),MATCH('Capacity Backing (Hide)'!$A170,'Capacity Summary'!$H$138:$BG$138,0))&lt;&gt;0,INDEX('Capacity Summary'!$H$139:$BG$238,MATCH('Capacity Backing (Hide)'!BZ$132,'Capacity Summary'!$B$139:$B$238,0),MATCH('Capacity Backing (Hide)'!$A170,'Capacity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(Hide)'!$A170,'Capacity Summary'!$H$138:$BG$138,0))="x",INDEX('Capacity Summary'!$C$139:$E$238,MATCH('Capacity Backing (Hide)'!CA$132,'Capacity Summary'!$B$139:$B$238,0),4),IF(INDEX('Capacity Summary'!$H$139:$BG$238,MATCH('Capacity Backing (Hide)'!CA$132,'Capacity Summary'!$B$139:$B$238,0),MATCH('Capacity Backing (Hide)'!$A170,'Capacity Summary'!$H$138:$BG$138,0))&lt;&gt;0,INDEX('Capacity Summary'!$H$139:$BG$238,MATCH('Capacity Backing (Hide)'!CA$132,'Capacity Summary'!$B$139:$B$238,0),MATCH('Capacity Backing (Hide)'!$A170,'Capacity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(Hide)'!$A170,'Capacity Summary'!$H$138:$BG$138,0))="x",INDEX('Capacity Summary'!$C$139:$E$238,MATCH('Capacity Backing (Hide)'!CB$132,'Capacity Summary'!$B$139:$B$238,0),4),IF(INDEX('Capacity Summary'!$H$139:$BG$238,MATCH('Capacity Backing (Hide)'!CB$132,'Capacity Summary'!$B$139:$B$238,0),MATCH('Capacity Backing (Hide)'!$A170,'Capacity Summary'!$H$138:$BG$138,0))&lt;&gt;0,INDEX('Capacity Summary'!$H$139:$BG$238,MATCH('Capacity Backing (Hide)'!CB$132,'Capacity Summary'!$B$139:$B$238,0),MATCH('Capacity Backing (Hide)'!$A170,'Capacity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(Hide)'!$A170,'Capacity Summary'!$H$138:$BG$138,0))="x",INDEX('Capacity Summary'!$C$139:$E$238,MATCH('Capacity Backing (Hide)'!CC$132,'Capacity Summary'!$B$139:$B$238,0),4),IF(INDEX('Capacity Summary'!$H$139:$BG$238,MATCH('Capacity Backing (Hide)'!CC$132,'Capacity Summary'!$B$139:$B$238,0),MATCH('Capacity Backing (Hide)'!$A170,'Capacity Summary'!$H$138:$BG$138,0))&lt;&gt;0,INDEX('Capacity Summary'!$H$139:$BG$238,MATCH('Capacity Backing (Hide)'!CC$132,'Capacity Summary'!$B$139:$B$238,0),MATCH('Capacity Backing (Hide)'!$A170,'Capacity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(Hide)'!$A170,'Capacity Summary'!$H$138:$BG$138,0))="x",INDEX('Capacity Summary'!$C$139:$E$238,MATCH('Capacity Backing (Hide)'!CD$132,'Capacity Summary'!$B$139:$B$238,0),4),IF(INDEX('Capacity Summary'!$H$139:$BG$238,MATCH('Capacity Backing (Hide)'!CD$132,'Capacity Summary'!$B$139:$B$238,0),MATCH('Capacity Backing (Hide)'!$A170,'Capacity Summary'!$H$138:$BG$138,0))&lt;&gt;0,INDEX('Capacity Summary'!$H$139:$BG$238,MATCH('Capacity Backing (Hide)'!CD$132,'Capacity Summary'!$B$139:$B$238,0),MATCH('Capacity Backing (Hide)'!$A170,'Capacity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(Hide)'!$A170,'Capacity Summary'!$H$138:$BG$138,0))="x",INDEX('Capacity Summary'!$C$139:$E$238,MATCH('Capacity Backing (Hide)'!CE$132,'Capacity Summary'!$B$139:$B$238,0),4),IF(INDEX('Capacity Summary'!$H$139:$BG$238,MATCH('Capacity Backing (Hide)'!CE$132,'Capacity Summary'!$B$139:$B$238,0),MATCH('Capacity Backing (Hide)'!$A170,'Capacity Summary'!$H$138:$BG$138,0))&lt;&gt;0,INDEX('Capacity Summary'!$H$139:$BG$238,MATCH('Capacity Backing (Hide)'!CE$132,'Capacity Summary'!$B$139:$B$238,0),MATCH('Capacity Backing (Hide)'!$A170,'Capacity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(Hide)'!$A170,'Capacity Summary'!$H$138:$BG$138,0))="x",INDEX('Capacity Summary'!$C$139:$E$238,MATCH('Capacity Backing (Hide)'!CF$132,'Capacity Summary'!$B$139:$B$238,0),4),IF(INDEX('Capacity Summary'!$H$139:$BG$238,MATCH('Capacity Backing (Hide)'!CF$132,'Capacity Summary'!$B$139:$B$238,0),MATCH('Capacity Backing (Hide)'!$A170,'Capacity Summary'!$H$138:$BG$138,0))&lt;&gt;0,INDEX('Capacity Summary'!$H$139:$BG$238,MATCH('Capacity Backing (Hide)'!CF$132,'Capacity Summary'!$B$139:$B$238,0),MATCH('Capacity Backing (Hide)'!$A170,'Capacity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(Hide)'!$A170,'Capacity Summary'!$H$138:$BG$138,0))="x",INDEX('Capacity Summary'!$C$139:$E$238,MATCH('Capacity Backing (Hide)'!CG$132,'Capacity Summary'!$B$139:$B$238,0),4),IF(INDEX('Capacity Summary'!$H$139:$BG$238,MATCH('Capacity Backing (Hide)'!CG$132,'Capacity Summary'!$B$139:$B$238,0),MATCH('Capacity Backing (Hide)'!$A170,'Capacity Summary'!$H$138:$BG$138,0))&lt;&gt;0,INDEX('Capacity Summary'!$H$139:$BG$238,MATCH('Capacity Backing (Hide)'!CG$132,'Capacity Summary'!$B$139:$B$238,0),MATCH('Capacity Backing (Hide)'!$A170,'Capacity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(Hide)'!$A170,'Capacity Summary'!$H$138:$BG$138,0))="x",INDEX('Capacity Summary'!$C$139:$E$238,MATCH('Capacity Backing (Hide)'!CH$132,'Capacity Summary'!$B$139:$B$238,0),4),IF(INDEX('Capacity Summary'!$H$139:$BG$238,MATCH('Capacity Backing (Hide)'!CH$132,'Capacity Summary'!$B$139:$B$238,0),MATCH('Capacity Backing (Hide)'!$A170,'Capacity Summary'!$H$138:$BG$138,0))&lt;&gt;0,INDEX('Capacity Summary'!$H$139:$BG$238,MATCH('Capacity Backing (Hide)'!CH$132,'Capacity Summary'!$B$139:$B$238,0),MATCH('Capacity Backing (Hide)'!$A170,'Capacity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(Hide)'!$A170,'Capacity Summary'!$H$138:$BG$138,0))="x",INDEX('Capacity Summary'!$C$139:$E$238,MATCH('Capacity Backing (Hide)'!CI$132,'Capacity Summary'!$B$139:$B$238,0),4),IF(INDEX('Capacity Summary'!$H$139:$BG$238,MATCH('Capacity Backing (Hide)'!CI$132,'Capacity Summary'!$B$139:$B$238,0),MATCH('Capacity Backing (Hide)'!$A170,'Capacity Summary'!$H$138:$BG$138,0))&lt;&gt;0,INDEX('Capacity Summary'!$H$139:$BG$238,MATCH('Capacity Backing (Hide)'!CI$132,'Capacity Summary'!$B$139:$B$238,0),MATCH('Capacity Backing (Hide)'!$A170,'Capacity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(Hide)'!$A170,'Capacity Summary'!$H$138:$BG$138,0))="x",INDEX('Capacity Summary'!$C$139:$E$238,MATCH('Capacity Backing (Hide)'!CJ$132,'Capacity Summary'!$B$139:$B$238,0),4),IF(INDEX('Capacity Summary'!$H$139:$BG$238,MATCH('Capacity Backing (Hide)'!CJ$132,'Capacity Summary'!$B$139:$B$238,0),MATCH('Capacity Backing (Hide)'!$A170,'Capacity Summary'!$H$138:$BG$138,0))&lt;&gt;0,INDEX('Capacity Summary'!$H$139:$BG$238,MATCH('Capacity Backing (Hide)'!CJ$132,'Capacity Summary'!$B$139:$B$238,0),MATCH('Capacity Backing (Hide)'!$A170,'Capacity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(Hide)'!$A170,'Capacity Summary'!$H$138:$BG$138,0))="x",INDEX('Capacity Summary'!$C$139:$E$238,MATCH('Capacity Backing (Hide)'!CK$132,'Capacity Summary'!$B$139:$B$238,0),4),IF(INDEX('Capacity Summary'!$H$139:$BG$238,MATCH('Capacity Backing (Hide)'!CK$132,'Capacity Summary'!$B$139:$B$238,0),MATCH('Capacity Backing (Hide)'!$A170,'Capacity Summary'!$H$138:$BG$138,0))&lt;&gt;0,INDEX('Capacity Summary'!$H$139:$BG$238,MATCH('Capacity Backing (Hide)'!CK$132,'Capacity Summary'!$B$139:$B$238,0),MATCH('Capacity Backing (Hide)'!$A170,'Capacity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(Hide)'!$A170,'Capacity Summary'!$H$138:$BG$138,0))="x",INDEX('Capacity Summary'!$C$139:$E$238,MATCH('Capacity Backing (Hide)'!CL$132,'Capacity Summary'!$B$139:$B$238,0),4),IF(INDEX('Capacity Summary'!$H$139:$BG$238,MATCH('Capacity Backing (Hide)'!CL$132,'Capacity Summary'!$B$139:$B$238,0),MATCH('Capacity Backing (Hide)'!$A170,'Capacity Summary'!$H$138:$BG$138,0))&lt;&gt;0,INDEX('Capacity Summary'!$H$139:$BG$238,MATCH('Capacity Backing (Hide)'!CL$132,'Capacity Summary'!$B$139:$B$238,0),MATCH('Capacity Backing (Hide)'!$A170,'Capacity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(Hide)'!$A170,'Capacity Summary'!$H$138:$BG$138,0))="x",INDEX('Capacity Summary'!$C$139:$E$238,MATCH('Capacity Backing (Hide)'!CM$132,'Capacity Summary'!$B$139:$B$238,0),4),IF(INDEX('Capacity Summary'!$H$139:$BG$238,MATCH('Capacity Backing (Hide)'!CM$132,'Capacity Summary'!$B$139:$B$238,0),MATCH('Capacity Backing (Hide)'!$A170,'Capacity Summary'!$H$138:$BG$138,0))&lt;&gt;0,INDEX('Capacity Summary'!$H$139:$BG$238,MATCH('Capacity Backing (Hide)'!CM$132,'Capacity Summary'!$B$139:$B$238,0),MATCH('Capacity Backing (Hide)'!$A170,'Capacity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(Hide)'!$A170,'Capacity Summary'!$H$138:$BG$138,0))="x",INDEX('Capacity Summary'!$C$139:$E$238,MATCH('Capacity Backing (Hide)'!CN$132,'Capacity Summary'!$B$139:$B$238,0),4),IF(INDEX('Capacity Summary'!$H$139:$BG$238,MATCH('Capacity Backing (Hide)'!CN$132,'Capacity Summary'!$B$139:$B$238,0),MATCH('Capacity Backing (Hide)'!$A170,'Capacity Summary'!$H$138:$BG$138,0))&lt;&gt;0,INDEX('Capacity Summary'!$H$139:$BG$238,MATCH('Capacity Backing (Hide)'!CN$132,'Capacity Summary'!$B$139:$B$238,0),MATCH('Capacity Backing (Hide)'!$A170,'Capacity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(Hide)'!$A170,'Capacity Summary'!$H$138:$BG$138,0))="x",INDEX('Capacity Summary'!$C$139:$E$238,MATCH('Capacity Backing (Hide)'!CO$132,'Capacity Summary'!$B$139:$B$238,0),4),IF(INDEX('Capacity Summary'!$H$139:$BG$238,MATCH('Capacity Backing (Hide)'!CO$132,'Capacity Summary'!$B$139:$B$238,0),MATCH('Capacity Backing (Hide)'!$A170,'Capacity Summary'!$H$138:$BG$138,0))&lt;&gt;0,INDEX('Capacity Summary'!$H$139:$BG$238,MATCH('Capacity Backing (Hide)'!CO$132,'Capacity Summary'!$B$139:$B$238,0),MATCH('Capacity Backing (Hide)'!$A170,'Capacity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(Hide)'!$A170,'Capacity Summary'!$H$138:$BG$138,0))="x",INDEX('Capacity Summary'!$C$139:$E$238,MATCH('Capacity Backing (Hide)'!CP$132,'Capacity Summary'!$B$139:$B$238,0),4),IF(INDEX('Capacity Summary'!$H$139:$BG$238,MATCH('Capacity Backing (Hide)'!CP$132,'Capacity Summary'!$B$139:$B$238,0),MATCH('Capacity Backing (Hide)'!$A170,'Capacity Summary'!$H$138:$BG$138,0))&lt;&gt;0,INDEX('Capacity Summary'!$H$139:$BG$238,MATCH('Capacity Backing (Hide)'!CP$132,'Capacity Summary'!$B$139:$B$238,0),MATCH('Capacity Backing (Hide)'!$A170,'Capacity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(Hide)'!$A170,'Capacity Summary'!$H$138:$BG$138,0))="x",INDEX('Capacity Summary'!$C$139:$E$238,MATCH('Capacity Backing (Hide)'!CQ$132,'Capacity Summary'!$B$139:$B$238,0),4),IF(INDEX('Capacity Summary'!$H$139:$BG$238,MATCH('Capacity Backing (Hide)'!CQ$132,'Capacity Summary'!$B$139:$B$238,0),MATCH('Capacity Backing (Hide)'!$A170,'Capacity Summary'!$H$138:$BG$138,0))&lt;&gt;0,INDEX('Capacity Summary'!$H$139:$BG$238,MATCH('Capacity Backing (Hide)'!CQ$132,'Capacity Summary'!$B$139:$B$238,0),MATCH('Capacity Backing (Hide)'!$A170,'Capacity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(Hide)'!$A170,'Capacity Summary'!$H$138:$BG$138,0))="x",INDEX('Capacity Summary'!$C$139:$E$238,MATCH('Capacity Backing (Hide)'!CR$132,'Capacity Summary'!$B$139:$B$238,0),4),IF(INDEX('Capacity Summary'!$H$139:$BG$238,MATCH('Capacity Backing (Hide)'!CR$132,'Capacity Summary'!$B$139:$B$238,0),MATCH('Capacity Backing (Hide)'!$A170,'Capacity Summary'!$H$138:$BG$138,0))&lt;&gt;0,INDEX('Capacity Summary'!$H$139:$BG$238,MATCH('Capacity Backing (Hide)'!CR$132,'Capacity Summary'!$B$139:$B$238,0),MATCH('Capacity Backing (Hide)'!$A170,'Capacity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(Hide)'!$A170,'Capacity Summary'!$H$138:$BG$138,0))="x",INDEX('Capacity Summary'!$C$139:$E$238,MATCH('Capacity Backing (Hide)'!CS$132,'Capacity Summary'!$B$139:$B$238,0),4),IF(INDEX('Capacity Summary'!$H$139:$BG$238,MATCH('Capacity Backing (Hide)'!CS$132,'Capacity Summary'!$B$139:$B$238,0),MATCH('Capacity Backing (Hide)'!$A170,'Capacity Summary'!$H$138:$BG$138,0))&lt;&gt;0,INDEX('Capacity Summary'!$H$139:$BG$238,MATCH('Capacity Backing (Hide)'!CS$132,'Capacity Summary'!$B$139:$B$238,0),MATCH('Capacity Backing (Hide)'!$A170,'Capacity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(Hide)'!$A170,'Capacity Summary'!$H$138:$BG$138,0))="x",INDEX('Capacity Summary'!$C$139:$E$238,MATCH('Capacity Backing (Hide)'!CT$132,'Capacity Summary'!$B$139:$B$238,0),4),IF(INDEX('Capacity Summary'!$H$139:$BG$238,MATCH('Capacity Backing (Hide)'!CT$132,'Capacity Summary'!$B$139:$B$238,0),MATCH('Capacity Backing (Hide)'!$A170,'Capacity Summary'!$H$138:$BG$138,0))&lt;&gt;0,INDEX('Capacity Summary'!$H$139:$BG$238,MATCH('Capacity Backing (Hide)'!CT$132,'Capacity Summary'!$B$139:$B$238,0),MATCH('Capacity Backing (Hide)'!$A170,'Capacity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(Hide)'!$A170,'Capacity Summary'!$H$138:$BG$138,0))="x",INDEX('Capacity Summary'!$C$139:$E$238,MATCH('Capacity Backing (Hide)'!CU$132,'Capacity Summary'!$B$139:$B$238,0),4),IF(INDEX('Capacity Summary'!$H$139:$BG$238,MATCH('Capacity Backing (Hide)'!CU$132,'Capacity Summary'!$B$139:$B$238,0),MATCH('Capacity Backing (Hide)'!$A170,'Capacity Summary'!$H$138:$BG$138,0))&lt;&gt;0,INDEX('Capacity Summary'!$H$139:$BG$238,MATCH('Capacity Backing (Hide)'!CU$132,'Capacity Summary'!$B$139:$B$238,0),MATCH('Capacity Backing (Hide)'!$A170,'Capacity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(Hide)'!$A170,'Capacity Summary'!$H$138:$BG$138,0))="x",INDEX('Capacity Summary'!$C$139:$E$238,MATCH('Capacity Backing (Hide)'!CV$132,'Capacity Summary'!$B$139:$B$238,0),4),IF(INDEX('Capacity Summary'!$H$139:$BG$238,MATCH('Capacity Backing (Hide)'!CV$132,'Capacity Summary'!$B$139:$B$238,0),MATCH('Capacity Backing (Hide)'!$A170,'Capacity Summary'!$H$138:$BG$138,0))&lt;&gt;0,INDEX('Capacity Summary'!$H$139:$BG$238,MATCH('Capacity Backing (Hide)'!CV$132,'Capacity Summary'!$B$139:$B$238,0),MATCH('Capacity Backing (Hide)'!$A170,'Capacity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(Hide)'!$A170,'Capacity Summary'!$H$138:$BG$138,0))="x",INDEX('Capacity Summary'!$C$139:$E$238,MATCH('Capacity Backing (Hide)'!CW$132,'Capacity Summary'!$B$139:$B$238,0),4),IF(INDEX('Capacity Summary'!$H$139:$BG$238,MATCH('Capacity Backing (Hide)'!CW$132,'Capacity Summary'!$B$139:$B$238,0),MATCH('Capacity Backing (Hide)'!$A170,'Capacity Summary'!$H$138:$BG$138,0))&lt;&gt;0,INDEX('Capacity Summary'!$H$139:$BG$238,MATCH('Capacity Backing (Hide)'!CW$132,'Capacity Summary'!$B$139:$B$238,0),MATCH('Capacity Backing (Hide)'!$A170,'Capacity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(Hide)'!$A171,'Capacity Summary'!$H$138:$BG$138,0))="x",INDEX('Capacity Summary'!$C$139:$E$238,MATCH('Capacity Backing (Hide)'!B$132,'Capacity Summary'!$B$139:$B$238,0),4),IF(INDEX('Capacity Summary'!$H$139:$BG$238,MATCH('Capacity Backing (Hide)'!B$132,'Capacity Summary'!$B$139:$B$238,0),MATCH('Capacity Backing (Hide)'!$A171,'Capacity Summary'!$H$138:$BG$138,0))&lt;&gt;0,INDEX('Capacity Summary'!$H$139:$BG$238,MATCH('Capacity Backing (Hide)'!B$132,'Capacity Summary'!$B$139:$B$238,0),MATCH('Capacity Backing (Hide)'!$A171,'Capacity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(Hide)'!$A171,'Capacity Summary'!$H$138:$BG$138,0))="x",INDEX('Capacity Summary'!$C$139:$E$238,MATCH('Capacity Backing (Hide)'!C$132,'Capacity Summary'!$B$139:$B$238,0),4),IF(INDEX('Capacity Summary'!$H$139:$BG$238,MATCH('Capacity Backing (Hide)'!C$132,'Capacity Summary'!$B$139:$B$238,0),MATCH('Capacity Backing (Hide)'!$A171,'Capacity Summary'!$H$138:$BG$138,0))&lt;&gt;0,INDEX('Capacity Summary'!$H$139:$BG$238,MATCH('Capacity Backing (Hide)'!C$132,'Capacity Summary'!$B$139:$B$238,0),MATCH('Capacity Backing (Hide)'!$A171,'Capacity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(Hide)'!$A171,'Capacity Summary'!$H$138:$BG$138,0))="x",INDEX('Capacity Summary'!$C$139:$E$238,MATCH('Capacity Backing (Hide)'!D$132,'Capacity Summary'!$B$139:$B$238,0),4),IF(INDEX('Capacity Summary'!$H$139:$BG$238,MATCH('Capacity Backing (Hide)'!D$132,'Capacity Summary'!$B$139:$B$238,0),MATCH('Capacity Backing (Hide)'!$A171,'Capacity Summary'!$H$138:$BG$138,0))&lt;&gt;0,INDEX('Capacity Summary'!$H$139:$BG$238,MATCH('Capacity Backing (Hide)'!D$132,'Capacity Summary'!$B$139:$B$238,0),MATCH('Capacity Backing (Hide)'!$A171,'Capacity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(Hide)'!$A171,'Capacity Summary'!$H$138:$BG$138,0))="x",INDEX('Capacity Summary'!$C$139:$E$238,MATCH('Capacity Backing (Hide)'!E$132,'Capacity Summary'!$B$139:$B$238,0),4),IF(INDEX('Capacity Summary'!$H$139:$BG$238,MATCH('Capacity Backing (Hide)'!E$132,'Capacity Summary'!$B$139:$B$238,0),MATCH('Capacity Backing (Hide)'!$A171,'Capacity Summary'!$H$138:$BG$138,0))&lt;&gt;0,INDEX('Capacity Summary'!$H$139:$BG$238,MATCH('Capacity Backing (Hide)'!E$132,'Capacity Summary'!$B$139:$B$238,0),MATCH('Capacity Backing (Hide)'!$A171,'Capacity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(Hide)'!$A171,'Capacity Summary'!$H$138:$BG$138,0))="x",INDEX('Capacity Summary'!$C$139:$E$238,MATCH('Capacity Backing (Hide)'!F$132,'Capacity Summary'!$B$139:$B$238,0),4),IF(INDEX('Capacity Summary'!$H$139:$BG$238,MATCH('Capacity Backing (Hide)'!F$132,'Capacity Summary'!$B$139:$B$238,0),MATCH('Capacity Backing (Hide)'!$A171,'Capacity Summary'!$H$138:$BG$138,0))&lt;&gt;0,INDEX('Capacity Summary'!$H$139:$BG$238,MATCH('Capacity Backing (Hide)'!F$132,'Capacity Summary'!$B$139:$B$238,0),MATCH('Capacity Backing (Hide)'!$A171,'Capacity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(Hide)'!$A171,'Capacity Summary'!$H$138:$BG$138,0))="x",INDEX('Capacity Summary'!$C$139:$E$238,MATCH('Capacity Backing (Hide)'!G$132,'Capacity Summary'!$B$139:$B$238,0),4),IF(INDEX('Capacity Summary'!$H$139:$BG$238,MATCH('Capacity Backing (Hide)'!G$132,'Capacity Summary'!$B$139:$B$238,0),MATCH('Capacity Backing (Hide)'!$A171,'Capacity Summary'!$H$138:$BG$138,0))&lt;&gt;0,INDEX('Capacity Summary'!$H$139:$BG$238,MATCH('Capacity Backing (Hide)'!G$132,'Capacity Summary'!$B$139:$B$238,0),MATCH('Capacity Backing (Hide)'!$A171,'Capacity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(Hide)'!$A171,'Capacity Summary'!$H$138:$BG$138,0))="x",INDEX('Capacity Summary'!$C$139:$E$238,MATCH('Capacity Backing (Hide)'!H$132,'Capacity Summary'!$B$139:$B$238,0),4),IF(INDEX('Capacity Summary'!$H$139:$BG$238,MATCH('Capacity Backing (Hide)'!H$132,'Capacity Summary'!$B$139:$B$238,0),MATCH('Capacity Backing (Hide)'!$A171,'Capacity Summary'!$H$138:$BG$138,0))&lt;&gt;0,INDEX('Capacity Summary'!$H$139:$BG$238,MATCH('Capacity Backing (Hide)'!H$132,'Capacity Summary'!$B$139:$B$238,0),MATCH('Capacity Backing (Hide)'!$A171,'Capacity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(Hide)'!$A171,'Capacity Summary'!$H$138:$BG$138,0))="x",INDEX('Capacity Summary'!$C$139:$E$238,MATCH('Capacity Backing (Hide)'!I$132,'Capacity Summary'!$B$139:$B$238,0),4),IF(INDEX('Capacity Summary'!$H$139:$BG$238,MATCH('Capacity Backing (Hide)'!I$132,'Capacity Summary'!$B$139:$B$238,0),MATCH('Capacity Backing (Hide)'!$A171,'Capacity Summary'!$H$138:$BG$138,0))&lt;&gt;0,INDEX('Capacity Summary'!$H$139:$BG$238,MATCH('Capacity Backing (Hide)'!I$132,'Capacity Summary'!$B$139:$B$238,0),MATCH('Capacity Backing (Hide)'!$A171,'Capacity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(Hide)'!$A171,'Capacity Summary'!$H$138:$BG$138,0))="x",INDEX('Capacity Summary'!$C$139:$E$238,MATCH('Capacity Backing (Hide)'!J$132,'Capacity Summary'!$B$139:$B$238,0),4),IF(INDEX('Capacity Summary'!$H$139:$BG$238,MATCH('Capacity Backing (Hide)'!J$132,'Capacity Summary'!$B$139:$B$238,0),MATCH('Capacity Backing (Hide)'!$A171,'Capacity Summary'!$H$138:$BG$138,0))&lt;&gt;0,INDEX('Capacity Summary'!$H$139:$BG$238,MATCH('Capacity Backing (Hide)'!J$132,'Capacity Summary'!$B$139:$B$238,0),MATCH('Capacity Backing (Hide)'!$A171,'Capacity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(Hide)'!$A171,'Capacity Summary'!$H$138:$BG$138,0))="x",INDEX('Capacity Summary'!$C$139:$E$238,MATCH('Capacity Backing (Hide)'!K$132,'Capacity Summary'!$B$139:$B$238,0),4),IF(INDEX('Capacity Summary'!$H$139:$BG$238,MATCH('Capacity Backing (Hide)'!K$132,'Capacity Summary'!$B$139:$B$238,0),MATCH('Capacity Backing (Hide)'!$A171,'Capacity Summary'!$H$138:$BG$138,0))&lt;&gt;0,INDEX('Capacity Summary'!$H$139:$BG$238,MATCH('Capacity Backing (Hide)'!K$132,'Capacity Summary'!$B$139:$B$238,0),MATCH('Capacity Backing (Hide)'!$A171,'Capacity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(Hide)'!$A171,'Capacity Summary'!$H$138:$BG$138,0))="x",INDEX('Capacity Summary'!$C$139:$E$238,MATCH('Capacity Backing (Hide)'!L$132,'Capacity Summary'!$B$139:$B$238,0),4),IF(INDEX('Capacity Summary'!$H$139:$BG$238,MATCH('Capacity Backing (Hide)'!L$132,'Capacity Summary'!$B$139:$B$238,0),MATCH('Capacity Backing (Hide)'!$A171,'Capacity Summary'!$H$138:$BG$138,0))&lt;&gt;0,INDEX('Capacity Summary'!$H$139:$BG$238,MATCH('Capacity Backing (Hide)'!L$132,'Capacity Summary'!$B$139:$B$238,0),MATCH('Capacity Backing (Hide)'!$A171,'Capacity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(Hide)'!$A171,'Capacity Summary'!$H$138:$BG$138,0))="x",INDEX('Capacity Summary'!$C$139:$E$238,MATCH('Capacity Backing (Hide)'!M$132,'Capacity Summary'!$B$139:$B$238,0),4),IF(INDEX('Capacity Summary'!$H$139:$BG$238,MATCH('Capacity Backing (Hide)'!M$132,'Capacity Summary'!$B$139:$B$238,0),MATCH('Capacity Backing (Hide)'!$A171,'Capacity Summary'!$H$138:$BG$138,0))&lt;&gt;0,INDEX('Capacity Summary'!$H$139:$BG$238,MATCH('Capacity Backing (Hide)'!M$132,'Capacity Summary'!$B$139:$B$238,0),MATCH('Capacity Backing (Hide)'!$A171,'Capacity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(Hide)'!$A171,'Capacity Summary'!$H$138:$BG$138,0))="x",INDEX('Capacity Summary'!$C$139:$E$238,MATCH('Capacity Backing (Hide)'!N$132,'Capacity Summary'!$B$139:$B$238,0),4),IF(INDEX('Capacity Summary'!$H$139:$BG$238,MATCH('Capacity Backing (Hide)'!N$132,'Capacity Summary'!$B$139:$B$238,0),MATCH('Capacity Backing (Hide)'!$A171,'Capacity Summary'!$H$138:$BG$138,0))&lt;&gt;0,INDEX('Capacity Summary'!$H$139:$BG$238,MATCH('Capacity Backing (Hide)'!N$132,'Capacity Summary'!$B$139:$B$238,0),MATCH('Capacity Backing (Hide)'!$A171,'Capacity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(Hide)'!$A171,'Capacity Summary'!$H$138:$BG$138,0))="x",INDEX('Capacity Summary'!$C$139:$E$238,MATCH('Capacity Backing (Hide)'!O$132,'Capacity Summary'!$B$139:$B$238,0),4),IF(INDEX('Capacity Summary'!$H$139:$BG$238,MATCH('Capacity Backing (Hide)'!O$132,'Capacity Summary'!$B$139:$B$238,0),MATCH('Capacity Backing (Hide)'!$A171,'Capacity Summary'!$H$138:$BG$138,0))&lt;&gt;0,INDEX('Capacity Summary'!$H$139:$BG$238,MATCH('Capacity Backing (Hide)'!O$132,'Capacity Summary'!$B$139:$B$238,0),MATCH('Capacity Backing (Hide)'!$A171,'Capacity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(Hide)'!$A171,'Capacity Summary'!$H$138:$BG$138,0))="x",INDEX('Capacity Summary'!$C$139:$E$238,MATCH('Capacity Backing (Hide)'!P$132,'Capacity Summary'!$B$139:$B$238,0),4),IF(INDEX('Capacity Summary'!$H$139:$BG$238,MATCH('Capacity Backing (Hide)'!P$132,'Capacity Summary'!$B$139:$B$238,0),MATCH('Capacity Backing (Hide)'!$A171,'Capacity Summary'!$H$138:$BG$138,0))&lt;&gt;0,INDEX('Capacity Summary'!$H$139:$BG$238,MATCH('Capacity Backing (Hide)'!P$132,'Capacity Summary'!$B$139:$B$238,0),MATCH('Capacity Backing (Hide)'!$A171,'Capacity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(Hide)'!$A171,'Capacity Summary'!$H$138:$BG$138,0))="x",INDEX('Capacity Summary'!$C$139:$E$238,MATCH('Capacity Backing (Hide)'!Q$132,'Capacity Summary'!$B$139:$B$238,0),4),IF(INDEX('Capacity Summary'!$H$139:$BG$238,MATCH('Capacity Backing (Hide)'!Q$132,'Capacity Summary'!$B$139:$B$238,0),MATCH('Capacity Backing (Hide)'!$A171,'Capacity Summary'!$H$138:$BG$138,0))&lt;&gt;0,INDEX('Capacity Summary'!$H$139:$BG$238,MATCH('Capacity Backing (Hide)'!Q$132,'Capacity Summary'!$B$139:$B$238,0),MATCH('Capacity Backing (Hide)'!$A171,'Capacity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(Hide)'!$A171,'Capacity Summary'!$H$138:$BG$138,0))="x",INDEX('Capacity Summary'!$C$139:$E$238,MATCH('Capacity Backing (Hide)'!R$132,'Capacity Summary'!$B$139:$B$238,0),4),IF(INDEX('Capacity Summary'!$H$139:$BG$238,MATCH('Capacity Backing (Hide)'!R$132,'Capacity Summary'!$B$139:$B$238,0),MATCH('Capacity Backing (Hide)'!$A171,'Capacity Summary'!$H$138:$BG$138,0))&lt;&gt;0,INDEX('Capacity Summary'!$H$139:$BG$238,MATCH('Capacity Backing (Hide)'!R$132,'Capacity Summary'!$B$139:$B$238,0),MATCH('Capacity Backing (Hide)'!$A171,'Capacity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(Hide)'!$A171,'Capacity Summary'!$H$138:$BG$138,0))="x",INDEX('Capacity Summary'!$C$139:$E$238,MATCH('Capacity Backing (Hide)'!S$132,'Capacity Summary'!$B$139:$B$238,0),4),IF(INDEX('Capacity Summary'!$H$139:$BG$238,MATCH('Capacity Backing (Hide)'!S$132,'Capacity Summary'!$B$139:$B$238,0),MATCH('Capacity Backing (Hide)'!$A171,'Capacity Summary'!$H$138:$BG$138,0))&lt;&gt;0,INDEX('Capacity Summary'!$H$139:$BG$238,MATCH('Capacity Backing (Hide)'!S$132,'Capacity Summary'!$B$139:$B$238,0),MATCH('Capacity Backing (Hide)'!$A171,'Capacity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(Hide)'!$A171,'Capacity Summary'!$H$138:$BG$138,0))="x",INDEX('Capacity Summary'!$C$139:$E$238,MATCH('Capacity Backing (Hide)'!T$132,'Capacity Summary'!$B$139:$B$238,0),4),IF(INDEX('Capacity Summary'!$H$139:$BG$238,MATCH('Capacity Backing (Hide)'!T$132,'Capacity Summary'!$B$139:$B$238,0),MATCH('Capacity Backing (Hide)'!$A171,'Capacity Summary'!$H$138:$BG$138,0))&lt;&gt;0,INDEX('Capacity Summary'!$H$139:$BG$238,MATCH('Capacity Backing (Hide)'!T$132,'Capacity Summary'!$B$139:$B$238,0),MATCH('Capacity Backing (Hide)'!$A171,'Capacity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(Hide)'!$A171,'Capacity Summary'!$H$138:$BG$138,0))="x",INDEX('Capacity Summary'!$C$139:$E$238,MATCH('Capacity Backing (Hide)'!U$132,'Capacity Summary'!$B$139:$B$238,0),4),IF(INDEX('Capacity Summary'!$H$139:$BG$238,MATCH('Capacity Backing (Hide)'!U$132,'Capacity Summary'!$B$139:$B$238,0),MATCH('Capacity Backing (Hide)'!$A171,'Capacity Summary'!$H$138:$BG$138,0))&lt;&gt;0,INDEX('Capacity Summary'!$H$139:$BG$238,MATCH('Capacity Backing (Hide)'!U$132,'Capacity Summary'!$B$139:$B$238,0),MATCH('Capacity Backing (Hide)'!$A171,'Capacity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(Hide)'!$A171,'Capacity Summary'!$H$138:$BG$138,0))="x",INDEX('Capacity Summary'!$C$139:$E$238,MATCH('Capacity Backing (Hide)'!V$132,'Capacity Summary'!$B$139:$B$238,0),4),IF(INDEX('Capacity Summary'!$H$139:$BG$238,MATCH('Capacity Backing (Hide)'!V$132,'Capacity Summary'!$B$139:$B$238,0),MATCH('Capacity Backing (Hide)'!$A171,'Capacity Summary'!$H$138:$BG$138,0))&lt;&gt;0,INDEX('Capacity Summary'!$H$139:$BG$238,MATCH('Capacity Backing (Hide)'!V$132,'Capacity Summary'!$B$139:$B$238,0),MATCH('Capacity Backing (Hide)'!$A171,'Capacity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(Hide)'!$A171,'Capacity Summary'!$H$138:$BG$138,0))="x",INDEX('Capacity Summary'!$C$139:$E$238,MATCH('Capacity Backing (Hide)'!W$132,'Capacity Summary'!$B$139:$B$238,0),4),IF(INDEX('Capacity Summary'!$H$139:$BG$238,MATCH('Capacity Backing (Hide)'!W$132,'Capacity Summary'!$B$139:$B$238,0),MATCH('Capacity Backing (Hide)'!$A171,'Capacity Summary'!$H$138:$BG$138,0))&lt;&gt;0,INDEX('Capacity Summary'!$H$139:$BG$238,MATCH('Capacity Backing (Hide)'!W$132,'Capacity Summary'!$B$139:$B$238,0),MATCH('Capacity Backing (Hide)'!$A171,'Capacity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(Hide)'!$A171,'Capacity Summary'!$H$138:$BG$138,0))="x",INDEX('Capacity Summary'!$C$139:$E$238,MATCH('Capacity Backing (Hide)'!X$132,'Capacity Summary'!$B$139:$B$238,0),4),IF(INDEX('Capacity Summary'!$H$139:$BG$238,MATCH('Capacity Backing (Hide)'!X$132,'Capacity Summary'!$B$139:$B$238,0),MATCH('Capacity Backing (Hide)'!$A171,'Capacity Summary'!$H$138:$BG$138,0))&lt;&gt;0,INDEX('Capacity Summary'!$H$139:$BG$238,MATCH('Capacity Backing (Hide)'!X$132,'Capacity Summary'!$B$139:$B$238,0),MATCH('Capacity Backing (Hide)'!$A171,'Capacity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(Hide)'!$A171,'Capacity Summary'!$H$138:$BG$138,0))="x",INDEX('Capacity Summary'!$C$139:$E$238,MATCH('Capacity Backing (Hide)'!Y$132,'Capacity Summary'!$B$139:$B$238,0),4),IF(INDEX('Capacity Summary'!$H$139:$BG$238,MATCH('Capacity Backing (Hide)'!Y$132,'Capacity Summary'!$B$139:$B$238,0),MATCH('Capacity Backing (Hide)'!$A171,'Capacity Summary'!$H$138:$BG$138,0))&lt;&gt;0,INDEX('Capacity Summary'!$H$139:$BG$238,MATCH('Capacity Backing (Hide)'!Y$132,'Capacity Summary'!$B$139:$B$238,0),MATCH('Capacity Backing (Hide)'!$A171,'Capacity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(Hide)'!$A171,'Capacity Summary'!$H$138:$BG$138,0))="x",INDEX('Capacity Summary'!$C$139:$E$238,MATCH('Capacity Backing (Hide)'!Z$132,'Capacity Summary'!$B$139:$B$238,0),4),IF(INDEX('Capacity Summary'!$H$139:$BG$238,MATCH('Capacity Backing (Hide)'!Z$132,'Capacity Summary'!$B$139:$B$238,0),MATCH('Capacity Backing (Hide)'!$A171,'Capacity Summary'!$H$138:$BG$138,0))&lt;&gt;0,INDEX('Capacity Summary'!$H$139:$BG$238,MATCH('Capacity Backing (Hide)'!Z$132,'Capacity Summary'!$B$139:$B$238,0),MATCH('Capacity Backing (Hide)'!$A171,'Capacity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(Hide)'!$A171,'Capacity Summary'!$H$138:$BG$138,0))="x",INDEX('Capacity Summary'!$C$139:$E$238,MATCH('Capacity Backing (Hide)'!AA$132,'Capacity Summary'!$B$139:$B$238,0),4),IF(INDEX('Capacity Summary'!$H$139:$BG$238,MATCH('Capacity Backing (Hide)'!AA$132,'Capacity Summary'!$B$139:$B$238,0),MATCH('Capacity Backing (Hide)'!$A171,'Capacity Summary'!$H$138:$BG$138,0))&lt;&gt;0,INDEX('Capacity Summary'!$H$139:$BG$238,MATCH('Capacity Backing (Hide)'!AA$132,'Capacity Summary'!$B$139:$B$238,0),MATCH('Capacity Backing (Hide)'!$A171,'Capacity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(Hide)'!$A171,'Capacity Summary'!$H$138:$BG$138,0))="x",INDEX('Capacity Summary'!$C$139:$E$238,MATCH('Capacity Backing (Hide)'!AB$132,'Capacity Summary'!$B$139:$B$238,0),4),IF(INDEX('Capacity Summary'!$H$139:$BG$238,MATCH('Capacity Backing (Hide)'!AB$132,'Capacity Summary'!$B$139:$B$238,0),MATCH('Capacity Backing (Hide)'!$A171,'Capacity Summary'!$H$138:$BG$138,0))&lt;&gt;0,INDEX('Capacity Summary'!$H$139:$BG$238,MATCH('Capacity Backing (Hide)'!AB$132,'Capacity Summary'!$B$139:$B$238,0),MATCH('Capacity Backing (Hide)'!$A171,'Capacity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(Hide)'!$A171,'Capacity Summary'!$H$138:$BG$138,0))="x",INDEX('Capacity Summary'!$C$139:$E$238,MATCH('Capacity Backing (Hide)'!AC$132,'Capacity Summary'!$B$139:$B$238,0),4),IF(INDEX('Capacity Summary'!$H$139:$BG$238,MATCH('Capacity Backing (Hide)'!AC$132,'Capacity Summary'!$B$139:$B$238,0),MATCH('Capacity Backing (Hide)'!$A171,'Capacity Summary'!$H$138:$BG$138,0))&lt;&gt;0,INDEX('Capacity Summary'!$H$139:$BG$238,MATCH('Capacity Backing (Hide)'!AC$132,'Capacity Summary'!$B$139:$B$238,0),MATCH('Capacity Backing (Hide)'!$A171,'Capacity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(Hide)'!$A171,'Capacity Summary'!$H$138:$BG$138,0))="x",INDEX('Capacity Summary'!$C$139:$E$238,MATCH('Capacity Backing (Hide)'!AD$132,'Capacity Summary'!$B$139:$B$238,0),4),IF(INDEX('Capacity Summary'!$H$139:$BG$238,MATCH('Capacity Backing (Hide)'!AD$132,'Capacity Summary'!$B$139:$B$238,0),MATCH('Capacity Backing (Hide)'!$A171,'Capacity Summary'!$H$138:$BG$138,0))&lt;&gt;0,INDEX('Capacity Summary'!$H$139:$BG$238,MATCH('Capacity Backing (Hide)'!AD$132,'Capacity Summary'!$B$139:$B$238,0),MATCH('Capacity Backing (Hide)'!$A171,'Capacity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(Hide)'!$A171,'Capacity Summary'!$H$138:$BG$138,0))="x",INDEX('Capacity Summary'!$C$139:$E$238,MATCH('Capacity Backing (Hide)'!AE$132,'Capacity Summary'!$B$139:$B$238,0),4),IF(INDEX('Capacity Summary'!$H$139:$BG$238,MATCH('Capacity Backing (Hide)'!AE$132,'Capacity Summary'!$B$139:$B$238,0),MATCH('Capacity Backing (Hide)'!$A171,'Capacity Summary'!$H$138:$BG$138,0))&lt;&gt;0,INDEX('Capacity Summary'!$H$139:$BG$238,MATCH('Capacity Backing (Hide)'!AE$132,'Capacity Summary'!$B$139:$B$238,0),MATCH('Capacity Backing (Hide)'!$A171,'Capacity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(Hide)'!$A171,'Capacity Summary'!$H$138:$BG$138,0))="x",INDEX('Capacity Summary'!$C$139:$E$238,MATCH('Capacity Backing (Hide)'!AF$132,'Capacity Summary'!$B$139:$B$238,0),4),IF(INDEX('Capacity Summary'!$H$139:$BG$238,MATCH('Capacity Backing (Hide)'!AF$132,'Capacity Summary'!$B$139:$B$238,0),MATCH('Capacity Backing (Hide)'!$A171,'Capacity Summary'!$H$138:$BG$138,0))&lt;&gt;0,INDEX('Capacity Summary'!$H$139:$BG$238,MATCH('Capacity Backing (Hide)'!AF$132,'Capacity Summary'!$B$139:$B$238,0),MATCH('Capacity Backing (Hide)'!$A171,'Capacity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(Hide)'!$A171,'Capacity Summary'!$H$138:$BG$138,0))="x",INDEX('Capacity Summary'!$C$139:$E$238,MATCH('Capacity Backing (Hide)'!AG$132,'Capacity Summary'!$B$139:$B$238,0),4),IF(INDEX('Capacity Summary'!$H$139:$BG$238,MATCH('Capacity Backing (Hide)'!AG$132,'Capacity Summary'!$B$139:$B$238,0),MATCH('Capacity Backing (Hide)'!$A171,'Capacity Summary'!$H$138:$BG$138,0))&lt;&gt;0,INDEX('Capacity Summary'!$H$139:$BG$238,MATCH('Capacity Backing (Hide)'!AG$132,'Capacity Summary'!$B$139:$B$238,0),MATCH('Capacity Backing (Hide)'!$A171,'Capacity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(Hide)'!$A171,'Capacity Summary'!$H$138:$BG$138,0))="x",INDEX('Capacity Summary'!$C$139:$E$238,MATCH('Capacity Backing (Hide)'!AH$132,'Capacity Summary'!$B$139:$B$238,0),4),IF(INDEX('Capacity Summary'!$H$139:$BG$238,MATCH('Capacity Backing (Hide)'!AH$132,'Capacity Summary'!$B$139:$B$238,0),MATCH('Capacity Backing (Hide)'!$A171,'Capacity Summary'!$H$138:$BG$138,0))&lt;&gt;0,INDEX('Capacity Summary'!$H$139:$BG$238,MATCH('Capacity Backing (Hide)'!AH$132,'Capacity Summary'!$B$139:$B$238,0),MATCH('Capacity Backing (Hide)'!$A171,'Capacity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(Hide)'!$A171,'Capacity Summary'!$H$138:$BG$138,0))="x",INDEX('Capacity Summary'!$C$139:$E$238,MATCH('Capacity Backing (Hide)'!AI$132,'Capacity Summary'!$B$139:$B$238,0),4),IF(INDEX('Capacity Summary'!$H$139:$BG$238,MATCH('Capacity Backing (Hide)'!AI$132,'Capacity Summary'!$B$139:$B$238,0),MATCH('Capacity Backing (Hide)'!$A171,'Capacity Summary'!$H$138:$BG$138,0))&lt;&gt;0,INDEX('Capacity Summary'!$H$139:$BG$238,MATCH('Capacity Backing (Hide)'!AI$132,'Capacity Summary'!$B$139:$B$238,0),MATCH('Capacity Backing (Hide)'!$A171,'Capacity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(Hide)'!$A171,'Capacity Summary'!$H$138:$BG$138,0))="x",INDEX('Capacity Summary'!$C$139:$E$238,MATCH('Capacity Backing (Hide)'!AJ$132,'Capacity Summary'!$B$139:$B$238,0),4),IF(INDEX('Capacity Summary'!$H$139:$BG$238,MATCH('Capacity Backing (Hide)'!AJ$132,'Capacity Summary'!$B$139:$B$238,0),MATCH('Capacity Backing (Hide)'!$A171,'Capacity Summary'!$H$138:$BG$138,0))&lt;&gt;0,INDEX('Capacity Summary'!$H$139:$BG$238,MATCH('Capacity Backing (Hide)'!AJ$132,'Capacity Summary'!$B$139:$B$238,0),MATCH('Capacity Backing (Hide)'!$A171,'Capacity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(Hide)'!$A171,'Capacity Summary'!$H$138:$BG$138,0))="x",INDEX('Capacity Summary'!$C$139:$E$238,MATCH('Capacity Backing (Hide)'!AK$132,'Capacity Summary'!$B$139:$B$238,0),4),IF(INDEX('Capacity Summary'!$H$139:$BG$238,MATCH('Capacity Backing (Hide)'!AK$132,'Capacity Summary'!$B$139:$B$238,0),MATCH('Capacity Backing (Hide)'!$A171,'Capacity Summary'!$H$138:$BG$138,0))&lt;&gt;0,INDEX('Capacity Summary'!$H$139:$BG$238,MATCH('Capacity Backing (Hide)'!AK$132,'Capacity Summary'!$B$139:$B$238,0),MATCH('Capacity Backing (Hide)'!$A171,'Capacity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(Hide)'!$A171,'Capacity Summary'!$H$138:$BG$138,0))="x",INDEX('Capacity Summary'!$C$139:$E$238,MATCH('Capacity Backing (Hide)'!AL$132,'Capacity Summary'!$B$139:$B$238,0),4),IF(INDEX('Capacity Summary'!$H$139:$BG$238,MATCH('Capacity Backing (Hide)'!AL$132,'Capacity Summary'!$B$139:$B$238,0),MATCH('Capacity Backing (Hide)'!$A171,'Capacity Summary'!$H$138:$BG$138,0))&lt;&gt;0,INDEX('Capacity Summary'!$H$139:$BG$238,MATCH('Capacity Backing (Hide)'!AL$132,'Capacity Summary'!$B$139:$B$238,0),MATCH('Capacity Backing (Hide)'!$A171,'Capacity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(Hide)'!$A171,'Capacity Summary'!$H$138:$BG$138,0))="x",INDEX('Capacity Summary'!$C$139:$E$238,MATCH('Capacity Backing (Hide)'!AM$132,'Capacity Summary'!$B$139:$B$238,0),4),IF(INDEX('Capacity Summary'!$H$139:$BG$238,MATCH('Capacity Backing (Hide)'!AM$132,'Capacity Summary'!$B$139:$B$238,0),MATCH('Capacity Backing (Hide)'!$A171,'Capacity Summary'!$H$138:$BG$138,0))&lt;&gt;0,INDEX('Capacity Summary'!$H$139:$BG$238,MATCH('Capacity Backing (Hide)'!AM$132,'Capacity Summary'!$B$139:$B$238,0),MATCH('Capacity Backing (Hide)'!$A171,'Capacity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(Hide)'!$A171,'Capacity Summary'!$H$138:$BG$138,0))="x",INDEX('Capacity Summary'!$C$139:$E$238,MATCH('Capacity Backing (Hide)'!AN$132,'Capacity Summary'!$B$139:$B$238,0),4),IF(INDEX('Capacity Summary'!$H$139:$BG$238,MATCH('Capacity Backing (Hide)'!AN$132,'Capacity Summary'!$B$139:$B$238,0),MATCH('Capacity Backing (Hide)'!$A171,'Capacity Summary'!$H$138:$BG$138,0))&lt;&gt;0,INDEX('Capacity Summary'!$H$139:$BG$238,MATCH('Capacity Backing (Hide)'!AN$132,'Capacity Summary'!$B$139:$B$238,0),MATCH('Capacity Backing (Hide)'!$A171,'Capacity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(Hide)'!$A171,'Capacity Summary'!$H$138:$BG$138,0))="x",INDEX('Capacity Summary'!$C$139:$E$238,MATCH('Capacity Backing (Hide)'!AO$132,'Capacity Summary'!$B$139:$B$238,0),4),IF(INDEX('Capacity Summary'!$H$139:$BG$238,MATCH('Capacity Backing (Hide)'!AO$132,'Capacity Summary'!$B$139:$B$238,0),MATCH('Capacity Backing (Hide)'!$A171,'Capacity Summary'!$H$138:$BG$138,0))&lt;&gt;0,INDEX('Capacity Summary'!$H$139:$BG$238,MATCH('Capacity Backing (Hide)'!AO$132,'Capacity Summary'!$B$139:$B$238,0),MATCH('Capacity Backing (Hide)'!$A171,'Capacity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(Hide)'!$A171,'Capacity Summary'!$H$138:$BG$138,0))="x",INDEX('Capacity Summary'!$C$139:$E$238,MATCH('Capacity Backing (Hide)'!AP$132,'Capacity Summary'!$B$139:$B$238,0),4),IF(INDEX('Capacity Summary'!$H$139:$BG$238,MATCH('Capacity Backing (Hide)'!AP$132,'Capacity Summary'!$B$139:$B$238,0),MATCH('Capacity Backing (Hide)'!$A171,'Capacity Summary'!$H$138:$BG$138,0))&lt;&gt;0,INDEX('Capacity Summary'!$H$139:$BG$238,MATCH('Capacity Backing (Hide)'!AP$132,'Capacity Summary'!$B$139:$B$238,0),MATCH('Capacity Backing (Hide)'!$A171,'Capacity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(Hide)'!$A171,'Capacity Summary'!$H$138:$BG$138,0))="x",INDEX('Capacity Summary'!$C$139:$E$238,MATCH('Capacity Backing (Hide)'!AQ$132,'Capacity Summary'!$B$139:$B$238,0),4),IF(INDEX('Capacity Summary'!$H$139:$BG$238,MATCH('Capacity Backing (Hide)'!AQ$132,'Capacity Summary'!$B$139:$B$238,0),MATCH('Capacity Backing (Hide)'!$A171,'Capacity Summary'!$H$138:$BG$138,0))&lt;&gt;0,INDEX('Capacity Summary'!$H$139:$BG$238,MATCH('Capacity Backing (Hide)'!AQ$132,'Capacity Summary'!$B$139:$B$238,0),MATCH('Capacity Backing (Hide)'!$A171,'Capacity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(Hide)'!$A171,'Capacity Summary'!$H$138:$BG$138,0))="x",INDEX('Capacity Summary'!$C$139:$E$238,MATCH('Capacity Backing (Hide)'!AR$132,'Capacity Summary'!$B$139:$B$238,0),4),IF(INDEX('Capacity Summary'!$H$139:$BG$238,MATCH('Capacity Backing (Hide)'!AR$132,'Capacity Summary'!$B$139:$B$238,0),MATCH('Capacity Backing (Hide)'!$A171,'Capacity Summary'!$H$138:$BG$138,0))&lt;&gt;0,INDEX('Capacity Summary'!$H$139:$BG$238,MATCH('Capacity Backing (Hide)'!AR$132,'Capacity Summary'!$B$139:$B$238,0),MATCH('Capacity Backing (Hide)'!$A171,'Capacity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(Hide)'!$A171,'Capacity Summary'!$H$138:$BG$138,0))="x",INDEX('Capacity Summary'!$C$139:$E$238,MATCH('Capacity Backing (Hide)'!AS$132,'Capacity Summary'!$B$139:$B$238,0),4),IF(INDEX('Capacity Summary'!$H$139:$BG$238,MATCH('Capacity Backing (Hide)'!AS$132,'Capacity Summary'!$B$139:$B$238,0),MATCH('Capacity Backing (Hide)'!$A171,'Capacity Summary'!$H$138:$BG$138,0))&lt;&gt;0,INDEX('Capacity Summary'!$H$139:$BG$238,MATCH('Capacity Backing (Hide)'!AS$132,'Capacity Summary'!$B$139:$B$238,0),MATCH('Capacity Backing (Hide)'!$A171,'Capacity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(Hide)'!$A171,'Capacity Summary'!$H$138:$BG$138,0))="x",INDEX('Capacity Summary'!$C$139:$E$238,MATCH('Capacity Backing (Hide)'!AT$132,'Capacity Summary'!$B$139:$B$238,0),4),IF(INDEX('Capacity Summary'!$H$139:$BG$238,MATCH('Capacity Backing (Hide)'!AT$132,'Capacity Summary'!$B$139:$B$238,0),MATCH('Capacity Backing (Hide)'!$A171,'Capacity Summary'!$H$138:$BG$138,0))&lt;&gt;0,INDEX('Capacity Summary'!$H$139:$BG$238,MATCH('Capacity Backing (Hide)'!AT$132,'Capacity Summary'!$B$139:$B$238,0),MATCH('Capacity Backing (Hide)'!$A171,'Capacity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(Hide)'!$A171,'Capacity Summary'!$H$138:$BG$138,0))="x",INDEX('Capacity Summary'!$C$139:$E$238,MATCH('Capacity Backing (Hide)'!AU$132,'Capacity Summary'!$B$139:$B$238,0),4),IF(INDEX('Capacity Summary'!$H$139:$BG$238,MATCH('Capacity Backing (Hide)'!AU$132,'Capacity Summary'!$B$139:$B$238,0),MATCH('Capacity Backing (Hide)'!$A171,'Capacity Summary'!$H$138:$BG$138,0))&lt;&gt;0,INDEX('Capacity Summary'!$H$139:$BG$238,MATCH('Capacity Backing (Hide)'!AU$132,'Capacity Summary'!$B$139:$B$238,0),MATCH('Capacity Backing (Hide)'!$A171,'Capacity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(Hide)'!$A171,'Capacity Summary'!$H$138:$BG$138,0))="x",INDEX('Capacity Summary'!$C$139:$E$238,MATCH('Capacity Backing (Hide)'!AV$132,'Capacity Summary'!$B$139:$B$238,0),4),IF(INDEX('Capacity Summary'!$H$139:$BG$238,MATCH('Capacity Backing (Hide)'!AV$132,'Capacity Summary'!$B$139:$B$238,0),MATCH('Capacity Backing (Hide)'!$A171,'Capacity Summary'!$H$138:$BG$138,0))&lt;&gt;0,INDEX('Capacity Summary'!$H$139:$BG$238,MATCH('Capacity Backing (Hide)'!AV$132,'Capacity Summary'!$B$139:$B$238,0),MATCH('Capacity Backing (Hide)'!$A171,'Capacity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(Hide)'!$A171,'Capacity Summary'!$H$138:$BG$138,0))="x",INDEX('Capacity Summary'!$C$139:$E$238,MATCH('Capacity Backing (Hide)'!AW$132,'Capacity Summary'!$B$139:$B$238,0),4),IF(INDEX('Capacity Summary'!$H$139:$BG$238,MATCH('Capacity Backing (Hide)'!AW$132,'Capacity Summary'!$B$139:$B$238,0),MATCH('Capacity Backing (Hide)'!$A171,'Capacity Summary'!$H$138:$BG$138,0))&lt;&gt;0,INDEX('Capacity Summary'!$H$139:$BG$238,MATCH('Capacity Backing (Hide)'!AW$132,'Capacity Summary'!$B$139:$B$238,0),MATCH('Capacity Backing (Hide)'!$A171,'Capacity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(Hide)'!$A171,'Capacity Summary'!$H$138:$BG$138,0))="x",INDEX('Capacity Summary'!$C$139:$E$238,MATCH('Capacity Backing (Hide)'!AX$132,'Capacity Summary'!$B$139:$B$238,0),4),IF(INDEX('Capacity Summary'!$H$139:$BG$238,MATCH('Capacity Backing (Hide)'!AX$132,'Capacity Summary'!$B$139:$B$238,0),MATCH('Capacity Backing (Hide)'!$A171,'Capacity Summary'!$H$138:$BG$138,0))&lt;&gt;0,INDEX('Capacity Summary'!$H$139:$BG$238,MATCH('Capacity Backing (Hide)'!AX$132,'Capacity Summary'!$B$139:$B$238,0),MATCH('Capacity Backing (Hide)'!$A171,'Capacity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(Hide)'!$A171,'Capacity Summary'!$H$138:$BG$138,0))="x",INDEX('Capacity Summary'!$C$139:$E$238,MATCH('Capacity Backing (Hide)'!AY$132,'Capacity Summary'!$B$139:$B$238,0),4),IF(INDEX('Capacity Summary'!$H$139:$BG$238,MATCH('Capacity Backing (Hide)'!AY$132,'Capacity Summary'!$B$139:$B$238,0),MATCH('Capacity Backing (Hide)'!$A171,'Capacity Summary'!$H$138:$BG$138,0))&lt;&gt;0,INDEX('Capacity Summary'!$H$139:$BG$238,MATCH('Capacity Backing (Hide)'!AY$132,'Capacity Summary'!$B$139:$B$238,0),MATCH('Capacity Backing (Hide)'!$A171,'Capacity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(Hide)'!$A171,'Capacity Summary'!$H$138:$BG$138,0))="x",INDEX('Capacity Summary'!$C$139:$E$238,MATCH('Capacity Backing (Hide)'!AZ$132,'Capacity Summary'!$B$139:$B$238,0),4),IF(INDEX('Capacity Summary'!$H$139:$BG$238,MATCH('Capacity Backing (Hide)'!AZ$132,'Capacity Summary'!$B$139:$B$238,0),MATCH('Capacity Backing (Hide)'!$A171,'Capacity Summary'!$H$138:$BG$138,0))&lt;&gt;0,INDEX('Capacity Summary'!$H$139:$BG$238,MATCH('Capacity Backing (Hide)'!AZ$132,'Capacity Summary'!$B$139:$B$238,0),MATCH('Capacity Backing (Hide)'!$A171,'Capacity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(Hide)'!$A171,'Capacity Summary'!$H$138:$BG$138,0))="x",INDEX('Capacity Summary'!$C$139:$E$238,MATCH('Capacity Backing (Hide)'!BA$132,'Capacity Summary'!$B$139:$B$238,0),4),IF(INDEX('Capacity Summary'!$H$139:$BG$238,MATCH('Capacity Backing (Hide)'!BA$132,'Capacity Summary'!$B$139:$B$238,0),MATCH('Capacity Backing (Hide)'!$A171,'Capacity Summary'!$H$138:$BG$138,0))&lt;&gt;0,INDEX('Capacity Summary'!$H$139:$BG$238,MATCH('Capacity Backing (Hide)'!BA$132,'Capacity Summary'!$B$139:$B$238,0),MATCH('Capacity Backing (Hide)'!$A171,'Capacity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(Hide)'!$A171,'Capacity Summary'!$H$138:$BG$138,0))="x",INDEX('Capacity Summary'!$C$139:$E$238,MATCH('Capacity Backing (Hide)'!BB$132,'Capacity Summary'!$B$139:$B$238,0),4),IF(INDEX('Capacity Summary'!$H$139:$BG$238,MATCH('Capacity Backing (Hide)'!BB$132,'Capacity Summary'!$B$139:$B$238,0),MATCH('Capacity Backing (Hide)'!$A171,'Capacity Summary'!$H$138:$BG$138,0))&lt;&gt;0,INDEX('Capacity Summary'!$H$139:$BG$238,MATCH('Capacity Backing (Hide)'!BB$132,'Capacity Summary'!$B$139:$B$238,0),MATCH('Capacity Backing (Hide)'!$A171,'Capacity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(Hide)'!$A171,'Capacity Summary'!$H$138:$BG$138,0))="x",INDEX('Capacity Summary'!$C$139:$E$238,MATCH('Capacity Backing (Hide)'!BC$132,'Capacity Summary'!$B$139:$B$238,0),4),IF(INDEX('Capacity Summary'!$H$139:$BG$238,MATCH('Capacity Backing (Hide)'!BC$132,'Capacity Summary'!$B$139:$B$238,0),MATCH('Capacity Backing (Hide)'!$A171,'Capacity Summary'!$H$138:$BG$138,0))&lt;&gt;0,INDEX('Capacity Summary'!$H$139:$BG$238,MATCH('Capacity Backing (Hide)'!BC$132,'Capacity Summary'!$B$139:$B$238,0),MATCH('Capacity Backing (Hide)'!$A171,'Capacity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(Hide)'!$A171,'Capacity Summary'!$H$138:$BG$138,0))="x",INDEX('Capacity Summary'!$C$139:$E$238,MATCH('Capacity Backing (Hide)'!BD$132,'Capacity Summary'!$B$139:$B$238,0),4),IF(INDEX('Capacity Summary'!$H$139:$BG$238,MATCH('Capacity Backing (Hide)'!BD$132,'Capacity Summary'!$B$139:$B$238,0),MATCH('Capacity Backing (Hide)'!$A171,'Capacity Summary'!$H$138:$BG$138,0))&lt;&gt;0,INDEX('Capacity Summary'!$H$139:$BG$238,MATCH('Capacity Backing (Hide)'!BD$132,'Capacity Summary'!$B$139:$B$238,0),MATCH('Capacity Backing (Hide)'!$A171,'Capacity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(Hide)'!$A171,'Capacity Summary'!$H$138:$BG$138,0))="x",INDEX('Capacity Summary'!$C$139:$E$238,MATCH('Capacity Backing (Hide)'!BE$132,'Capacity Summary'!$B$139:$B$238,0),4),IF(INDEX('Capacity Summary'!$H$139:$BG$238,MATCH('Capacity Backing (Hide)'!BE$132,'Capacity Summary'!$B$139:$B$238,0),MATCH('Capacity Backing (Hide)'!$A171,'Capacity Summary'!$H$138:$BG$138,0))&lt;&gt;0,INDEX('Capacity Summary'!$H$139:$BG$238,MATCH('Capacity Backing (Hide)'!BE$132,'Capacity Summary'!$B$139:$B$238,0),MATCH('Capacity Backing (Hide)'!$A171,'Capacity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(Hide)'!$A171,'Capacity Summary'!$H$138:$BG$138,0))="x",INDEX('Capacity Summary'!$C$139:$E$238,MATCH('Capacity Backing (Hide)'!BF$132,'Capacity Summary'!$B$139:$B$238,0),4),IF(INDEX('Capacity Summary'!$H$139:$BG$238,MATCH('Capacity Backing (Hide)'!BF$132,'Capacity Summary'!$B$139:$B$238,0),MATCH('Capacity Backing (Hide)'!$A171,'Capacity Summary'!$H$138:$BG$138,0))&lt;&gt;0,INDEX('Capacity Summary'!$H$139:$BG$238,MATCH('Capacity Backing (Hide)'!BF$132,'Capacity Summary'!$B$139:$B$238,0),MATCH('Capacity Backing (Hide)'!$A171,'Capacity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(Hide)'!$A171,'Capacity Summary'!$H$138:$BG$138,0))="x",INDEX('Capacity Summary'!$C$139:$E$238,MATCH('Capacity Backing (Hide)'!BG$132,'Capacity Summary'!$B$139:$B$238,0),4),IF(INDEX('Capacity Summary'!$H$139:$BG$238,MATCH('Capacity Backing (Hide)'!BG$132,'Capacity Summary'!$B$139:$B$238,0),MATCH('Capacity Backing (Hide)'!$A171,'Capacity Summary'!$H$138:$BG$138,0))&lt;&gt;0,INDEX('Capacity Summary'!$H$139:$BG$238,MATCH('Capacity Backing (Hide)'!BG$132,'Capacity Summary'!$B$139:$B$238,0),MATCH('Capacity Backing (Hide)'!$A171,'Capacity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(Hide)'!$A171,'Capacity Summary'!$H$138:$BG$138,0))="x",INDEX('Capacity Summary'!$C$139:$E$238,MATCH('Capacity Backing (Hide)'!BH$132,'Capacity Summary'!$B$139:$B$238,0),4),IF(INDEX('Capacity Summary'!$H$139:$BG$238,MATCH('Capacity Backing (Hide)'!BH$132,'Capacity Summary'!$B$139:$B$238,0),MATCH('Capacity Backing (Hide)'!$A171,'Capacity Summary'!$H$138:$BG$138,0))&lt;&gt;0,INDEX('Capacity Summary'!$H$139:$BG$238,MATCH('Capacity Backing (Hide)'!BH$132,'Capacity Summary'!$B$139:$B$238,0),MATCH('Capacity Backing (Hide)'!$A171,'Capacity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(Hide)'!$A171,'Capacity Summary'!$H$138:$BG$138,0))="x",INDEX('Capacity Summary'!$C$139:$E$238,MATCH('Capacity Backing (Hide)'!BI$132,'Capacity Summary'!$B$139:$B$238,0),4),IF(INDEX('Capacity Summary'!$H$139:$BG$238,MATCH('Capacity Backing (Hide)'!BI$132,'Capacity Summary'!$B$139:$B$238,0),MATCH('Capacity Backing (Hide)'!$A171,'Capacity Summary'!$H$138:$BG$138,0))&lt;&gt;0,INDEX('Capacity Summary'!$H$139:$BG$238,MATCH('Capacity Backing (Hide)'!BI$132,'Capacity Summary'!$B$139:$B$238,0),MATCH('Capacity Backing (Hide)'!$A171,'Capacity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(Hide)'!$A171,'Capacity Summary'!$H$138:$BG$138,0))="x",INDEX('Capacity Summary'!$C$139:$E$238,MATCH('Capacity Backing (Hide)'!BJ$132,'Capacity Summary'!$B$139:$B$238,0),4),IF(INDEX('Capacity Summary'!$H$139:$BG$238,MATCH('Capacity Backing (Hide)'!BJ$132,'Capacity Summary'!$B$139:$B$238,0),MATCH('Capacity Backing (Hide)'!$A171,'Capacity Summary'!$H$138:$BG$138,0))&lt;&gt;0,INDEX('Capacity Summary'!$H$139:$BG$238,MATCH('Capacity Backing (Hide)'!BJ$132,'Capacity Summary'!$B$139:$B$238,0),MATCH('Capacity Backing (Hide)'!$A171,'Capacity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(Hide)'!$A171,'Capacity Summary'!$H$138:$BG$138,0))="x",INDEX('Capacity Summary'!$C$139:$E$238,MATCH('Capacity Backing (Hide)'!BK$132,'Capacity Summary'!$B$139:$B$238,0),4),IF(INDEX('Capacity Summary'!$H$139:$BG$238,MATCH('Capacity Backing (Hide)'!BK$132,'Capacity Summary'!$B$139:$B$238,0),MATCH('Capacity Backing (Hide)'!$A171,'Capacity Summary'!$H$138:$BG$138,0))&lt;&gt;0,INDEX('Capacity Summary'!$H$139:$BG$238,MATCH('Capacity Backing (Hide)'!BK$132,'Capacity Summary'!$B$139:$B$238,0),MATCH('Capacity Backing (Hide)'!$A171,'Capacity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(Hide)'!$A171,'Capacity Summary'!$H$138:$BG$138,0))="x",INDEX('Capacity Summary'!$C$139:$E$238,MATCH('Capacity Backing (Hide)'!BL$132,'Capacity Summary'!$B$139:$B$238,0),4),IF(INDEX('Capacity Summary'!$H$139:$BG$238,MATCH('Capacity Backing (Hide)'!BL$132,'Capacity Summary'!$B$139:$B$238,0),MATCH('Capacity Backing (Hide)'!$A171,'Capacity Summary'!$H$138:$BG$138,0))&lt;&gt;0,INDEX('Capacity Summary'!$H$139:$BG$238,MATCH('Capacity Backing (Hide)'!BL$132,'Capacity Summary'!$B$139:$B$238,0),MATCH('Capacity Backing (Hide)'!$A171,'Capacity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(Hide)'!$A171,'Capacity Summary'!$H$138:$BG$138,0))="x",INDEX('Capacity Summary'!$C$139:$E$238,MATCH('Capacity Backing (Hide)'!BM$132,'Capacity Summary'!$B$139:$B$238,0),4),IF(INDEX('Capacity Summary'!$H$139:$BG$238,MATCH('Capacity Backing (Hide)'!BM$132,'Capacity Summary'!$B$139:$B$238,0),MATCH('Capacity Backing (Hide)'!$A171,'Capacity Summary'!$H$138:$BG$138,0))&lt;&gt;0,INDEX('Capacity Summary'!$H$139:$BG$238,MATCH('Capacity Backing (Hide)'!BM$132,'Capacity Summary'!$B$139:$B$238,0),MATCH('Capacity Backing (Hide)'!$A171,'Capacity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(Hide)'!$A171,'Capacity Summary'!$H$138:$BG$138,0))="x",INDEX('Capacity Summary'!$C$139:$E$238,MATCH('Capacity Backing (Hide)'!BN$132,'Capacity Summary'!$B$139:$B$238,0),4),IF(INDEX('Capacity Summary'!$H$139:$BG$238,MATCH('Capacity Backing (Hide)'!BN$132,'Capacity Summary'!$B$139:$B$238,0),MATCH('Capacity Backing (Hide)'!$A171,'Capacity Summary'!$H$138:$BG$138,0))&lt;&gt;0,INDEX('Capacity Summary'!$H$139:$BG$238,MATCH('Capacity Backing (Hide)'!BN$132,'Capacity Summary'!$B$139:$B$238,0),MATCH('Capacity Backing (Hide)'!$A171,'Capacity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(Hide)'!$A171,'Capacity Summary'!$H$138:$BG$138,0))="x",INDEX('Capacity Summary'!$C$139:$E$238,MATCH('Capacity Backing (Hide)'!BO$132,'Capacity Summary'!$B$139:$B$238,0),4),IF(INDEX('Capacity Summary'!$H$139:$BG$238,MATCH('Capacity Backing (Hide)'!BO$132,'Capacity Summary'!$B$139:$B$238,0),MATCH('Capacity Backing (Hide)'!$A171,'Capacity Summary'!$H$138:$BG$138,0))&lt;&gt;0,INDEX('Capacity Summary'!$H$139:$BG$238,MATCH('Capacity Backing (Hide)'!BO$132,'Capacity Summary'!$B$139:$B$238,0),MATCH('Capacity Backing (Hide)'!$A171,'Capacity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(Hide)'!$A171,'Capacity Summary'!$H$138:$BG$138,0))="x",INDEX('Capacity Summary'!$C$139:$E$238,MATCH('Capacity Backing (Hide)'!BP$132,'Capacity Summary'!$B$139:$B$238,0),4),IF(INDEX('Capacity Summary'!$H$139:$BG$238,MATCH('Capacity Backing (Hide)'!BP$132,'Capacity Summary'!$B$139:$B$238,0),MATCH('Capacity Backing (Hide)'!$A171,'Capacity Summary'!$H$138:$BG$138,0))&lt;&gt;0,INDEX('Capacity Summary'!$H$139:$BG$238,MATCH('Capacity Backing (Hide)'!BP$132,'Capacity Summary'!$B$139:$B$238,0),MATCH('Capacity Backing (Hide)'!$A171,'Capacity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(Hide)'!$A171,'Capacity Summary'!$H$138:$BG$138,0))="x",INDEX('Capacity Summary'!$C$139:$E$238,MATCH('Capacity Backing (Hide)'!BQ$132,'Capacity Summary'!$B$139:$B$238,0),4),IF(INDEX('Capacity Summary'!$H$139:$BG$238,MATCH('Capacity Backing (Hide)'!BQ$132,'Capacity Summary'!$B$139:$B$238,0),MATCH('Capacity Backing (Hide)'!$A171,'Capacity Summary'!$H$138:$BG$138,0))&lt;&gt;0,INDEX('Capacity Summary'!$H$139:$BG$238,MATCH('Capacity Backing (Hide)'!BQ$132,'Capacity Summary'!$B$139:$B$238,0),MATCH('Capacity Backing (Hide)'!$A171,'Capacity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(Hide)'!$A171,'Capacity Summary'!$H$138:$BG$138,0))="x",INDEX('Capacity Summary'!$C$139:$E$238,MATCH('Capacity Backing (Hide)'!BR$132,'Capacity Summary'!$B$139:$B$238,0),4),IF(INDEX('Capacity Summary'!$H$139:$BG$238,MATCH('Capacity Backing (Hide)'!BR$132,'Capacity Summary'!$B$139:$B$238,0),MATCH('Capacity Backing (Hide)'!$A171,'Capacity Summary'!$H$138:$BG$138,0))&lt;&gt;0,INDEX('Capacity Summary'!$H$139:$BG$238,MATCH('Capacity Backing (Hide)'!BR$132,'Capacity Summary'!$B$139:$B$238,0),MATCH('Capacity Backing (Hide)'!$A171,'Capacity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(Hide)'!$A171,'Capacity Summary'!$H$138:$BG$138,0))="x",INDEX('Capacity Summary'!$C$139:$E$238,MATCH('Capacity Backing (Hide)'!BS$132,'Capacity Summary'!$B$139:$B$238,0),4),IF(INDEX('Capacity Summary'!$H$139:$BG$238,MATCH('Capacity Backing (Hide)'!BS$132,'Capacity Summary'!$B$139:$B$238,0),MATCH('Capacity Backing (Hide)'!$A171,'Capacity Summary'!$H$138:$BG$138,0))&lt;&gt;0,INDEX('Capacity Summary'!$H$139:$BG$238,MATCH('Capacity Backing (Hide)'!BS$132,'Capacity Summary'!$B$139:$B$238,0),MATCH('Capacity Backing (Hide)'!$A171,'Capacity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(Hide)'!$A171,'Capacity Summary'!$H$138:$BG$138,0))="x",INDEX('Capacity Summary'!$C$139:$E$238,MATCH('Capacity Backing (Hide)'!BT$132,'Capacity Summary'!$B$139:$B$238,0),4),IF(INDEX('Capacity Summary'!$H$139:$BG$238,MATCH('Capacity Backing (Hide)'!BT$132,'Capacity Summary'!$B$139:$B$238,0),MATCH('Capacity Backing (Hide)'!$A171,'Capacity Summary'!$H$138:$BG$138,0))&lt;&gt;0,INDEX('Capacity Summary'!$H$139:$BG$238,MATCH('Capacity Backing (Hide)'!BT$132,'Capacity Summary'!$B$139:$B$238,0),MATCH('Capacity Backing (Hide)'!$A171,'Capacity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(Hide)'!$A171,'Capacity Summary'!$H$138:$BG$138,0))="x",INDEX('Capacity Summary'!$C$139:$E$238,MATCH('Capacity Backing (Hide)'!BU$132,'Capacity Summary'!$B$139:$B$238,0),4),IF(INDEX('Capacity Summary'!$H$139:$BG$238,MATCH('Capacity Backing (Hide)'!BU$132,'Capacity Summary'!$B$139:$B$238,0),MATCH('Capacity Backing (Hide)'!$A171,'Capacity Summary'!$H$138:$BG$138,0))&lt;&gt;0,INDEX('Capacity Summary'!$H$139:$BG$238,MATCH('Capacity Backing (Hide)'!BU$132,'Capacity Summary'!$B$139:$B$238,0),MATCH('Capacity Backing (Hide)'!$A171,'Capacity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(Hide)'!$A171,'Capacity Summary'!$H$138:$BG$138,0))="x",INDEX('Capacity Summary'!$C$139:$E$238,MATCH('Capacity Backing (Hide)'!BV$132,'Capacity Summary'!$B$139:$B$238,0),4),IF(INDEX('Capacity Summary'!$H$139:$BG$238,MATCH('Capacity Backing (Hide)'!BV$132,'Capacity Summary'!$B$139:$B$238,0),MATCH('Capacity Backing (Hide)'!$A171,'Capacity Summary'!$H$138:$BG$138,0))&lt;&gt;0,INDEX('Capacity Summary'!$H$139:$BG$238,MATCH('Capacity Backing (Hide)'!BV$132,'Capacity Summary'!$B$139:$B$238,0),MATCH('Capacity Backing (Hide)'!$A171,'Capacity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(Hide)'!$A171,'Capacity Summary'!$H$138:$BG$138,0))="x",INDEX('Capacity Summary'!$C$139:$E$238,MATCH('Capacity Backing (Hide)'!BW$132,'Capacity Summary'!$B$139:$B$238,0),4),IF(INDEX('Capacity Summary'!$H$139:$BG$238,MATCH('Capacity Backing (Hide)'!BW$132,'Capacity Summary'!$B$139:$B$238,0),MATCH('Capacity Backing (Hide)'!$A171,'Capacity Summary'!$H$138:$BG$138,0))&lt;&gt;0,INDEX('Capacity Summary'!$H$139:$BG$238,MATCH('Capacity Backing (Hide)'!BW$132,'Capacity Summary'!$B$139:$B$238,0),MATCH('Capacity Backing (Hide)'!$A171,'Capacity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(Hide)'!$A171,'Capacity Summary'!$H$138:$BG$138,0))="x",INDEX('Capacity Summary'!$C$139:$E$238,MATCH('Capacity Backing (Hide)'!BX$132,'Capacity Summary'!$B$139:$B$238,0),4),IF(INDEX('Capacity Summary'!$H$139:$BG$238,MATCH('Capacity Backing (Hide)'!BX$132,'Capacity Summary'!$B$139:$B$238,0),MATCH('Capacity Backing (Hide)'!$A171,'Capacity Summary'!$H$138:$BG$138,0))&lt;&gt;0,INDEX('Capacity Summary'!$H$139:$BG$238,MATCH('Capacity Backing (Hide)'!BX$132,'Capacity Summary'!$B$139:$B$238,0),MATCH('Capacity Backing (Hide)'!$A171,'Capacity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(Hide)'!$A171,'Capacity Summary'!$H$138:$BG$138,0))="x",INDEX('Capacity Summary'!$C$139:$E$238,MATCH('Capacity Backing (Hide)'!BY$132,'Capacity Summary'!$B$139:$B$238,0),4),IF(INDEX('Capacity Summary'!$H$139:$BG$238,MATCH('Capacity Backing (Hide)'!BY$132,'Capacity Summary'!$B$139:$B$238,0),MATCH('Capacity Backing (Hide)'!$A171,'Capacity Summary'!$H$138:$BG$138,0))&lt;&gt;0,INDEX('Capacity Summary'!$H$139:$BG$238,MATCH('Capacity Backing (Hide)'!BY$132,'Capacity Summary'!$B$139:$B$238,0),MATCH('Capacity Backing (Hide)'!$A171,'Capacity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(Hide)'!$A171,'Capacity Summary'!$H$138:$BG$138,0))="x",INDEX('Capacity Summary'!$C$139:$E$238,MATCH('Capacity Backing (Hide)'!BZ$132,'Capacity Summary'!$B$139:$B$238,0),4),IF(INDEX('Capacity Summary'!$H$139:$BG$238,MATCH('Capacity Backing (Hide)'!BZ$132,'Capacity Summary'!$B$139:$B$238,0),MATCH('Capacity Backing (Hide)'!$A171,'Capacity Summary'!$H$138:$BG$138,0))&lt;&gt;0,INDEX('Capacity Summary'!$H$139:$BG$238,MATCH('Capacity Backing (Hide)'!BZ$132,'Capacity Summary'!$B$139:$B$238,0),MATCH('Capacity Backing (Hide)'!$A171,'Capacity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(Hide)'!$A171,'Capacity Summary'!$H$138:$BG$138,0))="x",INDEX('Capacity Summary'!$C$139:$E$238,MATCH('Capacity Backing (Hide)'!CA$132,'Capacity Summary'!$B$139:$B$238,0),4),IF(INDEX('Capacity Summary'!$H$139:$BG$238,MATCH('Capacity Backing (Hide)'!CA$132,'Capacity Summary'!$B$139:$B$238,0),MATCH('Capacity Backing (Hide)'!$A171,'Capacity Summary'!$H$138:$BG$138,0))&lt;&gt;0,INDEX('Capacity Summary'!$H$139:$BG$238,MATCH('Capacity Backing (Hide)'!CA$132,'Capacity Summary'!$B$139:$B$238,0),MATCH('Capacity Backing (Hide)'!$A171,'Capacity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(Hide)'!$A171,'Capacity Summary'!$H$138:$BG$138,0))="x",INDEX('Capacity Summary'!$C$139:$E$238,MATCH('Capacity Backing (Hide)'!CB$132,'Capacity Summary'!$B$139:$B$238,0),4),IF(INDEX('Capacity Summary'!$H$139:$BG$238,MATCH('Capacity Backing (Hide)'!CB$132,'Capacity Summary'!$B$139:$B$238,0),MATCH('Capacity Backing (Hide)'!$A171,'Capacity Summary'!$H$138:$BG$138,0))&lt;&gt;0,INDEX('Capacity Summary'!$H$139:$BG$238,MATCH('Capacity Backing (Hide)'!CB$132,'Capacity Summary'!$B$139:$B$238,0),MATCH('Capacity Backing (Hide)'!$A171,'Capacity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(Hide)'!$A171,'Capacity Summary'!$H$138:$BG$138,0))="x",INDEX('Capacity Summary'!$C$139:$E$238,MATCH('Capacity Backing (Hide)'!CC$132,'Capacity Summary'!$B$139:$B$238,0),4),IF(INDEX('Capacity Summary'!$H$139:$BG$238,MATCH('Capacity Backing (Hide)'!CC$132,'Capacity Summary'!$B$139:$B$238,0),MATCH('Capacity Backing (Hide)'!$A171,'Capacity Summary'!$H$138:$BG$138,0))&lt;&gt;0,INDEX('Capacity Summary'!$H$139:$BG$238,MATCH('Capacity Backing (Hide)'!CC$132,'Capacity Summary'!$B$139:$B$238,0),MATCH('Capacity Backing (Hide)'!$A171,'Capacity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(Hide)'!$A171,'Capacity Summary'!$H$138:$BG$138,0))="x",INDEX('Capacity Summary'!$C$139:$E$238,MATCH('Capacity Backing (Hide)'!CD$132,'Capacity Summary'!$B$139:$B$238,0),4),IF(INDEX('Capacity Summary'!$H$139:$BG$238,MATCH('Capacity Backing (Hide)'!CD$132,'Capacity Summary'!$B$139:$B$238,0),MATCH('Capacity Backing (Hide)'!$A171,'Capacity Summary'!$H$138:$BG$138,0))&lt;&gt;0,INDEX('Capacity Summary'!$H$139:$BG$238,MATCH('Capacity Backing (Hide)'!CD$132,'Capacity Summary'!$B$139:$B$238,0),MATCH('Capacity Backing (Hide)'!$A171,'Capacity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(Hide)'!$A171,'Capacity Summary'!$H$138:$BG$138,0))="x",INDEX('Capacity Summary'!$C$139:$E$238,MATCH('Capacity Backing (Hide)'!CE$132,'Capacity Summary'!$B$139:$B$238,0),4),IF(INDEX('Capacity Summary'!$H$139:$BG$238,MATCH('Capacity Backing (Hide)'!CE$132,'Capacity Summary'!$B$139:$B$238,0),MATCH('Capacity Backing (Hide)'!$A171,'Capacity Summary'!$H$138:$BG$138,0))&lt;&gt;0,INDEX('Capacity Summary'!$H$139:$BG$238,MATCH('Capacity Backing (Hide)'!CE$132,'Capacity Summary'!$B$139:$B$238,0),MATCH('Capacity Backing (Hide)'!$A171,'Capacity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(Hide)'!$A171,'Capacity Summary'!$H$138:$BG$138,0))="x",INDEX('Capacity Summary'!$C$139:$E$238,MATCH('Capacity Backing (Hide)'!CF$132,'Capacity Summary'!$B$139:$B$238,0),4),IF(INDEX('Capacity Summary'!$H$139:$BG$238,MATCH('Capacity Backing (Hide)'!CF$132,'Capacity Summary'!$B$139:$B$238,0),MATCH('Capacity Backing (Hide)'!$A171,'Capacity Summary'!$H$138:$BG$138,0))&lt;&gt;0,INDEX('Capacity Summary'!$H$139:$BG$238,MATCH('Capacity Backing (Hide)'!CF$132,'Capacity Summary'!$B$139:$B$238,0),MATCH('Capacity Backing (Hide)'!$A171,'Capacity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(Hide)'!$A171,'Capacity Summary'!$H$138:$BG$138,0))="x",INDEX('Capacity Summary'!$C$139:$E$238,MATCH('Capacity Backing (Hide)'!CG$132,'Capacity Summary'!$B$139:$B$238,0),4),IF(INDEX('Capacity Summary'!$H$139:$BG$238,MATCH('Capacity Backing (Hide)'!CG$132,'Capacity Summary'!$B$139:$B$238,0),MATCH('Capacity Backing (Hide)'!$A171,'Capacity Summary'!$H$138:$BG$138,0))&lt;&gt;0,INDEX('Capacity Summary'!$H$139:$BG$238,MATCH('Capacity Backing (Hide)'!CG$132,'Capacity Summary'!$B$139:$B$238,0),MATCH('Capacity Backing (Hide)'!$A171,'Capacity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(Hide)'!$A171,'Capacity Summary'!$H$138:$BG$138,0))="x",INDEX('Capacity Summary'!$C$139:$E$238,MATCH('Capacity Backing (Hide)'!CH$132,'Capacity Summary'!$B$139:$B$238,0),4),IF(INDEX('Capacity Summary'!$H$139:$BG$238,MATCH('Capacity Backing (Hide)'!CH$132,'Capacity Summary'!$B$139:$B$238,0),MATCH('Capacity Backing (Hide)'!$A171,'Capacity Summary'!$H$138:$BG$138,0))&lt;&gt;0,INDEX('Capacity Summary'!$H$139:$BG$238,MATCH('Capacity Backing (Hide)'!CH$132,'Capacity Summary'!$B$139:$B$238,0),MATCH('Capacity Backing (Hide)'!$A171,'Capacity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(Hide)'!$A171,'Capacity Summary'!$H$138:$BG$138,0))="x",INDEX('Capacity Summary'!$C$139:$E$238,MATCH('Capacity Backing (Hide)'!CI$132,'Capacity Summary'!$B$139:$B$238,0),4),IF(INDEX('Capacity Summary'!$H$139:$BG$238,MATCH('Capacity Backing (Hide)'!CI$132,'Capacity Summary'!$B$139:$B$238,0),MATCH('Capacity Backing (Hide)'!$A171,'Capacity Summary'!$H$138:$BG$138,0))&lt;&gt;0,INDEX('Capacity Summary'!$H$139:$BG$238,MATCH('Capacity Backing (Hide)'!CI$132,'Capacity Summary'!$B$139:$B$238,0),MATCH('Capacity Backing (Hide)'!$A171,'Capacity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(Hide)'!$A171,'Capacity Summary'!$H$138:$BG$138,0))="x",INDEX('Capacity Summary'!$C$139:$E$238,MATCH('Capacity Backing (Hide)'!CJ$132,'Capacity Summary'!$B$139:$B$238,0),4),IF(INDEX('Capacity Summary'!$H$139:$BG$238,MATCH('Capacity Backing (Hide)'!CJ$132,'Capacity Summary'!$B$139:$B$238,0),MATCH('Capacity Backing (Hide)'!$A171,'Capacity Summary'!$H$138:$BG$138,0))&lt;&gt;0,INDEX('Capacity Summary'!$H$139:$BG$238,MATCH('Capacity Backing (Hide)'!CJ$132,'Capacity Summary'!$B$139:$B$238,0),MATCH('Capacity Backing (Hide)'!$A171,'Capacity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(Hide)'!$A171,'Capacity Summary'!$H$138:$BG$138,0))="x",INDEX('Capacity Summary'!$C$139:$E$238,MATCH('Capacity Backing (Hide)'!CK$132,'Capacity Summary'!$B$139:$B$238,0),4),IF(INDEX('Capacity Summary'!$H$139:$BG$238,MATCH('Capacity Backing (Hide)'!CK$132,'Capacity Summary'!$B$139:$B$238,0),MATCH('Capacity Backing (Hide)'!$A171,'Capacity Summary'!$H$138:$BG$138,0))&lt;&gt;0,INDEX('Capacity Summary'!$H$139:$BG$238,MATCH('Capacity Backing (Hide)'!CK$132,'Capacity Summary'!$B$139:$B$238,0),MATCH('Capacity Backing (Hide)'!$A171,'Capacity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(Hide)'!$A171,'Capacity Summary'!$H$138:$BG$138,0))="x",INDEX('Capacity Summary'!$C$139:$E$238,MATCH('Capacity Backing (Hide)'!CL$132,'Capacity Summary'!$B$139:$B$238,0),4),IF(INDEX('Capacity Summary'!$H$139:$BG$238,MATCH('Capacity Backing (Hide)'!CL$132,'Capacity Summary'!$B$139:$B$238,0),MATCH('Capacity Backing (Hide)'!$A171,'Capacity Summary'!$H$138:$BG$138,0))&lt;&gt;0,INDEX('Capacity Summary'!$H$139:$BG$238,MATCH('Capacity Backing (Hide)'!CL$132,'Capacity Summary'!$B$139:$B$238,0),MATCH('Capacity Backing (Hide)'!$A171,'Capacity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(Hide)'!$A171,'Capacity Summary'!$H$138:$BG$138,0))="x",INDEX('Capacity Summary'!$C$139:$E$238,MATCH('Capacity Backing (Hide)'!CM$132,'Capacity Summary'!$B$139:$B$238,0),4),IF(INDEX('Capacity Summary'!$H$139:$BG$238,MATCH('Capacity Backing (Hide)'!CM$132,'Capacity Summary'!$B$139:$B$238,0),MATCH('Capacity Backing (Hide)'!$A171,'Capacity Summary'!$H$138:$BG$138,0))&lt;&gt;0,INDEX('Capacity Summary'!$H$139:$BG$238,MATCH('Capacity Backing (Hide)'!CM$132,'Capacity Summary'!$B$139:$B$238,0),MATCH('Capacity Backing (Hide)'!$A171,'Capacity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(Hide)'!$A171,'Capacity Summary'!$H$138:$BG$138,0))="x",INDEX('Capacity Summary'!$C$139:$E$238,MATCH('Capacity Backing (Hide)'!CN$132,'Capacity Summary'!$B$139:$B$238,0),4),IF(INDEX('Capacity Summary'!$H$139:$BG$238,MATCH('Capacity Backing (Hide)'!CN$132,'Capacity Summary'!$B$139:$B$238,0),MATCH('Capacity Backing (Hide)'!$A171,'Capacity Summary'!$H$138:$BG$138,0))&lt;&gt;0,INDEX('Capacity Summary'!$H$139:$BG$238,MATCH('Capacity Backing (Hide)'!CN$132,'Capacity Summary'!$B$139:$B$238,0),MATCH('Capacity Backing (Hide)'!$A171,'Capacity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(Hide)'!$A171,'Capacity Summary'!$H$138:$BG$138,0))="x",INDEX('Capacity Summary'!$C$139:$E$238,MATCH('Capacity Backing (Hide)'!CO$132,'Capacity Summary'!$B$139:$B$238,0),4),IF(INDEX('Capacity Summary'!$H$139:$BG$238,MATCH('Capacity Backing (Hide)'!CO$132,'Capacity Summary'!$B$139:$B$238,0),MATCH('Capacity Backing (Hide)'!$A171,'Capacity Summary'!$H$138:$BG$138,0))&lt;&gt;0,INDEX('Capacity Summary'!$H$139:$BG$238,MATCH('Capacity Backing (Hide)'!CO$132,'Capacity Summary'!$B$139:$B$238,0),MATCH('Capacity Backing (Hide)'!$A171,'Capacity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(Hide)'!$A171,'Capacity Summary'!$H$138:$BG$138,0))="x",INDEX('Capacity Summary'!$C$139:$E$238,MATCH('Capacity Backing (Hide)'!CP$132,'Capacity Summary'!$B$139:$B$238,0),4),IF(INDEX('Capacity Summary'!$H$139:$BG$238,MATCH('Capacity Backing (Hide)'!CP$132,'Capacity Summary'!$B$139:$B$238,0),MATCH('Capacity Backing (Hide)'!$A171,'Capacity Summary'!$H$138:$BG$138,0))&lt;&gt;0,INDEX('Capacity Summary'!$H$139:$BG$238,MATCH('Capacity Backing (Hide)'!CP$132,'Capacity Summary'!$B$139:$B$238,0),MATCH('Capacity Backing (Hide)'!$A171,'Capacity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(Hide)'!$A171,'Capacity Summary'!$H$138:$BG$138,0))="x",INDEX('Capacity Summary'!$C$139:$E$238,MATCH('Capacity Backing (Hide)'!CQ$132,'Capacity Summary'!$B$139:$B$238,0),4),IF(INDEX('Capacity Summary'!$H$139:$BG$238,MATCH('Capacity Backing (Hide)'!CQ$132,'Capacity Summary'!$B$139:$B$238,0),MATCH('Capacity Backing (Hide)'!$A171,'Capacity Summary'!$H$138:$BG$138,0))&lt;&gt;0,INDEX('Capacity Summary'!$H$139:$BG$238,MATCH('Capacity Backing (Hide)'!CQ$132,'Capacity Summary'!$B$139:$B$238,0),MATCH('Capacity Backing (Hide)'!$A171,'Capacity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(Hide)'!$A171,'Capacity Summary'!$H$138:$BG$138,0))="x",INDEX('Capacity Summary'!$C$139:$E$238,MATCH('Capacity Backing (Hide)'!CR$132,'Capacity Summary'!$B$139:$B$238,0),4),IF(INDEX('Capacity Summary'!$H$139:$BG$238,MATCH('Capacity Backing (Hide)'!CR$132,'Capacity Summary'!$B$139:$B$238,0),MATCH('Capacity Backing (Hide)'!$A171,'Capacity Summary'!$H$138:$BG$138,0))&lt;&gt;0,INDEX('Capacity Summary'!$H$139:$BG$238,MATCH('Capacity Backing (Hide)'!CR$132,'Capacity Summary'!$B$139:$B$238,0),MATCH('Capacity Backing (Hide)'!$A171,'Capacity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(Hide)'!$A171,'Capacity Summary'!$H$138:$BG$138,0))="x",INDEX('Capacity Summary'!$C$139:$E$238,MATCH('Capacity Backing (Hide)'!CS$132,'Capacity Summary'!$B$139:$B$238,0),4),IF(INDEX('Capacity Summary'!$H$139:$BG$238,MATCH('Capacity Backing (Hide)'!CS$132,'Capacity Summary'!$B$139:$B$238,0),MATCH('Capacity Backing (Hide)'!$A171,'Capacity Summary'!$H$138:$BG$138,0))&lt;&gt;0,INDEX('Capacity Summary'!$H$139:$BG$238,MATCH('Capacity Backing (Hide)'!CS$132,'Capacity Summary'!$B$139:$B$238,0),MATCH('Capacity Backing (Hide)'!$A171,'Capacity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(Hide)'!$A171,'Capacity Summary'!$H$138:$BG$138,0))="x",INDEX('Capacity Summary'!$C$139:$E$238,MATCH('Capacity Backing (Hide)'!CT$132,'Capacity Summary'!$B$139:$B$238,0),4),IF(INDEX('Capacity Summary'!$H$139:$BG$238,MATCH('Capacity Backing (Hide)'!CT$132,'Capacity Summary'!$B$139:$B$238,0),MATCH('Capacity Backing (Hide)'!$A171,'Capacity Summary'!$H$138:$BG$138,0))&lt;&gt;0,INDEX('Capacity Summary'!$H$139:$BG$238,MATCH('Capacity Backing (Hide)'!CT$132,'Capacity Summary'!$B$139:$B$238,0),MATCH('Capacity Backing (Hide)'!$A171,'Capacity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(Hide)'!$A171,'Capacity Summary'!$H$138:$BG$138,0))="x",INDEX('Capacity Summary'!$C$139:$E$238,MATCH('Capacity Backing (Hide)'!CU$132,'Capacity Summary'!$B$139:$B$238,0),4),IF(INDEX('Capacity Summary'!$H$139:$BG$238,MATCH('Capacity Backing (Hide)'!CU$132,'Capacity Summary'!$B$139:$B$238,0),MATCH('Capacity Backing (Hide)'!$A171,'Capacity Summary'!$H$138:$BG$138,0))&lt;&gt;0,INDEX('Capacity Summary'!$H$139:$BG$238,MATCH('Capacity Backing (Hide)'!CU$132,'Capacity Summary'!$B$139:$B$238,0),MATCH('Capacity Backing (Hide)'!$A171,'Capacity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(Hide)'!$A171,'Capacity Summary'!$H$138:$BG$138,0))="x",INDEX('Capacity Summary'!$C$139:$E$238,MATCH('Capacity Backing (Hide)'!CV$132,'Capacity Summary'!$B$139:$B$238,0),4),IF(INDEX('Capacity Summary'!$H$139:$BG$238,MATCH('Capacity Backing (Hide)'!CV$132,'Capacity Summary'!$B$139:$B$238,0),MATCH('Capacity Backing (Hide)'!$A171,'Capacity Summary'!$H$138:$BG$138,0))&lt;&gt;0,INDEX('Capacity Summary'!$H$139:$BG$238,MATCH('Capacity Backing (Hide)'!CV$132,'Capacity Summary'!$B$139:$B$238,0),MATCH('Capacity Backing (Hide)'!$A171,'Capacity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(Hide)'!$A171,'Capacity Summary'!$H$138:$BG$138,0))="x",INDEX('Capacity Summary'!$C$139:$E$238,MATCH('Capacity Backing (Hide)'!CW$132,'Capacity Summary'!$B$139:$B$238,0),4),IF(INDEX('Capacity Summary'!$H$139:$BG$238,MATCH('Capacity Backing (Hide)'!CW$132,'Capacity Summary'!$B$139:$B$238,0),MATCH('Capacity Backing (Hide)'!$A171,'Capacity Summary'!$H$138:$BG$138,0))&lt;&gt;0,INDEX('Capacity Summary'!$H$139:$BG$238,MATCH('Capacity Backing (Hide)'!CW$132,'Capacity Summary'!$B$139:$B$238,0),MATCH('Capacity Backing (Hide)'!$A171,'Capacity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(Hide)'!$A172,'Capacity Summary'!$H$138:$BG$138,0))="x",INDEX('Capacity Summary'!$C$139:$E$238,MATCH('Capacity Backing (Hide)'!B$132,'Capacity Summary'!$B$139:$B$238,0),4),IF(INDEX('Capacity Summary'!$H$139:$BG$238,MATCH('Capacity Backing (Hide)'!B$132,'Capacity Summary'!$B$139:$B$238,0),MATCH('Capacity Backing (Hide)'!$A172,'Capacity Summary'!$H$138:$BG$138,0))&lt;&gt;0,INDEX('Capacity Summary'!$H$139:$BG$238,MATCH('Capacity Backing (Hide)'!B$132,'Capacity Summary'!$B$139:$B$238,0),MATCH('Capacity Backing (Hide)'!$A172,'Capacity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(Hide)'!$A172,'Capacity Summary'!$H$138:$BG$138,0))="x",INDEX('Capacity Summary'!$C$139:$E$238,MATCH('Capacity Backing (Hide)'!C$132,'Capacity Summary'!$B$139:$B$238,0),4),IF(INDEX('Capacity Summary'!$H$139:$BG$238,MATCH('Capacity Backing (Hide)'!C$132,'Capacity Summary'!$B$139:$B$238,0),MATCH('Capacity Backing (Hide)'!$A172,'Capacity Summary'!$H$138:$BG$138,0))&lt;&gt;0,INDEX('Capacity Summary'!$H$139:$BG$238,MATCH('Capacity Backing (Hide)'!C$132,'Capacity Summary'!$B$139:$B$238,0),MATCH('Capacity Backing (Hide)'!$A172,'Capacity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(Hide)'!$A172,'Capacity Summary'!$H$138:$BG$138,0))="x",INDEX('Capacity Summary'!$C$139:$E$238,MATCH('Capacity Backing (Hide)'!D$132,'Capacity Summary'!$B$139:$B$238,0),4),IF(INDEX('Capacity Summary'!$H$139:$BG$238,MATCH('Capacity Backing (Hide)'!D$132,'Capacity Summary'!$B$139:$B$238,0),MATCH('Capacity Backing (Hide)'!$A172,'Capacity Summary'!$H$138:$BG$138,0))&lt;&gt;0,INDEX('Capacity Summary'!$H$139:$BG$238,MATCH('Capacity Backing (Hide)'!D$132,'Capacity Summary'!$B$139:$B$238,0),MATCH('Capacity Backing (Hide)'!$A172,'Capacity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(Hide)'!$A172,'Capacity Summary'!$H$138:$BG$138,0))="x",INDEX('Capacity Summary'!$C$139:$E$238,MATCH('Capacity Backing (Hide)'!E$132,'Capacity Summary'!$B$139:$B$238,0),4),IF(INDEX('Capacity Summary'!$H$139:$BG$238,MATCH('Capacity Backing (Hide)'!E$132,'Capacity Summary'!$B$139:$B$238,0),MATCH('Capacity Backing (Hide)'!$A172,'Capacity Summary'!$H$138:$BG$138,0))&lt;&gt;0,INDEX('Capacity Summary'!$H$139:$BG$238,MATCH('Capacity Backing (Hide)'!E$132,'Capacity Summary'!$B$139:$B$238,0),MATCH('Capacity Backing (Hide)'!$A172,'Capacity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(Hide)'!$A172,'Capacity Summary'!$H$138:$BG$138,0))="x",INDEX('Capacity Summary'!$C$139:$E$238,MATCH('Capacity Backing (Hide)'!F$132,'Capacity Summary'!$B$139:$B$238,0),4),IF(INDEX('Capacity Summary'!$H$139:$BG$238,MATCH('Capacity Backing (Hide)'!F$132,'Capacity Summary'!$B$139:$B$238,0),MATCH('Capacity Backing (Hide)'!$A172,'Capacity Summary'!$H$138:$BG$138,0))&lt;&gt;0,INDEX('Capacity Summary'!$H$139:$BG$238,MATCH('Capacity Backing (Hide)'!F$132,'Capacity Summary'!$B$139:$B$238,0),MATCH('Capacity Backing (Hide)'!$A172,'Capacity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(Hide)'!$A172,'Capacity Summary'!$H$138:$BG$138,0))="x",INDEX('Capacity Summary'!$C$139:$E$238,MATCH('Capacity Backing (Hide)'!G$132,'Capacity Summary'!$B$139:$B$238,0),4),IF(INDEX('Capacity Summary'!$H$139:$BG$238,MATCH('Capacity Backing (Hide)'!G$132,'Capacity Summary'!$B$139:$B$238,0),MATCH('Capacity Backing (Hide)'!$A172,'Capacity Summary'!$H$138:$BG$138,0))&lt;&gt;0,INDEX('Capacity Summary'!$H$139:$BG$238,MATCH('Capacity Backing (Hide)'!G$132,'Capacity Summary'!$B$139:$B$238,0),MATCH('Capacity Backing (Hide)'!$A172,'Capacity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(Hide)'!$A172,'Capacity Summary'!$H$138:$BG$138,0))="x",INDEX('Capacity Summary'!$C$139:$E$238,MATCH('Capacity Backing (Hide)'!H$132,'Capacity Summary'!$B$139:$B$238,0),4),IF(INDEX('Capacity Summary'!$H$139:$BG$238,MATCH('Capacity Backing (Hide)'!H$132,'Capacity Summary'!$B$139:$B$238,0),MATCH('Capacity Backing (Hide)'!$A172,'Capacity Summary'!$H$138:$BG$138,0))&lt;&gt;0,INDEX('Capacity Summary'!$H$139:$BG$238,MATCH('Capacity Backing (Hide)'!H$132,'Capacity Summary'!$B$139:$B$238,0),MATCH('Capacity Backing (Hide)'!$A172,'Capacity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(Hide)'!$A172,'Capacity Summary'!$H$138:$BG$138,0))="x",INDEX('Capacity Summary'!$C$139:$E$238,MATCH('Capacity Backing (Hide)'!I$132,'Capacity Summary'!$B$139:$B$238,0),4),IF(INDEX('Capacity Summary'!$H$139:$BG$238,MATCH('Capacity Backing (Hide)'!I$132,'Capacity Summary'!$B$139:$B$238,0),MATCH('Capacity Backing (Hide)'!$A172,'Capacity Summary'!$H$138:$BG$138,0))&lt;&gt;0,INDEX('Capacity Summary'!$H$139:$BG$238,MATCH('Capacity Backing (Hide)'!I$132,'Capacity Summary'!$B$139:$B$238,0),MATCH('Capacity Backing (Hide)'!$A172,'Capacity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(Hide)'!$A172,'Capacity Summary'!$H$138:$BG$138,0))="x",INDEX('Capacity Summary'!$C$139:$E$238,MATCH('Capacity Backing (Hide)'!J$132,'Capacity Summary'!$B$139:$B$238,0),4),IF(INDEX('Capacity Summary'!$H$139:$BG$238,MATCH('Capacity Backing (Hide)'!J$132,'Capacity Summary'!$B$139:$B$238,0),MATCH('Capacity Backing (Hide)'!$A172,'Capacity Summary'!$H$138:$BG$138,0))&lt;&gt;0,INDEX('Capacity Summary'!$H$139:$BG$238,MATCH('Capacity Backing (Hide)'!J$132,'Capacity Summary'!$B$139:$B$238,0),MATCH('Capacity Backing (Hide)'!$A172,'Capacity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(Hide)'!$A172,'Capacity Summary'!$H$138:$BG$138,0))="x",INDEX('Capacity Summary'!$C$139:$E$238,MATCH('Capacity Backing (Hide)'!K$132,'Capacity Summary'!$B$139:$B$238,0),4),IF(INDEX('Capacity Summary'!$H$139:$BG$238,MATCH('Capacity Backing (Hide)'!K$132,'Capacity Summary'!$B$139:$B$238,0),MATCH('Capacity Backing (Hide)'!$A172,'Capacity Summary'!$H$138:$BG$138,0))&lt;&gt;0,INDEX('Capacity Summary'!$H$139:$BG$238,MATCH('Capacity Backing (Hide)'!K$132,'Capacity Summary'!$B$139:$B$238,0),MATCH('Capacity Backing (Hide)'!$A172,'Capacity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(Hide)'!$A172,'Capacity Summary'!$H$138:$BG$138,0))="x",INDEX('Capacity Summary'!$C$139:$E$238,MATCH('Capacity Backing (Hide)'!L$132,'Capacity Summary'!$B$139:$B$238,0),4),IF(INDEX('Capacity Summary'!$H$139:$BG$238,MATCH('Capacity Backing (Hide)'!L$132,'Capacity Summary'!$B$139:$B$238,0),MATCH('Capacity Backing (Hide)'!$A172,'Capacity Summary'!$H$138:$BG$138,0))&lt;&gt;0,INDEX('Capacity Summary'!$H$139:$BG$238,MATCH('Capacity Backing (Hide)'!L$132,'Capacity Summary'!$B$139:$B$238,0),MATCH('Capacity Backing (Hide)'!$A172,'Capacity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(Hide)'!$A172,'Capacity Summary'!$H$138:$BG$138,0))="x",INDEX('Capacity Summary'!$C$139:$E$238,MATCH('Capacity Backing (Hide)'!M$132,'Capacity Summary'!$B$139:$B$238,0),4),IF(INDEX('Capacity Summary'!$H$139:$BG$238,MATCH('Capacity Backing (Hide)'!M$132,'Capacity Summary'!$B$139:$B$238,0),MATCH('Capacity Backing (Hide)'!$A172,'Capacity Summary'!$H$138:$BG$138,0))&lt;&gt;0,INDEX('Capacity Summary'!$H$139:$BG$238,MATCH('Capacity Backing (Hide)'!M$132,'Capacity Summary'!$B$139:$B$238,0),MATCH('Capacity Backing (Hide)'!$A172,'Capacity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(Hide)'!$A172,'Capacity Summary'!$H$138:$BG$138,0))="x",INDEX('Capacity Summary'!$C$139:$E$238,MATCH('Capacity Backing (Hide)'!N$132,'Capacity Summary'!$B$139:$B$238,0),4),IF(INDEX('Capacity Summary'!$H$139:$BG$238,MATCH('Capacity Backing (Hide)'!N$132,'Capacity Summary'!$B$139:$B$238,0),MATCH('Capacity Backing (Hide)'!$A172,'Capacity Summary'!$H$138:$BG$138,0))&lt;&gt;0,INDEX('Capacity Summary'!$H$139:$BG$238,MATCH('Capacity Backing (Hide)'!N$132,'Capacity Summary'!$B$139:$B$238,0),MATCH('Capacity Backing (Hide)'!$A172,'Capacity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(Hide)'!$A172,'Capacity Summary'!$H$138:$BG$138,0))="x",INDEX('Capacity Summary'!$C$139:$E$238,MATCH('Capacity Backing (Hide)'!O$132,'Capacity Summary'!$B$139:$B$238,0),4),IF(INDEX('Capacity Summary'!$H$139:$BG$238,MATCH('Capacity Backing (Hide)'!O$132,'Capacity Summary'!$B$139:$B$238,0),MATCH('Capacity Backing (Hide)'!$A172,'Capacity Summary'!$H$138:$BG$138,0))&lt;&gt;0,INDEX('Capacity Summary'!$H$139:$BG$238,MATCH('Capacity Backing (Hide)'!O$132,'Capacity Summary'!$B$139:$B$238,0),MATCH('Capacity Backing (Hide)'!$A172,'Capacity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(Hide)'!$A172,'Capacity Summary'!$H$138:$BG$138,0))="x",INDEX('Capacity Summary'!$C$139:$E$238,MATCH('Capacity Backing (Hide)'!P$132,'Capacity Summary'!$B$139:$B$238,0),4),IF(INDEX('Capacity Summary'!$H$139:$BG$238,MATCH('Capacity Backing (Hide)'!P$132,'Capacity Summary'!$B$139:$B$238,0),MATCH('Capacity Backing (Hide)'!$A172,'Capacity Summary'!$H$138:$BG$138,0))&lt;&gt;0,INDEX('Capacity Summary'!$H$139:$BG$238,MATCH('Capacity Backing (Hide)'!P$132,'Capacity Summary'!$B$139:$B$238,0),MATCH('Capacity Backing (Hide)'!$A172,'Capacity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(Hide)'!$A172,'Capacity Summary'!$H$138:$BG$138,0))="x",INDEX('Capacity Summary'!$C$139:$E$238,MATCH('Capacity Backing (Hide)'!Q$132,'Capacity Summary'!$B$139:$B$238,0),4),IF(INDEX('Capacity Summary'!$H$139:$BG$238,MATCH('Capacity Backing (Hide)'!Q$132,'Capacity Summary'!$B$139:$B$238,0),MATCH('Capacity Backing (Hide)'!$A172,'Capacity Summary'!$H$138:$BG$138,0))&lt;&gt;0,INDEX('Capacity Summary'!$H$139:$BG$238,MATCH('Capacity Backing (Hide)'!Q$132,'Capacity Summary'!$B$139:$B$238,0),MATCH('Capacity Backing (Hide)'!$A172,'Capacity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(Hide)'!$A172,'Capacity Summary'!$H$138:$BG$138,0))="x",INDEX('Capacity Summary'!$C$139:$E$238,MATCH('Capacity Backing (Hide)'!R$132,'Capacity Summary'!$B$139:$B$238,0),4),IF(INDEX('Capacity Summary'!$H$139:$BG$238,MATCH('Capacity Backing (Hide)'!R$132,'Capacity Summary'!$B$139:$B$238,0),MATCH('Capacity Backing (Hide)'!$A172,'Capacity Summary'!$H$138:$BG$138,0))&lt;&gt;0,INDEX('Capacity Summary'!$H$139:$BG$238,MATCH('Capacity Backing (Hide)'!R$132,'Capacity Summary'!$B$139:$B$238,0),MATCH('Capacity Backing (Hide)'!$A172,'Capacity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(Hide)'!$A172,'Capacity Summary'!$H$138:$BG$138,0))="x",INDEX('Capacity Summary'!$C$139:$E$238,MATCH('Capacity Backing (Hide)'!S$132,'Capacity Summary'!$B$139:$B$238,0),4),IF(INDEX('Capacity Summary'!$H$139:$BG$238,MATCH('Capacity Backing (Hide)'!S$132,'Capacity Summary'!$B$139:$B$238,0),MATCH('Capacity Backing (Hide)'!$A172,'Capacity Summary'!$H$138:$BG$138,0))&lt;&gt;0,INDEX('Capacity Summary'!$H$139:$BG$238,MATCH('Capacity Backing (Hide)'!S$132,'Capacity Summary'!$B$139:$B$238,0),MATCH('Capacity Backing (Hide)'!$A172,'Capacity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(Hide)'!$A172,'Capacity Summary'!$H$138:$BG$138,0))="x",INDEX('Capacity Summary'!$C$139:$E$238,MATCH('Capacity Backing (Hide)'!T$132,'Capacity Summary'!$B$139:$B$238,0),4),IF(INDEX('Capacity Summary'!$H$139:$BG$238,MATCH('Capacity Backing (Hide)'!T$132,'Capacity Summary'!$B$139:$B$238,0),MATCH('Capacity Backing (Hide)'!$A172,'Capacity Summary'!$H$138:$BG$138,0))&lt;&gt;0,INDEX('Capacity Summary'!$H$139:$BG$238,MATCH('Capacity Backing (Hide)'!T$132,'Capacity Summary'!$B$139:$B$238,0),MATCH('Capacity Backing (Hide)'!$A172,'Capacity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(Hide)'!$A172,'Capacity Summary'!$H$138:$BG$138,0))="x",INDEX('Capacity Summary'!$C$139:$E$238,MATCH('Capacity Backing (Hide)'!U$132,'Capacity Summary'!$B$139:$B$238,0),4),IF(INDEX('Capacity Summary'!$H$139:$BG$238,MATCH('Capacity Backing (Hide)'!U$132,'Capacity Summary'!$B$139:$B$238,0),MATCH('Capacity Backing (Hide)'!$A172,'Capacity Summary'!$H$138:$BG$138,0))&lt;&gt;0,INDEX('Capacity Summary'!$H$139:$BG$238,MATCH('Capacity Backing (Hide)'!U$132,'Capacity Summary'!$B$139:$B$238,0),MATCH('Capacity Backing (Hide)'!$A172,'Capacity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(Hide)'!$A172,'Capacity Summary'!$H$138:$BG$138,0))="x",INDEX('Capacity Summary'!$C$139:$E$238,MATCH('Capacity Backing (Hide)'!V$132,'Capacity Summary'!$B$139:$B$238,0),4),IF(INDEX('Capacity Summary'!$H$139:$BG$238,MATCH('Capacity Backing (Hide)'!V$132,'Capacity Summary'!$B$139:$B$238,0),MATCH('Capacity Backing (Hide)'!$A172,'Capacity Summary'!$H$138:$BG$138,0))&lt;&gt;0,INDEX('Capacity Summary'!$H$139:$BG$238,MATCH('Capacity Backing (Hide)'!V$132,'Capacity Summary'!$B$139:$B$238,0),MATCH('Capacity Backing (Hide)'!$A172,'Capacity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(Hide)'!$A172,'Capacity Summary'!$H$138:$BG$138,0))="x",INDEX('Capacity Summary'!$C$139:$E$238,MATCH('Capacity Backing (Hide)'!W$132,'Capacity Summary'!$B$139:$B$238,0),4),IF(INDEX('Capacity Summary'!$H$139:$BG$238,MATCH('Capacity Backing (Hide)'!W$132,'Capacity Summary'!$B$139:$B$238,0),MATCH('Capacity Backing (Hide)'!$A172,'Capacity Summary'!$H$138:$BG$138,0))&lt;&gt;0,INDEX('Capacity Summary'!$H$139:$BG$238,MATCH('Capacity Backing (Hide)'!W$132,'Capacity Summary'!$B$139:$B$238,0),MATCH('Capacity Backing (Hide)'!$A172,'Capacity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(Hide)'!$A172,'Capacity Summary'!$H$138:$BG$138,0))="x",INDEX('Capacity Summary'!$C$139:$E$238,MATCH('Capacity Backing (Hide)'!X$132,'Capacity Summary'!$B$139:$B$238,0),4),IF(INDEX('Capacity Summary'!$H$139:$BG$238,MATCH('Capacity Backing (Hide)'!X$132,'Capacity Summary'!$B$139:$B$238,0),MATCH('Capacity Backing (Hide)'!$A172,'Capacity Summary'!$H$138:$BG$138,0))&lt;&gt;0,INDEX('Capacity Summary'!$H$139:$BG$238,MATCH('Capacity Backing (Hide)'!X$132,'Capacity Summary'!$B$139:$B$238,0),MATCH('Capacity Backing (Hide)'!$A172,'Capacity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(Hide)'!$A172,'Capacity Summary'!$H$138:$BG$138,0))="x",INDEX('Capacity Summary'!$C$139:$E$238,MATCH('Capacity Backing (Hide)'!Y$132,'Capacity Summary'!$B$139:$B$238,0),4),IF(INDEX('Capacity Summary'!$H$139:$BG$238,MATCH('Capacity Backing (Hide)'!Y$132,'Capacity Summary'!$B$139:$B$238,0),MATCH('Capacity Backing (Hide)'!$A172,'Capacity Summary'!$H$138:$BG$138,0))&lt;&gt;0,INDEX('Capacity Summary'!$H$139:$BG$238,MATCH('Capacity Backing (Hide)'!Y$132,'Capacity Summary'!$B$139:$B$238,0),MATCH('Capacity Backing (Hide)'!$A172,'Capacity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(Hide)'!$A172,'Capacity Summary'!$H$138:$BG$138,0))="x",INDEX('Capacity Summary'!$C$139:$E$238,MATCH('Capacity Backing (Hide)'!Z$132,'Capacity Summary'!$B$139:$B$238,0),4),IF(INDEX('Capacity Summary'!$H$139:$BG$238,MATCH('Capacity Backing (Hide)'!Z$132,'Capacity Summary'!$B$139:$B$238,0),MATCH('Capacity Backing (Hide)'!$A172,'Capacity Summary'!$H$138:$BG$138,0))&lt;&gt;0,INDEX('Capacity Summary'!$H$139:$BG$238,MATCH('Capacity Backing (Hide)'!Z$132,'Capacity Summary'!$B$139:$B$238,0),MATCH('Capacity Backing (Hide)'!$A172,'Capacity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(Hide)'!$A172,'Capacity Summary'!$H$138:$BG$138,0))="x",INDEX('Capacity Summary'!$C$139:$E$238,MATCH('Capacity Backing (Hide)'!AA$132,'Capacity Summary'!$B$139:$B$238,0),4),IF(INDEX('Capacity Summary'!$H$139:$BG$238,MATCH('Capacity Backing (Hide)'!AA$132,'Capacity Summary'!$B$139:$B$238,0),MATCH('Capacity Backing (Hide)'!$A172,'Capacity Summary'!$H$138:$BG$138,0))&lt;&gt;0,INDEX('Capacity Summary'!$H$139:$BG$238,MATCH('Capacity Backing (Hide)'!AA$132,'Capacity Summary'!$B$139:$B$238,0),MATCH('Capacity Backing (Hide)'!$A172,'Capacity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(Hide)'!$A172,'Capacity Summary'!$H$138:$BG$138,0))="x",INDEX('Capacity Summary'!$C$139:$E$238,MATCH('Capacity Backing (Hide)'!AB$132,'Capacity Summary'!$B$139:$B$238,0),4),IF(INDEX('Capacity Summary'!$H$139:$BG$238,MATCH('Capacity Backing (Hide)'!AB$132,'Capacity Summary'!$B$139:$B$238,0),MATCH('Capacity Backing (Hide)'!$A172,'Capacity Summary'!$H$138:$BG$138,0))&lt;&gt;0,INDEX('Capacity Summary'!$H$139:$BG$238,MATCH('Capacity Backing (Hide)'!AB$132,'Capacity Summary'!$B$139:$B$238,0),MATCH('Capacity Backing (Hide)'!$A172,'Capacity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(Hide)'!$A172,'Capacity Summary'!$H$138:$BG$138,0))="x",INDEX('Capacity Summary'!$C$139:$E$238,MATCH('Capacity Backing (Hide)'!AC$132,'Capacity Summary'!$B$139:$B$238,0),4),IF(INDEX('Capacity Summary'!$H$139:$BG$238,MATCH('Capacity Backing (Hide)'!AC$132,'Capacity Summary'!$B$139:$B$238,0),MATCH('Capacity Backing (Hide)'!$A172,'Capacity Summary'!$H$138:$BG$138,0))&lt;&gt;0,INDEX('Capacity Summary'!$H$139:$BG$238,MATCH('Capacity Backing (Hide)'!AC$132,'Capacity Summary'!$B$139:$B$238,0),MATCH('Capacity Backing (Hide)'!$A172,'Capacity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(Hide)'!$A172,'Capacity Summary'!$H$138:$BG$138,0))="x",INDEX('Capacity Summary'!$C$139:$E$238,MATCH('Capacity Backing (Hide)'!AD$132,'Capacity Summary'!$B$139:$B$238,0),4),IF(INDEX('Capacity Summary'!$H$139:$BG$238,MATCH('Capacity Backing (Hide)'!AD$132,'Capacity Summary'!$B$139:$B$238,0),MATCH('Capacity Backing (Hide)'!$A172,'Capacity Summary'!$H$138:$BG$138,0))&lt;&gt;0,INDEX('Capacity Summary'!$H$139:$BG$238,MATCH('Capacity Backing (Hide)'!AD$132,'Capacity Summary'!$B$139:$B$238,0),MATCH('Capacity Backing (Hide)'!$A172,'Capacity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(Hide)'!$A172,'Capacity Summary'!$H$138:$BG$138,0))="x",INDEX('Capacity Summary'!$C$139:$E$238,MATCH('Capacity Backing (Hide)'!AE$132,'Capacity Summary'!$B$139:$B$238,0),4),IF(INDEX('Capacity Summary'!$H$139:$BG$238,MATCH('Capacity Backing (Hide)'!AE$132,'Capacity Summary'!$B$139:$B$238,0),MATCH('Capacity Backing (Hide)'!$A172,'Capacity Summary'!$H$138:$BG$138,0))&lt;&gt;0,INDEX('Capacity Summary'!$H$139:$BG$238,MATCH('Capacity Backing (Hide)'!AE$132,'Capacity Summary'!$B$139:$B$238,0),MATCH('Capacity Backing (Hide)'!$A172,'Capacity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(Hide)'!$A172,'Capacity Summary'!$H$138:$BG$138,0))="x",INDEX('Capacity Summary'!$C$139:$E$238,MATCH('Capacity Backing (Hide)'!AF$132,'Capacity Summary'!$B$139:$B$238,0),4),IF(INDEX('Capacity Summary'!$H$139:$BG$238,MATCH('Capacity Backing (Hide)'!AF$132,'Capacity Summary'!$B$139:$B$238,0),MATCH('Capacity Backing (Hide)'!$A172,'Capacity Summary'!$H$138:$BG$138,0))&lt;&gt;0,INDEX('Capacity Summary'!$H$139:$BG$238,MATCH('Capacity Backing (Hide)'!AF$132,'Capacity Summary'!$B$139:$B$238,0),MATCH('Capacity Backing (Hide)'!$A172,'Capacity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(Hide)'!$A172,'Capacity Summary'!$H$138:$BG$138,0))="x",INDEX('Capacity Summary'!$C$139:$E$238,MATCH('Capacity Backing (Hide)'!AG$132,'Capacity Summary'!$B$139:$B$238,0),4),IF(INDEX('Capacity Summary'!$H$139:$BG$238,MATCH('Capacity Backing (Hide)'!AG$132,'Capacity Summary'!$B$139:$B$238,0),MATCH('Capacity Backing (Hide)'!$A172,'Capacity Summary'!$H$138:$BG$138,0))&lt;&gt;0,INDEX('Capacity Summary'!$H$139:$BG$238,MATCH('Capacity Backing (Hide)'!AG$132,'Capacity Summary'!$B$139:$B$238,0),MATCH('Capacity Backing (Hide)'!$A172,'Capacity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(Hide)'!$A172,'Capacity Summary'!$H$138:$BG$138,0))="x",INDEX('Capacity Summary'!$C$139:$E$238,MATCH('Capacity Backing (Hide)'!AH$132,'Capacity Summary'!$B$139:$B$238,0),4),IF(INDEX('Capacity Summary'!$H$139:$BG$238,MATCH('Capacity Backing (Hide)'!AH$132,'Capacity Summary'!$B$139:$B$238,0),MATCH('Capacity Backing (Hide)'!$A172,'Capacity Summary'!$H$138:$BG$138,0))&lt;&gt;0,INDEX('Capacity Summary'!$H$139:$BG$238,MATCH('Capacity Backing (Hide)'!AH$132,'Capacity Summary'!$B$139:$B$238,0),MATCH('Capacity Backing (Hide)'!$A172,'Capacity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(Hide)'!$A172,'Capacity Summary'!$H$138:$BG$138,0))="x",INDEX('Capacity Summary'!$C$139:$E$238,MATCH('Capacity Backing (Hide)'!AI$132,'Capacity Summary'!$B$139:$B$238,0),4),IF(INDEX('Capacity Summary'!$H$139:$BG$238,MATCH('Capacity Backing (Hide)'!AI$132,'Capacity Summary'!$B$139:$B$238,0),MATCH('Capacity Backing (Hide)'!$A172,'Capacity Summary'!$H$138:$BG$138,0))&lt;&gt;0,INDEX('Capacity Summary'!$H$139:$BG$238,MATCH('Capacity Backing (Hide)'!AI$132,'Capacity Summary'!$B$139:$B$238,0),MATCH('Capacity Backing (Hide)'!$A172,'Capacity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(Hide)'!$A172,'Capacity Summary'!$H$138:$BG$138,0))="x",INDEX('Capacity Summary'!$C$139:$E$238,MATCH('Capacity Backing (Hide)'!AJ$132,'Capacity Summary'!$B$139:$B$238,0),4),IF(INDEX('Capacity Summary'!$H$139:$BG$238,MATCH('Capacity Backing (Hide)'!AJ$132,'Capacity Summary'!$B$139:$B$238,0),MATCH('Capacity Backing (Hide)'!$A172,'Capacity Summary'!$H$138:$BG$138,0))&lt;&gt;0,INDEX('Capacity Summary'!$H$139:$BG$238,MATCH('Capacity Backing (Hide)'!AJ$132,'Capacity Summary'!$B$139:$B$238,0),MATCH('Capacity Backing (Hide)'!$A172,'Capacity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(Hide)'!$A172,'Capacity Summary'!$H$138:$BG$138,0))="x",INDEX('Capacity Summary'!$C$139:$E$238,MATCH('Capacity Backing (Hide)'!AK$132,'Capacity Summary'!$B$139:$B$238,0),4),IF(INDEX('Capacity Summary'!$H$139:$BG$238,MATCH('Capacity Backing (Hide)'!AK$132,'Capacity Summary'!$B$139:$B$238,0),MATCH('Capacity Backing (Hide)'!$A172,'Capacity Summary'!$H$138:$BG$138,0))&lt;&gt;0,INDEX('Capacity Summary'!$H$139:$BG$238,MATCH('Capacity Backing (Hide)'!AK$132,'Capacity Summary'!$B$139:$B$238,0),MATCH('Capacity Backing (Hide)'!$A172,'Capacity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(Hide)'!$A172,'Capacity Summary'!$H$138:$BG$138,0))="x",INDEX('Capacity Summary'!$C$139:$E$238,MATCH('Capacity Backing (Hide)'!AL$132,'Capacity Summary'!$B$139:$B$238,0),4),IF(INDEX('Capacity Summary'!$H$139:$BG$238,MATCH('Capacity Backing (Hide)'!AL$132,'Capacity Summary'!$B$139:$B$238,0),MATCH('Capacity Backing (Hide)'!$A172,'Capacity Summary'!$H$138:$BG$138,0))&lt;&gt;0,INDEX('Capacity Summary'!$H$139:$BG$238,MATCH('Capacity Backing (Hide)'!AL$132,'Capacity Summary'!$B$139:$B$238,0),MATCH('Capacity Backing (Hide)'!$A172,'Capacity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(Hide)'!$A172,'Capacity Summary'!$H$138:$BG$138,0))="x",INDEX('Capacity Summary'!$C$139:$E$238,MATCH('Capacity Backing (Hide)'!AM$132,'Capacity Summary'!$B$139:$B$238,0),4),IF(INDEX('Capacity Summary'!$H$139:$BG$238,MATCH('Capacity Backing (Hide)'!AM$132,'Capacity Summary'!$B$139:$B$238,0),MATCH('Capacity Backing (Hide)'!$A172,'Capacity Summary'!$H$138:$BG$138,0))&lt;&gt;0,INDEX('Capacity Summary'!$H$139:$BG$238,MATCH('Capacity Backing (Hide)'!AM$132,'Capacity Summary'!$B$139:$B$238,0),MATCH('Capacity Backing (Hide)'!$A172,'Capacity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(Hide)'!$A172,'Capacity Summary'!$H$138:$BG$138,0))="x",INDEX('Capacity Summary'!$C$139:$E$238,MATCH('Capacity Backing (Hide)'!AN$132,'Capacity Summary'!$B$139:$B$238,0),4),IF(INDEX('Capacity Summary'!$H$139:$BG$238,MATCH('Capacity Backing (Hide)'!AN$132,'Capacity Summary'!$B$139:$B$238,0),MATCH('Capacity Backing (Hide)'!$A172,'Capacity Summary'!$H$138:$BG$138,0))&lt;&gt;0,INDEX('Capacity Summary'!$H$139:$BG$238,MATCH('Capacity Backing (Hide)'!AN$132,'Capacity Summary'!$B$139:$B$238,0),MATCH('Capacity Backing (Hide)'!$A172,'Capacity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(Hide)'!$A172,'Capacity Summary'!$H$138:$BG$138,0))="x",INDEX('Capacity Summary'!$C$139:$E$238,MATCH('Capacity Backing (Hide)'!AO$132,'Capacity Summary'!$B$139:$B$238,0),4),IF(INDEX('Capacity Summary'!$H$139:$BG$238,MATCH('Capacity Backing (Hide)'!AO$132,'Capacity Summary'!$B$139:$B$238,0),MATCH('Capacity Backing (Hide)'!$A172,'Capacity Summary'!$H$138:$BG$138,0))&lt;&gt;0,INDEX('Capacity Summary'!$H$139:$BG$238,MATCH('Capacity Backing (Hide)'!AO$132,'Capacity Summary'!$B$139:$B$238,0),MATCH('Capacity Backing (Hide)'!$A172,'Capacity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(Hide)'!$A172,'Capacity Summary'!$H$138:$BG$138,0))="x",INDEX('Capacity Summary'!$C$139:$E$238,MATCH('Capacity Backing (Hide)'!AP$132,'Capacity Summary'!$B$139:$B$238,0),4),IF(INDEX('Capacity Summary'!$H$139:$BG$238,MATCH('Capacity Backing (Hide)'!AP$132,'Capacity Summary'!$B$139:$B$238,0),MATCH('Capacity Backing (Hide)'!$A172,'Capacity Summary'!$H$138:$BG$138,0))&lt;&gt;0,INDEX('Capacity Summary'!$H$139:$BG$238,MATCH('Capacity Backing (Hide)'!AP$132,'Capacity Summary'!$B$139:$B$238,0),MATCH('Capacity Backing (Hide)'!$A172,'Capacity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(Hide)'!$A172,'Capacity Summary'!$H$138:$BG$138,0))="x",INDEX('Capacity Summary'!$C$139:$E$238,MATCH('Capacity Backing (Hide)'!AQ$132,'Capacity Summary'!$B$139:$B$238,0),4),IF(INDEX('Capacity Summary'!$H$139:$BG$238,MATCH('Capacity Backing (Hide)'!AQ$132,'Capacity Summary'!$B$139:$B$238,0),MATCH('Capacity Backing (Hide)'!$A172,'Capacity Summary'!$H$138:$BG$138,0))&lt;&gt;0,INDEX('Capacity Summary'!$H$139:$BG$238,MATCH('Capacity Backing (Hide)'!AQ$132,'Capacity Summary'!$B$139:$B$238,0),MATCH('Capacity Backing (Hide)'!$A172,'Capacity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(Hide)'!$A172,'Capacity Summary'!$H$138:$BG$138,0))="x",INDEX('Capacity Summary'!$C$139:$E$238,MATCH('Capacity Backing (Hide)'!AR$132,'Capacity Summary'!$B$139:$B$238,0),4),IF(INDEX('Capacity Summary'!$H$139:$BG$238,MATCH('Capacity Backing (Hide)'!AR$132,'Capacity Summary'!$B$139:$B$238,0),MATCH('Capacity Backing (Hide)'!$A172,'Capacity Summary'!$H$138:$BG$138,0))&lt;&gt;0,INDEX('Capacity Summary'!$H$139:$BG$238,MATCH('Capacity Backing (Hide)'!AR$132,'Capacity Summary'!$B$139:$B$238,0),MATCH('Capacity Backing (Hide)'!$A172,'Capacity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(Hide)'!$A172,'Capacity Summary'!$H$138:$BG$138,0))="x",INDEX('Capacity Summary'!$C$139:$E$238,MATCH('Capacity Backing (Hide)'!AS$132,'Capacity Summary'!$B$139:$B$238,0),4),IF(INDEX('Capacity Summary'!$H$139:$BG$238,MATCH('Capacity Backing (Hide)'!AS$132,'Capacity Summary'!$B$139:$B$238,0),MATCH('Capacity Backing (Hide)'!$A172,'Capacity Summary'!$H$138:$BG$138,0))&lt;&gt;0,INDEX('Capacity Summary'!$H$139:$BG$238,MATCH('Capacity Backing (Hide)'!AS$132,'Capacity Summary'!$B$139:$B$238,0),MATCH('Capacity Backing (Hide)'!$A172,'Capacity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(Hide)'!$A172,'Capacity Summary'!$H$138:$BG$138,0))="x",INDEX('Capacity Summary'!$C$139:$E$238,MATCH('Capacity Backing (Hide)'!AT$132,'Capacity Summary'!$B$139:$B$238,0),4),IF(INDEX('Capacity Summary'!$H$139:$BG$238,MATCH('Capacity Backing (Hide)'!AT$132,'Capacity Summary'!$B$139:$B$238,0),MATCH('Capacity Backing (Hide)'!$A172,'Capacity Summary'!$H$138:$BG$138,0))&lt;&gt;0,INDEX('Capacity Summary'!$H$139:$BG$238,MATCH('Capacity Backing (Hide)'!AT$132,'Capacity Summary'!$B$139:$B$238,0),MATCH('Capacity Backing (Hide)'!$A172,'Capacity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(Hide)'!$A172,'Capacity Summary'!$H$138:$BG$138,0))="x",INDEX('Capacity Summary'!$C$139:$E$238,MATCH('Capacity Backing (Hide)'!AU$132,'Capacity Summary'!$B$139:$B$238,0),4),IF(INDEX('Capacity Summary'!$H$139:$BG$238,MATCH('Capacity Backing (Hide)'!AU$132,'Capacity Summary'!$B$139:$B$238,0),MATCH('Capacity Backing (Hide)'!$A172,'Capacity Summary'!$H$138:$BG$138,0))&lt;&gt;0,INDEX('Capacity Summary'!$H$139:$BG$238,MATCH('Capacity Backing (Hide)'!AU$132,'Capacity Summary'!$B$139:$B$238,0),MATCH('Capacity Backing (Hide)'!$A172,'Capacity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(Hide)'!$A172,'Capacity Summary'!$H$138:$BG$138,0))="x",INDEX('Capacity Summary'!$C$139:$E$238,MATCH('Capacity Backing (Hide)'!AV$132,'Capacity Summary'!$B$139:$B$238,0),4),IF(INDEX('Capacity Summary'!$H$139:$BG$238,MATCH('Capacity Backing (Hide)'!AV$132,'Capacity Summary'!$B$139:$B$238,0),MATCH('Capacity Backing (Hide)'!$A172,'Capacity Summary'!$H$138:$BG$138,0))&lt;&gt;0,INDEX('Capacity Summary'!$H$139:$BG$238,MATCH('Capacity Backing (Hide)'!AV$132,'Capacity Summary'!$B$139:$B$238,0),MATCH('Capacity Backing (Hide)'!$A172,'Capacity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(Hide)'!$A172,'Capacity Summary'!$H$138:$BG$138,0))="x",INDEX('Capacity Summary'!$C$139:$E$238,MATCH('Capacity Backing (Hide)'!AW$132,'Capacity Summary'!$B$139:$B$238,0),4),IF(INDEX('Capacity Summary'!$H$139:$BG$238,MATCH('Capacity Backing (Hide)'!AW$132,'Capacity Summary'!$B$139:$B$238,0),MATCH('Capacity Backing (Hide)'!$A172,'Capacity Summary'!$H$138:$BG$138,0))&lt;&gt;0,INDEX('Capacity Summary'!$H$139:$BG$238,MATCH('Capacity Backing (Hide)'!AW$132,'Capacity Summary'!$B$139:$B$238,0),MATCH('Capacity Backing (Hide)'!$A172,'Capacity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(Hide)'!$A172,'Capacity Summary'!$H$138:$BG$138,0))="x",INDEX('Capacity Summary'!$C$139:$E$238,MATCH('Capacity Backing (Hide)'!AX$132,'Capacity Summary'!$B$139:$B$238,0),4),IF(INDEX('Capacity Summary'!$H$139:$BG$238,MATCH('Capacity Backing (Hide)'!AX$132,'Capacity Summary'!$B$139:$B$238,0),MATCH('Capacity Backing (Hide)'!$A172,'Capacity Summary'!$H$138:$BG$138,0))&lt;&gt;0,INDEX('Capacity Summary'!$H$139:$BG$238,MATCH('Capacity Backing (Hide)'!AX$132,'Capacity Summary'!$B$139:$B$238,0),MATCH('Capacity Backing (Hide)'!$A172,'Capacity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(Hide)'!$A172,'Capacity Summary'!$H$138:$BG$138,0))="x",INDEX('Capacity Summary'!$C$139:$E$238,MATCH('Capacity Backing (Hide)'!AY$132,'Capacity Summary'!$B$139:$B$238,0),4),IF(INDEX('Capacity Summary'!$H$139:$BG$238,MATCH('Capacity Backing (Hide)'!AY$132,'Capacity Summary'!$B$139:$B$238,0),MATCH('Capacity Backing (Hide)'!$A172,'Capacity Summary'!$H$138:$BG$138,0))&lt;&gt;0,INDEX('Capacity Summary'!$H$139:$BG$238,MATCH('Capacity Backing (Hide)'!AY$132,'Capacity Summary'!$B$139:$B$238,0),MATCH('Capacity Backing (Hide)'!$A172,'Capacity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(Hide)'!$A172,'Capacity Summary'!$H$138:$BG$138,0))="x",INDEX('Capacity Summary'!$C$139:$E$238,MATCH('Capacity Backing (Hide)'!AZ$132,'Capacity Summary'!$B$139:$B$238,0),4),IF(INDEX('Capacity Summary'!$H$139:$BG$238,MATCH('Capacity Backing (Hide)'!AZ$132,'Capacity Summary'!$B$139:$B$238,0),MATCH('Capacity Backing (Hide)'!$A172,'Capacity Summary'!$H$138:$BG$138,0))&lt;&gt;0,INDEX('Capacity Summary'!$H$139:$BG$238,MATCH('Capacity Backing (Hide)'!AZ$132,'Capacity Summary'!$B$139:$B$238,0),MATCH('Capacity Backing (Hide)'!$A172,'Capacity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(Hide)'!$A172,'Capacity Summary'!$H$138:$BG$138,0))="x",INDEX('Capacity Summary'!$C$139:$E$238,MATCH('Capacity Backing (Hide)'!BA$132,'Capacity Summary'!$B$139:$B$238,0),4),IF(INDEX('Capacity Summary'!$H$139:$BG$238,MATCH('Capacity Backing (Hide)'!BA$132,'Capacity Summary'!$B$139:$B$238,0),MATCH('Capacity Backing (Hide)'!$A172,'Capacity Summary'!$H$138:$BG$138,0))&lt;&gt;0,INDEX('Capacity Summary'!$H$139:$BG$238,MATCH('Capacity Backing (Hide)'!BA$132,'Capacity Summary'!$B$139:$B$238,0),MATCH('Capacity Backing (Hide)'!$A172,'Capacity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(Hide)'!$A172,'Capacity Summary'!$H$138:$BG$138,0))="x",INDEX('Capacity Summary'!$C$139:$E$238,MATCH('Capacity Backing (Hide)'!BB$132,'Capacity Summary'!$B$139:$B$238,0),4),IF(INDEX('Capacity Summary'!$H$139:$BG$238,MATCH('Capacity Backing (Hide)'!BB$132,'Capacity Summary'!$B$139:$B$238,0),MATCH('Capacity Backing (Hide)'!$A172,'Capacity Summary'!$H$138:$BG$138,0))&lt;&gt;0,INDEX('Capacity Summary'!$H$139:$BG$238,MATCH('Capacity Backing (Hide)'!BB$132,'Capacity Summary'!$B$139:$B$238,0),MATCH('Capacity Backing (Hide)'!$A172,'Capacity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(Hide)'!$A172,'Capacity Summary'!$H$138:$BG$138,0))="x",INDEX('Capacity Summary'!$C$139:$E$238,MATCH('Capacity Backing (Hide)'!BC$132,'Capacity Summary'!$B$139:$B$238,0),4),IF(INDEX('Capacity Summary'!$H$139:$BG$238,MATCH('Capacity Backing (Hide)'!BC$132,'Capacity Summary'!$B$139:$B$238,0),MATCH('Capacity Backing (Hide)'!$A172,'Capacity Summary'!$H$138:$BG$138,0))&lt;&gt;0,INDEX('Capacity Summary'!$H$139:$BG$238,MATCH('Capacity Backing (Hide)'!BC$132,'Capacity Summary'!$B$139:$B$238,0),MATCH('Capacity Backing (Hide)'!$A172,'Capacity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(Hide)'!$A172,'Capacity Summary'!$H$138:$BG$138,0))="x",INDEX('Capacity Summary'!$C$139:$E$238,MATCH('Capacity Backing (Hide)'!BD$132,'Capacity Summary'!$B$139:$B$238,0),4),IF(INDEX('Capacity Summary'!$H$139:$BG$238,MATCH('Capacity Backing (Hide)'!BD$132,'Capacity Summary'!$B$139:$B$238,0),MATCH('Capacity Backing (Hide)'!$A172,'Capacity Summary'!$H$138:$BG$138,0))&lt;&gt;0,INDEX('Capacity Summary'!$H$139:$BG$238,MATCH('Capacity Backing (Hide)'!BD$132,'Capacity Summary'!$B$139:$B$238,0),MATCH('Capacity Backing (Hide)'!$A172,'Capacity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(Hide)'!$A172,'Capacity Summary'!$H$138:$BG$138,0))="x",INDEX('Capacity Summary'!$C$139:$E$238,MATCH('Capacity Backing (Hide)'!BE$132,'Capacity Summary'!$B$139:$B$238,0),4),IF(INDEX('Capacity Summary'!$H$139:$BG$238,MATCH('Capacity Backing (Hide)'!BE$132,'Capacity Summary'!$B$139:$B$238,0),MATCH('Capacity Backing (Hide)'!$A172,'Capacity Summary'!$H$138:$BG$138,0))&lt;&gt;0,INDEX('Capacity Summary'!$H$139:$BG$238,MATCH('Capacity Backing (Hide)'!BE$132,'Capacity Summary'!$B$139:$B$238,0),MATCH('Capacity Backing (Hide)'!$A172,'Capacity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(Hide)'!$A172,'Capacity Summary'!$H$138:$BG$138,0))="x",INDEX('Capacity Summary'!$C$139:$E$238,MATCH('Capacity Backing (Hide)'!BF$132,'Capacity Summary'!$B$139:$B$238,0),4),IF(INDEX('Capacity Summary'!$H$139:$BG$238,MATCH('Capacity Backing (Hide)'!BF$132,'Capacity Summary'!$B$139:$B$238,0),MATCH('Capacity Backing (Hide)'!$A172,'Capacity Summary'!$H$138:$BG$138,0))&lt;&gt;0,INDEX('Capacity Summary'!$H$139:$BG$238,MATCH('Capacity Backing (Hide)'!BF$132,'Capacity Summary'!$B$139:$B$238,0),MATCH('Capacity Backing (Hide)'!$A172,'Capacity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(Hide)'!$A172,'Capacity Summary'!$H$138:$BG$138,0))="x",INDEX('Capacity Summary'!$C$139:$E$238,MATCH('Capacity Backing (Hide)'!BG$132,'Capacity Summary'!$B$139:$B$238,0),4),IF(INDEX('Capacity Summary'!$H$139:$BG$238,MATCH('Capacity Backing (Hide)'!BG$132,'Capacity Summary'!$B$139:$B$238,0),MATCH('Capacity Backing (Hide)'!$A172,'Capacity Summary'!$H$138:$BG$138,0))&lt;&gt;0,INDEX('Capacity Summary'!$H$139:$BG$238,MATCH('Capacity Backing (Hide)'!BG$132,'Capacity Summary'!$B$139:$B$238,0),MATCH('Capacity Backing (Hide)'!$A172,'Capacity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(Hide)'!$A172,'Capacity Summary'!$H$138:$BG$138,0))="x",INDEX('Capacity Summary'!$C$139:$E$238,MATCH('Capacity Backing (Hide)'!BH$132,'Capacity Summary'!$B$139:$B$238,0),4),IF(INDEX('Capacity Summary'!$H$139:$BG$238,MATCH('Capacity Backing (Hide)'!BH$132,'Capacity Summary'!$B$139:$B$238,0),MATCH('Capacity Backing (Hide)'!$A172,'Capacity Summary'!$H$138:$BG$138,0))&lt;&gt;0,INDEX('Capacity Summary'!$H$139:$BG$238,MATCH('Capacity Backing (Hide)'!BH$132,'Capacity Summary'!$B$139:$B$238,0),MATCH('Capacity Backing (Hide)'!$A172,'Capacity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(Hide)'!$A172,'Capacity Summary'!$H$138:$BG$138,0))="x",INDEX('Capacity Summary'!$C$139:$E$238,MATCH('Capacity Backing (Hide)'!BI$132,'Capacity Summary'!$B$139:$B$238,0),4),IF(INDEX('Capacity Summary'!$H$139:$BG$238,MATCH('Capacity Backing (Hide)'!BI$132,'Capacity Summary'!$B$139:$B$238,0),MATCH('Capacity Backing (Hide)'!$A172,'Capacity Summary'!$H$138:$BG$138,0))&lt;&gt;0,INDEX('Capacity Summary'!$H$139:$BG$238,MATCH('Capacity Backing (Hide)'!BI$132,'Capacity Summary'!$B$139:$B$238,0),MATCH('Capacity Backing (Hide)'!$A172,'Capacity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(Hide)'!$A172,'Capacity Summary'!$H$138:$BG$138,0))="x",INDEX('Capacity Summary'!$C$139:$E$238,MATCH('Capacity Backing (Hide)'!BJ$132,'Capacity Summary'!$B$139:$B$238,0),4),IF(INDEX('Capacity Summary'!$H$139:$BG$238,MATCH('Capacity Backing (Hide)'!BJ$132,'Capacity Summary'!$B$139:$B$238,0),MATCH('Capacity Backing (Hide)'!$A172,'Capacity Summary'!$H$138:$BG$138,0))&lt;&gt;0,INDEX('Capacity Summary'!$H$139:$BG$238,MATCH('Capacity Backing (Hide)'!BJ$132,'Capacity Summary'!$B$139:$B$238,0),MATCH('Capacity Backing (Hide)'!$A172,'Capacity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(Hide)'!$A172,'Capacity Summary'!$H$138:$BG$138,0))="x",INDEX('Capacity Summary'!$C$139:$E$238,MATCH('Capacity Backing (Hide)'!BK$132,'Capacity Summary'!$B$139:$B$238,0),4),IF(INDEX('Capacity Summary'!$H$139:$BG$238,MATCH('Capacity Backing (Hide)'!BK$132,'Capacity Summary'!$B$139:$B$238,0),MATCH('Capacity Backing (Hide)'!$A172,'Capacity Summary'!$H$138:$BG$138,0))&lt;&gt;0,INDEX('Capacity Summary'!$H$139:$BG$238,MATCH('Capacity Backing (Hide)'!BK$132,'Capacity Summary'!$B$139:$B$238,0),MATCH('Capacity Backing (Hide)'!$A172,'Capacity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(Hide)'!$A172,'Capacity Summary'!$H$138:$BG$138,0))="x",INDEX('Capacity Summary'!$C$139:$E$238,MATCH('Capacity Backing (Hide)'!BL$132,'Capacity Summary'!$B$139:$B$238,0),4),IF(INDEX('Capacity Summary'!$H$139:$BG$238,MATCH('Capacity Backing (Hide)'!BL$132,'Capacity Summary'!$B$139:$B$238,0),MATCH('Capacity Backing (Hide)'!$A172,'Capacity Summary'!$H$138:$BG$138,0))&lt;&gt;0,INDEX('Capacity Summary'!$H$139:$BG$238,MATCH('Capacity Backing (Hide)'!BL$132,'Capacity Summary'!$B$139:$B$238,0),MATCH('Capacity Backing (Hide)'!$A172,'Capacity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(Hide)'!$A172,'Capacity Summary'!$H$138:$BG$138,0))="x",INDEX('Capacity Summary'!$C$139:$E$238,MATCH('Capacity Backing (Hide)'!BM$132,'Capacity Summary'!$B$139:$B$238,0),4),IF(INDEX('Capacity Summary'!$H$139:$BG$238,MATCH('Capacity Backing (Hide)'!BM$132,'Capacity Summary'!$B$139:$B$238,0),MATCH('Capacity Backing (Hide)'!$A172,'Capacity Summary'!$H$138:$BG$138,0))&lt;&gt;0,INDEX('Capacity Summary'!$H$139:$BG$238,MATCH('Capacity Backing (Hide)'!BM$132,'Capacity Summary'!$B$139:$B$238,0),MATCH('Capacity Backing (Hide)'!$A172,'Capacity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(Hide)'!$A172,'Capacity Summary'!$H$138:$BG$138,0))="x",INDEX('Capacity Summary'!$C$139:$E$238,MATCH('Capacity Backing (Hide)'!BN$132,'Capacity Summary'!$B$139:$B$238,0),4),IF(INDEX('Capacity Summary'!$H$139:$BG$238,MATCH('Capacity Backing (Hide)'!BN$132,'Capacity Summary'!$B$139:$B$238,0),MATCH('Capacity Backing (Hide)'!$A172,'Capacity Summary'!$H$138:$BG$138,0))&lt;&gt;0,INDEX('Capacity Summary'!$H$139:$BG$238,MATCH('Capacity Backing (Hide)'!BN$132,'Capacity Summary'!$B$139:$B$238,0),MATCH('Capacity Backing (Hide)'!$A172,'Capacity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(Hide)'!$A172,'Capacity Summary'!$H$138:$BG$138,0))="x",INDEX('Capacity Summary'!$C$139:$E$238,MATCH('Capacity Backing (Hide)'!BO$132,'Capacity Summary'!$B$139:$B$238,0),4),IF(INDEX('Capacity Summary'!$H$139:$BG$238,MATCH('Capacity Backing (Hide)'!BO$132,'Capacity Summary'!$B$139:$B$238,0),MATCH('Capacity Backing (Hide)'!$A172,'Capacity Summary'!$H$138:$BG$138,0))&lt;&gt;0,INDEX('Capacity Summary'!$H$139:$BG$238,MATCH('Capacity Backing (Hide)'!BO$132,'Capacity Summary'!$B$139:$B$238,0),MATCH('Capacity Backing (Hide)'!$A172,'Capacity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(Hide)'!$A172,'Capacity Summary'!$H$138:$BG$138,0))="x",INDEX('Capacity Summary'!$C$139:$E$238,MATCH('Capacity Backing (Hide)'!BP$132,'Capacity Summary'!$B$139:$B$238,0),4),IF(INDEX('Capacity Summary'!$H$139:$BG$238,MATCH('Capacity Backing (Hide)'!BP$132,'Capacity Summary'!$B$139:$B$238,0),MATCH('Capacity Backing (Hide)'!$A172,'Capacity Summary'!$H$138:$BG$138,0))&lt;&gt;0,INDEX('Capacity Summary'!$H$139:$BG$238,MATCH('Capacity Backing (Hide)'!BP$132,'Capacity Summary'!$B$139:$B$238,0),MATCH('Capacity Backing (Hide)'!$A172,'Capacity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(Hide)'!$A172,'Capacity Summary'!$H$138:$BG$138,0))="x",INDEX('Capacity Summary'!$C$139:$E$238,MATCH('Capacity Backing (Hide)'!BQ$132,'Capacity Summary'!$B$139:$B$238,0),4),IF(INDEX('Capacity Summary'!$H$139:$BG$238,MATCH('Capacity Backing (Hide)'!BQ$132,'Capacity Summary'!$B$139:$B$238,0),MATCH('Capacity Backing (Hide)'!$A172,'Capacity Summary'!$H$138:$BG$138,0))&lt;&gt;0,INDEX('Capacity Summary'!$H$139:$BG$238,MATCH('Capacity Backing (Hide)'!BQ$132,'Capacity Summary'!$B$139:$B$238,0),MATCH('Capacity Backing (Hide)'!$A172,'Capacity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(Hide)'!$A172,'Capacity Summary'!$H$138:$BG$138,0))="x",INDEX('Capacity Summary'!$C$139:$E$238,MATCH('Capacity Backing (Hide)'!BR$132,'Capacity Summary'!$B$139:$B$238,0),4),IF(INDEX('Capacity Summary'!$H$139:$BG$238,MATCH('Capacity Backing (Hide)'!BR$132,'Capacity Summary'!$B$139:$B$238,0),MATCH('Capacity Backing (Hide)'!$A172,'Capacity Summary'!$H$138:$BG$138,0))&lt;&gt;0,INDEX('Capacity Summary'!$H$139:$BG$238,MATCH('Capacity Backing (Hide)'!BR$132,'Capacity Summary'!$B$139:$B$238,0),MATCH('Capacity Backing (Hide)'!$A172,'Capacity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(Hide)'!$A172,'Capacity Summary'!$H$138:$BG$138,0))="x",INDEX('Capacity Summary'!$C$139:$E$238,MATCH('Capacity Backing (Hide)'!BS$132,'Capacity Summary'!$B$139:$B$238,0),4),IF(INDEX('Capacity Summary'!$H$139:$BG$238,MATCH('Capacity Backing (Hide)'!BS$132,'Capacity Summary'!$B$139:$B$238,0),MATCH('Capacity Backing (Hide)'!$A172,'Capacity Summary'!$H$138:$BG$138,0))&lt;&gt;0,INDEX('Capacity Summary'!$H$139:$BG$238,MATCH('Capacity Backing (Hide)'!BS$132,'Capacity Summary'!$B$139:$B$238,0),MATCH('Capacity Backing (Hide)'!$A172,'Capacity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(Hide)'!$A172,'Capacity Summary'!$H$138:$BG$138,0))="x",INDEX('Capacity Summary'!$C$139:$E$238,MATCH('Capacity Backing (Hide)'!BT$132,'Capacity Summary'!$B$139:$B$238,0),4),IF(INDEX('Capacity Summary'!$H$139:$BG$238,MATCH('Capacity Backing (Hide)'!BT$132,'Capacity Summary'!$B$139:$B$238,0),MATCH('Capacity Backing (Hide)'!$A172,'Capacity Summary'!$H$138:$BG$138,0))&lt;&gt;0,INDEX('Capacity Summary'!$H$139:$BG$238,MATCH('Capacity Backing (Hide)'!BT$132,'Capacity Summary'!$B$139:$B$238,0),MATCH('Capacity Backing (Hide)'!$A172,'Capacity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(Hide)'!$A172,'Capacity Summary'!$H$138:$BG$138,0))="x",INDEX('Capacity Summary'!$C$139:$E$238,MATCH('Capacity Backing (Hide)'!BU$132,'Capacity Summary'!$B$139:$B$238,0),4),IF(INDEX('Capacity Summary'!$H$139:$BG$238,MATCH('Capacity Backing (Hide)'!BU$132,'Capacity Summary'!$B$139:$B$238,0),MATCH('Capacity Backing (Hide)'!$A172,'Capacity Summary'!$H$138:$BG$138,0))&lt;&gt;0,INDEX('Capacity Summary'!$H$139:$BG$238,MATCH('Capacity Backing (Hide)'!BU$132,'Capacity Summary'!$B$139:$B$238,0),MATCH('Capacity Backing (Hide)'!$A172,'Capacity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(Hide)'!$A172,'Capacity Summary'!$H$138:$BG$138,0))="x",INDEX('Capacity Summary'!$C$139:$E$238,MATCH('Capacity Backing (Hide)'!BV$132,'Capacity Summary'!$B$139:$B$238,0),4),IF(INDEX('Capacity Summary'!$H$139:$BG$238,MATCH('Capacity Backing (Hide)'!BV$132,'Capacity Summary'!$B$139:$B$238,0),MATCH('Capacity Backing (Hide)'!$A172,'Capacity Summary'!$H$138:$BG$138,0))&lt;&gt;0,INDEX('Capacity Summary'!$H$139:$BG$238,MATCH('Capacity Backing (Hide)'!BV$132,'Capacity Summary'!$B$139:$B$238,0),MATCH('Capacity Backing (Hide)'!$A172,'Capacity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(Hide)'!$A172,'Capacity Summary'!$H$138:$BG$138,0))="x",INDEX('Capacity Summary'!$C$139:$E$238,MATCH('Capacity Backing (Hide)'!BW$132,'Capacity Summary'!$B$139:$B$238,0),4),IF(INDEX('Capacity Summary'!$H$139:$BG$238,MATCH('Capacity Backing (Hide)'!BW$132,'Capacity Summary'!$B$139:$B$238,0),MATCH('Capacity Backing (Hide)'!$A172,'Capacity Summary'!$H$138:$BG$138,0))&lt;&gt;0,INDEX('Capacity Summary'!$H$139:$BG$238,MATCH('Capacity Backing (Hide)'!BW$132,'Capacity Summary'!$B$139:$B$238,0),MATCH('Capacity Backing (Hide)'!$A172,'Capacity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(Hide)'!$A172,'Capacity Summary'!$H$138:$BG$138,0))="x",INDEX('Capacity Summary'!$C$139:$E$238,MATCH('Capacity Backing (Hide)'!BX$132,'Capacity Summary'!$B$139:$B$238,0),4),IF(INDEX('Capacity Summary'!$H$139:$BG$238,MATCH('Capacity Backing (Hide)'!BX$132,'Capacity Summary'!$B$139:$B$238,0),MATCH('Capacity Backing (Hide)'!$A172,'Capacity Summary'!$H$138:$BG$138,0))&lt;&gt;0,INDEX('Capacity Summary'!$H$139:$BG$238,MATCH('Capacity Backing (Hide)'!BX$132,'Capacity Summary'!$B$139:$B$238,0),MATCH('Capacity Backing (Hide)'!$A172,'Capacity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(Hide)'!$A172,'Capacity Summary'!$H$138:$BG$138,0))="x",INDEX('Capacity Summary'!$C$139:$E$238,MATCH('Capacity Backing (Hide)'!BY$132,'Capacity Summary'!$B$139:$B$238,0),4),IF(INDEX('Capacity Summary'!$H$139:$BG$238,MATCH('Capacity Backing (Hide)'!BY$132,'Capacity Summary'!$B$139:$B$238,0),MATCH('Capacity Backing (Hide)'!$A172,'Capacity Summary'!$H$138:$BG$138,0))&lt;&gt;0,INDEX('Capacity Summary'!$H$139:$BG$238,MATCH('Capacity Backing (Hide)'!BY$132,'Capacity Summary'!$B$139:$B$238,0),MATCH('Capacity Backing (Hide)'!$A172,'Capacity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(Hide)'!$A172,'Capacity Summary'!$H$138:$BG$138,0))="x",INDEX('Capacity Summary'!$C$139:$E$238,MATCH('Capacity Backing (Hide)'!BZ$132,'Capacity Summary'!$B$139:$B$238,0),4),IF(INDEX('Capacity Summary'!$H$139:$BG$238,MATCH('Capacity Backing (Hide)'!BZ$132,'Capacity Summary'!$B$139:$B$238,0),MATCH('Capacity Backing (Hide)'!$A172,'Capacity Summary'!$H$138:$BG$138,0))&lt;&gt;0,INDEX('Capacity Summary'!$H$139:$BG$238,MATCH('Capacity Backing (Hide)'!BZ$132,'Capacity Summary'!$B$139:$B$238,0),MATCH('Capacity Backing (Hide)'!$A172,'Capacity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(Hide)'!$A172,'Capacity Summary'!$H$138:$BG$138,0))="x",INDEX('Capacity Summary'!$C$139:$E$238,MATCH('Capacity Backing (Hide)'!CA$132,'Capacity Summary'!$B$139:$B$238,0),4),IF(INDEX('Capacity Summary'!$H$139:$BG$238,MATCH('Capacity Backing (Hide)'!CA$132,'Capacity Summary'!$B$139:$B$238,0),MATCH('Capacity Backing (Hide)'!$A172,'Capacity Summary'!$H$138:$BG$138,0))&lt;&gt;0,INDEX('Capacity Summary'!$H$139:$BG$238,MATCH('Capacity Backing (Hide)'!CA$132,'Capacity Summary'!$B$139:$B$238,0),MATCH('Capacity Backing (Hide)'!$A172,'Capacity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(Hide)'!$A172,'Capacity Summary'!$H$138:$BG$138,0))="x",INDEX('Capacity Summary'!$C$139:$E$238,MATCH('Capacity Backing (Hide)'!CB$132,'Capacity Summary'!$B$139:$B$238,0),4),IF(INDEX('Capacity Summary'!$H$139:$BG$238,MATCH('Capacity Backing (Hide)'!CB$132,'Capacity Summary'!$B$139:$B$238,0),MATCH('Capacity Backing (Hide)'!$A172,'Capacity Summary'!$H$138:$BG$138,0))&lt;&gt;0,INDEX('Capacity Summary'!$H$139:$BG$238,MATCH('Capacity Backing (Hide)'!CB$132,'Capacity Summary'!$B$139:$B$238,0),MATCH('Capacity Backing (Hide)'!$A172,'Capacity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(Hide)'!$A172,'Capacity Summary'!$H$138:$BG$138,0))="x",INDEX('Capacity Summary'!$C$139:$E$238,MATCH('Capacity Backing (Hide)'!CC$132,'Capacity Summary'!$B$139:$B$238,0),4),IF(INDEX('Capacity Summary'!$H$139:$BG$238,MATCH('Capacity Backing (Hide)'!CC$132,'Capacity Summary'!$B$139:$B$238,0),MATCH('Capacity Backing (Hide)'!$A172,'Capacity Summary'!$H$138:$BG$138,0))&lt;&gt;0,INDEX('Capacity Summary'!$H$139:$BG$238,MATCH('Capacity Backing (Hide)'!CC$132,'Capacity Summary'!$B$139:$B$238,0),MATCH('Capacity Backing (Hide)'!$A172,'Capacity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(Hide)'!$A172,'Capacity Summary'!$H$138:$BG$138,0))="x",INDEX('Capacity Summary'!$C$139:$E$238,MATCH('Capacity Backing (Hide)'!CD$132,'Capacity Summary'!$B$139:$B$238,0),4),IF(INDEX('Capacity Summary'!$H$139:$BG$238,MATCH('Capacity Backing (Hide)'!CD$132,'Capacity Summary'!$B$139:$B$238,0),MATCH('Capacity Backing (Hide)'!$A172,'Capacity Summary'!$H$138:$BG$138,0))&lt;&gt;0,INDEX('Capacity Summary'!$H$139:$BG$238,MATCH('Capacity Backing (Hide)'!CD$132,'Capacity Summary'!$B$139:$B$238,0),MATCH('Capacity Backing (Hide)'!$A172,'Capacity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(Hide)'!$A172,'Capacity Summary'!$H$138:$BG$138,0))="x",INDEX('Capacity Summary'!$C$139:$E$238,MATCH('Capacity Backing (Hide)'!CE$132,'Capacity Summary'!$B$139:$B$238,0),4),IF(INDEX('Capacity Summary'!$H$139:$BG$238,MATCH('Capacity Backing (Hide)'!CE$132,'Capacity Summary'!$B$139:$B$238,0),MATCH('Capacity Backing (Hide)'!$A172,'Capacity Summary'!$H$138:$BG$138,0))&lt;&gt;0,INDEX('Capacity Summary'!$H$139:$BG$238,MATCH('Capacity Backing (Hide)'!CE$132,'Capacity Summary'!$B$139:$B$238,0),MATCH('Capacity Backing (Hide)'!$A172,'Capacity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(Hide)'!$A172,'Capacity Summary'!$H$138:$BG$138,0))="x",INDEX('Capacity Summary'!$C$139:$E$238,MATCH('Capacity Backing (Hide)'!CF$132,'Capacity Summary'!$B$139:$B$238,0),4),IF(INDEX('Capacity Summary'!$H$139:$BG$238,MATCH('Capacity Backing (Hide)'!CF$132,'Capacity Summary'!$B$139:$B$238,0),MATCH('Capacity Backing (Hide)'!$A172,'Capacity Summary'!$H$138:$BG$138,0))&lt;&gt;0,INDEX('Capacity Summary'!$H$139:$BG$238,MATCH('Capacity Backing (Hide)'!CF$132,'Capacity Summary'!$B$139:$B$238,0),MATCH('Capacity Backing (Hide)'!$A172,'Capacity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(Hide)'!$A172,'Capacity Summary'!$H$138:$BG$138,0))="x",INDEX('Capacity Summary'!$C$139:$E$238,MATCH('Capacity Backing (Hide)'!CG$132,'Capacity Summary'!$B$139:$B$238,0),4),IF(INDEX('Capacity Summary'!$H$139:$BG$238,MATCH('Capacity Backing (Hide)'!CG$132,'Capacity Summary'!$B$139:$B$238,0),MATCH('Capacity Backing (Hide)'!$A172,'Capacity Summary'!$H$138:$BG$138,0))&lt;&gt;0,INDEX('Capacity Summary'!$H$139:$BG$238,MATCH('Capacity Backing (Hide)'!CG$132,'Capacity Summary'!$B$139:$B$238,0),MATCH('Capacity Backing (Hide)'!$A172,'Capacity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(Hide)'!$A172,'Capacity Summary'!$H$138:$BG$138,0))="x",INDEX('Capacity Summary'!$C$139:$E$238,MATCH('Capacity Backing (Hide)'!CH$132,'Capacity Summary'!$B$139:$B$238,0),4),IF(INDEX('Capacity Summary'!$H$139:$BG$238,MATCH('Capacity Backing (Hide)'!CH$132,'Capacity Summary'!$B$139:$B$238,0),MATCH('Capacity Backing (Hide)'!$A172,'Capacity Summary'!$H$138:$BG$138,0))&lt;&gt;0,INDEX('Capacity Summary'!$H$139:$BG$238,MATCH('Capacity Backing (Hide)'!CH$132,'Capacity Summary'!$B$139:$B$238,0),MATCH('Capacity Backing (Hide)'!$A172,'Capacity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(Hide)'!$A172,'Capacity Summary'!$H$138:$BG$138,0))="x",INDEX('Capacity Summary'!$C$139:$E$238,MATCH('Capacity Backing (Hide)'!CI$132,'Capacity Summary'!$B$139:$B$238,0),4),IF(INDEX('Capacity Summary'!$H$139:$BG$238,MATCH('Capacity Backing (Hide)'!CI$132,'Capacity Summary'!$B$139:$B$238,0),MATCH('Capacity Backing (Hide)'!$A172,'Capacity Summary'!$H$138:$BG$138,0))&lt;&gt;0,INDEX('Capacity Summary'!$H$139:$BG$238,MATCH('Capacity Backing (Hide)'!CI$132,'Capacity Summary'!$B$139:$B$238,0),MATCH('Capacity Backing (Hide)'!$A172,'Capacity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(Hide)'!$A172,'Capacity Summary'!$H$138:$BG$138,0))="x",INDEX('Capacity Summary'!$C$139:$E$238,MATCH('Capacity Backing (Hide)'!CJ$132,'Capacity Summary'!$B$139:$B$238,0),4),IF(INDEX('Capacity Summary'!$H$139:$BG$238,MATCH('Capacity Backing (Hide)'!CJ$132,'Capacity Summary'!$B$139:$B$238,0),MATCH('Capacity Backing (Hide)'!$A172,'Capacity Summary'!$H$138:$BG$138,0))&lt;&gt;0,INDEX('Capacity Summary'!$H$139:$BG$238,MATCH('Capacity Backing (Hide)'!CJ$132,'Capacity Summary'!$B$139:$B$238,0),MATCH('Capacity Backing (Hide)'!$A172,'Capacity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(Hide)'!$A172,'Capacity Summary'!$H$138:$BG$138,0))="x",INDEX('Capacity Summary'!$C$139:$E$238,MATCH('Capacity Backing (Hide)'!CK$132,'Capacity Summary'!$B$139:$B$238,0),4),IF(INDEX('Capacity Summary'!$H$139:$BG$238,MATCH('Capacity Backing (Hide)'!CK$132,'Capacity Summary'!$B$139:$B$238,0),MATCH('Capacity Backing (Hide)'!$A172,'Capacity Summary'!$H$138:$BG$138,0))&lt;&gt;0,INDEX('Capacity Summary'!$H$139:$BG$238,MATCH('Capacity Backing (Hide)'!CK$132,'Capacity Summary'!$B$139:$B$238,0),MATCH('Capacity Backing (Hide)'!$A172,'Capacity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(Hide)'!$A172,'Capacity Summary'!$H$138:$BG$138,0))="x",INDEX('Capacity Summary'!$C$139:$E$238,MATCH('Capacity Backing (Hide)'!CL$132,'Capacity Summary'!$B$139:$B$238,0),4),IF(INDEX('Capacity Summary'!$H$139:$BG$238,MATCH('Capacity Backing (Hide)'!CL$132,'Capacity Summary'!$B$139:$B$238,0),MATCH('Capacity Backing (Hide)'!$A172,'Capacity Summary'!$H$138:$BG$138,0))&lt;&gt;0,INDEX('Capacity Summary'!$H$139:$BG$238,MATCH('Capacity Backing (Hide)'!CL$132,'Capacity Summary'!$B$139:$B$238,0),MATCH('Capacity Backing (Hide)'!$A172,'Capacity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(Hide)'!$A172,'Capacity Summary'!$H$138:$BG$138,0))="x",INDEX('Capacity Summary'!$C$139:$E$238,MATCH('Capacity Backing (Hide)'!CM$132,'Capacity Summary'!$B$139:$B$238,0),4),IF(INDEX('Capacity Summary'!$H$139:$BG$238,MATCH('Capacity Backing (Hide)'!CM$132,'Capacity Summary'!$B$139:$B$238,0),MATCH('Capacity Backing (Hide)'!$A172,'Capacity Summary'!$H$138:$BG$138,0))&lt;&gt;0,INDEX('Capacity Summary'!$H$139:$BG$238,MATCH('Capacity Backing (Hide)'!CM$132,'Capacity Summary'!$B$139:$B$238,0),MATCH('Capacity Backing (Hide)'!$A172,'Capacity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(Hide)'!$A172,'Capacity Summary'!$H$138:$BG$138,0))="x",INDEX('Capacity Summary'!$C$139:$E$238,MATCH('Capacity Backing (Hide)'!CN$132,'Capacity Summary'!$B$139:$B$238,0),4),IF(INDEX('Capacity Summary'!$H$139:$BG$238,MATCH('Capacity Backing (Hide)'!CN$132,'Capacity Summary'!$B$139:$B$238,0),MATCH('Capacity Backing (Hide)'!$A172,'Capacity Summary'!$H$138:$BG$138,0))&lt;&gt;0,INDEX('Capacity Summary'!$H$139:$BG$238,MATCH('Capacity Backing (Hide)'!CN$132,'Capacity Summary'!$B$139:$B$238,0),MATCH('Capacity Backing (Hide)'!$A172,'Capacity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(Hide)'!$A172,'Capacity Summary'!$H$138:$BG$138,0))="x",INDEX('Capacity Summary'!$C$139:$E$238,MATCH('Capacity Backing (Hide)'!CO$132,'Capacity Summary'!$B$139:$B$238,0),4),IF(INDEX('Capacity Summary'!$H$139:$BG$238,MATCH('Capacity Backing (Hide)'!CO$132,'Capacity Summary'!$B$139:$B$238,0),MATCH('Capacity Backing (Hide)'!$A172,'Capacity Summary'!$H$138:$BG$138,0))&lt;&gt;0,INDEX('Capacity Summary'!$H$139:$BG$238,MATCH('Capacity Backing (Hide)'!CO$132,'Capacity Summary'!$B$139:$B$238,0),MATCH('Capacity Backing (Hide)'!$A172,'Capacity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(Hide)'!$A172,'Capacity Summary'!$H$138:$BG$138,0))="x",INDEX('Capacity Summary'!$C$139:$E$238,MATCH('Capacity Backing (Hide)'!CP$132,'Capacity Summary'!$B$139:$B$238,0),4),IF(INDEX('Capacity Summary'!$H$139:$BG$238,MATCH('Capacity Backing (Hide)'!CP$132,'Capacity Summary'!$B$139:$B$238,0),MATCH('Capacity Backing (Hide)'!$A172,'Capacity Summary'!$H$138:$BG$138,0))&lt;&gt;0,INDEX('Capacity Summary'!$H$139:$BG$238,MATCH('Capacity Backing (Hide)'!CP$132,'Capacity Summary'!$B$139:$B$238,0),MATCH('Capacity Backing (Hide)'!$A172,'Capacity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(Hide)'!$A172,'Capacity Summary'!$H$138:$BG$138,0))="x",INDEX('Capacity Summary'!$C$139:$E$238,MATCH('Capacity Backing (Hide)'!CQ$132,'Capacity Summary'!$B$139:$B$238,0),4),IF(INDEX('Capacity Summary'!$H$139:$BG$238,MATCH('Capacity Backing (Hide)'!CQ$132,'Capacity Summary'!$B$139:$B$238,0),MATCH('Capacity Backing (Hide)'!$A172,'Capacity Summary'!$H$138:$BG$138,0))&lt;&gt;0,INDEX('Capacity Summary'!$H$139:$BG$238,MATCH('Capacity Backing (Hide)'!CQ$132,'Capacity Summary'!$B$139:$B$238,0),MATCH('Capacity Backing (Hide)'!$A172,'Capacity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(Hide)'!$A172,'Capacity Summary'!$H$138:$BG$138,0))="x",INDEX('Capacity Summary'!$C$139:$E$238,MATCH('Capacity Backing (Hide)'!CR$132,'Capacity Summary'!$B$139:$B$238,0),4),IF(INDEX('Capacity Summary'!$H$139:$BG$238,MATCH('Capacity Backing (Hide)'!CR$132,'Capacity Summary'!$B$139:$B$238,0),MATCH('Capacity Backing (Hide)'!$A172,'Capacity Summary'!$H$138:$BG$138,0))&lt;&gt;0,INDEX('Capacity Summary'!$H$139:$BG$238,MATCH('Capacity Backing (Hide)'!CR$132,'Capacity Summary'!$B$139:$B$238,0),MATCH('Capacity Backing (Hide)'!$A172,'Capacity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(Hide)'!$A172,'Capacity Summary'!$H$138:$BG$138,0))="x",INDEX('Capacity Summary'!$C$139:$E$238,MATCH('Capacity Backing (Hide)'!CS$132,'Capacity Summary'!$B$139:$B$238,0),4),IF(INDEX('Capacity Summary'!$H$139:$BG$238,MATCH('Capacity Backing (Hide)'!CS$132,'Capacity Summary'!$B$139:$B$238,0),MATCH('Capacity Backing (Hide)'!$A172,'Capacity Summary'!$H$138:$BG$138,0))&lt;&gt;0,INDEX('Capacity Summary'!$H$139:$BG$238,MATCH('Capacity Backing (Hide)'!CS$132,'Capacity Summary'!$B$139:$B$238,0),MATCH('Capacity Backing (Hide)'!$A172,'Capacity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(Hide)'!$A172,'Capacity Summary'!$H$138:$BG$138,0))="x",INDEX('Capacity Summary'!$C$139:$E$238,MATCH('Capacity Backing (Hide)'!CT$132,'Capacity Summary'!$B$139:$B$238,0),4),IF(INDEX('Capacity Summary'!$H$139:$BG$238,MATCH('Capacity Backing (Hide)'!CT$132,'Capacity Summary'!$B$139:$B$238,0),MATCH('Capacity Backing (Hide)'!$A172,'Capacity Summary'!$H$138:$BG$138,0))&lt;&gt;0,INDEX('Capacity Summary'!$H$139:$BG$238,MATCH('Capacity Backing (Hide)'!CT$132,'Capacity Summary'!$B$139:$B$238,0),MATCH('Capacity Backing (Hide)'!$A172,'Capacity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(Hide)'!$A172,'Capacity Summary'!$H$138:$BG$138,0))="x",INDEX('Capacity Summary'!$C$139:$E$238,MATCH('Capacity Backing (Hide)'!CU$132,'Capacity Summary'!$B$139:$B$238,0),4),IF(INDEX('Capacity Summary'!$H$139:$BG$238,MATCH('Capacity Backing (Hide)'!CU$132,'Capacity Summary'!$B$139:$B$238,0),MATCH('Capacity Backing (Hide)'!$A172,'Capacity Summary'!$H$138:$BG$138,0))&lt;&gt;0,INDEX('Capacity Summary'!$H$139:$BG$238,MATCH('Capacity Backing (Hide)'!CU$132,'Capacity Summary'!$B$139:$B$238,0),MATCH('Capacity Backing (Hide)'!$A172,'Capacity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(Hide)'!$A172,'Capacity Summary'!$H$138:$BG$138,0))="x",INDEX('Capacity Summary'!$C$139:$E$238,MATCH('Capacity Backing (Hide)'!CV$132,'Capacity Summary'!$B$139:$B$238,0),4),IF(INDEX('Capacity Summary'!$H$139:$BG$238,MATCH('Capacity Backing (Hide)'!CV$132,'Capacity Summary'!$B$139:$B$238,0),MATCH('Capacity Backing (Hide)'!$A172,'Capacity Summary'!$H$138:$BG$138,0))&lt;&gt;0,INDEX('Capacity Summary'!$H$139:$BG$238,MATCH('Capacity Backing (Hide)'!CV$132,'Capacity Summary'!$B$139:$B$238,0),MATCH('Capacity Backing (Hide)'!$A172,'Capacity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(Hide)'!$A172,'Capacity Summary'!$H$138:$BG$138,0))="x",INDEX('Capacity Summary'!$C$139:$E$238,MATCH('Capacity Backing (Hide)'!CW$132,'Capacity Summary'!$B$139:$B$238,0),4),IF(INDEX('Capacity Summary'!$H$139:$BG$238,MATCH('Capacity Backing (Hide)'!CW$132,'Capacity Summary'!$B$139:$B$238,0),MATCH('Capacity Backing (Hide)'!$A172,'Capacity Summary'!$H$138:$BG$138,0))&lt;&gt;0,INDEX('Capacity Summary'!$H$139:$BG$238,MATCH('Capacity Backing (Hide)'!CW$132,'Capacity Summary'!$B$139:$B$238,0),MATCH('Capacity Backing (Hide)'!$A172,'Capacity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(Hide)'!$A173,'Capacity Summary'!$H$138:$BG$138,0))="x",INDEX('Capacity Summary'!$C$139:$E$238,MATCH('Capacity Backing (Hide)'!B$132,'Capacity Summary'!$B$139:$B$238,0),4),IF(INDEX('Capacity Summary'!$H$139:$BG$238,MATCH('Capacity Backing (Hide)'!B$132,'Capacity Summary'!$B$139:$B$238,0),MATCH('Capacity Backing (Hide)'!$A173,'Capacity Summary'!$H$138:$BG$138,0))&lt;&gt;0,INDEX('Capacity Summary'!$H$139:$BG$238,MATCH('Capacity Backing (Hide)'!B$132,'Capacity Summary'!$B$139:$B$238,0),MATCH('Capacity Backing (Hide)'!$A173,'Capacity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(Hide)'!$A173,'Capacity Summary'!$H$138:$BG$138,0))="x",INDEX('Capacity Summary'!$C$139:$E$238,MATCH('Capacity Backing (Hide)'!C$132,'Capacity Summary'!$B$139:$B$238,0),4),IF(INDEX('Capacity Summary'!$H$139:$BG$238,MATCH('Capacity Backing (Hide)'!C$132,'Capacity Summary'!$B$139:$B$238,0),MATCH('Capacity Backing (Hide)'!$A173,'Capacity Summary'!$H$138:$BG$138,0))&lt;&gt;0,INDEX('Capacity Summary'!$H$139:$BG$238,MATCH('Capacity Backing (Hide)'!C$132,'Capacity Summary'!$B$139:$B$238,0),MATCH('Capacity Backing (Hide)'!$A173,'Capacity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(Hide)'!$A173,'Capacity Summary'!$H$138:$BG$138,0))="x",INDEX('Capacity Summary'!$C$139:$E$238,MATCH('Capacity Backing (Hide)'!D$132,'Capacity Summary'!$B$139:$B$238,0),4),IF(INDEX('Capacity Summary'!$H$139:$BG$238,MATCH('Capacity Backing (Hide)'!D$132,'Capacity Summary'!$B$139:$B$238,0),MATCH('Capacity Backing (Hide)'!$A173,'Capacity Summary'!$H$138:$BG$138,0))&lt;&gt;0,INDEX('Capacity Summary'!$H$139:$BG$238,MATCH('Capacity Backing (Hide)'!D$132,'Capacity Summary'!$B$139:$B$238,0),MATCH('Capacity Backing (Hide)'!$A173,'Capacity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(Hide)'!$A173,'Capacity Summary'!$H$138:$BG$138,0))="x",INDEX('Capacity Summary'!$C$139:$E$238,MATCH('Capacity Backing (Hide)'!E$132,'Capacity Summary'!$B$139:$B$238,0),4),IF(INDEX('Capacity Summary'!$H$139:$BG$238,MATCH('Capacity Backing (Hide)'!E$132,'Capacity Summary'!$B$139:$B$238,0),MATCH('Capacity Backing (Hide)'!$A173,'Capacity Summary'!$H$138:$BG$138,0))&lt;&gt;0,INDEX('Capacity Summary'!$H$139:$BG$238,MATCH('Capacity Backing (Hide)'!E$132,'Capacity Summary'!$B$139:$B$238,0),MATCH('Capacity Backing (Hide)'!$A173,'Capacity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(Hide)'!$A173,'Capacity Summary'!$H$138:$BG$138,0))="x",INDEX('Capacity Summary'!$C$139:$E$238,MATCH('Capacity Backing (Hide)'!F$132,'Capacity Summary'!$B$139:$B$238,0),4),IF(INDEX('Capacity Summary'!$H$139:$BG$238,MATCH('Capacity Backing (Hide)'!F$132,'Capacity Summary'!$B$139:$B$238,0),MATCH('Capacity Backing (Hide)'!$A173,'Capacity Summary'!$H$138:$BG$138,0))&lt;&gt;0,INDEX('Capacity Summary'!$H$139:$BG$238,MATCH('Capacity Backing (Hide)'!F$132,'Capacity Summary'!$B$139:$B$238,0),MATCH('Capacity Backing (Hide)'!$A173,'Capacity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(Hide)'!$A173,'Capacity Summary'!$H$138:$BG$138,0))="x",INDEX('Capacity Summary'!$C$139:$E$238,MATCH('Capacity Backing (Hide)'!G$132,'Capacity Summary'!$B$139:$B$238,0),4),IF(INDEX('Capacity Summary'!$H$139:$BG$238,MATCH('Capacity Backing (Hide)'!G$132,'Capacity Summary'!$B$139:$B$238,0),MATCH('Capacity Backing (Hide)'!$A173,'Capacity Summary'!$H$138:$BG$138,0))&lt;&gt;0,INDEX('Capacity Summary'!$H$139:$BG$238,MATCH('Capacity Backing (Hide)'!G$132,'Capacity Summary'!$B$139:$B$238,0),MATCH('Capacity Backing (Hide)'!$A173,'Capacity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(Hide)'!$A173,'Capacity Summary'!$H$138:$BG$138,0))="x",INDEX('Capacity Summary'!$C$139:$E$238,MATCH('Capacity Backing (Hide)'!H$132,'Capacity Summary'!$B$139:$B$238,0),4),IF(INDEX('Capacity Summary'!$H$139:$BG$238,MATCH('Capacity Backing (Hide)'!H$132,'Capacity Summary'!$B$139:$B$238,0),MATCH('Capacity Backing (Hide)'!$A173,'Capacity Summary'!$H$138:$BG$138,0))&lt;&gt;0,INDEX('Capacity Summary'!$H$139:$BG$238,MATCH('Capacity Backing (Hide)'!H$132,'Capacity Summary'!$B$139:$B$238,0),MATCH('Capacity Backing (Hide)'!$A173,'Capacity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(Hide)'!$A173,'Capacity Summary'!$H$138:$BG$138,0))="x",INDEX('Capacity Summary'!$C$139:$E$238,MATCH('Capacity Backing (Hide)'!I$132,'Capacity Summary'!$B$139:$B$238,0),4),IF(INDEX('Capacity Summary'!$H$139:$BG$238,MATCH('Capacity Backing (Hide)'!I$132,'Capacity Summary'!$B$139:$B$238,0),MATCH('Capacity Backing (Hide)'!$A173,'Capacity Summary'!$H$138:$BG$138,0))&lt;&gt;0,INDEX('Capacity Summary'!$H$139:$BG$238,MATCH('Capacity Backing (Hide)'!I$132,'Capacity Summary'!$B$139:$B$238,0),MATCH('Capacity Backing (Hide)'!$A173,'Capacity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(Hide)'!$A173,'Capacity Summary'!$H$138:$BG$138,0))="x",INDEX('Capacity Summary'!$C$139:$E$238,MATCH('Capacity Backing (Hide)'!J$132,'Capacity Summary'!$B$139:$B$238,0),4),IF(INDEX('Capacity Summary'!$H$139:$BG$238,MATCH('Capacity Backing (Hide)'!J$132,'Capacity Summary'!$B$139:$B$238,0),MATCH('Capacity Backing (Hide)'!$A173,'Capacity Summary'!$H$138:$BG$138,0))&lt;&gt;0,INDEX('Capacity Summary'!$H$139:$BG$238,MATCH('Capacity Backing (Hide)'!J$132,'Capacity Summary'!$B$139:$B$238,0),MATCH('Capacity Backing (Hide)'!$A173,'Capacity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(Hide)'!$A173,'Capacity Summary'!$H$138:$BG$138,0))="x",INDEX('Capacity Summary'!$C$139:$E$238,MATCH('Capacity Backing (Hide)'!K$132,'Capacity Summary'!$B$139:$B$238,0),4),IF(INDEX('Capacity Summary'!$H$139:$BG$238,MATCH('Capacity Backing (Hide)'!K$132,'Capacity Summary'!$B$139:$B$238,0),MATCH('Capacity Backing (Hide)'!$A173,'Capacity Summary'!$H$138:$BG$138,0))&lt;&gt;0,INDEX('Capacity Summary'!$H$139:$BG$238,MATCH('Capacity Backing (Hide)'!K$132,'Capacity Summary'!$B$139:$B$238,0),MATCH('Capacity Backing (Hide)'!$A173,'Capacity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(Hide)'!$A173,'Capacity Summary'!$H$138:$BG$138,0))="x",INDEX('Capacity Summary'!$C$139:$E$238,MATCH('Capacity Backing (Hide)'!L$132,'Capacity Summary'!$B$139:$B$238,0),4),IF(INDEX('Capacity Summary'!$H$139:$BG$238,MATCH('Capacity Backing (Hide)'!L$132,'Capacity Summary'!$B$139:$B$238,0),MATCH('Capacity Backing (Hide)'!$A173,'Capacity Summary'!$H$138:$BG$138,0))&lt;&gt;0,INDEX('Capacity Summary'!$H$139:$BG$238,MATCH('Capacity Backing (Hide)'!L$132,'Capacity Summary'!$B$139:$B$238,0),MATCH('Capacity Backing (Hide)'!$A173,'Capacity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(Hide)'!$A173,'Capacity Summary'!$H$138:$BG$138,0))="x",INDEX('Capacity Summary'!$C$139:$E$238,MATCH('Capacity Backing (Hide)'!M$132,'Capacity Summary'!$B$139:$B$238,0),4),IF(INDEX('Capacity Summary'!$H$139:$BG$238,MATCH('Capacity Backing (Hide)'!M$132,'Capacity Summary'!$B$139:$B$238,0),MATCH('Capacity Backing (Hide)'!$A173,'Capacity Summary'!$H$138:$BG$138,0))&lt;&gt;0,INDEX('Capacity Summary'!$H$139:$BG$238,MATCH('Capacity Backing (Hide)'!M$132,'Capacity Summary'!$B$139:$B$238,0),MATCH('Capacity Backing (Hide)'!$A173,'Capacity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(Hide)'!$A173,'Capacity Summary'!$H$138:$BG$138,0))="x",INDEX('Capacity Summary'!$C$139:$E$238,MATCH('Capacity Backing (Hide)'!N$132,'Capacity Summary'!$B$139:$B$238,0),4),IF(INDEX('Capacity Summary'!$H$139:$BG$238,MATCH('Capacity Backing (Hide)'!N$132,'Capacity Summary'!$B$139:$B$238,0),MATCH('Capacity Backing (Hide)'!$A173,'Capacity Summary'!$H$138:$BG$138,0))&lt;&gt;0,INDEX('Capacity Summary'!$H$139:$BG$238,MATCH('Capacity Backing (Hide)'!N$132,'Capacity Summary'!$B$139:$B$238,0),MATCH('Capacity Backing (Hide)'!$A173,'Capacity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(Hide)'!$A173,'Capacity Summary'!$H$138:$BG$138,0))="x",INDEX('Capacity Summary'!$C$139:$E$238,MATCH('Capacity Backing (Hide)'!O$132,'Capacity Summary'!$B$139:$B$238,0),4),IF(INDEX('Capacity Summary'!$H$139:$BG$238,MATCH('Capacity Backing (Hide)'!O$132,'Capacity Summary'!$B$139:$B$238,0),MATCH('Capacity Backing (Hide)'!$A173,'Capacity Summary'!$H$138:$BG$138,0))&lt;&gt;0,INDEX('Capacity Summary'!$H$139:$BG$238,MATCH('Capacity Backing (Hide)'!O$132,'Capacity Summary'!$B$139:$B$238,0),MATCH('Capacity Backing (Hide)'!$A173,'Capacity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(Hide)'!$A173,'Capacity Summary'!$H$138:$BG$138,0))="x",INDEX('Capacity Summary'!$C$139:$E$238,MATCH('Capacity Backing (Hide)'!P$132,'Capacity Summary'!$B$139:$B$238,0),4),IF(INDEX('Capacity Summary'!$H$139:$BG$238,MATCH('Capacity Backing (Hide)'!P$132,'Capacity Summary'!$B$139:$B$238,0),MATCH('Capacity Backing (Hide)'!$A173,'Capacity Summary'!$H$138:$BG$138,0))&lt;&gt;0,INDEX('Capacity Summary'!$H$139:$BG$238,MATCH('Capacity Backing (Hide)'!P$132,'Capacity Summary'!$B$139:$B$238,0),MATCH('Capacity Backing (Hide)'!$A173,'Capacity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(Hide)'!$A173,'Capacity Summary'!$H$138:$BG$138,0))="x",INDEX('Capacity Summary'!$C$139:$E$238,MATCH('Capacity Backing (Hide)'!Q$132,'Capacity Summary'!$B$139:$B$238,0),4),IF(INDEX('Capacity Summary'!$H$139:$BG$238,MATCH('Capacity Backing (Hide)'!Q$132,'Capacity Summary'!$B$139:$B$238,0),MATCH('Capacity Backing (Hide)'!$A173,'Capacity Summary'!$H$138:$BG$138,0))&lt;&gt;0,INDEX('Capacity Summary'!$H$139:$BG$238,MATCH('Capacity Backing (Hide)'!Q$132,'Capacity Summary'!$B$139:$B$238,0),MATCH('Capacity Backing (Hide)'!$A173,'Capacity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(Hide)'!$A173,'Capacity Summary'!$H$138:$BG$138,0))="x",INDEX('Capacity Summary'!$C$139:$E$238,MATCH('Capacity Backing (Hide)'!R$132,'Capacity Summary'!$B$139:$B$238,0),4),IF(INDEX('Capacity Summary'!$H$139:$BG$238,MATCH('Capacity Backing (Hide)'!R$132,'Capacity Summary'!$B$139:$B$238,0),MATCH('Capacity Backing (Hide)'!$A173,'Capacity Summary'!$H$138:$BG$138,0))&lt;&gt;0,INDEX('Capacity Summary'!$H$139:$BG$238,MATCH('Capacity Backing (Hide)'!R$132,'Capacity Summary'!$B$139:$B$238,0),MATCH('Capacity Backing (Hide)'!$A173,'Capacity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(Hide)'!$A173,'Capacity Summary'!$H$138:$BG$138,0))="x",INDEX('Capacity Summary'!$C$139:$E$238,MATCH('Capacity Backing (Hide)'!S$132,'Capacity Summary'!$B$139:$B$238,0),4),IF(INDEX('Capacity Summary'!$H$139:$BG$238,MATCH('Capacity Backing (Hide)'!S$132,'Capacity Summary'!$B$139:$B$238,0),MATCH('Capacity Backing (Hide)'!$A173,'Capacity Summary'!$H$138:$BG$138,0))&lt;&gt;0,INDEX('Capacity Summary'!$H$139:$BG$238,MATCH('Capacity Backing (Hide)'!S$132,'Capacity Summary'!$B$139:$B$238,0),MATCH('Capacity Backing (Hide)'!$A173,'Capacity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(Hide)'!$A173,'Capacity Summary'!$H$138:$BG$138,0))="x",INDEX('Capacity Summary'!$C$139:$E$238,MATCH('Capacity Backing (Hide)'!T$132,'Capacity Summary'!$B$139:$B$238,0),4),IF(INDEX('Capacity Summary'!$H$139:$BG$238,MATCH('Capacity Backing (Hide)'!T$132,'Capacity Summary'!$B$139:$B$238,0),MATCH('Capacity Backing (Hide)'!$A173,'Capacity Summary'!$H$138:$BG$138,0))&lt;&gt;0,INDEX('Capacity Summary'!$H$139:$BG$238,MATCH('Capacity Backing (Hide)'!T$132,'Capacity Summary'!$B$139:$B$238,0),MATCH('Capacity Backing (Hide)'!$A173,'Capacity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(Hide)'!$A173,'Capacity Summary'!$H$138:$BG$138,0))="x",INDEX('Capacity Summary'!$C$139:$E$238,MATCH('Capacity Backing (Hide)'!U$132,'Capacity Summary'!$B$139:$B$238,0),4),IF(INDEX('Capacity Summary'!$H$139:$BG$238,MATCH('Capacity Backing (Hide)'!U$132,'Capacity Summary'!$B$139:$B$238,0),MATCH('Capacity Backing (Hide)'!$A173,'Capacity Summary'!$H$138:$BG$138,0))&lt;&gt;0,INDEX('Capacity Summary'!$H$139:$BG$238,MATCH('Capacity Backing (Hide)'!U$132,'Capacity Summary'!$B$139:$B$238,0),MATCH('Capacity Backing (Hide)'!$A173,'Capacity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(Hide)'!$A173,'Capacity Summary'!$H$138:$BG$138,0))="x",INDEX('Capacity Summary'!$C$139:$E$238,MATCH('Capacity Backing (Hide)'!V$132,'Capacity Summary'!$B$139:$B$238,0),4),IF(INDEX('Capacity Summary'!$H$139:$BG$238,MATCH('Capacity Backing (Hide)'!V$132,'Capacity Summary'!$B$139:$B$238,0),MATCH('Capacity Backing (Hide)'!$A173,'Capacity Summary'!$H$138:$BG$138,0))&lt;&gt;0,INDEX('Capacity Summary'!$H$139:$BG$238,MATCH('Capacity Backing (Hide)'!V$132,'Capacity Summary'!$B$139:$B$238,0),MATCH('Capacity Backing (Hide)'!$A173,'Capacity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(Hide)'!$A173,'Capacity Summary'!$H$138:$BG$138,0))="x",INDEX('Capacity Summary'!$C$139:$E$238,MATCH('Capacity Backing (Hide)'!W$132,'Capacity Summary'!$B$139:$B$238,0),4),IF(INDEX('Capacity Summary'!$H$139:$BG$238,MATCH('Capacity Backing (Hide)'!W$132,'Capacity Summary'!$B$139:$B$238,0),MATCH('Capacity Backing (Hide)'!$A173,'Capacity Summary'!$H$138:$BG$138,0))&lt;&gt;0,INDEX('Capacity Summary'!$H$139:$BG$238,MATCH('Capacity Backing (Hide)'!W$132,'Capacity Summary'!$B$139:$B$238,0),MATCH('Capacity Backing (Hide)'!$A173,'Capacity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(Hide)'!$A173,'Capacity Summary'!$H$138:$BG$138,0))="x",INDEX('Capacity Summary'!$C$139:$E$238,MATCH('Capacity Backing (Hide)'!X$132,'Capacity Summary'!$B$139:$B$238,0),4),IF(INDEX('Capacity Summary'!$H$139:$BG$238,MATCH('Capacity Backing (Hide)'!X$132,'Capacity Summary'!$B$139:$B$238,0),MATCH('Capacity Backing (Hide)'!$A173,'Capacity Summary'!$H$138:$BG$138,0))&lt;&gt;0,INDEX('Capacity Summary'!$H$139:$BG$238,MATCH('Capacity Backing (Hide)'!X$132,'Capacity Summary'!$B$139:$B$238,0),MATCH('Capacity Backing (Hide)'!$A173,'Capacity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(Hide)'!$A173,'Capacity Summary'!$H$138:$BG$138,0))="x",INDEX('Capacity Summary'!$C$139:$E$238,MATCH('Capacity Backing (Hide)'!Y$132,'Capacity Summary'!$B$139:$B$238,0),4),IF(INDEX('Capacity Summary'!$H$139:$BG$238,MATCH('Capacity Backing (Hide)'!Y$132,'Capacity Summary'!$B$139:$B$238,0),MATCH('Capacity Backing (Hide)'!$A173,'Capacity Summary'!$H$138:$BG$138,0))&lt;&gt;0,INDEX('Capacity Summary'!$H$139:$BG$238,MATCH('Capacity Backing (Hide)'!Y$132,'Capacity Summary'!$B$139:$B$238,0),MATCH('Capacity Backing (Hide)'!$A173,'Capacity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(Hide)'!$A173,'Capacity Summary'!$H$138:$BG$138,0))="x",INDEX('Capacity Summary'!$C$139:$E$238,MATCH('Capacity Backing (Hide)'!Z$132,'Capacity Summary'!$B$139:$B$238,0),4),IF(INDEX('Capacity Summary'!$H$139:$BG$238,MATCH('Capacity Backing (Hide)'!Z$132,'Capacity Summary'!$B$139:$B$238,0),MATCH('Capacity Backing (Hide)'!$A173,'Capacity Summary'!$H$138:$BG$138,0))&lt;&gt;0,INDEX('Capacity Summary'!$H$139:$BG$238,MATCH('Capacity Backing (Hide)'!Z$132,'Capacity Summary'!$B$139:$B$238,0),MATCH('Capacity Backing (Hide)'!$A173,'Capacity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(Hide)'!$A173,'Capacity Summary'!$H$138:$BG$138,0))="x",INDEX('Capacity Summary'!$C$139:$E$238,MATCH('Capacity Backing (Hide)'!AA$132,'Capacity Summary'!$B$139:$B$238,0),4),IF(INDEX('Capacity Summary'!$H$139:$BG$238,MATCH('Capacity Backing (Hide)'!AA$132,'Capacity Summary'!$B$139:$B$238,0),MATCH('Capacity Backing (Hide)'!$A173,'Capacity Summary'!$H$138:$BG$138,0))&lt;&gt;0,INDEX('Capacity Summary'!$H$139:$BG$238,MATCH('Capacity Backing (Hide)'!AA$132,'Capacity Summary'!$B$139:$B$238,0),MATCH('Capacity Backing (Hide)'!$A173,'Capacity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(Hide)'!$A173,'Capacity Summary'!$H$138:$BG$138,0))="x",INDEX('Capacity Summary'!$C$139:$E$238,MATCH('Capacity Backing (Hide)'!AB$132,'Capacity Summary'!$B$139:$B$238,0),4),IF(INDEX('Capacity Summary'!$H$139:$BG$238,MATCH('Capacity Backing (Hide)'!AB$132,'Capacity Summary'!$B$139:$B$238,0),MATCH('Capacity Backing (Hide)'!$A173,'Capacity Summary'!$H$138:$BG$138,0))&lt;&gt;0,INDEX('Capacity Summary'!$H$139:$BG$238,MATCH('Capacity Backing (Hide)'!AB$132,'Capacity Summary'!$B$139:$B$238,0),MATCH('Capacity Backing (Hide)'!$A173,'Capacity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(Hide)'!$A173,'Capacity Summary'!$H$138:$BG$138,0))="x",INDEX('Capacity Summary'!$C$139:$E$238,MATCH('Capacity Backing (Hide)'!AC$132,'Capacity Summary'!$B$139:$B$238,0),4),IF(INDEX('Capacity Summary'!$H$139:$BG$238,MATCH('Capacity Backing (Hide)'!AC$132,'Capacity Summary'!$B$139:$B$238,0),MATCH('Capacity Backing (Hide)'!$A173,'Capacity Summary'!$H$138:$BG$138,0))&lt;&gt;0,INDEX('Capacity Summary'!$H$139:$BG$238,MATCH('Capacity Backing (Hide)'!AC$132,'Capacity Summary'!$B$139:$B$238,0),MATCH('Capacity Backing (Hide)'!$A173,'Capacity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(Hide)'!$A173,'Capacity Summary'!$H$138:$BG$138,0))="x",INDEX('Capacity Summary'!$C$139:$E$238,MATCH('Capacity Backing (Hide)'!AD$132,'Capacity Summary'!$B$139:$B$238,0),4),IF(INDEX('Capacity Summary'!$H$139:$BG$238,MATCH('Capacity Backing (Hide)'!AD$132,'Capacity Summary'!$B$139:$B$238,0),MATCH('Capacity Backing (Hide)'!$A173,'Capacity Summary'!$H$138:$BG$138,0))&lt;&gt;0,INDEX('Capacity Summary'!$H$139:$BG$238,MATCH('Capacity Backing (Hide)'!AD$132,'Capacity Summary'!$B$139:$B$238,0),MATCH('Capacity Backing (Hide)'!$A173,'Capacity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(Hide)'!$A173,'Capacity Summary'!$H$138:$BG$138,0))="x",INDEX('Capacity Summary'!$C$139:$E$238,MATCH('Capacity Backing (Hide)'!AE$132,'Capacity Summary'!$B$139:$B$238,0),4),IF(INDEX('Capacity Summary'!$H$139:$BG$238,MATCH('Capacity Backing (Hide)'!AE$132,'Capacity Summary'!$B$139:$B$238,0),MATCH('Capacity Backing (Hide)'!$A173,'Capacity Summary'!$H$138:$BG$138,0))&lt;&gt;0,INDEX('Capacity Summary'!$H$139:$BG$238,MATCH('Capacity Backing (Hide)'!AE$132,'Capacity Summary'!$B$139:$B$238,0),MATCH('Capacity Backing (Hide)'!$A173,'Capacity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(Hide)'!$A173,'Capacity Summary'!$H$138:$BG$138,0))="x",INDEX('Capacity Summary'!$C$139:$E$238,MATCH('Capacity Backing (Hide)'!AF$132,'Capacity Summary'!$B$139:$B$238,0),4),IF(INDEX('Capacity Summary'!$H$139:$BG$238,MATCH('Capacity Backing (Hide)'!AF$132,'Capacity Summary'!$B$139:$B$238,0),MATCH('Capacity Backing (Hide)'!$A173,'Capacity Summary'!$H$138:$BG$138,0))&lt;&gt;0,INDEX('Capacity Summary'!$H$139:$BG$238,MATCH('Capacity Backing (Hide)'!AF$132,'Capacity Summary'!$B$139:$B$238,0),MATCH('Capacity Backing (Hide)'!$A173,'Capacity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(Hide)'!$A173,'Capacity Summary'!$H$138:$BG$138,0))="x",INDEX('Capacity Summary'!$C$139:$E$238,MATCH('Capacity Backing (Hide)'!AG$132,'Capacity Summary'!$B$139:$B$238,0),4),IF(INDEX('Capacity Summary'!$H$139:$BG$238,MATCH('Capacity Backing (Hide)'!AG$132,'Capacity Summary'!$B$139:$B$238,0),MATCH('Capacity Backing (Hide)'!$A173,'Capacity Summary'!$H$138:$BG$138,0))&lt;&gt;0,INDEX('Capacity Summary'!$H$139:$BG$238,MATCH('Capacity Backing (Hide)'!AG$132,'Capacity Summary'!$B$139:$B$238,0),MATCH('Capacity Backing (Hide)'!$A173,'Capacity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(Hide)'!$A173,'Capacity Summary'!$H$138:$BG$138,0))="x",INDEX('Capacity Summary'!$C$139:$E$238,MATCH('Capacity Backing (Hide)'!AH$132,'Capacity Summary'!$B$139:$B$238,0),4),IF(INDEX('Capacity Summary'!$H$139:$BG$238,MATCH('Capacity Backing (Hide)'!AH$132,'Capacity Summary'!$B$139:$B$238,0),MATCH('Capacity Backing (Hide)'!$A173,'Capacity Summary'!$H$138:$BG$138,0))&lt;&gt;0,INDEX('Capacity Summary'!$H$139:$BG$238,MATCH('Capacity Backing (Hide)'!AH$132,'Capacity Summary'!$B$139:$B$238,0),MATCH('Capacity Backing (Hide)'!$A173,'Capacity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(Hide)'!$A173,'Capacity Summary'!$H$138:$BG$138,0))="x",INDEX('Capacity Summary'!$C$139:$E$238,MATCH('Capacity Backing (Hide)'!AI$132,'Capacity Summary'!$B$139:$B$238,0),4),IF(INDEX('Capacity Summary'!$H$139:$BG$238,MATCH('Capacity Backing (Hide)'!AI$132,'Capacity Summary'!$B$139:$B$238,0),MATCH('Capacity Backing (Hide)'!$A173,'Capacity Summary'!$H$138:$BG$138,0))&lt;&gt;0,INDEX('Capacity Summary'!$H$139:$BG$238,MATCH('Capacity Backing (Hide)'!AI$132,'Capacity Summary'!$B$139:$B$238,0),MATCH('Capacity Backing (Hide)'!$A173,'Capacity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(Hide)'!$A173,'Capacity Summary'!$H$138:$BG$138,0))="x",INDEX('Capacity Summary'!$C$139:$E$238,MATCH('Capacity Backing (Hide)'!AJ$132,'Capacity Summary'!$B$139:$B$238,0),4),IF(INDEX('Capacity Summary'!$H$139:$BG$238,MATCH('Capacity Backing (Hide)'!AJ$132,'Capacity Summary'!$B$139:$B$238,0),MATCH('Capacity Backing (Hide)'!$A173,'Capacity Summary'!$H$138:$BG$138,0))&lt;&gt;0,INDEX('Capacity Summary'!$H$139:$BG$238,MATCH('Capacity Backing (Hide)'!AJ$132,'Capacity Summary'!$B$139:$B$238,0),MATCH('Capacity Backing (Hide)'!$A173,'Capacity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(Hide)'!$A173,'Capacity Summary'!$H$138:$BG$138,0))="x",INDEX('Capacity Summary'!$C$139:$E$238,MATCH('Capacity Backing (Hide)'!AK$132,'Capacity Summary'!$B$139:$B$238,0),4),IF(INDEX('Capacity Summary'!$H$139:$BG$238,MATCH('Capacity Backing (Hide)'!AK$132,'Capacity Summary'!$B$139:$B$238,0),MATCH('Capacity Backing (Hide)'!$A173,'Capacity Summary'!$H$138:$BG$138,0))&lt;&gt;0,INDEX('Capacity Summary'!$H$139:$BG$238,MATCH('Capacity Backing (Hide)'!AK$132,'Capacity Summary'!$B$139:$B$238,0),MATCH('Capacity Backing (Hide)'!$A173,'Capacity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(Hide)'!$A173,'Capacity Summary'!$H$138:$BG$138,0))="x",INDEX('Capacity Summary'!$C$139:$E$238,MATCH('Capacity Backing (Hide)'!AL$132,'Capacity Summary'!$B$139:$B$238,0),4),IF(INDEX('Capacity Summary'!$H$139:$BG$238,MATCH('Capacity Backing (Hide)'!AL$132,'Capacity Summary'!$B$139:$B$238,0),MATCH('Capacity Backing (Hide)'!$A173,'Capacity Summary'!$H$138:$BG$138,0))&lt;&gt;0,INDEX('Capacity Summary'!$H$139:$BG$238,MATCH('Capacity Backing (Hide)'!AL$132,'Capacity Summary'!$B$139:$B$238,0),MATCH('Capacity Backing (Hide)'!$A173,'Capacity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(Hide)'!$A173,'Capacity Summary'!$H$138:$BG$138,0))="x",INDEX('Capacity Summary'!$C$139:$E$238,MATCH('Capacity Backing (Hide)'!AM$132,'Capacity Summary'!$B$139:$B$238,0),4),IF(INDEX('Capacity Summary'!$H$139:$BG$238,MATCH('Capacity Backing (Hide)'!AM$132,'Capacity Summary'!$B$139:$B$238,0),MATCH('Capacity Backing (Hide)'!$A173,'Capacity Summary'!$H$138:$BG$138,0))&lt;&gt;0,INDEX('Capacity Summary'!$H$139:$BG$238,MATCH('Capacity Backing (Hide)'!AM$132,'Capacity Summary'!$B$139:$B$238,0),MATCH('Capacity Backing (Hide)'!$A173,'Capacity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(Hide)'!$A173,'Capacity Summary'!$H$138:$BG$138,0))="x",INDEX('Capacity Summary'!$C$139:$E$238,MATCH('Capacity Backing (Hide)'!AN$132,'Capacity Summary'!$B$139:$B$238,0),4),IF(INDEX('Capacity Summary'!$H$139:$BG$238,MATCH('Capacity Backing (Hide)'!AN$132,'Capacity Summary'!$B$139:$B$238,0),MATCH('Capacity Backing (Hide)'!$A173,'Capacity Summary'!$H$138:$BG$138,0))&lt;&gt;0,INDEX('Capacity Summary'!$H$139:$BG$238,MATCH('Capacity Backing (Hide)'!AN$132,'Capacity Summary'!$B$139:$B$238,0),MATCH('Capacity Backing (Hide)'!$A173,'Capacity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(Hide)'!$A173,'Capacity Summary'!$H$138:$BG$138,0))="x",INDEX('Capacity Summary'!$C$139:$E$238,MATCH('Capacity Backing (Hide)'!AO$132,'Capacity Summary'!$B$139:$B$238,0),4),IF(INDEX('Capacity Summary'!$H$139:$BG$238,MATCH('Capacity Backing (Hide)'!AO$132,'Capacity Summary'!$B$139:$B$238,0),MATCH('Capacity Backing (Hide)'!$A173,'Capacity Summary'!$H$138:$BG$138,0))&lt;&gt;0,INDEX('Capacity Summary'!$H$139:$BG$238,MATCH('Capacity Backing (Hide)'!AO$132,'Capacity Summary'!$B$139:$B$238,0),MATCH('Capacity Backing (Hide)'!$A173,'Capacity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(Hide)'!$A173,'Capacity Summary'!$H$138:$BG$138,0))="x",INDEX('Capacity Summary'!$C$139:$E$238,MATCH('Capacity Backing (Hide)'!AP$132,'Capacity Summary'!$B$139:$B$238,0),4),IF(INDEX('Capacity Summary'!$H$139:$BG$238,MATCH('Capacity Backing (Hide)'!AP$132,'Capacity Summary'!$B$139:$B$238,0),MATCH('Capacity Backing (Hide)'!$A173,'Capacity Summary'!$H$138:$BG$138,0))&lt;&gt;0,INDEX('Capacity Summary'!$H$139:$BG$238,MATCH('Capacity Backing (Hide)'!AP$132,'Capacity Summary'!$B$139:$B$238,0),MATCH('Capacity Backing (Hide)'!$A173,'Capacity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(Hide)'!$A173,'Capacity Summary'!$H$138:$BG$138,0))="x",INDEX('Capacity Summary'!$C$139:$E$238,MATCH('Capacity Backing (Hide)'!AQ$132,'Capacity Summary'!$B$139:$B$238,0),4),IF(INDEX('Capacity Summary'!$H$139:$BG$238,MATCH('Capacity Backing (Hide)'!AQ$132,'Capacity Summary'!$B$139:$B$238,0),MATCH('Capacity Backing (Hide)'!$A173,'Capacity Summary'!$H$138:$BG$138,0))&lt;&gt;0,INDEX('Capacity Summary'!$H$139:$BG$238,MATCH('Capacity Backing (Hide)'!AQ$132,'Capacity Summary'!$B$139:$B$238,0),MATCH('Capacity Backing (Hide)'!$A173,'Capacity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(Hide)'!$A173,'Capacity Summary'!$H$138:$BG$138,0))="x",INDEX('Capacity Summary'!$C$139:$E$238,MATCH('Capacity Backing (Hide)'!AR$132,'Capacity Summary'!$B$139:$B$238,0),4),IF(INDEX('Capacity Summary'!$H$139:$BG$238,MATCH('Capacity Backing (Hide)'!AR$132,'Capacity Summary'!$B$139:$B$238,0),MATCH('Capacity Backing (Hide)'!$A173,'Capacity Summary'!$H$138:$BG$138,0))&lt;&gt;0,INDEX('Capacity Summary'!$H$139:$BG$238,MATCH('Capacity Backing (Hide)'!AR$132,'Capacity Summary'!$B$139:$B$238,0),MATCH('Capacity Backing (Hide)'!$A173,'Capacity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(Hide)'!$A173,'Capacity Summary'!$H$138:$BG$138,0))="x",INDEX('Capacity Summary'!$C$139:$E$238,MATCH('Capacity Backing (Hide)'!AS$132,'Capacity Summary'!$B$139:$B$238,0),4),IF(INDEX('Capacity Summary'!$H$139:$BG$238,MATCH('Capacity Backing (Hide)'!AS$132,'Capacity Summary'!$B$139:$B$238,0),MATCH('Capacity Backing (Hide)'!$A173,'Capacity Summary'!$H$138:$BG$138,0))&lt;&gt;0,INDEX('Capacity Summary'!$H$139:$BG$238,MATCH('Capacity Backing (Hide)'!AS$132,'Capacity Summary'!$B$139:$B$238,0),MATCH('Capacity Backing (Hide)'!$A173,'Capacity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(Hide)'!$A173,'Capacity Summary'!$H$138:$BG$138,0))="x",INDEX('Capacity Summary'!$C$139:$E$238,MATCH('Capacity Backing (Hide)'!AT$132,'Capacity Summary'!$B$139:$B$238,0),4),IF(INDEX('Capacity Summary'!$H$139:$BG$238,MATCH('Capacity Backing (Hide)'!AT$132,'Capacity Summary'!$B$139:$B$238,0),MATCH('Capacity Backing (Hide)'!$A173,'Capacity Summary'!$H$138:$BG$138,0))&lt;&gt;0,INDEX('Capacity Summary'!$H$139:$BG$238,MATCH('Capacity Backing (Hide)'!AT$132,'Capacity Summary'!$B$139:$B$238,0),MATCH('Capacity Backing (Hide)'!$A173,'Capacity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(Hide)'!$A173,'Capacity Summary'!$H$138:$BG$138,0))="x",INDEX('Capacity Summary'!$C$139:$E$238,MATCH('Capacity Backing (Hide)'!AU$132,'Capacity Summary'!$B$139:$B$238,0),4),IF(INDEX('Capacity Summary'!$H$139:$BG$238,MATCH('Capacity Backing (Hide)'!AU$132,'Capacity Summary'!$B$139:$B$238,0),MATCH('Capacity Backing (Hide)'!$A173,'Capacity Summary'!$H$138:$BG$138,0))&lt;&gt;0,INDEX('Capacity Summary'!$H$139:$BG$238,MATCH('Capacity Backing (Hide)'!AU$132,'Capacity Summary'!$B$139:$B$238,0),MATCH('Capacity Backing (Hide)'!$A173,'Capacity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(Hide)'!$A173,'Capacity Summary'!$H$138:$BG$138,0))="x",INDEX('Capacity Summary'!$C$139:$E$238,MATCH('Capacity Backing (Hide)'!AV$132,'Capacity Summary'!$B$139:$B$238,0),4),IF(INDEX('Capacity Summary'!$H$139:$BG$238,MATCH('Capacity Backing (Hide)'!AV$132,'Capacity Summary'!$B$139:$B$238,0),MATCH('Capacity Backing (Hide)'!$A173,'Capacity Summary'!$H$138:$BG$138,0))&lt;&gt;0,INDEX('Capacity Summary'!$H$139:$BG$238,MATCH('Capacity Backing (Hide)'!AV$132,'Capacity Summary'!$B$139:$B$238,0),MATCH('Capacity Backing (Hide)'!$A173,'Capacity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(Hide)'!$A173,'Capacity Summary'!$H$138:$BG$138,0))="x",INDEX('Capacity Summary'!$C$139:$E$238,MATCH('Capacity Backing (Hide)'!AW$132,'Capacity Summary'!$B$139:$B$238,0),4),IF(INDEX('Capacity Summary'!$H$139:$BG$238,MATCH('Capacity Backing (Hide)'!AW$132,'Capacity Summary'!$B$139:$B$238,0),MATCH('Capacity Backing (Hide)'!$A173,'Capacity Summary'!$H$138:$BG$138,0))&lt;&gt;0,INDEX('Capacity Summary'!$H$139:$BG$238,MATCH('Capacity Backing (Hide)'!AW$132,'Capacity Summary'!$B$139:$B$238,0),MATCH('Capacity Backing (Hide)'!$A173,'Capacity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(Hide)'!$A173,'Capacity Summary'!$H$138:$BG$138,0))="x",INDEX('Capacity Summary'!$C$139:$E$238,MATCH('Capacity Backing (Hide)'!AX$132,'Capacity Summary'!$B$139:$B$238,0),4),IF(INDEX('Capacity Summary'!$H$139:$BG$238,MATCH('Capacity Backing (Hide)'!AX$132,'Capacity Summary'!$B$139:$B$238,0),MATCH('Capacity Backing (Hide)'!$A173,'Capacity Summary'!$H$138:$BG$138,0))&lt;&gt;0,INDEX('Capacity Summary'!$H$139:$BG$238,MATCH('Capacity Backing (Hide)'!AX$132,'Capacity Summary'!$B$139:$B$238,0),MATCH('Capacity Backing (Hide)'!$A173,'Capacity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(Hide)'!$A173,'Capacity Summary'!$H$138:$BG$138,0))="x",INDEX('Capacity Summary'!$C$139:$E$238,MATCH('Capacity Backing (Hide)'!AY$132,'Capacity Summary'!$B$139:$B$238,0),4),IF(INDEX('Capacity Summary'!$H$139:$BG$238,MATCH('Capacity Backing (Hide)'!AY$132,'Capacity Summary'!$B$139:$B$238,0),MATCH('Capacity Backing (Hide)'!$A173,'Capacity Summary'!$H$138:$BG$138,0))&lt;&gt;0,INDEX('Capacity Summary'!$H$139:$BG$238,MATCH('Capacity Backing (Hide)'!AY$132,'Capacity Summary'!$B$139:$B$238,0),MATCH('Capacity Backing (Hide)'!$A173,'Capacity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(Hide)'!$A173,'Capacity Summary'!$H$138:$BG$138,0))="x",INDEX('Capacity Summary'!$C$139:$E$238,MATCH('Capacity Backing (Hide)'!AZ$132,'Capacity Summary'!$B$139:$B$238,0),4),IF(INDEX('Capacity Summary'!$H$139:$BG$238,MATCH('Capacity Backing (Hide)'!AZ$132,'Capacity Summary'!$B$139:$B$238,0),MATCH('Capacity Backing (Hide)'!$A173,'Capacity Summary'!$H$138:$BG$138,0))&lt;&gt;0,INDEX('Capacity Summary'!$H$139:$BG$238,MATCH('Capacity Backing (Hide)'!AZ$132,'Capacity Summary'!$B$139:$B$238,0),MATCH('Capacity Backing (Hide)'!$A173,'Capacity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(Hide)'!$A173,'Capacity Summary'!$H$138:$BG$138,0))="x",INDEX('Capacity Summary'!$C$139:$E$238,MATCH('Capacity Backing (Hide)'!BA$132,'Capacity Summary'!$B$139:$B$238,0),4),IF(INDEX('Capacity Summary'!$H$139:$BG$238,MATCH('Capacity Backing (Hide)'!BA$132,'Capacity Summary'!$B$139:$B$238,0),MATCH('Capacity Backing (Hide)'!$A173,'Capacity Summary'!$H$138:$BG$138,0))&lt;&gt;0,INDEX('Capacity Summary'!$H$139:$BG$238,MATCH('Capacity Backing (Hide)'!BA$132,'Capacity Summary'!$B$139:$B$238,0),MATCH('Capacity Backing (Hide)'!$A173,'Capacity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(Hide)'!$A173,'Capacity Summary'!$H$138:$BG$138,0))="x",INDEX('Capacity Summary'!$C$139:$E$238,MATCH('Capacity Backing (Hide)'!BB$132,'Capacity Summary'!$B$139:$B$238,0),4),IF(INDEX('Capacity Summary'!$H$139:$BG$238,MATCH('Capacity Backing (Hide)'!BB$132,'Capacity Summary'!$B$139:$B$238,0),MATCH('Capacity Backing (Hide)'!$A173,'Capacity Summary'!$H$138:$BG$138,0))&lt;&gt;0,INDEX('Capacity Summary'!$H$139:$BG$238,MATCH('Capacity Backing (Hide)'!BB$132,'Capacity Summary'!$B$139:$B$238,0),MATCH('Capacity Backing (Hide)'!$A173,'Capacity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(Hide)'!$A173,'Capacity Summary'!$H$138:$BG$138,0))="x",INDEX('Capacity Summary'!$C$139:$E$238,MATCH('Capacity Backing (Hide)'!BC$132,'Capacity Summary'!$B$139:$B$238,0),4),IF(INDEX('Capacity Summary'!$H$139:$BG$238,MATCH('Capacity Backing (Hide)'!BC$132,'Capacity Summary'!$B$139:$B$238,0),MATCH('Capacity Backing (Hide)'!$A173,'Capacity Summary'!$H$138:$BG$138,0))&lt;&gt;0,INDEX('Capacity Summary'!$H$139:$BG$238,MATCH('Capacity Backing (Hide)'!BC$132,'Capacity Summary'!$B$139:$B$238,0),MATCH('Capacity Backing (Hide)'!$A173,'Capacity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(Hide)'!$A173,'Capacity Summary'!$H$138:$BG$138,0))="x",INDEX('Capacity Summary'!$C$139:$E$238,MATCH('Capacity Backing (Hide)'!BD$132,'Capacity Summary'!$B$139:$B$238,0),4),IF(INDEX('Capacity Summary'!$H$139:$BG$238,MATCH('Capacity Backing (Hide)'!BD$132,'Capacity Summary'!$B$139:$B$238,0),MATCH('Capacity Backing (Hide)'!$A173,'Capacity Summary'!$H$138:$BG$138,0))&lt;&gt;0,INDEX('Capacity Summary'!$H$139:$BG$238,MATCH('Capacity Backing (Hide)'!BD$132,'Capacity Summary'!$B$139:$B$238,0),MATCH('Capacity Backing (Hide)'!$A173,'Capacity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(Hide)'!$A173,'Capacity Summary'!$H$138:$BG$138,0))="x",INDEX('Capacity Summary'!$C$139:$E$238,MATCH('Capacity Backing (Hide)'!BE$132,'Capacity Summary'!$B$139:$B$238,0),4),IF(INDEX('Capacity Summary'!$H$139:$BG$238,MATCH('Capacity Backing (Hide)'!BE$132,'Capacity Summary'!$B$139:$B$238,0),MATCH('Capacity Backing (Hide)'!$A173,'Capacity Summary'!$H$138:$BG$138,0))&lt;&gt;0,INDEX('Capacity Summary'!$H$139:$BG$238,MATCH('Capacity Backing (Hide)'!BE$132,'Capacity Summary'!$B$139:$B$238,0),MATCH('Capacity Backing (Hide)'!$A173,'Capacity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(Hide)'!$A173,'Capacity Summary'!$H$138:$BG$138,0))="x",INDEX('Capacity Summary'!$C$139:$E$238,MATCH('Capacity Backing (Hide)'!BF$132,'Capacity Summary'!$B$139:$B$238,0),4),IF(INDEX('Capacity Summary'!$H$139:$BG$238,MATCH('Capacity Backing (Hide)'!BF$132,'Capacity Summary'!$B$139:$B$238,0),MATCH('Capacity Backing (Hide)'!$A173,'Capacity Summary'!$H$138:$BG$138,0))&lt;&gt;0,INDEX('Capacity Summary'!$H$139:$BG$238,MATCH('Capacity Backing (Hide)'!BF$132,'Capacity Summary'!$B$139:$B$238,0),MATCH('Capacity Backing (Hide)'!$A173,'Capacity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(Hide)'!$A173,'Capacity Summary'!$H$138:$BG$138,0))="x",INDEX('Capacity Summary'!$C$139:$E$238,MATCH('Capacity Backing (Hide)'!BG$132,'Capacity Summary'!$B$139:$B$238,0),4),IF(INDEX('Capacity Summary'!$H$139:$BG$238,MATCH('Capacity Backing (Hide)'!BG$132,'Capacity Summary'!$B$139:$B$238,0),MATCH('Capacity Backing (Hide)'!$A173,'Capacity Summary'!$H$138:$BG$138,0))&lt;&gt;0,INDEX('Capacity Summary'!$H$139:$BG$238,MATCH('Capacity Backing (Hide)'!BG$132,'Capacity Summary'!$B$139:$B$238,0),MATCH('Capacity Backing (Hide)'!$A173,'Capacity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(Hide)'!$A173,'Capacity Summary'!$H$138:$BG$138,0))="x",INDEX('Capacity Summary'!$C$139:$E$238,MATCH('Capacity Backing (Hide)'!BH$132,'Capacity Summary'!$B$139:$B$238,0),4),IF(INDEX('Capacity Summary'!$H$139:$BG$238,MATCH('Capacity Backing (Hide)'!BH$132,'Capacity Summary'!$B$139:$B$238,0),MATCH('Capacity Backing (Hide)'!$A173,'Capacity Summary'!$H$138:$BG$138,0))&lt;&gt;0,INDEX('Capacity Summary'!$H$139:$BG$238,MATCH('Capacity Backing (Hide)'!BH$132,'Capacity Summary'!$B$139:$B$238,0),MATCH('Capacity Backing (Hide)'!$A173,'Capacity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(Hide)'!$A173,'Capacity Summary'!$H$138:$BG$138,0))="x",INDEX('Capacity Summary'!$C$139:$E$238,MATCH('Capacity Backing (Hide)'!BI$132,'Capacity Summary'!$B$139:$B$238,0),4),IF(INDEX('Capacity Summary'!$H$139:$BG$238,MATCH('Capacity Backing (Hide)'!BI$132,'Capacity Summary'!$B$139:$B$238,0),MATCH('Capacity Backing (Hide)'!$A173,'Capacity Summary'!$H$138:$BG$138,0))&lt;&gt;0,INDEX('Capacity Summary'!$H$139:$BG$238,MATCH('Capacity Backing (Hide)'!BI$132,'Capacity Summary'!$B$139:$B$238,0),MATCH('Capacity Backing (Hide)'!$A173,'Capacity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(Hide)'!$A173,'Capacity Summary'!$H$138:$BG$138,0))="x",INDEX('Capacity Summary'!$C$139:$E$238,MATCH('Capacity Backing (Hide)'!BJ$132,'Capacity Summary'!$B$139:$B$238,0),4),IF(INDEX('Capacity Summary'!$H$139:$BG$238,MATCH('Capacity Backing (Hide)'!BJ$132,'Capacity Summary'!$B$139:$B$238,0),MATCH('Capacity Backing (Hide)'!$A173,'Capacity Summary'!$H$138:$BG$138,0))&lt;&gt;0,INDEX('Capacity Summary'!$H$139:$BG$238,MATCH('Capacity Backing (Hide)'!BJ$132,'Capacity Summary'!$B$139:$B$238,0),MATCH('Capacity Backing (Hide)'!$A173,'Capacity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(Hide)'!$A173,'Capacity Summary'!$H$138:$BG$138,0))="x",INDEX('Capacity Summary'!$C$139:$E$238,MATCH('Capacity Backing (Hide)'!BK$132,'Capacity Summary'!$B$139:$B$238,0),4),IF(INDEX('Capacity Summary'!$H$139:$BG$238,MATCH('Capacity Backing (Hide)'!BK$132,'Capacity Summary'!$B$139:$B$238,0),MATCH('Capacity Backing (Hide)'!$A173,'Capacity Summary'!$H$138:$BG$138,0))&lt;&gt;0,INDEX('Capacity Summary'!$H$139:$BG$238,MATCH('Capacity Backing (Hide)'!BK$132,'Capacity Summary'!$B$139:$B$238,0),MATCH('Capacity Backing (Hide)'!$A173,'Capacity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(Hide)'!$A173,'Capacity Summary'!$H$138:$BG$138,0))="x",INDEX('Capacity Summary'!$C$139:$E$238,MATCH('Capacity Backing (Hide)'!BL$132,'Capacity Summary'!$B$139:$B$238,0),4),IF(INDEX('Capacity Summary'!$H$139:$BG$238,MATCH('Capacity Backing (Hide)'!BL$132,'Capacity Summary'!$B$139:$B$238,0),MATCH('Capacity Backing (Hide)'!$A173,'Capacity Summary'!$H$138:$BG$138,0))&lt;&gt;0,INDEX('Capacity Summary'!$H$139:$BG$238,MATCH('Capacity Backing (Hide)'!BL$132,'Capacity Summary'!$B$139:$B$238,0),MATCH('Capacity Backing (Hide)'!$A173,'Capacity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(Hide)'!$A173,'Capacity Summary'!$H$138:$BG$138,0))="x",INDEX('Capacity Summary'!$C$139:$E$238,MATCH('Capacity Backing (Hide)'!BM$132,'Capacity Summary'!$B$139:$B$238,0),4),IF(INDEX('Capacity Summary'!$H$139:$BG$238,MATCH('Capacity Backing (Hide)'!BM$132,'Capacity Summary'!$B$139:$B$238,0),MATCH('Capacity Backing (Hide)'!$A173,'Capacity Summary'!$H$138:$BG$138,0))&lt;&gt;0,INDEX('Capacity Summary'!$H$139:$BG$238,MATCH('Capacity Backing (Hide)'!BM$132,'Capacity Summary'!$B$139:$B$238,0),MATCH('Capacity Backing (Hide)'!$A173,'Capacity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(Hide)'!$A173,'Capacity Summary'!$H$138:$BG$138,0))="x",INDEX('Capacity Summary'!$C$139:$E$238,MATCH('Capacity Backing (Hide)'!BN$132,'Capacity Summary'!$B$139:$B$238,0),4),IF(INDEX('Capacity Summary'!$H$139:$BG$238,MATCH('Capacity Backing (Hide)'!BN$132,'Capacity Summary'!$B$139:$B$238,0),MATCH('Capacity Backing (Hide)'!$A173,'Capacity Summary'!$H$138:$BG$138,0))&lt;&gt;0,INDEX('Capacity Summary'!$H$139:$BG$238,MATCH('Capacity Backing (Hide)'!BN$132,'Capacity Summary'!$B$139:$B$238,0),MATCH('Capacity Backing (Hide)'!$A173,'Capacity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(Hide)'!$A173,'Capacity Summary'!$H$138:$BG$138,0))="x",INDEX('Capacity Summary'!$C$139:$E$238,MATCH('Capacity Backing (Hide)'!BO$132,'Capacity Summary'!$B$139:$B$238,0),4),IF(INDEX('Capacity Summary'!$H$139:$BG$238,MATCH('Capacity Backing (Hide)'!BO$132,'Capacity Summary'!$B$139:$B$238,0),MATCH('Capacity Backing (Hide)'!$A173,'Capacity Summary'!$H$138:$BG$138,0))&lt;&gt;0,INDEX('Capacity Summary'!$H$139:$BG$238,MATCH('Capacity Backing (Hide)'!BO$132,'Capacity Summary'!$B$139:$B$238,0),MATCH('Capacity Backing (Hide)'!$A173,'Capacity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(Hide)'!$A173,'Capacity Summary'!$H$138:$BG$138,0))="x",INDEX('Capacity Summary'!$C$139:$E$238,MATCH('Capacity Backing (Hide)'!BP$132,'Capacity Summary'!$B$139:$B$238,0),4),IF(INDEX('Capacity Summary'!$H$139:$BG$238,MATCH('Capacity Backing (Hide)'!BP$132,'Capacity Summary'!$B$139:$B$238,0),MATCH('Capacity Backing (Hide)'!$A173,'Capacity Summary'!$H$138:$BG$138,0))&lt;&gt;0,INDEX('Capacity Summary'!$H$139:$BG$238,MATCH('Capacity Backing (Hide)'!BP$132,'Capacity Summary'!$B$139:$B$238,0),MATCH('Capacity Backing (Hide)'!$A173,'Capacity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(Hide)'!$A173,'Capacity Summary'!$H$138:$BG$138,0))="x",INDEX('Capacity Summary'!$C$139:$E$238,MATCH('Capacity Backing (Hide)'!BQ$132,'Capacity Summary'!$B$139:$B$238,0),4),IF(INDEX('Capacity Summary'!$H$139:$BG$238,MATCH('Capacity Backing (Hide)'!BQ$132,'Capacity Summary'!$B$139:$B$238,0),MATCH('Capacity Backing (Hide)'!$A173,'Capacity Summary'!$H$138:$BG$138,0))&lt;&gt;0,INDEX('Capacity Summary'!$H$139:$BG$238,MATCH('Capacity Backing (Hide)'!BQ$132,'Capacity Summary'!$B$139:$B$238,0),MATCH('Capacity Backing (Hide)'!$A173,'Capacity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(Hide)'!$A173,'Capacity Summary'!$H$138:$BG$138,0))="x",INDEX('Capacity Summary'!$C$139:$E$238,MATCH('Capacity Backing (Hide)'!BR$132,'Capacity Summary'!$B$139:$B$238,0),4),IF(INDEX('Capacity Summary'!$H$139:$BG$238,MATCH('Capacity Backing (Hide)'!BR$132,'Capacity Summary'!$B$139:$B$238,0),MATCH('Capacity Backing (Hide)'!$A173,'Capacity Summary'!$H$138:$BG$138,0))&lt;&gt;0,INDEX('Capacity Summary'!$H$139:$BG$238,MATCH('Capacity Backing (Hide)'!BR$132,'Capacity Summary'!$B$139:$B$238,0),MATCH('Capacity Backing (Hide)'!$A173,'Capacity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(Hide)'!$A173,'Capacity Summary'!$H$138:$BG$138,0))="x",INDEX('Capacity Summary'!$C$139:$E$238,MATCH('Capacity Backing (Hide)'!BS$132,'Capacity Summary'!$B$139:$B$238,0),4),IF(INDEX('Capacity Summary'!$H$139:$BG$238,MATCH('Capacity Backing (Hide)'!BS$132,'Capacity Summary'!$B$139:$B$238,0),MATCH('Capacity Backing (Hide)'!$A173,'Capacity Summary'!$H$138:$BG$138,0))&lt;&gt;0,INDEX('Capacity Summary'!$H$139:$BG$238,MATCH('Capacity Backing (Hide)'!BS$132,'Capacity Summary'!$B$139:$B$238,0),MATCH('Capacity Backing (Hide)'!$A173,'Capacity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(Hide)'!$A173,'Capacity Summary'!$H$138:$BG$138,0))="x",INDEX('Capacity Summary'!$C$139:$E$238,MATCH('Capacity Backing (Hide)'!BT$132,'Capacity Summary'!$B$139:$B$238,0),4),IF(INDEX('Capacity Summary'!$H$139:$BG$238,MATCH('Capacity Backing (Hide)'!BT$132,'Capacity Summary'!$B$139:$B$238,0),MATCH('Capacity Backing (Hide)'!$A173,'Capacity Summary'!$H$138:$BG$138,0))&lt;&gt;0,INDEX('Capacity Summary'!$H$139:$BG$238,MATCH('Capacity Backing (Hide)'!BT$132,'Capacity Summary'!$B$139:$B$238,0),MATCH('Capacity Backing (Hide)'!$A173,'Capacity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(Hide)'!$A173,'Capacity Summary'!$H$138:$BG$138,0))="x",INDEX('Capacity Summary'!$C$139:$E$238,MATCH('Capacity Backing (Hide)'!BU$132,'Capacity Summary'!$B$139:$B$238,0),4),IF(INDEX('Capacity Summary'!$H$139:$BG$238,MATCH('Capacity Backing (Hide)'!BU$132,'Capacity Summary'!$B$139:$B$238,0),MATCH('Capacity Backing (Hide)'!$A173,'Capacity Summary'!$H$138:$BG$138,0))&lt;&gt;0,INDEX('Capacity Summary'!$H$139:$BG$238,MATCH('Capacity Backing (Hide)'!BU$132,'Capacity Summary'!$B$139:$B$238,0),MATCH('Capacity Backing (Hide)'!$A173,'Capacity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(Hide)'!$A173,'Capacity Summary'!$H$138:$BG$138,0))="x",INDEX('Capacity Summary'!$C$139:$E$238,MATCH('Capacity Backing (Hide)'!BV$132,'Capacity Summary'!$B$139:$B$238,0),4),IF(INDEX('Capacity Summary'!$H$139:$BG$238,MATCH('Capacity Backing (Hide)'!BV$132,'Capacity Summary'!$B$139:$B$238,0),MATCH('Capacity Backing (Hide)'!$A173,'Capacity Summary'!$H$138:$BG$138,0))&lt;&gt;0,INDEX('Capacity Summary'!$H$139:$BG$238,MATCH('Capacity Backing (Hide)'!BV$132,'Capacity Summary'!$B$139:$B$238,0),MATCH('Capacity Backing (Hide)'!$A173,'Capacity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(Hide)'!$A173,'Capacity Summary'!$H$138:$BG$138,0))="x",INDEX('Capacity Summary'!$C$139:$E$238,MATCH('Capacity Backing (Hide)'!BW$132,'Capacity Summary'!$B$139:$B$238,0),4),IF(INDEX('Capacity Summary'!$H$139:$BG$238,MATCH('Capacity Backing (Hide)'!BW$132,'Capacity Summary'!$B$139:$B$238,0),MATCH('Capacity Backing (Hide)'!$A173,'Capacity Summary'!$H$138:$BG$138,0))&lt;&gt;0,INDEX('Capacity Summary'!$H$139:$BG$238,MATCH('Capacity Backing (Hide)'!BW$132,'Capacity Summary'!$B$139:$B$238,0),MATCH('Capacity Backing (Hide)'!$A173,'Capacity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(Hide)'!$A173,'Capacity Summary'!$H$138:$BG$138,0))="x",INDEX('Capacity Summary'!$C$139:$E$238,MATCH('Capacity Backing (Hide)'!BX$132,'Capacity Summary'!$B$139:$B$238,0),4),IF(INDEX('Capacity Summary'!$H$139:$BG$238,MATCH('Capacity Backing (Hide)'!BX$132,'Capacity Summary'!$B$139:$B$238,0),MATCH('Capacity Backing (Hide)'!$A173,'Capacity Summary'!$H$138:$BG$138,0))&lt;&gt;0,INDEX('Capacity Summary'!$H$139:$BG$238,MATCH('Capacity Backing (Hide)'!BX$132,'Capacity Summary'!$B$139:$B$238,0),MATCH('Capacity Backing (Hide)'!$A173,'Capacity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(Hide)'!$A173,'Capacity Summary'!$H$138:$BG$138,0))="x",INDEX('Capacity Summary'!$C$139:$E$238,MATCH('Capacity Backing (Hide)'!BY$132,'Capacity Summary'!$B$139:$B$238,0),4),IF(INDEX('Capacity Summary'!$H$139:$BG$238,MATCH('Capacity Backing (Hide)'!BY$132,'Capacity Summary'!$B$139:$B$238,0),MATCH('Capacity Backing (Hide)'!$A173,'Capacity Summary'!$H$138:$BG$138,0))&lt;&gt;0,INDEX('Capacity Summary'!$H$139:$BG$238,MATCH('Capacity Backing (Hide)'!BY$132,'Capacity Summary'!$B$139:$B$238,0),MATCH('Capacity Backing (Hide)'!$A173,'Capacity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(Hide)'!$A173,'Capacity Summary'!$H$138:$BG$138,0))="x",INDEX('Capacity Summary'!$C$139:$E$238,MATCH('Capacity Backing (Hide)'!BZ$132,'Capacity Summary'!$B$139:$B$238,0),4),IF(INDEX('Capacity Summary'!$H$139:$BG$238,MATCH('Capacity Backing (Hide)'!BZ$132,'Capacity Summary'!$B$139:$B$238,0),MATCH('Capacity Backing (Hide)'!$A173,'Capacity Summary'!$H$138:$BG$138,0))&lt;&gt;0,INDEX('Capacity Summary'!$H$139:$BG$238,MATCH('Capacity Backing (Hide)'!BZ$132,'Capacity Summary'!$B$139:$B$238,0),MATCH('Capacity Backing (Hide)'!$A173,'Capacity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(Hide)'!$A173,'Capacity Summary'!$H$138:$BG$138,0))="x",INDEX('Capacity Summary'!$C$139:$E$238,MATCH('Capacity Backing (Hide)'!CA$132,'Capacity Summary'!$B$139:$B$238,0),4),IF(INDEX('Capacity Summary'!$H$139:$BG$238,MATCH('Capacity Backing (Hide)'!CA$132,'Capacity Summary'!$B$139:$B$238,0),MATCH('Capacity Backing (Hide)'!$A173,'Capacity Summary'!$H$138:$BG$138,0))&lt;&gt;0,INDEX('Capacity Summary'!$H$139:$BG$238,MATCH('Capacity Backing (Hide)'!CA$132,'Capacity Summary'!$B$139:$B$238,0),MATCH('Capacity Backing (Hide)'!$A173,'Capacity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(Hide)'!$A173,'Capacity Summary'!$H$138:$BG$138,0))="x",INDEX('Capacity Summary'!$C$139:$E$238,MATCH('Capacity Backing (Hide)'!CB$132,'Capacity Summary'!$B$139:$B$238,0),4),IF(INDEX('Capacity Summary'!$H$139:$BG$238,MATCH('Capacity Backing (Hide)'!CB$132,'Capacity Summary'!$B$139:$B$238,0),MATCH('Capacity Backing (Hide)'!$A173,'Capacity Summary'!$H$138:$BG$138,0))&lt;&gt;0,INDEX('Capacity Summary'!$H$139:$BG$238,MATCH('Capacity Backing (Hide)'!CB$132,'Capacity Summary'!$B$139:$B$238,0),MATCH('Capacity Backing (Hide)'!$A173,'Capacity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(Hide)'!$A173,'Capacity Summary'!$H$138:$BG$138,0))="x",INDEX('Capacity Summary'!$C$139:$E$238,MATCH('Capacity Backing (Hide)'!CC$132,'Capacity Summary'!$B$139:$B$238,0),4),IF(INDEX('Capacity Summary'!$H$139:$BG$238,MATCH('Capacity Backing (Hide)'!CC$132,'Capacity Summary'!$B$139:$B$238,0),MATCH('Capacity Backing (Hide)'!$A173,'Capacity Summary'!$H$138:$BG$138,0))&lt;&gt;0,INDEX('Capacity Summary'!$H$139:$BG$238,MATCH('Capacity Backing (Hide)'!CC$132,'Capacity Summary'!$B$139:$B$238,0),MATCH('Capacity Backing (Hide)'!$A173,'Capacity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(Hide)'!$A173,'Capacity Summary'!$H$138:$BG$138,0))="x",INDEX('Capacity Summary'!$C$139:$E$238,MATCH('Capacity Backing (Hide)'!CD$132,'Capacity Summary'!$B$139:$B$238,0),4),IF(INDEX('Capacity Summary'!$H$139:$BG$238,MATCH('Capacity Backing (Hide)'!CD$132,'Capacity Summary'!$B$139:$B$238,0),MATCH('Capacity Backing (Hide)'!$A173,'Capacity Summary'!$H$138:$BG$138,0))&lt;&gt;0,INDEX('Capacity Summary'!$H$139:$BG$238,MATCH('Capacity Backing (Hide)'!CD$132,'Capacity Summary'!$B$139:$B$238,0),MATCH('Capacity Backing (Hide)'!$A173,'Capacity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(Hide)'!$A173,'Capacity Summary'!$H$138:$BG$138,0))="x",INDEX('Capacity Summary'!$C$139:$E$238,MATCH('Capacity Backing (Hide)'!CE$132,'Capacity Summary'!$B$139:$B$238,0),4),IF(INDEX('Capacity Summary'!$H$139:$BG$238,MATCH('Capacity Backing (Hide)'!CE$132,'Capacity Summary'!$B$139:$B$238,0),MATCH('Capacity Backing (Hide)'!$A173,'Capacity Summary'!$H$138:$BG$138,0))&lt;&gt;0,INDEX('Capacity Summary'!$H$139:$BG$238,MATCH('Capacity Backing (Hide)'!CE$132,'Capacity Summary'!$B$139:$B$238,0),MATCH('Capacity Backing (Hide)'!$A173,'Capacity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(Hide)'!$A173,'Capacity Summary'!$H$138:$BG$138,0))="x",INDEX('Capacity Summary'!$C$139:$E$238,MATCH('Capacity Backing (Hide)'!CF$132,'Capacity Summary'!$B$139:$B$238,0),4),IF(INDEX('Capacity Summary'!$H$139:$BG$238,MATCH('Capacity Backing (Hide)'!CF$132,'Capacity Summary'!$B$139:$B$238,0),MATCH('Capacity Backing (Hide)'!$A173,'Capacity Summary'!$H$138:$BG$138,0))&lt;&gt;0,INDEX('Capacity Summary'!$H$139:$BG$238,MATCH('Capacity Backing (Hide)'!CF$132,'Capacity Summary'!$B$139:$B$238,0),MATCH('Capacity Backing (Hide)'!$A173,'Capacity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(Hide)'!$A173,'Capacity Summary'!$H$138:$BG$138,0))="x",INDEX('Capacity Summary'!$C$139:$E$238,MATCH('Capacity Backing (Hide)'!CG$132,'Capacity Summary'!$B$139:$B$238,0),4),IF(INDEX('Capacity Summary'!$H$139:$BG$238,MATCH('Capacity Backing (Hide)'!CG$132,'Capacity Summary'!$B$139:$B$238,0),MATCH('Capacity Backing (Hide)'!$A173,'Capacity Summary'!$H$138:$BG$138,0))&lt;&gt;0,INDEX('Capacity Summary'!$H$139:$BG$238,MATCH('Capacity Backing (Hide)'!CG$132,'Capacity Summary'!$B$139:$B$238,0),MATCH('Capacity Backing (Hide)'!$A173,'Capacity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(Hide)'!$A173,'Capacity Summary'!$H$138:$BG$138,0))="x",INDEX('Capacity Summary'!$C$139:$E$238,MATCH('Capacity Backing (Hide)'!CH$132,'Capacity Summary'!$B$139:$B$238,0),4),IF(INDEX('Capacity Summary'!$H$139:$BG$238,MATCH('Capacity Backing (Hide)'!CH$132,'Capacity Summary'!$B$139:$B$238,0),MATCH('Capacity Backing (Hide)'!$A173,'Capacity Summary'!$H$138:$BG$138,0))&lt;&gt;0,INDEX('Capacity Summary'!$H$139:$BG$238,MATCH('Capacity Backing (Hide)'!CH$132,'Capacity Summary'!$B$139:$B$238,0),MATCH('Capacity Backing (Hide)'!$A173,'Capacity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(Hide)'!$A173,'Capacity Summary'!$H$138:$BG$138,0))="x",INDEX('Capacity Summary'!$C$139:$E$238,MATCH('Capacity Backing (Hide)'!CI$132,'Capacity Summary'!$B$139:$B$238,0),4),IF(INDEX('Capacity Summary'!$H$139:$BG$238,MATCH('Capacity Backing (Hide)'!CI$132,'Capacity Summary'!$B$139:$B$238,0),MATCH('Capacity Backing (Hide)'!$A173,'Capacity Summary'!$H$138:$BG$138,0))&lt;&gt;0,INDEX('Capacity Summary'!$H$139:$BG$238,MATCH('Capacity Backing (Hide)'!CI$132,'Capacity Summary'!$B$139:$B$238,0),MATCH('Capacity Backing (Hide)'!$A173,'Capacity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(Hide)'!$A173,'Capacity Summary'!$H$138:$BG$138,0))="x",INDEX('Capacity Summary'!$C$139:$E$238,MATCH('Capacity Backing (Hide)'!CJ$132,'Capacity Summary'!$B$139:$B$238,0),4),IF(INDEX('Capacity Summary'!$H$139:$BG$238,MATCH('Capacity Backing (Hide)'!CJ$132,'Capacity Summary'!$B$139:$B$238,0),MATCH('Capacity Backing (Hide)'!$A173,'Capacity Summary'!$H$138:$BG$138,0))&lt;&gt;0,INDEX('Capacity Summary'!$H$139:$BG$238,MATCH('Capacity Backing (Hide)'!CJ$132,'Capacity Summary'!$B$139:$B$238,0),MATCH('Capacity Backing (Hide)'!$A173,'Capacity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(Hide)'!$A173,'Capacity Summary'!$H$138:$BG$138,0))="x",INDEX('Capacity Summary'!$C$139:$E$238,MATCH('Capacity Backing (Hide)'!CK$132,'Capacity Summary'!$B$139:$B$238,0),4),IF(INDEX('Capacity Summary'!$H$139:$BG$238,MATCH('Capacity Backing (Hide)'!CK$132,'Capacity Summary'!$B$139:$B$238,0),MATCH('Capacity Backing (Hide)'!$A173,'Capacity Summary'!$H$138:$BG$138,0))&lt;&gt;0,INDEX('Capacity Summary'!$H$139:$BG$238,MATCH('Capacity Backing (Hide)'!CK$132,'Capacity Summary'!$B$139:$B$238,0),MATCH('Capacity Backing (Hide)'!$A173,'Capacity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(Hide)'!$A173,'Capacity Summary'!$H$138:$BG$138,0))="x",INDEX('Capacity Summary'!$C$139:$E$238,MATCH('Capacity Backing (Hide)'!CL$132,'Capacity Summary'!$B$139:$B$238,0),4),IF(INDEX('Capacity Summary'!$H$139:$BG$238,MATCH('Capacity Backing (Hide)'!CL$132,'Capacity Summary'!$B$139:$B$238,0),MATCH('Capacity Backing (Hide)'!$A173,'Capacity Summary'!$H$138:$BG$138,0))&lt;&gt;0,INDEX('Capacity Summary'!$H$139:$BG$238,MATCH('Capacity Backing (Hide)'!CL$132,'Capacity Summary'!$B$139:$B$238,0),MATCH('Capacity Backing (Hide)'!$A173,'Capacity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(Hide)'!$A173,'Capacity Summary'!$H$138:$BG$138,0))="x",INDEX('Capacity Summary'!$C$139:$E$238,MATCH('Capacity Backing (Hide)'!CM$132,'Capacity Summary'!$B$139:$B$238,0),4),IF(INDEX('Capacity Summary'!$H$139:$BG$238,MATCH('Capacity Backing (Hide)'!CM$132,'Capacity Summary'!$B$139:$B$238,0),MATCH('Capacity Backing (Hide)'!$A173,'Capacity Summary'!$H$138:$BG$138,0))&lt;&gt;0,INDEX('Capacity Summary'!$H$139:$BG$238,MATCH('Capacity Backing (Hide)'!CM$132,'Capacity Summary'!$B$139:$B$238,0),MATCH('Capacity Backing (Hide)'!$A173,'Capacity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(Hide)'!$A173,'Capacity Summary'!$H$138:$BG$138,0))="x",INDEX('Capacity Summary'!$C$139:$E$238,MATCH('Capacity Backing (Hide)'!CN$132,'Capacity Summary'!$B$139:$B$238,0),4),IF(INDEX('Capacity Summary'!$H$139:$BG$238,MATCH('Capacity Backing (Hide)'!CN$132,'Capacity Summary'!$B$139:$B$238,0),MATCH('Capacity Backing (Hide)'!$A173,'Capacity Summary'!$H$138:$BG$138,0))&lt;&gt;0,INDEX('Capacity Summary'!$H$139:$BG$238,MATCH('Capacity Backing (Hide)'!CN$132,'Capacity Summary'!$B$139:$B$238,0),MATCH('Capacity Backing (Hide)'!$A173,'Capacity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(Hide)'!$A173,'Capacity Summary'!$H$138:$BG$138,0))="x",INDEX('Capacity Summary'!$C$139:$E$238,MATCH('Capacity Backing (Hide)'!CO$132,'Capacity Summary'!$B$139:$B$238,0),4),IF(INDEX('Capacity Summary'!$H$139:$BG$238,MATCH('Capacity Backing (Hide)'!CO$132,'Capacity Summary'!$B$139:$B$238,0),MATCH('Capacity Backing (Hide)'!$A173,'Capacity Summary'!$H$138:$BG$138,0))&lt;&gt;0,INDEX('Capacity Summary'!$H$139:$BG$238,MATCH('Capacity Backing (Hide)'!CO$132,'Capacity Summary'!$B$139:$B$238,0),MATCH('Capacity Backing (Hide)'!$A173,'Capacity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(Hide)'!$A173,'Capacity Summary'!$H$138:$BG$138,0))="x",INDEX('Capacity Summary'!$C$139:$E$238,MATCH('Capacity Backing (Hide)'!CP$132,'Capacity Summary'!$B$139:$B$238,0),4),IF(INDEX('Capacity Summary'!$H$139:$BG$238,MATCH('Capacity Backing (Hide)'!CP$132,'Capacity Summary'!$B$139:$B$238,0),MATCH('Capacity Backing (Hide)'!$A173,'Capacity Summary'!$H$138:$BG$138,0))&lt;&gt;0,INDEX('Capacity Summary'!$H$139:$BG$238,MATCH('Capacity Backing (Hide)'!CP$132,'Capacity Summary'!$B$139:$B$238,0),MATCH('Capacity Backing (Hide)'!$A173,'Capacity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(Hide)'!$A173,'Capacity Summary'!$H$138:$BG$138,0))="x",INDEX('Capacity Summary'!$C$139:$E$238,MATCH('Capacity Backing (Hide)'!CQ$132,'Capacity Summary'!$B$139:$B$238,0),4),IF(INDEX('Capacity Summary'!$H$139:$BG$238,MATCH('Capacity Backing (Hide)'!CQ$132,'Capacity Summary'!$B$139:$B$238,0),MATCH('Capacity Backing (Hide)'!$A173,'Capacity Summary'!$H$138:$BG$138,0))&lt;&gt;0,INDEX('Capacity Summary'!$H$139:$BG$238,MATCH('Capacity Backing (Hide)'!CQ$132,'Capacity Summary'!$B$139:$B$238,0),MATCH('Capacity Backing (Hide)'!$A173,'Capacity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(Hide)'!$A173,'Capacity Summary'!$H$138:$BG$138,0))="x",INDEX('Capacity Summary'!$C$139:$E$238,MATCH('Capacity Backing (Hide)'!CR$132,'Capacity Summary'!$B$139:$B$238,0),4),IF(INDEX('Capacity Summary'!$H$139:$BG$238,MATCH('Capacity Backing (Hide)'!CR$132,'Capacity Summary'!$B$139:$B$238,0),MATCH('Capacity Backing (Hide)'!$A173,'Capacity Summary'!$H$138:$BG$138,0))&lt;&gt;0,INDEX('Capacity Summary'!$H$139:$BG$238,MATCH('Capacity Backing (Hide)'!CR$132,'Capacity Summary'!$B$139:$B$238,0),MATCH('Capacity Backing (Hide)'!$A173,'Capacity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(Hide)'!$A173,'Capacity Summary'!$H$138:$BG$138,0))="x",INDEX('Capacity Summary'!$C$139:$E$238,MATCH('Capacity Backing (Hide)'!CS$132,'Capacity Summary'!$B$139:$B$238,0),4),IF(INDEX('Capacity Summary'!$H$139:$BG$238,MATCH('Capacity Backing (Hide)'!CS$132,'Capacity Summary'!$B$139:$B$238,0),MATCH('Capacity Backing (Hide)'!$A173,'Capacity Summary'!$H$138:$BG$138,0))&lt;&gt;0,INDEX('Capacity Summary'!$H$139:$BG$238,MATCH('Capacity Backing (Hide)'!CS$132,'Capacity Summary'!$B$139:$B$238,0),MATCH('Capacity Backing (Hide)'!$A173,'Capacity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(Hide)'!$A173,'Capacity Summary'!$H$138:$BG$138,0))="x",INDEX('Capacity Summary'!$C$139:$E$238,MATCH('Capacity Backing (Hide)'!CT$132,'Capacity Summary'!$B$139:$B$238,0),4),IF(INDEX('Capacity Summary'!$H$139:$BG$238,MATCH('Capacity Backing (Hide)'!CT$132,'Capacity Summary'!$B$139:$B$238,0),MATCH('Capacity Backing (Hide)'!$A173,'Capacity Summary'!$H$138:$BG$138,0))&lt;&gt;0,INDEX('Capacity Summary'!$H$139:$BG$238,MATCH('Capacity Backing (Hide)'!CT$132,'Capacity Summary'!$B$139:$B$238,0),MATCH('Capacity Backing (Hide)'!$A173,'Capacity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(Hide)'!$A173,'Capacity Summary'!$H$138:$BG$138,0))="x",INDEX('Capacity Summary'!$C$139:$E$238,MATCH('Capacity Backing (Hide)'!CU$132,'Capacity Summary'!$B$139:$B$238,0),4),IF(INDEX('Capacity Summary'!$H$139:$BG$238,MATCH('Capacity Backing (Hide)'!CU$132,'Capacity Summary'!$B$139:$B$238,0),MATCH('Capacity Backing (Hide)'!$A173,'Capacity Summary'!$H$138:$BG$138,0))&lt;&gt;0,INDEX('Capacity Summary'!$H$139:$BG$238,MATCH('Capacity Backing (Hide)'!CU$132,'Capacity Summary'!$B$139:$B$238,0),MATCH('Capacity Backing (Hide)'!$A173,'Capacity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(Hide)'!$A173,'Capacity Summary'!$H$138:$BG$138,0))="x",INDEX('Capacity Summary'!$C$139:$E$238,MATCH('Capacity Backing (Hide)'!CV$132,'Capacity Summary'!$B$139:$B$238,0),4),IF(INDEX('Capacity Summary'!$H$139:$BG$238,MATCH('Capacity Backing (Hide)'!CV$132,'Capacity Summary'!$B$139:$B$238,0),MATCH('Capacity Backing (Hide)'!$A173,'Capacity Summary'!$H$138:$BG$138,0))&lt;&gt;0,INDEX('Capacity Summary'!$H$139:$BG$238,MATCH('Capacity Backing (Hide)'!CV$132,'Capacity Summary'!$B$139:$B$238,0),MATCH('Capacity Backing (Hide)'!$A173,'Capacity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(Hide)'!$A173,'Capacity Summary'!$H$138:$BG$138,0))="x",INDEX('Capacity Summary'!$C$139:$E$238,MATCH('Capacity Backing (Hide)'!CW$132,'Capacity Summary'!$B$139:$B$238,0),4),IF(INDEX('Capacity Summary'!$H$139:$BG$238,MATCH('Capacity Backing (Hide)'!CW$132,'Capacity Summary'!$B$139:$B$238,0),MATCH('Capacity Backing (Hide)'!$A173,'Capacity Summary'!$H$138:$BG$138,0))&lt;&gt;0,INDEX('Capacity Summary'!$H$139:$BG$238,MATCH('Capacity Backing (Hide)'!CW$132,'Capacity Summary'!$B$139:$B$238,0),MATCH('Capacity Backing (Hide)'!$A173,'Capacity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(Hide)'!$A174,'Capacity Summary'!$H$138:$BG$138,0))="x",INDEX('Capacity Summary'!$C$139:$E$238,MATCH('Capacity Backing (Hide)'!B$132,'Capacity Summary'!$B$139:$B$238,0),4),IF(INDEX('Capacity Summary'!$H$139:$BG$238,MATCH('Capacity Backing (Hide)'!B$132,'Capacity Summary'!$B$139:$B$238,0),MATCH('Capacity Backing (Hide)'!$A174,'Capacity Summary'!$H$138:$BG$138,0))&lt;&gt;0,INDEX('Capacity Summary'!$H$139:$BG$238,MATCH('Capacity Backing (Hide)'!B$132,'Capacity Summary'!$B$139:$B$238,0),MATCH('Capacity Backing (Hide)'!$A174,'Capacity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(Hide)'!$A174,'Capacity Summary'!$H$138:$BG$138,0))="x",INDEX('Capacity Summary'!$C$139:$E$238,MATCH('Capacity Backing (Hide)'!C$132,'Capacity Summary'!$B$139:$B$238,0),4),IF(INDEX('Capacity Summary'!$H$139:$BG$238,MATCH('Capacity Backing (Hide)'!C$132,'Capacity Summary'!$B$139:$B$238,0),MATCH('Capacity Backing (Hide)'!$A174,'Capacity Summary'!$H$138:$BG$138,0))&lt;&gt;0,INDEX('Capacity Summary'!$H$139:$BG$238,MATCH('Capacity Backing (Hide)'!C$132,'Capacity Summary'!$B$139:$B$238,0),MATCH('Capacity Backing (Hide)'!$A174,'Capacity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(Hide)'!$A174,'Capacity Summary'!$H$138:$BG$138,0))="x",INDEX('Capacity Summary'!$C$139:$E$238,MATCH('Capacity Backing (Hide)'!D$132,'Capacity Summary'!$B$139:$B$238,0),4),IF(INDEX('Capacity Summary'!$H$139:$BG$238,MATCH('Capacity Backing (Hide)'!D$132,'Capacity Summary'!$B$139:$B$238,0),MATCH('Capacity Backing (Hide)'!$A174,'Capacity Summary'!$H$138:$BG$138,0))&lt;&gt;0,INDEX('Capacity Summary'!$H$139:$BG$238,MATCH('Capacity Backing (Hide)'!D$132,'Capacity Summary'!$B$139:$B$238,0),MATCH('Capacity Backing (Hide)'!$A174,'Capacity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(Hide)'!$A174,'Capacity Summary'!$H$138:$BG$138,0))="x",INDEX('Capacity Summary'!$C$139:$E$238,MATCH('Capacity Backing (Hide)'!E$132,'Capacity Summary'!$B$139:$B$238,0),4),IF(INDEX('Capacity Summary'!$H$139:$BG$238,MATCH('Capacity Backing (Hide)'!E$132,'Capacity Summary'!$B$139:$B$238,0),MATCH('Capacity Backing (Hide)'!$A174,'Capacity Summary'!$H$138:$BG$138,0))&lt;&gt;0,INDEX('Capacity Summary'!$H$139:$BG$238,MATCH('Capacity Backing (Hide)'!E$132,'Capacity Summary'!$B$139:$B$238,0),MATCH('Capacity Backing (Hide)'!$A174,'Capacity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(Hide)'!$A174,'Capacity Summary'!$H$138:$BG$138,0))="x",INDEX('Capacity Summary'!$C$139:$E$238,MATCH('Capacity Backing (Hide)'!F$132,'Capacity Summary'!$B$139:$B$238,0),4),IF(INDEX('Capacity Summary'!$H$139:$BG$238,MATCH('Capacity Backing (Hide)'!F$132,'Capacity Summary'!$B$139:$B$238,0),MATCH('Capacity Backing (Hide)'!$A174,'Capacity Summary'!$H$138:$BG$138,0))&lt;&gt;0,INDEX('Capacity Summary'!$H$139:$BG$238,MATCH('Capacity Backing (Hide)'!F$132,'Capacity Summary'!$B$139:$B$238,0),MATCH('Capacity Backing (Hide)'!$A174,'Capacity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(Hide)'!$A174,'Capacity Summary'!$H$138:$BG$138,0))="x",INDEX('Capacity Summary'!$C$139:$E$238,MATCH('Capacity Backing (Hide)'!G$132,'Capacity Summary'!$B$139:$B$238,0),4),IF(INDEX('Capacity Summary'!$H$139:$BG$238,MATCH('Capacity Backing (Hide)'!G$132,'Capacity Summary'!$B$139:$B$238,0),MATCH('Capacity Backing (Hide)'!$A174,'Capacity Summary'!$H$138:$BG$138,0))&lt;&gt;0,INDEX('Capacity Summary'!$H$139:$BG$238,MATCH('Capacity Backing (Hide)'!G$132,'Capacity Summary'!$B$139:$B$238,0),MATCH('Capacity Backing (Hide)'!$A174,'Capacity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(Hide)'!$A174,'Capacity Summary'!$H$138:$BG$138,0))="x",INDEX('Capacity Summary'!$C$139:$E$238,MATCH('Capacity Backing (Hide)'!H$132,'Capacity Summary'!$B$139:$B$238,0),4),IF(INDEX('Capacity Summary'!$H$139:$BG$238,MATCH('Capacity Backing (Hide)'!H$132,'Capacity Summary'!$B$139:$B$238,0),MATCH('Capacity Backing (Hide)'!$A174,'Capacity Summary'!$H$138:$BG$138,0))&lt;&gt;0,INDEX('Capacity Summary'!$H$139:$BG$238,MATCH('Capacity Backing (Hide)'!H$132,'Capacity Summary'!$B$139:$B$238,0),MATCH('Capacity Backing (Hide)'!$A174,'Capacity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(Hide)'!$A174,'Capacity Summary'!$H$138:$BG$138,0))="x",INDEX('Capacity Summary'!$C$139:$E$238,MATCH('Capacity Backing (Hide)'!I$132,'Capacity Summary'!$B$139:$B$238,0),4),IF(INDEX('Capacity Summary'!$H$139:$BG$238,MATCH('Capacity Backing (Hide)'!I$132,'Capacity Summary'!$B$139:$B$238,0),MATCH('Capacity Backing (Hide)'!$A174,'Capacity Summary'!$H$138:$BG$138,0))&lt;&gt;0,INDEX('Capacity Summary'!$H$139:$BG$238,MATCH('Capacity Backing (Hide)'!I$132,'Capacity Summary'!$B$139:$B$238,0),MATCH('Capacity Backing (Hide)'!$A174,'Capacity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(Hide)'!$A174,'Capacity Summary'!$H$138:$BG$138,0))="x",INDEX('Capacity Summary'!$C$139:$E$238,MATCH('Capacity Backing (Hide)'!J$132,'Capacity Summary'!$B$139:$B$238,0),4),IF(INDEX('Capacity Summary'!$H$139:$BG$238,MATCH('Capacity Backing (Hide)'!J$132,'Capacity Summary'!$B$139:$B$238,0),MATCH('Capacity Backing (Hide)'!$A174,'Capacity Summary'!$H$138:$BG$138,0))&lt;&gt;0,INDEX('Capacity Summary'!$H$139:$BG$238,MATCH('Capacity Backing (Hide)'!J$132,'Capacity Summary'!$B$139:$B$238,0),MATCH('Capacity Backing (Hide)'!$A174,'Capacity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(Hide)'!$A174,'Capacity Summary'!$H$138:$BG$138,0))="x",INDEX('Capacity Summary'!$C$139:$E$238,MATCH('Capacity Backing (Hide)'!K$132,'Capacity Summary'!$B$139:$B$238,0),4),IF(INDEX('Capacity Summary'!$H$139:$BG$238,MATCH('Capacity Backing (Hide)'!K$132,'Capacity Summary'!$B$139:$B$238,0),MATCH('Capacity Backing (Hide)'!$A174,'Capacity Summary'!$H$138:$BG$138,0))&lt;&gt;0,INDEX('Capacity Summary'!$H$139:$BG$238,MATCH('Capacity Backing (Hide)'!K$132,'Capacity Summary'!$B$139:$B$238,0),MATCH('Capacity Backing (Hide)'!$A174,'Capacity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(Hide)'!$A174,'Capacity Summary'!$H$138:$BG$138,0))="x",INDEX('Capacity Summary'!$C$139:$E$238,MATCH('Capacity Backing (Hide)'!L$132,'Capacity Summary'!$B$139:$B$238,0),4),IF(INDEX('Capacity Summary'!$H$139:$BG$238,MATCH('Capacity Backing (Hide)'!L$132,'Capacity Summary'!$B$139:$B$238,0),MATCH('Capacity Backing (Hide)'!$A174,'Capacity Summary'!$H$138:$BG$138,0))&lt;&gt;0,INDEX('Capacity Summary'!$H$139:$BG$238,MATCH('Capacity Backing (Hide)'!L$132,'Capacity Summary'!$B$139:$B$238,0),MATCH('Capacity Backing (Hide)'!$A174,'Capacity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(Hide)'!$A174,'Capacity Summary'!$H$138:$BG$138,0))="x",INDEX('Capacity Summary'!$C$139:$E$238,MATCH('Capacity Backing (Hide)'!M$132,'Capacity Summary'!$B$139:$B$238,0),4),IF(INDEX('Capacity Summary'!$H$139:$BG$238,MATCH('Capacity Backing (Hide)'!M$132,'Capacity Summary'!$B$139:$B$238,0),MATCH('Capacity Backing (Hide)'!$A174,'Capacity Summary'!$H$138:$BG$138,0))&lt;&gt;0,INDEX('Capacity Summary'!$H$139:$BG$238,MATCH('Capacity Backing (Hide)'!M$132,'Capacity Summary'!$B$139:$B$238,0),MATCH('Capacity Backing (Hide)'!$A174,'Capacity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(Hide)'!$A174,'Capacity Summary'!$H$138:$BG$138,0))="x",INDEX('Capacity Summary'!$C$139:$E$238,MATCH('Capacity Backing (Hide)'!N$132,'Capacity Summary'!$B$139:$B$238,0),4),IF(INDEX('Capacity Summary'!$H$139:$BG$238,MATCH('Capacity Backing (Hide)'!N$132,'Capacity Summary'!$B$139:$B$238,0),MATCH('Capacity Backing (Hide)'!$A174,'Capacity Summary'!$H$138:$BG$138,0))&lt;&gt;0,INDEX('Capacity Summary'!$H$139:$BG$238,MATCH('Capacity Backing (Hide)'!N$132,'Capacity Summary'!$B$139:$B$238,0),MATCH('Capacity Backing (Hide)'!$A174,'Capacity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(Hide)'!$A174,'Capacity Summary'!$H$138:$BG$138,0))="x",INDEX('Capacity Summary'!$C$139:$E$238,MATCH('Capacity Backing (Hide)'!O$132,'Capacity Summary'!$B$139:$B$238,0),4),IF(INDEX('Capacity Summary'!$H$139:$BG$238,MATCH('Capacity Backing (Hide)'!O$132,'Capacity Summary'!$B$139:$B$238,0),MATCH('Capacity Backing (Hide)'!$A174,'Capacity Summary'!$H$138:$BG$138,0))&lt;&gt;0,INDEX('Capacity Summary'!$H$139:$BG$238,MATCH('Capacity Backing (Hide)'!O$132,'Capacity Summary'!$B$139:$B$238,0),MATCH('Capacity Backing (Hide)'!$A174,'Capacity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(Hide)'!$A174,'Capacity Summary'!$H$138:$BG$138,0))="x",INDEX('Capacity Summary'!$C$139:$E$238,MATCH('Capacity Backing (Hide)'!P$132,'Capacity Summary'!$B$139:$B$238,0),4),IF(INDEX('Capacity Summary'!$H$139:$BG$238,MATCH('Capacity Backing (Hide)'!P$132,'Capacity Summary'!$B$139:$B$238,0),MATCH('Capacity Backing (Hide)'!$A174,'Capacity Summary'!$H$138:$BG$138,0))&lt;&gt;0,INDEX('Capacity Summary'!$H$139:$BG$238,MATCH('Capacity Backing (Hide)'!P$132,'Capacity Summary'!$B$139:$B$238,0),MATCH('Capacity Backing (Hide)'!$A174,'Capacity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(Hide)'!$A174,'Capacity Summary'!$H$138:$BG$138,0))="x",INDEX('Capacity Summary'!$C$139:$E$238,MATCH('Capacity Backing (Hide)'!Q$132,'Capacity Summary'!$B$139:$B$238,0),4),IF(INDEX('Capacity Summary'!$H$139:$BG$238,MATCH('Capacity Backing (Hide)'!Q$132,'Capacity Summary'!$B$139:$B$238,0),MATCH('Capacity Backing (Hide)'!$A174,'Capacity Summary'!$H$138:$BG$138,0))&lt;&gt;0,INDEX('Capacity Summary'!$H$139:$BG$238,MATCH('Capacity Backing (Hide)'!Q$132,'Capacity Summary'!$B$139:$B$238,0),MATCH('Capacity Backing (Hide)'!$A174,'Capacity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(Hide)'!$A174,'Capacity Summary'!$H$138:$BG$138,0))="x",INDEX('Capacity Summary'!$C$139:$E$238,MATCH('Capacity Backing (Hide)'!R$132,'Capacity Summary'!$B$139:$B$238,0),4),IF(INDEX('Capacity Summary'!$H$139:$BG$238,MATCH('Capacity Backing (Hide)'!R$132,'Capacity Summary'!$B$139:$B$238,0),MATCH('Capacity Backing (Hide)'!$A174,'Capacity Summary'!$H$138:$BG$138,0))&lt;&gt;0,INDEX('Capacity Summary'!$H$139:$BG$238,MATCH('Capacity Backing (Hide)'!R$132,'Capacity Summary'!$B$139:$B$238,0),MATCH('Capacity Backing (Hide)'!$A174,'Capacity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(Hide)'!$A174,'Capacity Summary'!$H$138:$BG$138,0))="x",INDEX('Capacity Summary'!$C$139:$E$238,MATCH('Capacity Backing (Hide)'!S$132,'Capacity Summary'!$B$139:$B$238,0),4),IF(INDEX('Capacity Summary'!$H$139:$BG$238,MATCH('Capacity Backing (Hide)'!S$132,'Capacity Summary'!$B$139:$B$238,0),MATCH('Capacity Backing (Hide)'!$A174,'Capacity Summary'!$H$138:$BG$138,0))&lt;&gt;0,INDEX('Capacity Summary'!$H$139:$BG$238,MATCH('Capacity Backing (Hide)'!S$132,'Capacity Summary'!$B$139:$B$238,0),MATCH('Capacity Backing (Hide)'!$A174,'Capacity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(Hide)'!$A174,'Capacity Summary'!$H$138:$BG$138,0))="x",INDEX('Capacity Summary'!$C$139:$E$238,MATCH('Capacity Backing (Hide)'!T$132,'Capacity Summary'!$B$139:$B$238,0),4),IF(INDEX('Capacity Summary'!$H$139:$BG$238,MATCH('Capacity Backing (Hide)'!T$132,'Capacity Summary'!$B$139:$B$238,0),MATCH('Capacity Backing (Hide)'!$A174,'Capacity Summary'!$H$138:$BG$138,0))&lt;&gt;0,INDEX('Capacity Summary'!$H$139:$BG$238,MATCH('Capacity Backing (Hide)'!T$132,'Capacity Summary'!$B$139:$B$238,0),MATCH('Capacity Backing (Hide)'!$A174,'Capacity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(Hide)'!$A174,'Capacity Summary'!$H$138:$BG$138,0))="x",INDEX('Capacity Summary'!$C$139:$E$238,MATCH('Capacity Backing (Hide)'!U$132,'Capacity Summary'!$B$139:$B$238,0),4),IF(INDEX('Capacity Summary'!$H$139:$BG$238,MATCH('Capacity Backing (Hide)'!U$132,'Capacity Summary'!$B$139:$B$238,0),MATCH('Capacity Backing (Hide)'!$A174,'Capacity Summary'!$H$138:$BG$138,0))&lt;&gt;0,INDEX('Capacity Summary'!$H$139:$BG$238,MATCH('Capacity Backing (Hide)'!U$132,'Capacity Summary'!$B$139:$B$238,0),MATCH('Capacity Backing (Hide)'!$A174,'Capacity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(Hide)'!$A174,'Capacity Summary'!$H$138:$BG$138,0))="x",INDEX('Capacity Summary'!$C$139:$E$238,MATCH('Capacity Backing (Hide)'!V$132,'Capacity Summary'!$B$139:$B$238,0),4),IF(INDEX('Capacity Summary'!$H$139:$BG$238,MATCH('Capacity Backing (Hide)'!V$132,'Capacity Summary'!$B$139:$B$238,0),MATCH('Capacity Backing (Hide)'!$A174,'Capacity Summary'!$H$138:$BG$138,0))&lt;&gt;0,INDEX('Capacity Summary'!$H$139:$BG$238,MATCH('Capacity Backing (Hide)'!V$132,'Capacity Summary'!$B$139:$B$238,0),MATCH('Capacity Backing (Hide)'!$A174,'Capacity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(Hide)'!$A174,'Capacity Summary'!$H$138:$BG$138,0))="x",INDEX('Capacity Summary'!$C$139:$E$238,MATCH('Capacity Backing (Hide)'!W$132,'Capacity Summary'!$B$139:$B$238,0),4),IF(INDEX('Capacity Summary'!$H$139:$BG$238,MATCH('Capacity Backing (Hide)'!W$132,'Capacity Summary'!$B$139:$B$238,0),MATCH('Capacity Backing (Hide)'!$A174,'Capacity Summary'!$H$138:$BG$138,0))&lt;&gt;0,INDEX('Capacity Summary'!$H$139:$BG$238,MATCH('Capacity Backing (Hide)'!W$132,'Capacity Summary'!$B$139:$B$238,0),MATCH('Capacity Backing (Hide)'!$A174,'Capacity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(Hide)'!$A174,'Capacity Summary'!$H$138:$BG$138,0))="x",INDEX('Capacity Summary'!$C$139:$E$238,MATCH('Capacity Backing (Hide)'!X$132,'Capacity Summary'!$B$139:$B$238,0),4),IF(INDEX('Capacity Summary'!$H$139:$BG$238,MATCH('Capacity Backing (Hide)'!X$132,'Capacity Summary'!$B$139:$B$238,0),MATCH('Capacity Backing (Hide)'!$A174,'Capacity Summary'!$H$138:$BG$138,0))&lt;&gt;0,INDEX('Capacity Summary'!$H$139:$BG$238,MATCH('Capacity Backing (Hide)'!X$132,'Capacity Summary'!$B$139:$B$238,0),MATCH('Capacity Backing (Hide)'!$A174,'Capacity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(Hide)'!$A174,'Capacity Summary'!$H$138:$BG$138,0))="x",INDEX('Capacity Summary'!$C$139:$E$238,MATCH('Capacity Backing (Hide)'!Y$132,'Capacity Summary'!$B$139:$B$238,0),4),IF(INDEX('Capacity Summary'!$H$139:$BG$238,MATCH('Capacity Backing (Hide)'!Y$132,'Capacity Summary'!$B$139:$B$238,0),MATCH('Capacity Backing (Hide)'!$A174,'Capacity Summary'!$H$138:$BG$138,0))&lt;&gt;0,INDEX('Capacity Summary'!$H$139:$BG$238,MATCH('Capacity Backing (Hide)'!Y$132,'Capacity Summary'!$B$139:$B$238,0),MATCH('Capacity Backing (Hide)'!$A174,'Capacity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(Hide)'!$A174,'Capacity Summary'!$H$138:$BG$138,0))="x",INDEX('Capacity Summary'!$C$139:$E$238,MATCH('Capacity Backing (Hide)'!Z$132,'Capacity Summary'!$B$139:$B$238,0),4),IF(INDEX('Capacity Summary'!$H$139:$BG$238,MATCH('Capacity Backing (Hide)'!Z$132,'Capacity Summary'!$B$139:$B$238,0),MATCH('Capacity Backing (Hide)'!$A174,'Capacity Summary'!$H$138:$BG$138,0))&lt;&gt;0,INDEX('Capacity Summary'!$H$139:$BG$238,MATCH('Capacity Backing (Hide)'!Z$132,'Capacity Summary'!$B$139:$B$238,0),MATCH('Capacity Backing (Hide)'!$A174,'Capacity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(Hide)'!$A174,'Capacity Summary'!$H$138:$BG$138,0))="x",INDEX('Capacity Summary'!$C$139:$E$238,MATCH('Capacity Backing (Hide)'!AA$132,'Capacity Summary'!$B$139:$B$238,0),4),IF(INDEX('Capacity Summary'!$H$139:$BG$238,MATCH('Capacity Backing (Hide)'!AA$132,'Capacity Summary'!$B$139:$B$238,0),MATCH('Capacity Backing (Hide)'!$A174,'Capacity Summary'!$H$138:$BG$138,0))&lt;&gt;0,INDEX('Capacity Summary'!$H$139:$BG$238,MATCH('Capacity Backing (Hide)'!AA$132,'Capacity Summary'!$B$139:$B$238,0),MATCH('Capacity Backing (Hide)'!$A174,'Capacity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(Hide)'!$A174,'Capacity Summary'!$H$138:$BG$138,0))="x",INDEX('Capacity Summary'!$C$139:$E$238,MATCH('Capacity Backing (Hide)'!AB$132,'Capacity Summary'!$B$139:$B$238,0),4),IF(INDEX('Capacity Summary'!$H$139:$BG$238,MATCH('Capacity Backing (Hide)'!AB$132,'Capacity Summary'!$B$139:$B$238,0),MATCH('Capacity Backing (Hide)'!$A174,'Capacity Summary'!$H$138:$BG$138,0))&lt;&gt;0,INDEX('Capacity Summary'!$H$139:$BG$238,MATCH('Capacity Backing (Hide)'!AB$132,'Capacity Summary'!$B$139:$B$238,0),MATCH('Capacity Backing (Hide)'!$A174,'Capacity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(Hide)'!$A174,'Capacity Summary'!$H$138:$BG$138,0))="x",INDEX('Capacity Summary'!$C$139:$E$238,MATCH('Capacity Backing (Hide)'!AC$132,'Capacity Summary'!$B$139:$B$238,0),4),IF(INDEX('Capacity Summary'!$H$139:$BG$238,MATCH('Capacity Backing (Hide)'!AC$132,'Capacity Summary'!$B$139:$B$238,0),MATCH('Capacity Backing (Hide)'!$A174,'Capacity Summary'!$H$138:$BG$138,0))&lt;&gt;0,INDEX('Capacity Summary'!$H$139:$BG$238,MATCH('Capacity Backing (Hide)'!AC$132,'Capacity Summary'!$B$139:$B$238,0),MATCH('Capacity Backing (Hide)'!$A174,'Capacity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(Hide)'!$A174,'Capacity Summary'!$H$138:$BG$138,0))="x",INDEX('Capacity Summary'!$C$139:$E$238,MATCH('Capacity Backing (Hide)'!AD$132,'Capacity Summary'!$B$139:$B$238,0),4),IF(INDEX('Capacity Summary'!$H$139:$BG$238,MATCH('Capacity Backing (Hide)'!AD$132,'Capacity Summary'!$B$139:$B$238,0),MATCH('Capacity Backing (Hide)'!$A174,'Capacity Summary'!$H$138:$BG$138,0))&lt;&gt;0,INDEX('Capacity Summary'!$H$139:$BG$238,MATCH('Capacity Backing (Hide)'!AD$132,'Capacity Summary'!$B$139:$B$238,0),MATCH('Capacity Backing (Hide)'!$A174,'Capacity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(Hide)'!$A174,'Capacity Summary'!$H$138:$BG$138,0))="x",INDEX('Capacity Summary'!$C$139:$E$238,MATCH('Capacity Backing (Hide)'!AE$132,'Capacity Summary'!$B$139:$B$238,0),4),IF(INDEX('Capacity Summary'!$H$139:$BG$238,MATCH('Capacity Backing (Hide)'!AE$132,'Capacity Summary'!$B$139:$B$238,0),MATCH('Capacity Backing (Hide)'!$A174,'Capacity Summary'!$H$138:$BG$138,0))&lt;&gt;0,INDEX('Capacity Summary'!$H$139:$BG$238,MATCH('Capacity Backing (Hide)'!AE$132,'Capacity Summary'!$B$139:$B$238,0),MATCH('Capacity Backing (Hide)'!$A174,'Capacity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(Hide)'!$A174,'Capacity Summary'!$H$138:$BG$138,0))="x",INDEX('Capacity Summary'!$C$139:$E$238,MATCH('Capacity Backing (Hide)'!AF$132,'Capacity Summary'!$B$139:$B$238,0),4),IF(INDEX('Capacity Summary'!$H$139:$BG$238,MATCH('Capacity Backing (Hide)'!AF$132,'Capacity Summary'!$B$139:$B$238,0),MATCH('Capacity Backing (Hide)'!$A174,'Capacity Summary'!$H$138:$BG$138,0))&lt;&gt;0,INDEX('Capacity Summary'!$H$139:$BG$238,MATCH('Capacity Backing (Hide)'!AF$132,'Capacity Summary'!$B$139:$B$238,0),MATCH('Capacity Backing (Hide)'!$A174,'Capacity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(Hide)'!$A174,'Capacity Summary'!$H$138:$BG$138,0))="x",INDEX('Capacity Summary'!$C$139:$E$238,MATCH('Capacity Backing (Hide)'!AG$132,'Capacity Summary'!$B$139:$B$238,0),4),IF(INDEX('Capacity Summary'!$H$139:$BG$238,MATCH('Capacity Backing (Hide)'!AG$132,'Capacity Summary'!$B$139:$B$238,0),MATCH('Capacity Backing (Hide)'!$A174,'Capacity Summary'!$H$138:$BG$138,0))&lt;&gt;0,INDEX('Capacity Summary'!$H$139:$BG$238,MATCH('Capacity Backing (Hide)'!AG$132,'Capacity Summary'!$B$139:$B$238,0),MATCH('Capacity Backing (Hide)'!$A174,'Capacity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(Hide)'!$A174,'Capacity Summary'!$H$138:$BG$138,0))="x",INDEX('Capacity Summary'!$C$139:$E$238,MATCH('Capacity Backing (Hide)'!AH$132,'Capacity Summary'!$B$139:$B$238,0),4),IF(INDEX('Capacity Summary'!$H$139:$BG$238,MATCH('Capacity Backing (Hide)'!AH$132,'Capacity Summary'!$B$139:$B$238,0),MATCH('Capacity Backing (Hide)'!$A174,'Capacity Summary'!$H$138:$BG$138,0))&lt;&gt;0,INDEX('Capacity Summary'!$H$139:$BG$238,MATCH('Capacity Backing (Hide)'!AH$132,'Capacity Summary'!$B$139:$B$238,0),MATCH('Capacity Backing (Hide)'!$A174,'Capacity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(Hide)'!$A174,'Capacity Summary'!$H$138:$BG$138,0))="x",INDEX('Capacity Summary'!$C$139:$E$238,MATCH('Capacity Backing (Hide)'!AI$132,'Capacity Summary'!$B$139:$B$238,0),4),IF(INDEX('Capacity Summary'!$H$139:$BG$238,MATCH('Capacity Backing (Hide)'!AI$132,'Capacity Summary'!$B$139:$B$238,0),MATCH('Capacity Backing (Hide)'!$A174,'Capacity Summary'!$H$138:$BG$138,0))&lt;&gt;0,INDEX('Capacity Summary'!$H$139:$BG$238,MATCH('Capacity Backing (Hide)'!AI$132,'Capacity Summary'!$B$139:$B$238,0),MATCH('Capacity Backing (Hide)'!$A174,'Capacity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(Hide)'!$A174,'Capacity Summary'!$H$138:$BG$138,0))="x",INDEX('Capacity Summary'!$C$139:$E$238,MATCH('Capacity Backing (Hide)'!AJ$132,'Capacity Summary'!$B$139:$B$238,0),4),IF(INDEX('Capacity Summary'!$H$139:$BG$238,MATCH('Capacity Backing (Hide)'!AJ$132,'Capacity Summary'!$B$139:$B$238,0),MATCH('Capacity Backing (Hide)'!$A174,'Capacity Summary'!$H$138:$BG$138,0))&lt;&gt;0,INDEX('Capacity Summary'!$H$139:$BG$238,MATCH('Capacity Backing (Hide)'!AJ$132,'Capacity Summary'!$B$139:$B$238,0),MATCH('Capacity Backing (Hide)'!$A174,'Capacity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(Hide)'!$A174,'Capacity Summary'!$H$138:$BG$138,0))="x",INDEX('Capacity Summary'!$C$139:$E$238,MATCH('Capacity Backing (Hide)'!AK$132,'Capacity Summary'!$B$139:$B$238,0),4),IF(INDEX('Capacity Summary'!$H$139:$BG$238,MATCH('Capacity Backing (Hide)'!AK$132,'Capacity Summary'!$B$139:$B$238,0),MATCH('Capacity Backing (Hide)'!$A174,'Capacity Summary'!$H$138:$BG$138,0))&lt;&gt;0,INDEX('Capacity Summary'!$H$139:$BG$238,MATCH('Capacity Backing (Hide)'!AK$132,'Capacity Summary'!$B$139:$B$238,0),MATCH('Capacity Backing (Hide)'!$A174,'Capacity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(Hide)'!$A174,'Capacity Summary'!$H$138:$BG$138,0))="x",INDEX('Capacity Summary'!$C$139:$E$238,MATCH('Capacity Backing (Hide)'!AL$132,'Capacity Summary'!$B$139:$B$238,0),4),IF(INDEX('Capacity Summary'!$H$139:$BG$238,MATCH('Capacity Backing (Hide)'!AL$132,'Capacity Summary'!$B$139:$B$238,0),MATCH('Capacity Backing (Hide)'!$A174,'Capacity Summary'!$H$138:$BG$138,0))&lt;&gt;0,INDEX('Capacity Summary'!$H$139:$BG$238,MATCH('Capacity Backing (Hide)'!AL$132,'Capacity Summary'!$B$139:$B$238,0),MATCH('Capacity Backing (Hide)'!$A174,'Capacity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(Hide)'!$A174,'Capacity Summary'!$H$138:$BG$138,0))="x",INDEX('Capacity Summary'!$C$139:$E$238,MATCH('Capacity Backing (Hide)'!AM$132,'Capacity Summary'!$B$139:$B$238,0),4),IF(INDEX('Capacity Summary'!$H$139:$BG$238,MATCH('Capacity Backing (Hide)'!AM$132,'Capacity Summary'!$B$139:$B$238,0),MATCH('Capacity Backing (Hide)'!$A174,'Capacity Summary'!$H$138:$BG$138,0))&lt;&gt;0,INDEX('Capacity Summary'!$H$139:$BG$238,MATCH('Capacity Backing (Hide)'!AM$132,'Capacity Summary'!$B$139:$B$238,0),MATCH('Capacity Backing (Hide)'!$A174,'Capacity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(Hide)'!$A174,'Capacity Summary'!$H$138:$BG$138,0))="x",INDEX('Capacity Summary'!$C$139:$E$238,MATCH('Capacity Backing (Hide)'!AN$132,'Capacity Summary'!$B$139:$B$238,0),4),IF(INDEX('Capacity Summary'!$H$139:$BG$238,MATCH('Capacity Backing (Hide)'!AN$132,'Capacity Summary'!$B$139:$B$238,0),MATCH('Capacity Backing (Hide)'!$A174,'Capacity Summary'!$H$138:$BG$138,0))&lt;&gt;0,INDEX('Capacity Summary'!$H$139:$BG$238,MATCH('Capacity Backing (Hide)'!AN$132,'Capacity Summary'!$B$139:$B$238,0),MATCH('Capacity Backing (Hide)'!$A174,'Capacity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(Hide)'!$A174,'Capacity Summary'!$H$138:$BG$138,0))="x",INDEX('Capacity Summary'!$C$139:$E$238,MATCH('Capacity Backing (Hide)'!AO$132,'Capacity Summary'!$B$139:$B$238,0),4),IF(INDEX('Capacity Summary'!$H$139:$BG$238,MATCH('Capacity Backing (Hide)'!AO$132,'Capacity Summary'!$B$139:$B$238,0),MATCH('Capacity Backing (Hide)'!$A174,'Capacity Summary'!$H$138:$BG$138,0))&lt;&gt;0,INDEX('Capacity Summary'!$H$139:$BG$238,MATCH('Capacity Backing (Hide)'!AO$132,'Capacity Summary'!$B$139:$B$238,0),MATCH('Capacity Backing (Hide)'!$A174,'Capacity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(Hide)'!$A174,'Capacity Summary'!$H$138:$BG$138,0))="x",INDEX('Capacity Summary'!$C$139:$E$238,MATCH('Capacity Backing (Hide)'!AP$132,'Capacity Summary'!$B$139:$B$238,0),4),IF(INDEX('Capacity Summary'!$H$139:$BG$238,MATCH('Capacity Backing (Hide)'!AP$132,'Capacity Summary'!$B$139:$B$238,0),MATCH('Capacity Backing (Hide)'!$A174,'Capacity Summary'!$H$138:$BG$138,0))&lt;&gt;0,INDEX('Capacity Summary'!$H$139:$BG$238,MATCH('Capacity Backing (Hide)'!AP$132,'Capacity Summary'!$B$139:$B$238,0),MATCH('Capacity Backing (Hide)'!$A174,'Capacity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(Hide)'!$A174,'Capacity Summary'!$H$138:$BG$138,0))="x",INDEX('Capacity Summary'!$C$139:$E$238,MATCH('Capacity Backing (Hide)'!AQ$132,'Capacity Summary'!$B$139:$B$238,0),4),IF(INDEX('Capacity Summary'!$H$139:$BG$238,MATCH('Capacity Backing (Hide)'!AQ$132,'Capacity Summary'!$B$139:$B$238,0),MATCH('Capacity Backing (Hide)'!$A174,'Capacity Summary'!$H$138:$BG$138,0))&lt;&gt;0,INDEX('Capacity Summary'!$H$139:$BG$238,MATCH('Capacity Backing (Hide)'!AQ$132,'Capacity Summary'!$B$139:$B$238,0),MATCH('Capacity Backing (Hide)'!$A174,'Capacity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(Hide)'!$A174,'Capacity Summary'!$H$138:$BG$138,0))="x",INDEX('Capacity Summary'!$C$139:$E$238,MATCH('Capacity Backing (Hide)'!AR$132,'Capacity Summary'!$B$139:$B$238,0),4),IF(INDEX('Capacity Summary'!$H$139:$BG$238,MATCH('Capacity Backing (Hide)'!AR$132,'Capacity Summary'!$B$139:$B$238,0),MATCH('Capacity Backing (Hide)'!$A174,'Capacity Summary'!$H$138:$BG$138,0))&lt;&gt;0,INDEX('Capacity Summary'!$H$139:$BG$238,MATCH('Capacity Backing (Hide)'!AR$132,'Capacity Summary'!$B$139:$B$238,0),MATCH('Capacity Backing (Hide)'!$A174,'Capacity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(Hide)'!$A174,'Capacity Summary'!$H$138:$BG$138,0))="x",INDEX('Capacity Summary'!$C$139:$E$238,MATCH('Capacity Backing (Hide)'!AS$132,'Capacity Summary'!$B$139:$B$238,0),4),IF(INDEX('Capacity Summary'!$H$139:$BG$238,MATCH('Capacity Backing (Hide)'!AS$132,'Capacity Summary'!$B$139:$B$238,0),MATCH('Capacity Backing (Hide)'!$A174,'Capacity Summary'!$H$138:$BG$138,0))&lt;&gt;0,INDEX('Capacity Summary'!$H$139:$BG$238,MATCH('Capacity Backing (Hide)'!AS$132,'Capacity Summary'!$B$139:$B$238,0),MATCH('Capacity Backing (Hide)'!$A174,'Capacity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(Hide)'!$A174,'Capacity Summary'!$H$138:$BG$138,0))="x",INDEX('Capacity Summary'!$C$139:$E$238,MATCH('Capacity Backing (Hide)'!AT$132,'Capacity Summary'!$B$139:$B$238,0),4),IF(INDEX('Capacity Summary'!$H$139:$BG$238,MATCH('Capacity Backing (Hide)'!AT$132,'Capacity Summary'!$B$139:$B$238,0),MATCH('Capacity Backing (Hide)'!$A174,'Capacity Summary'!$H$138:$BG$138,0))&lt;&gt;0,INDEX('Capacity Summary'!$H$139:$BG$238,MATCH('Capacity Backing (Hide)'!AT$132,'Capacity Summary'!$B$139:$B$238,0),MATCH('Capacity Backing (Hide)'!$A174,'Capacity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(Hide)'!$A174,'Capacity Summary'!$H$138:$BG$138,0))="x",INDEX('Capacity Summary'!$C$139:$E$238,MATCH('Capacity Backing (Hide)'!AU$132,'Capacity Summary'!$B$139:$B$238,0),4),IF(INDEX('Capacity Summary'!$H$139:$BG$238,MATCH('Capacity Backing (Hide)'!AU$132,'Capacity Summary'!$B$139:$B$238,0),MATCH('Capacity Backing (Hide)'!$A174,'Capacity Summary'!$H$138:$BG$138,0))&lt;&gt;0,INDEX('Capacity Summary'!$H$139:$BG$238,MATCH('Capacity Backing (Hide)'!AU$132,'Capacity Summary'!$B$139:$B$238,0),MATCH('Capacity Backing (Hide)'!$A174,'Capacity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(Hide)'!$A174,'Capacity Summary'!$H$138:$BG$138,0))="x",INDEX('Capacity Summary'!$C$139:$E$238,MATCH('Capacity Backing (Hide)'!AV$132,'Capacity Summary'!$B$139:$B$238,0),4),IF(INDEX('Capacity Summary'!$H$139:$BG$238,MATCH('Capacity Backing (Hide)'!AV$132,'Capacity Summary'!$B$139:$B$238,0),MATCH('Capacity Backing (Hide)'!$A174,'Capacity Summary'!$H$138:$BG$138,0))&lt;&gt;0,INDEX('Capacity Summary'!$H$139:$BG$238,MATCH('Capacity Backing (Hide)'!AV$132,'Capacity Summary'!$B$139:$B$238,0),MATCH('Capacity Backing (Hide)'!$A174,'Capacity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(Hide)'!$A174,'Capacity Summary'!$H$138:$BG$138,0))="x",INDEX('Capacity Summary'!$C$139:$E$238,MATCH('Capacity Backing (Hide)'!AW$132,'Capacity Summary'!$B$139:$B$238,0),4),IF(INDEX('Capacity Summary'!$H$139:$BG$238,MATCH('Capacity Backing (Hide)'!AW$132,'Capacity Summary'!$B$139:$B$238,0),MATCH('Capacity Backing (Hide)'!$A174,'Capacity Summary'!$H$138:$BG$138,0))&lt;&gt;0,INDEX('Capacity Summary'!$H$139:$BG$238,MATCH('Capacity Backing (Hide)'!AW$132,'Capacity Summary'!$B$139:$B$238,0),MATCH('Capacity Backing (Hide)'!$A174,'Capacity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(Hide)'!$A174,'Capacity Summary'!$H$138:$BG$138,0))="x",INDEX('Capacity Summary'!$C$139:$E$238,MATCH('Capacity Backing (Hide)'!AX$132,'Capacity Summary'!$B$139:$B$238,0),4),IF(INDEX('Capacity Summary'!$H$139:$BG$238,MATCH('Capacity Backing (Hide)'!AX$132,'Capacity Summary'!$B$139:$B$238,0),MATCH('Capacity Backing (Hide)'!$A174,'Capacity Summary'!$H$138:$BG$138,0))&lt;&gt;0,INDEX('Capacity Summary'!$H$139:$BG$238,MATCH('Capacity Backing (Hide)'!AX$132,'Capacity Summary'!$B$139:$B$238,0),MATCH('Capacity Backing (Hide)'!$A174,'Capacity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(Hide)'!$A174,'Capacity Summary'!$H$138:$BG$138,0))="x",INDEX('Capacity Summary'!$C$139:$E$238,MATCH('Capacity Backing (Hide)'!AY$132,'Capacity Summary'!$B$139:$B$238,0),4),IF(INDEX('Capacity Summary'!$H$139:$BG$238,MATCH('Capacity Backing (Hide)'!AY$132,'Capacity Summary'!$B$139:$B$238,0),MATCH('Capacity Backing (Hide)'!$A174,'Capacity Summary'!$H$138:$BG$138,0))&lt;&gt;0,INDEX('Capacity Summary'!$H$139:$BG$238,MATCH('Capacity Backing (Hide)'!AY$132,'Capacity Summary'!$B$139:$B$238,0),MATCH('Capacity Backing (Hide)'!$A174,'Capacity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(Hide)'!$A174,'Capacity Summary'!$H$138:$BG$138,0))="x",INDEX('Capacity Summary'!$C$139:$E$238,MATCH('Capacity Backing (Hide)'!AZ$132,'Capacity Summary'!$B$139:$B$238,0),4),IF(INDEX('Capacity Summary'!$H$139:$BG$238,MATCH('Capacity Backing (Hide)'!AZ$132,'Capacity Summary'!$B$139:$B$238,0),MATCH('Capacity Backing (Hide)'!$A174,'Capacity Summary'!$H$138:$BG$138,0))&lt;&gt;0,INDEX('Capacity Summary'!$H$139:$BG$238,MATCH('Capacity Backing (Hide)'!AZ$132,'Capacity Summary'!$B$139:$B$238,0),MATCH('Capacity Backing (Hide)'!$A174,'Capacity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(Hide)'!$A174,'Capacity Summary'!$H$138:$BG$138,0))="x",INDEX('Capacity Summary'!$C$139:$E$238,MATCH('Capacity Backing (Hide)'!BA$132,'Capacity Summary'!$B$139:$B$238,0),4),IF(INDEX('Capacity Summary'!$H$139:$BG$238,MATCH('Capacity Backing (Hide)'!BA$132,'Capacity Summary'!$B$139:$B$238,0),MATCH('Capacity Backing (Hide)'!$A174,'Capacity Summary'!$H$138:$BG$138,0))&lt;&gt;0,INDEX('Capacity Summary'!$H$139:$BG$238,MATCH('Capacity Backing (Hide)'!BA$132,'Capacity Summary'!$B$139:$B$238,0),MATCH('Capacity Backing (Hide)'!$A174,'Capacity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(Hide)'!$A174,'Capacity Summary'!$H$138:$BG$138,0))="x",INDEX('Capacity Summary'!$C$139:$E$238,MATCH('Capacity Backing (Hide)'!BB$132,'Capacity Summary'!$B$139:$B$238,0),4),IF(INDEX('Capacity Summary'!$H$139:$BG$238,MATCH('Capacity Backing (Hide)'!BB$132,'Capacity Summary'!$B$139:$B$238,0),MATCH('Capacity Backing (Hide)'!$A174,'Capacity Summary'!$H$138:$BG$138,0))&lt;&gt;0,INDEX('Capacity Summary'!$H$139:$BG$238,MATCH('Capacity Backing (Hide)'!BB$132,'Capacity Summary'!$B$139:$B$238,0),MATCH('Capacity Backing (Hide)'!$A174,'Capacity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(Hide)'!$A174,'Capacity Summary'!$H$138:$BG$138,0))="x",INDEX('Capacity Summary'!$C$139:$E$238,MATCH('Capacity Backing (Hide)'!BC$132,'Capacity Summary'!$B$139:$B$238,0),4),IF(INDEX('Capacity Summary'!$H$139:$BG$238,MATCH('Capacity Backing (Hide)'!BC$132,'Capacity Summary'!$B$139:$B$238,0),MATCH('Capacity Backing (Hide)'!$A174,'Capacity Summary'!$H$138:$BG$138,0))&lt;&gt;0,INDEX('Capacity Summary'!$H$139:$BG$238,MATCH('Capacity Backing (Hide)'!BC$132,'Capacity Summary'!$B$139:$B$238,0),MATCH('Capacity Backing (Hide)'!$A174,'Capacity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(Hide)'!$A174,'Capacity Summary'!$H$138:$BG$138,0))="x",INDEX('Capacity Summary'!$C$139:$E$238,MATCH('Capacity Backing (Hide)'!BD$132,'Capacity Summary'!$B$139:$B$238,0),4),IF(INDEX('Capacity Summary'!$H$139:$BG$238,MATCH('Capacity Backing (Hide)'!BD$132,'Capacity Summary'!$B$139:$B$238,0),MATCH('Capacity Backing (Hide)'!$A174,'Capacity Summary'!$H$138:$BG$138,0))&lt;&gt;0,INDEX('Capacity Summary'!$H$139:$BG$238,MATCH('Capacity Backing (Hide)'!BD$132,'Capacity Summary'!$B$139:$B$238,0),MATCH('Capacity Backing (Hide)'!$A174,'Capacity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(Hide)'!$A174,'Capacity Summary'!$H$138:$BG$138,0))="x",INDEX('Capacity Summary'!$C$139:$E$238,MATCH('Capacity Backing (Hide)'!BE$132,'Capacity Summary'!$B$139:$B$238,0),4),IF(INDEX('Capacity Summary'!$H$139:$BG$238,MATCH('Capacity Backing (Hide)'!BE$132,'Capacity Summary'!$B$139:$B$238,0),MATCH('Capacity Backing (Hide)'!$A174,'Capacity Summary'!$H$138:$BG$138,0))&lt;&gt;0,INDEX('Capacity Summary'!$H$139:$BG$238,MATCH('Capacity Backing (Hide)'!BE$132,'Capacity Summary'!$B$139:$B$238,0),MATCH('Capacity Backing (Hide)'!$A174,'Capacity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(Hide)'!$A174,'Capacity Summary'!$H$138:$BG$138,0))="x",INDEX('Capacity Summary'!$C$139:$E$238,MATCH('Capacity Backing (Hide)'!BF$132,'Capacity Summary'!$B$139:$B$238,0),4),IF(INDEX('Capacity Summary'!$H$139:$BG$238,MATCH('Capacity Backing (Hide)'!BF$132,'Capacity Summary'!$B$139:$B$238,0),MATCH('Capacity Backing (Hide)'!$A174,'Capacity Summary'!$H$138:$BG$138,0))&lt;&gt;0,INDEX('Capacity Summary'!$H$139:$BG$238,MATCH('Capacity Backing (Hide)'!BF$132,'Capacity Summary'!$B$139:$B$238,0),MATCH('Capacity Backing (Hide)'!$A174,'Capacity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(Hide)'!$A174,'Capacity Summary'!$H$138:$BG$138,0))="x",INDEX('Capacity Summary'!$C$139:$E$238,MATCH('Capacity Backing (Hide)'!BG$132,'Capacity Summary'!$B$139:$B$238,0),4),IF(INDEX('Capacity Summary'!$H$139:$BG$238,MATCH('Capacity Backing (Hide)'!BG$132,'Capacity Summary'!$B$139:$B$238,0),MATCH('Capacity Backing (Hide)'!$A174,'Capacity Summary'!$H$138:$BG$138,0))&lt;&gt;0,INDEX('Capacity Summary'!$H$139:$BG$238,MATCH('Capacity Backing (Hide)'!BG$132,'Capacity Summary'!$B$139:$B$238,0),MATCH('Capacity Backing (Hide)'!$A174,'Capacity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(Hide)'!$A174,'Capacity Summary'!$H$138:$BG$138,0))="x",INDEX('Capacity Summary'!$C$139:$E$238,MATCH('Capacity Backing (Hide)'!BH$132,'Capacity Summary'!$B$139:$B$238,0),4),IF(INDEX('Capacity Summary'!$H$139:$BG$238,MATCH('Capacity Backing (Hide)'!BH$132,'Capacity Summary'!$B$139:$B$238,0),MATCH('Capacity Backing (Hide)'!$A174,'Capacity Summary'!$H$138:$BG$138,0))&lt;&gt;0,INDEX('Capacity Summary'!$H$139:$BG$238,MATCH('Capacity Backing (Hide)'!BH$132,'Capacity Summary'!$B$139:$B$238,0),MATCH('Capacity Backing (Hide)'!$A174,'Capacity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(Hide)'!$A174,'Capacity Summary'!$H$138:$BG$138,0))="x",INDEX('Capacity Summary'!$C$139:$E$238,MATCH('Capacity Backing (Hide)'!BI$132,'Capacity Summary'!$B$139:$B$238,0),4),IF(INDEX('Capacity Summary'!$H$139:$BG$238,MATCH('Capacity Backing (Hide)'!BI$132,'Capacity Summary'!$B$139:$B$238,0),MATCH('Capacity Backing (Hide)'!$A174,'Capacity Summary'!$H$138:$BG$138,0))&lt;&gt;0,INDEX('Capacity Summary'!$H$139:$BG$238,MATCH('Capacity Backing (Hide)'!BI$132,'Capacity Summary'!$B$139:$B$238,0),MATCH('Capacity Backing (Hide)'!$A174,'Capacity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(Hide)'!$A174,'Capacity Summary'!$H$138:$BG$138,0))="x",INDEX('Capacity Summary'!$C$139:$E$238,MATCH('Capacity Backing (Hide)'!BJ$132,'Capacity Summary'!$B$139:$B$238,0),4),IF(INDEX('Capacity Summary'!$H$139:$BG$238,MATCH('Capacity Backing (Hide)'!BJ$132,'Capacity Summary'!$B$139:$B$238,0),MATCH('Capacity Backing (Hide)'!$A174,'Capacity Summary'!$H$138:$BG$138,0))&lt;&gt;0,INDEX('Capacity Summary'!$H$139:$BG$238,MATCH('Capacity Backing (Hide)'!BJ$132,'Capacity Summary'!$B$139:$B$238,0),MATCH('Capacity Backing (Hide)'!$A174,'Capacity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(Hide)'!$A174,'Capacity Summary'!$H$138:$BG$138,0))="x",INDEX('Capacity Summary'!$C$139:$E$238,MATCH('Capacity Backing (Hide)'!BK$132,'Capacity Summary'!$B$139:$B$238,0),4),IF(INDEX('Capacity Summary'!$H$139:$BG$238,MATCH('Capacity Backing (Hide)'!BK$132,'Capacity Summary'!$B$139:$B$238,0),MATCH('Capacity Backing (Hide)'!$A174,'Capacity Summary'!$H$138:$BG$138,0))&lt;&gt;0,INDEX('Capacity Summary'!$H$139:$BG$238,MATCH('Capacity Backing (Hide)'!BK$132,'Capacity Summary'!$B$139:$B$238,0),MATCH('Capacity Backing (Hide)'!$A174,'Capacity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(Hide)'!$A174,'Capacity Summary'!$H$138:$BG$138,0))="x",INDEX('Capacity Summary'!$C$139:$E$238,MATCH('Capacity Backing (Hide)'!BL$132,'Capacity Summary'!$B$139:$B$238,0),4),IF(INDEX('Capacity Summary'!$H$139:$BG$238,MATCH('Capacity Backing (Hide)'!BL$132,'Capacity Summary'!$B$139:$B$238,0),MATCH('Capacity Backing (Hide)'!$A174,'Capacity Summary'!$H$138:$BG$138,0))&lt;&gt;0,INDEX('Capacity Summary'!$H$139:$BG$238,MATCH('Capacity Backing (Hide)'!BL$132,'Capacity Summary'!$B$139:$B$238,0),MATCH('Capacity Backing (Hide)'!$A174,'Capacity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(Hide)'!$A174,'Capacity Summary'!$H$138:$BG$138,0))="x",INDEX('Capacity Summary'!$C$139:$E$238,MATCH('Capacity Backing (Hide)'!BM$132,'Capacity Summary'!$B$139:$B$238,0),4),IF(INDEX('Capacity Summary'!$H$139:$BG$238,MATCH('Capacity Backing (Hide)'!BM$132,'Capacity Summary'!$B$139:$B$238,0),MATCH('Capacity Backing (Hide)'!$A174,'Capacity Summary'!$H$138:$BG$138,0))&lt;&gt;0,INDEX('Capacity Summary'!$H$139:$BG$238,MATCH('Capacity Backing (Hide)'!BM$132,'Capacity Summary'!$B$139:$B$238,0),MATCH('Capacity Backing (Hide)'!$A174,'Capacity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(Hide)'!$A174,'Capacity Summary'!$H$138:$BG$138,0))="x",INDEX('Capacity Summary'!$C$139:$E$238,MATCH('Capacity Backing (Hide)'!BN$132,'Capacity Summary'!$B$139:$B$238,0),4),IF(INDEX('Capacity Summary'!$H$139:$BG$238,MATCH('Capacity Backing (Hide)'!BN$132,'Capacity Summary'!$B$139:$B$238,0),MATCH('Capacity Backing (Hide)'!$A174,'Capacity Summary'!$H$138:$BG$138,0))&lt;&gt;0,INDEX('Capacity Summary'!$H$139:$BG$238,MATCH('Capacity Backing (Hide)'!BN$132,'Capacity Summary'!$B$139:$B$238,0),MATCH('Capacity Backing (Hide)'!$A174,'Capacity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(Hide)'!$A174,'Capacity Summary'!$H$138:$BG$138,0))="x",INDEX('Capacity Summary'!$C$139:$E$238,MATCH('Capacity Backing (Hide)'!BO$132,'Capacity Summary'!$B$139:$B$238,0),4),IF(INDEX('Capacity Summary'!$H$139:$BG$238,MATCH('Capacity Backing (Hide)'!BO$132,'Capacity Summary'!$B$139:$B$238,0),MATCH('Capacity Backing (Hide)'!$A174,'Capacity Summary'!$H$138:$BG$138,0))&lt;&gt;0,INDEX('Capacity Summary'!$H$139:$BG$238,MATCH('Capacity Backing (Hide)'!BO$132,'Capacity Summary'!$B$139:$B$238,0),MATCH('Capacity Backing (Hide)'!$A174,'Capacity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(Hide)'!$A174,'Capacity Summary'!$H$138:$BG$138,0))="x",INDEX('Capacity Summary'!$C$139:$E$238,MATCH('Capacity Backing (Hide)'!BP$132,'Capacity Summary'!$B$139:$B$238,0),4),IF(INDEX('Capacity Summary'!$H$139:$BG$238,MATCH('Capacity Backing (Hide)'!BP$132,'Capacity Summary'!$B$139:$B$238,0),MATCH('Capacity Backing (Hide)'!$A174,'Capacity Summary'!$H$138:$BG$138,0))&lt;&gt;0,INDEX('Capacity Summary'!$H$139:$BG$238,MATCH('Capacity Backing (Hide)'!BP$132,'Capacity Summary'!$B$139:$B$238,0),MATCH('Capacity Backing (Hide)'!$A174,'Capacity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(Hide)'!$A174,'Capacity Summary'!$H$138:$BG$138,0))="x",INDEX('Capacity Summary'!$C$139:$E$238,MATCH('Capacity Backing (Hide)'!BQ$132,'Capacity Summary'!$B$139:$B$238,0),4),IF(INDEX('Capacity Summary'!$H$139:$BG$238,MATCH('Capacity Backing (Hide)'!BQ$132,'Capacity Summary'!$B$139:$B$238,0),MATCH('Capacity Backing (Hide)'!$A174,'Capacity Summary'!$H$138:$BG$138,0))&lt;&gt;0,INDEX('Capacity Summary'!$H$139:$BG$238,MATCH('Capacity Backing (Hide)'!BQ$132,'Capacity Summary'!$B$139:$B$238,0),MATCH('Capacity Backing (Hide)'!$A174,'Capacity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(Hide)'!$A174,'Capacity Summary'!$H$138:$BG$138,0))="x",INDEX('Capacity Summary'!$C$139:$E$238,MATCH('Capacity Backing (Hide)'!BR$132,'Capacity Summary'!$B$139:$B$238,0),4),IF(INDEX('Capacity Summary'!$H$139:$BG$238,MATCH('Capacity Backing (Hide)'!BR$132,'Capacity Summary'!$B$139:$B$238,0),MATCH('Capacity Backing (Hide)'!$A174,'Capacity Summary'!$H$138:$BG$138,0))&lt;&gt;0,INDEX('Capacity Summary'!$H$139:$BG$238,MATCH('Capacity Backing (Hide)'!BR$132,'Capacity Summary'!$B$139:$B$238,0),MATCH('Capacity Backing (Hide)'!$A174,'Capacity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(Hide)'!$A174,'Capacity Summary'!$H$138:$BG$138,0))="x",INDEX('Capacity Summary'!$C$139:$E$238,MATCH('Capacity Backing (Hide)'!BS$132,'Capacity Summary'!$B$139:$B$238,0),4),IF(INDEX('Capacity Summary'!$H$139:$BG$238,MATCH('Capacity Backing (Hide)'!BS$132,'Capacity Summary'!$B$139:$B$238,0),MATCH('Capacity Backing (Hide)'!$A174,'Capacity Summary'!$H$138:$BG$138,0))&lt;&gt;0,INDEX('Capacity Summary'!$H$139:$BG$238,MATCH('Capacity Backing (Hide)'!BS$132,'Capacity Summary'!$B$139:$B$238,0),MATCH('Capacity Backing (Hide)'!$A174,'Capacity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(Hide)'!$A174,'Capacity Summary'!$H$138:$BG$138,0))="x",INDEX('Capacity Summary'!$C$139:$E$238,MATCH('Capacity Backing (Hide)'!BT$132,'Capacity Summary'!$B$139:$B$238,0),4),IF(INDEX('Capacity Summary'!$H$139:$BG$238,MATCH('Capacity Backing (Hide)'!BT$132,'Capacity Summary'!$B$139:$B$238,0),MATCH('Capacity Backing (Hide)'!$A174,'Capacity Summary'!$H$138:$BG$138,0))&lt;&gt;0,INDEX('Capacity Summary'!$H$139:$BG$238,MATCH('Capacity Backing (Hide)'!BT$132,'Capacity Summary'!$B$139:$B$238,0),MATCH('Capacity Backing (Hide)'!$A174,'Capacity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(Hide)'!$A174,'Capacity Summary'!$H$138:$BG$138,0))="x",INDEX('Capacity Summary'!$C$139:$E$238,MATCH('Capacity Backing (Hide)'!BU$132,'Capacity Summary'!$B$139:$B$238,0),4),IF(INDEX('Capacity Summary'!$H$139:$BG$238,MATCH('Capacity Backing (Hide)'!BU$132,'Capacity Summary'!$B$139:$B$238,0),MATCH('Capacity Backing (Hide)'!$A174,'Capacity Summary'!$H$138:$BG$138,0))&lt;&gt;0,INDEX('Capacity Summary'!$H$139:$BG$238,MATCH('Capacity Backing (Hide)'!BU$132,'Capacity Summary'!$B$139:$B$238,0),MATCH('Capacity Backing (Hide)'!$A174,'Capacity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(Hide)'!$A174,'Capacity Summary'!$H$138:$BG$138,0))="x",INDEX('Capacity Summary'!$C$139:$E$238,MATCH('Capacity Backing (Hide)'!BV$132,'Capacity Summary'!$B$139:$B$238,0),4),IF(INDEX('Capacity Summary'!$H$139:$BG$238,MATCH('Capacity Backing (Hide)'!BV$132,'Capacity Summary'!$B$139:$B$238,0),MATCH('Capacity Backing (Hide)'!$A174,'Capacity Summary'!$H$138:$BG$138,0))&lt;&gt;0,INDEX('Capacity Summary'!$H$139:$BG$238,MATCH('Capacity Backing (Hide)'!BV$132,'Capacity Summary'!$B$139:$B$238,0),MATCH('Capacity Backing (Hide)'!$A174,'Capacity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(Hide)'!$A174,'Capacity Summary'!$H$138:$BG$138,0))="x",INDEX('Capacity Summary'!$C$139:$E$238,MATCH('Capacity Backing (Hide)'!BW$132,'Capacity Summary'!$B$139:$B$238,0),4),IF(INDEX('Capacity Summary'!$H$139:$BG$238,MATCH('Capacity Backing (Hide)'!BW$132,'Capacity Summary'!$B$139:$B$238,0),MATCH('Capacity Backing (Hide)'!$A174,'Capacity Summary'!$H$138:$BG$138,0))&lt;&gt;0,INDEX('Capacity Summary'!$H$139:$BG$238,MATCH('Capacity Backing (Hide)'!BW$132,'Capacity Summary'!$B$139:$B$238,0),MATCH('Capacity Backing (Hide)'!$A174,'Capacity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(Hide)'!$A174,'Capacity Summary'!$H$138:$BG$138,0))="x",INDEX('Capacity Summary'!$C$139:$E$238,MATCH('Capacity Backing (Hide)'!BX$132,'Capacity Summary'!$B$139:$B$238,0),4),IF(INDEX('Capacity Summary'!$H$139:$BG$238,MATCH('Capacity Backing (Hide)'!BX$132,'Capacity Summary'!$B$139:$B$238,0),MATCH('Capacity Backing (Hide)'!$A174,'Capacity Summary'!$H$138:$BG$138,0))&lt;&gt;0,INDEX('Capacity Summary'!$H$139:$BG$238,MATCH('Capacity Backing (Hide)'!BX$132,'Capacity Summary'!$B$139:$B$238,0),MATCH('Capacity Backing (Hide)'!$A174,'Capacity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(Hide)'!$A174,'Capacity Summary'!$H$138:$BG$138,0))="x",INDEX('Capacity Summary'!$C$139:$E$238,MATCH('Capacity Backing (Hide)'!BY$132,'Capacity Summary'!$B$139:$B$238,0),4),IF(INDEX('Capacity Summary'!$H$139:$BG$238,MATCH('Capacity Backing (Hide)'!BY$132,'Capacity Summary'!$B$139:$B$238,0),MATCH('Capacity Backing (Hide)'!$A174,'Capacity Summary'!$H$138:$BG$138,0))&lt;&gt;0,INDEX('Capacity Summary'!$H$139:$BG$238,MATCH('Capacity Backing (Hide)'!BY$132,'Capacity Summary'!$B$139:$B$238,0),MATCH('Capacity Backing (Hide)'!$A174,'Capacity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(Hide)'!$A174,'Capacity Summary'!$H$138:$BG$138,0))="x",INDEX('Capacity Summary'!$C$139:$E$238,MATCH('Capacity Backing (Hide)'!BZ$132,'Capacity Summary'!$B$139:$B$238,0),4),IF(INDEX('Capacity Summary'!$H$139:$BG$238,MATCH('Capacity Backing (Hide)'!BZ$132,'Capacity Summary'!$B$139:$B$238,0),MATCH('Capacity Backing (Hide)'!$A174,'Capacity Summary'!$H$138:$BG$138,0))&lt;&gt;0,INDEX('Capacity Summary'!$H$139:$BG$238,MATCH('Capacity Backing (Hide)'!BZ$132,'Capacity Summary'!$B$139:$B$238,0),MATCH('Capacity Backing (Hide)'!$A174,'Capacity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(Hide)'!$A174,'Capacity Summary'!$H$138:$BG$138,0))="x",INDEX('Capacity Summary'!$C$139:$E$238,MATCH('Capacity Backing (Hide)'!CA$132,'Capacity Summary'!$B$139:$B$238,0),4),IF(INDEX('Capacity Summary'!$H$139:$BG$238,MATCH('Capacity Backing (Hide)'!CA$132,'Capacity Summary'!$B$139:$B$238,0),MATCH('Capacity Backing (Hide)'!$A174,'Capacity Summary'!$H$138:$BG$138,0))&lt;&gt;0,INDEX('Capacity Summary'!$H$139:$BG$238,MATCH('Capacity Backing (Hide)'!CA$132,'Capacity Summary'!$B$139:$B$238,0),MATCH('Capacity Backing (Hide)'!$A174,'Capacity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(Hide)'!$A174,'Capacity Summary'!$H$138:$BG$138,0))="x",INDEX('Capacity Summary'!$C$139:$E$238,MATCH('Capacity Backing (Hide)'!CB$132,'Capacity Summary'!$B$139:$B$238,0),4),IF(INDEX('Capacity Summary'!$H$139:$BG$238,MATCH('Capacity Backing (Hide)'!CB$132,'Capacity Summary'!$B$139:$B$238,0),MATCH('Capacity Backing (Hide)'!$A174,'Capacity Summary'!$H$138:$BG$138,0))&lt;&gt;0,INDEX('Capacity Summary'!$H$139:$BG$238,MATCH('Capacity Backing (Hide)'!CB$132,'Capacity Summary'!$B$139:$B$238,0),MATCH('Capacity Backing (Hide)'!$A174,'Capacity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(Hide)'!$A174,'Capacity Summary'!$H$138:$BG$138,0))="x",INDEX('Capacity Summary'!$C$139:$E$238,MATCH('Capacity Backing (Hide)'!CC$132,'Capacity Summary'!$B$139:$B$238,0),4),IF(INDEX('Capacity Summary'!$H$139:$BG$238,MATCH('Capacity Backing (Hide)'!CC$132,'Capacity Summary'!$B$139:$B$238,0),MATCH('Capacity Backing (Hide)'!$A174,'Capacity Summary'!$H$138:$BG$138,0))&lt;&gt;0,INDEX('Capacity Summary'!$H$139:$BG$238,MATCH('Capacity Backing (Hide)'!CC$132,'Capacity Summary'!$B$139:$B$238,0),MATCH('Capacity Backing (Hide)'!$A174,'Capacity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(Hide)'!$A174,'Capacity Summary'!$H$138:$BG$138,0))="x",INDEX('Capacity Summary'!$C$139:$E$238,MATCH('Capacity Backing (Hide)'!CD$132,'Capacity Summary'!$B$139:$B$238,0),4),IF(INDEX('Capacity Summary'!$H$139:$BG$238,MATCH('Capacity Backing (Hide)'!CD$132,'Capacity Summary'!$B$139:$B$238,0),MATCH('Capacity Backing (Hide)'!$A174,'Capacity Summary'!$H$138:$BG$138,0))&lt;&gt;0,INDEX('Capacity Summary'!$H$139:$BG$238,MATCH('Capacity Backing (Hide)'!CD$132,'Capacity Summary'!$B$139:$B$238,0),MATCH('Capacity Backing (Hide)'!$A174,'Capacity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(Hide)'!$A174,'Capacity Summary'!$H$138:$BG$138,0))="x",INDEX('Capacity Summary'!$C$139:$E$238,MATCH('Capacity Backing (Hide)'!CE$132,'Capacity Summary'!$B$139:$B$238,0),4),IF(INDEX('Capacity Summary'!$H$139:$BG$238,MATCH('Capacity Backing (Hide)'!CE$132,'Capacity Summary'!$B$139:$B$238,0),MATCH('Capacity Backing (Hide)'!$A174,'Capacity Summary'!$H$138:$BG$138,0))&lt;&gt;0,INDEX('Capacity Summary'!$H$139:$BG$238,MATCH('Capacity Backing (Hide)'!CE$132,'Capacity Summary'!$B$139:$B$238,0),MATCH('Capacity Backing (Hide)'!$A174,'Capacity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(Hide)'!$A174,'Capacity Summary'!$H$138:$BG$138,0))="x",INDEX('Capacity Summary'!$C$139:$E$238,MATCH('Capacity Backing (Hide)'!CF$132,'Capacity Summary'!$B$139:$B$238,0),4),IF(INDEX('Capacity Summary'!$H$139:$BG$238,MATCH('Capacity Backing (Hide)'!CF$132,'Capacity Summary'!$B$139:$B$238,0),MATCH('Capacity Backing (Hide)'!$A174,'Capacity Summary'!$H$138:$BG$138,0))&lt;&gt;0,INDEX('Capacity Summary'!$H$139:$BG$238,MATCH('Capacity Backing (Hide)'!CF$132,'Capacity Summary'!$B$139:$B$238,0),MATCH('Capacity Backing (Hide)'!$A174,'Capacity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(Hide)'!$A174,'Capacity Summary'!$H$138:$BG$138,0))="x",INDEX('Capacity Summary'!$C$139:$E$238,MATCH('Capacity Backing (Hide)'!CG$132,'Capacity Summary'!$B$139:$B$238,0),4),IF(INDEX('Capacity Summary'!$H$139:$BG$238,MATCH('Capacity Backing (Hide)'!CG$132,'Capacity Summary'!$B$139:$B$238,0),MATCH('Capacity Backing (Hide)'!$A174,'Capacity Summary'!$H$138:$BG$138,0))&lt;&gt;0,INDEX('Capacity Summary'!$H$139:$BG$238,MATCH('Capacity Backing (Hide)'!CG$132,'Capacity Summary'!$B$139:$B$238,0),MATCH('Capacity Backing (Hide)'!$A174,'Capacity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(Hide)'!$A174,'Capacity Summary'!$H$138:$BG$138,0))="x",INDEX('Capacity Summary'!$C$139:$E$238,MATCH('Capacity Backing (Hide)'!CH$132,'Capacity Summary'!$B$139:$B$238,0),4),IF(INDEX('Capacity Summary'!$H$139:$BG$238,MATCH('Capacity Backing (Hide)'!CH$132,'Capacity Summary'!$B$139:$B$238,0),MATCH('Capacity Backing (Hide)'!$A174,'Capacity Summary'!$H$138:$BG$138,0))&lt;&gt;0,INDEX('Capacity Summary'!$H$139:$BG$238,MATCH('Capacity Backing (Hide)'!CH$132,'Capacity Summary'!$B$139:$B$238,0),MATCH('Capacity Backing (Hide)'!$A174,'Capacity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(Hide)'!$A174,'Capacity Summary'!$H$138:$BG$138,0))="x",INDEX('Capacity Summary'!$C$139:$E$238,MATCH('Capacity Backing (Hide)'!CI$132,'Capacity Summary'!$B$139:$B$238,0),4),IF(INDEX('Capacity Summary'!$H$139:$BG$238,MATCH('Capacity Backing (Hide)'!CI$132,'Capacity Summary'!$B$139:$B$238,0),MATCH('Capacity Backing (Hide)'!$A174,'Capacity Summary'!$H$138:$BG$138,0))&lt;&gt;0,INDEX('Capacity Summary'!$H$139:$BG$238,MATCH('Capacity Backing (Hide)'!CI$132,'Capacity Summary'!$B$139:$B$238,0),MATCH('Capacity Backing (Hide)'!$A174,'Capacity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(Hide)'!$A174,'Capacity Summary'!$H$138:$BG$138,0))="x",INDEX('Capacity Summary'!$C$139:$E$238,MATCH('Capacity Backing (Hide)'!CJ$132,'Capacity Summary'!$B$139:$B$238,0),4),IF(INDEX('Capacity Summary'!$H$139:$BG$238,MATCH('Capacity Backing (Hide)'!CJ$132,'Capacity Summary'!$B$139:$B$238,0),MATCH('Capacity Backing (Hide)'!$A174,'Capacity Summary'!$H$138:$BG$138,0))&lt;&gt;0,INDEX('Capacity Summary'!$H$139:$BG$238,MATCH('Capacity Backing (Hide)'!CJ$132,'Capacity Summary'!$B$139:$B$238,0),MATCH('Capacity Backing (Hide)'!$A174,'Capacity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(Hide)'!$A174,'Capacity Summary'!$H$138:$BG$138,0))="x",INDEX('Capacity Summary'!$C$139:$E$238,MATCH('Capacity Backing (Hide)'!CK$132,'Capacity Summary'!$B$139:$B$238,0),4),IF(INDEX('Capacity Summary'!$H$139:$BG$238,MATCH('Capacity Backing (Hide)'!CK$132,'Capacity Summary'!$B$139:$B$238,0),MATCH('Capacity Backing (Hide)'!$A174,'Capacity Summary'!$H$138:$BG$138,0))&lt;&gt;0,INDEX('Capacity Summary'!$H$139:$BG$238,MATCH('Capacity Backing (Hide)'!CK$132,'Capacity Summary'!$B$139:$B$238,0),MATCH('Capacity Backing (Hide)'!$A174,'Capacity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(Hide)'!$A174,'Capacity Summary'!$H$138:$BG$138,0))="x",INDEX('Capacity Summary'!$C$139:$E$238,MATCH('Capacity Backing (Hide)'!CL$132,'Capacity Summary'!$B$139:$B$238,0),4),IF(INDEX('Capacity Summary'!$H$139:$BG$238,MATCH('Capacity Backing (Hide)'!CL$132,'Capacity Summary'!$B$139:$B$238,0),MATCH('Capacity Backing (Hide)'!$A174,'Capacity Summary'!$H$138:$BG$138,0))&lt;&gt;0,INDEX('Capacity Summary'!$H$139:$BG$238,MATCH('Capacity Backing (Hide)'!CL$132,'Capacity Summary'!$B$139:$B$238,0),MATCH('Capacity Backing (Hide)'!$A174,'Capacity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(Hide)'!$A174,'Capacity Summary'!$H$138:$BG$138,0))="x",INDEX('Capacity Summary'!$C$139:$E$238,MATCH('Capacity Backing (Hide)'!CM$132,'Capacity Summary'!$B$139:$B$238,0),4),IF(INDEX('Capacity Summary'!$H$139:$BG$238,MATCH('Capacity Backing (Hide)'!CM$132,'Capacity Summary'!$B$139:$B$238,0),MATCH('Capacity Backing (Hide)'!$A174,'Capacity Summary'!$H$138:$BG$138,0))&lt;&gt;0,INDEX('Capacity Summary'!$H$139:$BG$238,MATCH('Capacity Backing (Hide)'!CM$132,'Capacity Summary'!$B$139:$B$238,0),MATCH('Capacity Backing (Hide)'!$A174,'Capacity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(Hide)'!$A174,'Capacity Summary'!$H$138:$BG$138,0))="x",INDEX('Capacity Summary'!$C$139:$E$238,MATCH('Capacity Backing (Hide)'!CN$132,'Capacity Summary'!$B$139:$B$238,0),4),IF(INDEX('Capacity Summary'!$H$139:$BG$238,MATCH('Capacity Backing (Hide)'!CN$132,'Capacity Summary'!$B$139:$B$238,0),MATCH('Capacity Backing (Hide)'!$A174,'Capacity Summary'!$H$138:$BG$138,0))&lt;&gt;0,INDEX('Capacity Summary'!$H$139:$BG$238,MATCH('Capacity Backing (Hide)'!CN$132,'Capacity Summary'!$B$139:$B$238,0),MATCH('Capacity Backing (Hide)'!$A174,'Capacity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(Hide)'!$A174,'Capacity Summary'!$H$138:$BG$138,0))="x",INDEX('Capacity Summary'!$C$139:$E$238,MATCH('Capacity Backing (Hide)'!CO$132,'Capacity Summary'!$B$139:$B$238,0),4),IF(INDEX('Capacity Summary'!$H$139:$BG$238,MATCH('Capacity Backing (Hide)'!CO$132,'Capacity Summary'!$B$139:$B$238,0),MATCH('Capacity Backing (Hide)'!$A174,'Capacity Summary'!$H$138:$BG$138,0))&lt;&gt;0,INDEX('Capacity Summary'!$H$139:$BG$238,MATCH('Capacity Backing (Hide)'!CO$132,'Capacity Summary'!$B$139:$B$238,0),MATCH('Capacity Backing (Hide)'!$A174,'Capacity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(Hide)'!$A174,'Capacity Summary'!$H$138:$BG$138,0))="x",INDEX('Capacity Summary'!$C$139:$E$238,MATCH('Capacity Backing (Hide)'!CP$132,'Capacity Summary'!$B$139:$B$238,0),4),IF(INDEX('Capacity Summary'!$H$139:$BG$238,MATCH('Capacity Backing (Hide)'!CP$132,'Capacity Summary'!$B$139:$B$238,0),MATCH('Capacity Backing (Hide)'!$A174,'Capacity Summary'!$H$138:$BG$138,0))&lt;&gt;0,INDEX('Capacity Summary'!$H$139:$BG$238,MATCH('Capacity Backing (Hide)'!CP$132,'Capacity Summary'!$B$139:$B$238,0),MATCH('Capacity Backing (Hide)'!$A174,'Capacity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(Hide)'!$A174,'Capacity Summary'!$H$138:$BG$138,0))="x",INDEX('Capacity Summary'!$C$139:$E$238,MATCH('Capacity Backing (Hide)'!CQ$132,'Capacity Summary'!$B$139:$B$238,0),4),IF(INDEX('Capacity Summary'!$H$139:$BG$238,MATCH('Capacity Backing (Hide)'!CQ$132,'Capacity Summary'!$B$139:$B$238,0),MATCH('Capacity Backing (Hide)'!$A174,'Capacity Summary'!$H$138:$BG$138,0))&lt;&gt;0,INDEX('Capacity Summary'!$H$139:$BG$238,MATCH('Capacity Backing (Hide)'!CQ$132,'Capacity Summary'!$B$139:$B$238,0),MATCH('Capacity Backing (Hide)'!$A174,'Capacity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(Hide)'!$A174,'Capacity Summary'!$H$138:$BG$138,0))="x",INDEX('Capacity Summary'!$C$139:$E$238,MATCH('Capacity Backing (Hide)'!CR$132,'Capacity Summary'!$B$139:$B$238,0),4),IF(INDEX('Capacity Summary'!$H$139:$BG$238,MATCH('Capacity Backing (Hide)'!CR$132,'Capacity Summary'!$B$139:$B$238,0),MATCH('Capacity Backing (Hide)'!$A174,'Capacity Summary'!$H$138:$BG$138,0))&lt;&gt;0,INDEX('Capacity Summary'!$H$139:$BG$238,MATCH('Capacity Backing (Hide)'!CR$132,'Capacity Summary'!$B$139:$B$238,0),MATCH('Capacity Backing (Hide)'!$A174,'Capacity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(Hide)'!$A174,'Capacity Summary'!$H$138:$BG$138,0))="x",INDEX('Capacity Summary'!$C$139:$E$238,MATCH('Capacity Backing (Hide)'!CS$132,'Capacity Summary'!$B$139:$B$238,0),4),IF(INDEX('Capacity Summary'!$H$139:$BG$238,MATCH('Capacity Backing (Hide)'!CS$132,'Capacity Summary'!$B$139:$B$238,0),MATCH('Capacity Backing (Hide)'!$A174,'Capacity Summary'!$H$138:$BG$138,0))&lt;&gt;0,INDEX('Capacity Summary'!$H$139:$BG$238,MATCH('Capacity Backing (Hide)'!CS$132,'Capacity Summary'!$B$139:$B$238,0),MATCH('Capacity Backing (Hide)'!$A174,'Capacity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(Hide)'!$A174,'Capacity Summary'!$H$138:$BG$138,0))="x",INDEX('Capacity Summary'!$C$139:$E$238,MATCH('Capacity Backing (Hide)'!CT$132,'Capacity Summary'!$B$139:$B$238,0),4),IF(INDEX('Capacity Summary'!$H$139:$BG$238,MATCH('Capacity Backing (Hide)'!CT$132,'Capacity Summary'!$B$139:$B$238,0),MATCH('Capacity Backing (Hide)'!$A174,'Capacity Summary'!$H$138:$BG$138,0))&lt;&gt;0,INDEX('Capacity Summary'!$H$139:$BG$238,MATCH('Capacity Backing (Hide)'!CT$132,'Capacity Summary'!$B$139:$B$238,0),MATCH('Capacity Backing (Hide)'!$A174,'Capacity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(Hide)'!$A174,'Capacity Summary'!$H$138:$BG$138,0))="x",INDEX('Capacity Summary'!$C$139:$E$238,MATCH('Capacity Backing (Hide)'!CU$132,'Capacity Summary'!$B$139:$B$238,0),4),IF(INDEX('Capacity Summary'!$H$139:$BG$238,MATCH('Capacity Backing (Hide)'!CU$132,'Capacity Summary'!$B$139:$B$238,0),MATCH('Capacity Backing (Hide)'!$A174,'Capacity Summary'!$H$138:$BG$138,0))&lt;&gt;0,INDEX('Capacity Summary'!$H$139:$BG$238,MATCH('Capacity Backing (Hide)'!CU$132,'Capacity Summary'!$B$139:$B$238,0),MATCH('Capacity Backing (Hide)'!$A174,'Capacity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(Hide)'!$A174,'Capacity Summary'!$H$138:$BG$138,0))="x",INDEX('Capacity Summary'!$C$139:$E$238,MATCH('Capacity Backing (Hide)'!CV$132,'Capacity Summary'!$B$139:$B$238,0),4),IF(INDEX('Capacity Summary'!$H$139:$BG$238,MATCH('Capacity Backing (Hide)'!CV$132,'Capacity Summary'!$B$139:$B$238,0),MATCH('Capacity Backing (Hide)'!$A174,'Capacity Summary'!$H$138:$BG$138,0))&lt;&gt;0,INDEX('Capacity Summary'!$H$139:$BG$238,MATCH('Capacity Backing (Hide)'!CV$132,'Capacity Summary'!$B$139:$B$238,0),MATCH('Capacity Backing (Hide)'!$A174,'Capacity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(Hide)'!$A174,'Capacity Summary'!$H$138:$BG$138,0))="x",INDEX('Capacity Summary'!$C$139:$E$238,MATCH('Capacity Backing (Hide)'!CW$132,'Capacity Summary'!$B$139:$B$238,0),4),IF(INDEX('Capacity Summary'!$H$139:$BG$238,MATCH('Capacity Backing (Hide)'!CW$132,'Capacity Summary'!$B$139:$B$238,0),MATCH('Capacity Backing (Hide)'!$A174,'Capacity Summary'!$H$138:$BG$138,0))&lt;&gt;0,INDEX('Capacity Summary'!$H$139:$BG$238,MATCH('Capacity Backing (Hide)'!CW$132,'Capacity Summary'!$B$139:$B$238,0),MATCH('Capacity Backing (Hide)'!$A174,'Capacity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(Hide)'!$A175,'Capacity Summary'!$H$138:$BG$138,0))="x",INDEX('Capacity Summary'!$C$139:$E$238,MATCH('Capacity Backing (Hide)'!B$132,'Capacity Summary'!$B$139:$B$238,0),4),IF(INDEX('Capacity Summary'!$H$139:$BG$238,MATCH('Capacity Backing (Hide)'!B$132,'Capacity Summary'!$B$139:$B$238,0),MATCH('Capacity Backing (Hide)'!$A175,'Capacity Summary'!$H$138:$BG$138,0))&lt;&gt;0,INDEX('Capacity Summary'!$H$139:$BG$238,MATCH('Capacity Backing (Hide)'!B$132,'Capacity Summary'!$B$139:$B$238,0),MATCH('Capacity Backing (Hide)'!$A175,'Capacity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(Hide)'!$A175,'Capacity Summary'!$H$138:$BG$138,0))="x",INDEX('Capacity Summary'!$C$139:$E$238,MATCH('Capacity Backing (Hide)'!C$132,'Capacity Summary'!$B$139:$B$238,0),4),IF(INDEX('Capacity Summary'!$H$139:$BG$238,MATCH('Capacity Backing (Hide)'!C$132,'Capacity Summary'!$B$139:$B$238,0),MATCH('Capacity Backing (Hide)'!$A175,'Capacity Summary'!$H$138:$BG$138,0))&lt;&gt;0,INDEX('Capacity Summary'!$H$139:$BG$238,MATCH('Capacity Backing (Hide)'!C$132,'Capacity Summary'!$B$139:$B$238,0),MATCH('Capacity Backing (Hide)'!$A175,'Capacity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(Hide)'!$A175,'Capacity Summary'!$H$138:$BG$138,0))="x",INDEX('Capacity Summary'!$C$139:$E$238,MATCH('Capacity Backing (Hide)'!D$132,'Capacity Summary'!$B$139:$B$238,0),4),IF(INDEX('Capacity Summary'!$H$139:$BG$238,MATCH('Capacity Backing (Hide)'!D$132,'Capacity Summary'!$B$139:$B$238,0),MATCH('Capacity Backing (Hide)'!$A175,'Capacity Summary'!$H$138:$BG$138,0))&lt;&gt;0,INDEX('Capacity Summary'!$H$139:$BG$238,MATCH('Capacity Backing (Hide)'!D$132,'Capacity Summary'!$B$139:$B$238,0),MATCH('Capacity Backing (Hide)'!$A175,'Capacity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(Hide)'!$A175,'Capacity Summary'!$H$138:$BG$138,0))="x",INDEX('Capacity Summary'!$C$139:$E$238,MATCH('Capacity Backing (Hide)'!E$132,'Capacity Summary'!$B$139:$B$238,0),4),IF(INDEX('Capacity Summary'!$H$139:$BG$238,MATCH('Capacity Backing (Hide)'!E$132,'Capacity Summary'!$B$139:$B$238,0),MATCH('Capacity Backing (Hide)'!$A175,'Capacity Summary'!$H$138:$BG$138,0))&lt;&gt;0,INDEX('Capacity Summary'!$H$139:$BG$238,MATCH('Capacity Backing (Hide)'!E$132,'Capacity Summary'!$B$139:$B$238,0),MATCH('Capacity Backing (Hide)'!$A175,'Capacity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(Hide)'!$A175,'Capacity Summary'!$H$138:$BG$138,0))="x",INDEX('Capacity Summary'!$C$139:$E$238,MATCH('Capacity Backing (Hide)'!F$132,'Capacity Summary'!$B$139:$B$238,0),4),IF(INDEX('Capacity Summary'!$H$139:$BG$238,MATCH('Capacity Backing (Hide)'!F$132,'Capacity Summary'!$B$139:$B$238,0),MATCH('Capacity Backing (Hide)'!$A175,'Capacity Summary'!$H$138:$BG$138,0))&lt;&gt;0,INDEX('Capacity Summary'!$H$139:$BG$238,MATCH('Capacity Backing (Hide)'!F$132,'Capacity Summary'!$B$139:$B$238,0),MATCH('Capacity Backing (Hide)'!$A175,'Capacity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(Hide)'!$A175,'Capacity Summary'!$H$138:$BG$138,0))="x",INDEX('Capacity Summary'!$C$139:$E$238,MATCH('Capacity Backing (Hide)'!G$132,'Capacity Summary'!$B$139:$B$238,0),4),IF(INDEX('Capacity Summary'!$H$139:$BG$238,MATCH('Capacity Backing (Hide)'!G$132,'Capacity Summary'!$B$139:$B$238,0),MATCH('Capacity Backing (Hide)'!$A175,'Capacity Summary'!$H$138:$BG$138,0))&lt;&gt;0,INDEX('Capacity Summary'!$H$139:$BG$238,MATCH('Capacity Backing (Hide)'!G$132,'Capacity Summary'!$B$139:$B$238,0),MATCH('Capacity Backing (Hide)'!$A175,'Capacity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(Hide)'!$A175,'Capacity Summary'!$H$138:$BG$138,0))="x",INDEX('Capacity Summary'!$C$139:$E$238,MATCH('Capacity Backing (Hide)'!H$132,'Capacity Summary'!$B$139:$B$238,0),4),IF(INDEX('Capacity Summary'!$H$139:$BG$238,MATCH('Capacity Backing (Hide)'!H$132,'Capacity Summary'!$B$139:$B$238,0),MATCH('Capacity Backing (Hide)'!$A175,'Capacity Summary'!$H$138:$BG$138,0))&lt;&gt;0,INDEX('Capacity Summary'!$H$139:$BG$238,MATCH('Capacity Backing (Hide)'!H$132,'Capacity Summary'!$B$139:$B$238,0),MATCH('Capacity Backing (Hide)'!$A175,'Capacity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(Hide)'!$A175,'Capacity Summary'!$H$138:$BG$138,0))="x",INDEX('Capacity Summary'!$C$139:$E$238,MATCH('Capacity Backing (Hide)'!I$132,'Capacity Summary'!$B$139:$B$238,0),4),IF(INDEX('Capacity Summary'!$H$139:$BG$238,MATCH('Capacity Backing (Hide)'!I$132,'Capacity Summary'!$B$139:$B$238,0),MATCH('Capacity Backing (Hide)'!$A175,'Capacity Summary'!$H$138:$BG$138,0))&lt;&gt;0,INDEX('Capacity Summary'!$H$139:$BG$238,MATCH('Capacity Backing (Hide)'!I$132,'Capacity Summary'!$B$139:$B$238,0),MATCH('Capacity Backing (Hide)'!$A175,'Capacity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(Hide)'!$A175,'Capacity Summary'!$H$138:$BG$138,0))="x",INDEX('Capacity Summary'!$C$139:$E$238,MATCH('Capacity Backing (Hide)'!J$132,'Capacity Summary'!$B$139:$B$238,0),4),IF(INDEX('Capacity Summary'!$H$139:$BG$238,MATCH('Capacity Backing (Hide)'!J$132,'Capacity Summary'!$B$139:$B$238,0),MATCH('Capacity Backing (Hide)'!$A175,'Capacity Summary'!$H$138:$BG$138,0))&lt;&gt;0,INDEX('Capacity Summary'!$H$139:$BG$238,MATCH('Capacity Backing (Hide)'!J$132,'Capacity Summary'!$B$139:$B$238,0),MATCH('Capacity Backing (Hide)'!$A175,'Capacity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(Hide)'!$A175,'Capacity Summary'!$H$138:$BG$138,0))="x",INDEX('Capacity Summary'!$C$139:$E$238,MATCH('Capacity Backing (Hide)'!K$132,'Capacity Summary'!$B$139:$B$238,0),4),IF(INDEX('Capacity Summary'!$H$139:$BG$238,MATCH('Capacity Backing (Hide)'!K$132,'Capacity Summary'!$B$139:$B$238,0),MATCH('Capacity Backing (Hide)'!$A175,'Capacity Summary'!$H$138:$BG$138,0))&lt;&gt;0,INDEX('Capacity Summary'!$H$139:$BG$238,MATCH('Capacity Backing (Hide)'!K$132,'Capacity Summary'!$B$139:$B$238,0),MATCH('Capacity Backing (Hide)'!$A175,'Capacity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(Hide)'!$A175,'Capacity Summary'!$H$138:$BG$138,0))="x",INDEX('Capacity Summary'!$C$139:$E$238,MATCH('Capacity Backing (Hide)'!L$132,'Capacity Summary'!$B$139:$B$238,0),4),IF(INDEX('Capacity Summary'!$H$139:$BG$238,MATCH('Capacity Backing (Hide)'!L$132,'Capacity Summary'!$B$139:$B$238,0),MATCH('Capacity Backing (Hide)'!$A175,'Capacity Summary'!$H$138:$BG$138,0))&lt;&gt;0,INDEX('Capacity Summary'!$H$139:$BG$238,MATCH('Capacity Backing (Hide)'!L$132,'Capacity Summary'!$B$139:$B$238,0),MATCH('Capacity Backing (Hide)'!$A175,'Capacity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(Hide)'!$A175,'Capacity Summary'!$H$138:$BG$138,0))="x",INDEX('Capacity Summary'!$C$139:$E$238,MATCH('Capacity Backing (Hide)'!M$132,'Capacity Summary'!$B$139:$B$238,0),4),IF(INDEX('Capacity Summary'!$H$139:$BG$238,MATCH('Capacity Backing (Hide)'!M$132,'Capacity Summary'!$B$139:$B$238,0),MATCH('Capacity Backing (Hide)'!$A175,'Capacity Summary'!$H$138:$BG$138,0))&lt;&gt;0,INDEX('Capacity Summary'!$H$139:$BG$238,MATCH('Capacity Backing (Hide)'!M$132,'Capacity Summary'!$B$139:$B$238,0),MATCH('Capacity Backing (Hide)'!$A175,'Capacity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(Hide)'!$A175,'Capacity Summary'!$H$138:$BG$138,0))="x",INDEX('Capacity Summary'!$C$139:$E$238,MATCH('Capacity Backing (Hide)'!N$132,'Capacity Summary'!$B$139:$B$238,0),4),IF(INDEX('Capacity Summary'!$H$139:$BG$238,MATCH('Capacity Backing (Hide)'!N$132,'Capacity Summary'!$B$139:$B$238,0),MATCH('Capacity Backing (Hide)'!$A175,'Capacity Summary'!$H$138:$BG$138,0))&lt;&gt;0,INDEX('Capacity Summary'!$H$139:$BG$238,MATCH('Capacity Backing (Hide)'!N$132,'Capacity Summary'!$B$139:$B$238,0),MATCH('Capacity Backing (Hide)'!$A175,'Capacity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(Hide)'!$A175,'Capacity Summary'!$H$138:$BG$138,0))="x",INDEX('Capacity Summary'!$C$139:$E$238,MATCH('Capacity Backing (Hide)'!O$132,'Capacity Summary'!$B$139:$B$238,0),4),IF(INDEX('Capacity Summary'!$H$139:$BG$238,MATCH('Capacity Backing (Hide)'!O$132,'Capacity Summary'!$B$139:$B$238,0),MATCH('Capacity Backing (Hide)'!$A175,'Capacity Summary'!$H$138:$BG$138,0))&lt;&gt;0,INDEX('Capacity Summary'!$H$139:$BG$238,MATCH('Capacity Backing (Hide)'!O$132,'Capacity Summary'!$B$139:$B$238,0),MATCH('Capacity Backing (Hide)'!$A175,'Capacity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(Hide)'!$A175,'Capacity Summary'!$H$138:$BG$138,0))="x",INDEX('Capacity Summary'!$C$139:$E$238,MATCH('Capacity Backing (Hide)'!P$132,'Capacity Summary'!$B$139:$B$238,0),4),IF(INDEX('Capacity Summary'!$H$139:$BG$238,MATCH('Capacity Backing (Hide)'!P$132,'Capacity Summary'!$B$139:$B$238,0),MATCH('Capacity Backing (Hide)'!$A175,'Capacity Summary'!$H$138:$BG$138,0))&lt;&gt;0,INDEX('Capacity Summary'!$H$139:$BG$238,MATCH('Capacity Backing (Hide)'!P$132,'Capacity Summary'!$B$139:$B$238,0),MATCH('Capacity Backing (Hide)'!$A175,'Capacity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(Hide)'!$A175,'Capacity Summary'!$H$138:$BG$138,0))="x",INDEX('Capacity Summary'!$C$139:$E$238,MATCH('Capacity Backing (Hide)'!Q$132,'Capacity Summary'!$B$139:$B$238,0),4),IF(INDEX('Capacity Summary'!$H$139:$BG$238,MATCH('Capacity Backing (Hide)'!Q$132,'Capacity Summary'!$B$139:$B$238,0),MATCH('Capacity Backing (Hide)'!$A175,'Capacity Summary'!$H$138:$BG$138,0))&lt;&gt;0,INDEX('Capacity Summary'!$H$139:$BG$238,MATCH('Capacity Backing (Hide)'!Q$132,'Capacity Summary'!$B$139:$B$238,0),MATCH('Capacity Backing (Hide)'!$A175,'Capacity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(Hide)'!$A175,'Capacity Summary'!$H$138:$BG$138,0))="x",INDEX('Capacity Summary'!$C$139:$E$238,MATCH('Capacity Backing (Hide)'!R$132,'Capacity Summary'!$B$139:$B$238,0),4),IF(INDEX('Capacity Summary'!$H$139:$BG$238,MATCH('Capacity Backing (Hide)'!R$132,'Capacity Summary'!$B$139:$B$238,0),MATCH('Capacity Backing (Hide)'!$A175,'Capacity Summary'!$H$138:$BG$138,0))&lt;&gt;0,INDEX('Capacity Summary'!$H$139:$BG$238,MATCH('Capacity Backing (Hide)'!R$132,'Capacity Summary'!$B$139:$B$238,0),MATCH('Capacity Backing (Hide)'!$A175,'Capacity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(Hide)'!$A175,'Capacity Summary'!$H$138:$BG$138,0))="x",INDEX('Capacity Summary'!$C$139:$E$238,MATCH('Capacity Backing (Hide)'!S$132,'Capacity Summary'!$B$139:$B$238,0),4),IF(INDEX('Capacity Summary'!$H$139:$BG$238,MATCH('Capacity Backing (Hide)'!S$132,'Capacity Summary'!$B$139:$B$238,0),MATCH('Capacity Backing (Hide)'!$A175,'Capacity Summary'!$H$138:$BG$138,0))&lt;&gt;0,INDEX('Capacity Summary'!$H$139:$BG$238,MATCH('Capacity Backing (Hide)'!S$132,'Capacity Summary'!$B$139:$B$238,0),MATCH('Capacity Backing (Hide)'!$A175,'Capacity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(Hide)'!$A175,'Capacity Summary'!$H$138:$BG$138,0))="x",INDEX('Capacity Summary'!$C$139:$E$238,MATCH('Capacity Backing (Hide)'!T$132,'Capacity Summary'!$B$139:$B$238,0),4),IF(INDEX('Capacity Summary'!$H$139:$BG$238,MATCH('Capacity Backing (Hide)'!T$132,'Capacity Summary'!$B$139:$B$238,0),MATCH('Capacity Backing (Hide)'!$A175,'Capacity Summary'!$H$138:$BG$138,0))&lt;&gt;0,INDEX('Capacity Summary'!$H$139:$BG$238,MATCH('Capacity Backing (Hide)'!T$132,'Capacity Summary'!$B$139:$B$238,0),MATCH('Capacity Backing (Hide)'!$A175,'Capacity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(Hide)'!$A175,'Capacity Summary'!$H$138:$BG$138,0))="x",INDEX('Capacity Summary'!$C$139:$E$238,MATCH('Capacity Backing (Hide)'!U$132,'Capacity Summary'!$B$139:$B$238,0),4),IF(INDEX('Capacity Summary'!$H$139:$BG$238,MATCH('Capacity Backing (Hide)'!U$132,'Capacity Summary'!$B$139:$B$238,0),MATCH('Capacity Backing (Hide)'!$A175,'Capacity Summary'!$H$138:$BG$138,0))&lt;&gt;0,INDEX('Capacity Summary'!$H$139:$BG$238,MATCH('Capacity Backing (Hide)'!U$132,'Capacity Summary'!$B$139:$B$238,0),MATCH('Capacity Backing (Hide)'!$A175,'Capacity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(Hide)'!$A175,'Capacity Summary'!$H$138:$BG$138,0))="x",INDEX('Capacity Summary'!$C$139:$E$238,MATCH('Capacity Backing (Hide)'!V$132,'Capacity Summary'!$B$139:$B$238,0),4),IF(INDEX('Capacity Summary'!$H$139:$BG$238,MATCH('Capacity Backing (Hide)'!V$132,'Capacity Summary'!$B$139:$B$238,0),MATCH('Capacity Backing (Hide)'!$A175,'Capacity Summary'!$H$138:$BG$138,0))&lt;&gt;0,INDEX('Capacity Summary'!$H$139:$BG$238,MATCH('Capacity Backing (Hide)'!V$132,'Capacity Summary'!$B$139:$B$238,0),MATCH('Capacity Backing (Hide)'!$A175,'Capacity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(Hide)'!$A175,'Capacity Summary'!$H$138:$BG$138,0))="x",INDEX('Capacity Summary'!$C$139:$E$238,MATCH('Capacity Backing (Hide)'!W$132,'Capacity Summary'!$B$139:$B$238,0),4),IF(INDEX('Capacity Summary'!$H$139:$BG$238,MATCH('Capacity Backing (Hide)'!W$132,'Capacity Summary'!$B$139:$B$238,0),MATCH('Capacity Backing (Hide)'!$A175,'Capacity Summary'!$H$138:$BG$138,0))&lt;&gt;0,INDEX('Capacity Summary'!$H$139:$BG$238,MATCH('Capacity Backing (Hide)'!W$132,'Capacity Summary'!$B$139:$B$238,0),MATCH('Capacity Backing (Hide)'!$A175,'Capacity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(Hide)'!$A175,'Capacity Summary'!$H$138:$BG$138,0))="x",INDEX('Capacity Summary'!$C$139:$E$238,MATCH('Capacity Backing (Hide)'!X$132,'Capacity Summary'!$B$139:$B$238,0),4),IF(INDEX('Capacity Summary'!$H$139:$BG$238,MATCH('Capacity Backing (Hide)'!X$132,'Capacity Summary'!$B$139:$B$238,0),MATCH('Capacity Backing (Hide)'!$A175,'Capacity Summary'!$H$138:$BG$138,0))&lt;&gt;0,INDEX('Capacity Summary'!$H$139:$BG$238,MATCH('Capacity Backing (Hide)'!X$132,'Capacity Summary'!$B$139:$B$238,0),MATCH('Capacity Backing (Hide)'!$A175,'Capacity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(Hide)'!$A175,'Capacity Summary'!$H$138:$BG$138,0))="x",INDEX('Capacity Summary'!$C$139:$E$238,MATCH('Capacity Backing (Hide)'!Y$132,'Capacity Summary'!$B$139:$B$238,0),4),IF(INDEX('Capacity Summary'!$H$139:$BG$238,MATCH('Capacity Backing (Hide)'!Y$132,'Capacity Summary'!$B$139:$B$238,0),MATCH('Capacity Backing (Hide)'!$A175,'Capacity Summary'!$H$138:$BG$138,0))&lt;&gt;0,INDEX('Capacity Summary'!$H$139:$BG$238,MATCH('Capacity Backing (Hide)'!Y$132,'Capacity Summary'!$B$139:$B$238,0),MATCH('Capacity Backing (Hide)'!$A175,'Capacity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(Hide)'!$A175,'Capacity Summary'!$H$138:$BG$138,0))="x",INDEX('Capacity Summary'!$C$139:$E$238,MATCH('Capacity Backing (Hide)'!Z$132,'Capacity Summary'!$B$139:$B$238,0),4),IF(INDEX('Capacity Summary'!$H$139:$BG$238,MATCH('Capacity Backing (Hide)'!Z$132,'Capacity Summary'!$B$139:$B$238,0),MATCH('Capacity Backing (Hide)'!$A175,'Capacity Summary'!$H$138:$BG$138,0))&lt;&gt;0,INDEX('Capacity Summary'!$H$139:$BG$238,MATCH('Capacity Backing (Hide)'!Z$132,'Capacity Summary'!$B$139:$B$238,0),MATCH('Capacity Backing (Hide)'!$A175,'Capacity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(Hide)'!$A175,'Capacity Summary'!$H$138:$BG$138,0))="x",INDEX('Capacity Summary'!$C$139:$E$238,MATCH('Capacity Backing (Hide)'!AA$132,'Capacity Summary'!$B$139:$B$238,0),4),IF(INDEX('Capacity Summary'!$H$139:$BG$238,MATCH('Capacity Backing (Hide)'!AA$132,'Capacity Summary'!$B$139:$B$238,0),MATCH('Capacity Backing (Hide)'!$A175,'Capacity Summary'!$H$138:$BG$138,0))&lt;&gt;0,INDEX('Capacity Summary'!$H$139:$BG$238,MATCH('Capacity Backing (Hide)'!AA$132,'Capacity Summary'!$B$139:$B$238,0),MATCH('Capacity Backing (Hide)'!$A175,'Capacity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(Hide)'!$A175,'Capacity Summary'!$H$138:$BG$138,0))="x",INDEX('Capacity Summary'!$C$139:$E$238,MATCH('Capacity Backing (Hide)'!AB$132,'Capacity Summary'!$B$139:$B$238,0),4),IF(INDEX('Capacity Summary'!$H$139:$BG$238,MATCH('Capacity Backing (Hide)'!AB$132,'Capacity Summary'!$B$139:$B$238,0),MATCH('Capacity Backing (Hide)'!$A175,'Capacity Summary'!$H$138:$BG$138,0))&lt;&gt;0,INDEX('Capacity Summary'!$H$139:$BG$238,MATCH('Capacity Backing (Hide)'!AB$132,'Capacity Summary'!$B$139:$B$238,0),MATCH('Capacity Backing (Hide)'!$A175,'Capacity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(Hide)'!$A175,'Capacity Summary'!$H$138:$BG$138,0))="x",INDEX('Capacity Summary'!$C$139:$E$238,MATCH('Capacity Backing (Hide)'!AC$132,'Capacity Summary'!$B$139:$B$238,0),4),IF(INDEX('Capacity Summary'!$H$139:$BG$238,MATCH('Capacity Backing (Hide)'!AC$132,'Capacity Summary'!$B$139:$B$238,0),MATCH('Capacity Backing (Hide)'!$A175,'Capacity Summary'!$H$138:$BG$138,0))&lt;&gt;0,INDEX('Capacity Summary'!$H$139:$BG$238,MATCH('Capacity Backing (Hide)'!AC$132,'Capacity Summary'!$B$139:$B$238,0),MATCH('Capacity Backing (Hide)'!$A175,'Capacity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(Hide)'!$A175,'Capacity Summary'!$H$138:$BG$138,0))="x",INDEX('Capacity Summary'!$C$139:$E$238,MATCH('Capacity Backing (Hide)'!AD$132,'Capacity Summary'!$B$139:$B$238,0),4),IF(INDEX('Capacity Summary'!$H$139:$BG$238,MATCH('Capacity Backing (Hide)'!AD$132,'Capacity Summary'!$B$139:$B$238,0),MATCH('Capacity Backing (Hide)'!$A175,'Capacity Summary'!$H$138:$BG$138,0))&lt;&gt;0,INDEX('Capacity Summary'!$H$139:$BG$238,MATCH('Capacity Backing (Hide)'!AD$132,'Capacity Summary'!$B$139:$B$238,0),MATCH('Capacity Backing (Hide)'!$A175,'Capacity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(Hide)'!$A175,'Capacity Summary'!$H$138:$BG$138,0))="x",INDEX('Capacity Summary'!$C$139:$E$238,MATCH('Capacity Backing (Hide)'!AE$132,'Capacity Summary'!$B$139:$B$238,0),4),IF(INDEX('Capacity Summary'!$H$139:$BG$238,MATCH('Capacity Backing (Hide)'!AE$132,'Capacity Summary'!$B$139:$B$238,0),MATCH('Capacity Backing (Hide)'!$A175,'Capacity Summary'!$H$138:$BG$138,0))&lt;&gt;0,INDEX('Capacity Summary'!$H$139:$BG$238,MATCH('Capacity Backing (Hide)'!AE$132,'Capacity Summary'!$B$139:$B$238,0),MATCH('Capacity Backing (Hide)'!$A175,'Capacity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(Hide)'!$A175,'Capacity Summary'!$H$138:$BG$138,0))="x",INDEX('Capacity Summary'!$C$139:$E$238,MATCH('Capacity Backing (Hide)'!AF$132,'Capacity Summary'!$B$139:$B$238,0),4),IF(INDEX('Capacity Summary'!$H$139:$BG$238,MATCH('Capacity Backing (Hide)'!AF$132,'Capacity Summary'!$B$139:$B$238,0),MATCH('Capacity Backing (Hide)'!$A175,'Capacity Summary'!$H$138:$BG$138,0))&lt;&gt;0,INDEX('Capacity Summary'!$H$139:$BG$238,MATCH('Capacity Backing (Hide)'!AF$132,'Capacity Summary'!$B$139:$B$238,0),MATCH('Capacity Backing (Hide)'!$A175,'Capacity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(Hide)'!$A175,'Capacity Summary'!$H$138:$BG$138,0))="x",INDEX('Capacity Summary'!$C$139:$E$238,MATCH('Capacity Backing (Hide)'!AG$132,'Capacity Summary'!$B$139:$B$238,0),4),IF(INDEX('Capacity Summary'!$H$139:$BG$238,MATCH('Capacity Backing (Hide)'!AG$132,'Capacity Summary'!$B$139:$B$238,0),MATCH('Capacity Backing (Hide)'!$A175,'Capacity Summary'!$H$138:$BG$138,0))&lt;&gt;0,INDEX('Capacity Summary'!$H$139:$BG$238,MATCH('Capacity Backing (Hide)'!AG$132,'Capacity Summary'!$B$139:$B$238,0),MATCH('Capacity Backing (Hide)'!$A175,'Capacity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(Hide)'!$A175,'Capacity Summary'!$H$138:$BG$138,0))="x",INDEX('Capacity Summary'!$C$139:$E$238,MATCH('Capacity Backing (Hide)'!AH$132,'Capacity Summary'!$B$139:$B$238,0),4),IF(INDEX('Capacity Summary'!$H$139:$BG$238,MATCH('Capacity Backing (Hide)'!AH$132,'Capacity Summary'!$B$139:$B$238,0),MATCH('Capacity Backing (Hide)'!$A175,'Capacity Summary'!$H$138:$BG$138,0))&lt;&gt;0,INDEX('Capacity Summary'!$H$139:$BG$238,MATCH('Capacity Backing (Hide)'!AH$132,'Capacity Summary'!$B$139:$B$238,0),MATCH('Capacity Backing (Hide)'!$A175,'Capacity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(Hide)'!$A175,'Capacity Summary'!$H$138:$BG$138,0))="x",INDEX('Capacity Summary'!$C$139:$E$238,MATCH('Capacity Backing (Hide)'!AI$132,'Capacity Summary'!$B$139:$B$238,0),4),IF(INDEX('Capacity Summary'!$H$139:$BG$238,MATCH('Capacity Backing (Hide)'!AI$132,'Capacity Summary'!$B$139:$B$238,0),MATCH('Capacity Backing (Hide)'!$A175,'Capacity Summary'!$H$138:$BG$138,0))&lt;&gt;0,INDEX('Capacity Summary'!$H$139:$BG$238,MATCH('Capacity Backing (Hide)'!AI$132,'Capacity Summary'!$B$139:$B$238,0),MATCH('Capacity Backing (Hide)'!$A175,'Capacity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(Hide)'!$A175,'Capacity Summary'!$H$138:$BG$138,0))="x",INDEX('Capacity Summary'!$C$139:$E$238,MATCH('Capacity Backing (Hide)'!AJ$132,'Capacity Summary'!$B$139:$B$238,0),4),IF(INDEX('Capacity Summary'!$H$139:$BG$238,MATCH('Capacity Backing (Hide)'!AJ$132,'Capacity Summary'!$B$139:$B$238,0),MATCH('Capacity Backing (Hide)'!$A175,'Capacity Summary'!$H$138:$BG$138,0))&lt;&gt;0,INDEX('Capacity Summary'!$H$139:$BG$238,MATCH('Capacity Backing (Hide)'!AJ$132,'Capacity Summary'!$B$139:$B$238,0),MATCH('Capacity Backing (Hide)'!$A175,'Capacity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(Hide)'!$A175,'Capacity Summary'!$H$138:$BG$138,0))="x",INDEX('Capacity Summary'!$C$139:$E$238,MATCH('Capacity Backing (Hide)'!AK$132,'Capacity Summary'!$B$139:$B$238,0),4),IF(INDEX('Capacity Summary'!$H$139:$BG$238,MATCH('Capacity Backing (Hide)'!AK$132,'Capacity Summary'!$B$139:$B$238,0),MATCH('Capacity Backing (Hide)'!$A175,'Capacity Summary'!$H$138:$BG$138,0))&lt;&gt;0,INDEX('Capacity Summary'!$H$139:$BG$238,MATCH('Capacity Backing (Hide)'!AK$132,'Capacity Summary'!$B$139:$B$238,0),MATCH('Capacity Backing (Hide)'!$A175,'Capacity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(Hide)'!$A175,'Capacity Summary'!$H$138:$BG$138,0))="x",INDEX('Capacity Summary'!$C$139:$E$238,MATCH('Capacity Backing (Hide)'!AL$132,'Capacity Summary'!$B$139:$B$238,0),4),IF(INDEX('Capacity Summary'!$H$139:$BG$238,MATCH('Capacity Backing (Hide)'!AL$132,'Capacity Summary'!$B$139:$B$238,0),MATCH('Capacity Backing (Hide)'!$A175,'Capacity Summary'!$H$138:$BG$138,0))&lt;&gt;0,INDEX('Capacity Summary'!$H$139:$BG$238,MATCH('Capacity Backing (Hide)'!AL$132,'Capacity Summary'!$B$139:$B$238,0),MATCH('Capacity Backing (Hide)'!$A175,'Capacity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(Hide)'!$A175,'Capacity Summary'!$H$138:$BG$138,0))="x",INDEX('Capacity Summary'!$C$139:$E$238,MATCH('Capacity Backing (Hide)'!AM$132,'Capacity Summary'!$B$139:$B$238,0),4),IF(INDEX('Capacity Summary'!$H$139:$BG$238,MATCH('Capacity Backing (Hide)'!AM$132,'Capacity Summary'!$B$139:$B$238,0),MATCH('Capacity Backing (Hide)'!$A175,'Capacity Summary'!$H$138:$BG$138,0))&lt;&gt;0,INDEX('Capacity Summary'!$H$139:$BG$238,MATCH('Capacity Backing (Hide)'!AM$132,'Capacity Summary'!$B$139:$B$238,0),MATCH('Capacity Backing (Hide)'!$A175,'Capacity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(Hide)'!$A175,'Capacity Summary'!$H$138:$BG$138,0))="x",INDEX('Capacity Summary'!$C$139:$E$238,MATCH('Capacity Backing (Hide)'!AN$132,'Capacity Summary'!$B$139:$B$238,0),4),IF(INDEX('Capacity Summary'!$H$139:$BG$238,MATCH('Capacity Backing (Hide)'!AN$132,'Capacity Summary'!$B$139:$B$238,0),MATCH('Capacity Backing (Hide)'!$A175,'Capacity Summary'!$H$138:$BG$138,0))&lt;&gt;0,INDEX('Capacity Summary'!$H$139:$BG$238,MATCH('Capacity Backing (Hide)'!AN$132,'Capacity Summary'!$B$139:$B$238,0),MATCH('Capacity Backing (Hide)'!$A175,'Capacity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(Hide)'!$A175,'Capacity Summary'!$H$138:$BG$138,0))="x",INDEX('Capacity Summary'!$C$139:$E$238,MATCH('Capacity Backing (Hide)'!AO$132,'Capacity Summary'!$B$139:$B$238,0),4),IF(INDEX('Capacity Summary'!$H$139:$BG$238,MATCH('Capacity Backing (Hide)'!AO$132,'Capacity Summary'!$B$139:$B$238,0),MATCH('Capacity Backing (Hide)'!$A175,'Capacity Summary'!$H$138:$BG$138,0))&lt;&gt;0,INDEX('Capacity Summary'!$H$139:$BG$238,MATCH('Capacity Backing (Hide)'!AO$132,'Capacity Summary'!$B$139:$B$238,0),MATCH('Capacity Backing (Hide)'!$A175,'Capacity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(Hide)'!$A175,'Capacity Summary'!$H$138:$BG$138,0))="x",INDEX('Capacity Summary'!$C$139:$E$238,MATCH('Capacity Backing (Hide)'!AP$132,'Capacity Summary'!$B$139:$B$238,0),4),IF(INDEX('Capacity Summary'!$H$139:$BG$238,MATCH('Capacity Backing (Hide)'!AP$132,'Capacity Summary'!$B$139:$B$238,0),MATCH('Capacity Backing (Hide)'!$A175,'Capacity Summary'!$H$138:$BG$138,0))&lt;&gt;0,INDEX('Capacity Summary'!$H$139:$BG$238,MATCH('Capacity Backing (Hide)'!AP$132,'Capacity Summary'!$B$139:$B$238,0),MATCH('Capacity Backing (Hide)'!$A175,'Capacity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(Hide)'!$A175,'Capacity Summary'!$H$138:$BG$138,0))="x",INDEX('Capacity Summary'!$C$139:$E$238,MATCH('Capacity Backing (Hide)'!AQ$132,'Capacity Summary'!$B$139:$B$238,0),4),IF(INDEX('Capacity Summary'!$H$139:$BG$238,MATCH('Capacity Backing (Hide)'!AQ$132,'Capacity Summary'!$B$139:$B$238,0),MATCH('Capacity Backing (Hide)'!$A175,'Capacity Summary'!$H$138:$BG$138,0))&lt;&gt;0,INDEX('Capacity Summary'!$H$139:$BG$238,MATCH('Capacity Backing (Hide)'!AQ$132,'Capacity Summary'!$B$139:$B$238,0),MATCH('Capacity Backing (Hide)'!$A175,'Capacity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(Hide)'!$A175,'Capacity Summary'!$H$138:$BG$138,0))="x",INDEX('Capacity Summary'!$C$139:$E$238,MATCH('Capacity Backing (Hide)'!AR$132,'Capacity Summary'!$B$139:$B$238,0),4),IF(INDEX('Capacity Summary'!$H$139:$BG$238,MATCH('Capacity Backing (Hide)'!AR$132,'Capacity Summary'!$B$139:$B$238,0),MATCH('Capacity Backing (Hide)'!$A175,'Capacity Summary'!$H$138:$BG$138,0))&lt;&gt;0,INDEX('Capacity Summary'!$H$139:$BG$238,MATCH('Capacity Backing (Hide)'!AR$132,'Capacity Summary'!$B$139:$B$238,0),MATCH('Capacity Backing (Hide)'!$A175,'Capacity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(Hide)'!$A175,'Capacity Summary'!$H$138:$BG$138,0))="x",INDEX('Capacity Summary'!$C$139:$E$238,MATCH('Capacity Backing (Hide)'!AS$132,'Capacity Summary'!$B$139:$B$238,0),4),IF(INDEX('Capacity Summary'!$H$139:$BG$238,MATCH('Capacity Backing (Hide)'!AS$132,'Capacity Summary'!$B$139:$B$238,0),MATCH('Capacity Backing (Hide)'!$A175,'Capacity Summary'!$H$138:$BG$138,0))&lt;&gt;0,INDEX('Capacity Summary'!$H$139:$BG$238,MATCH('Capacity Backing (Hide)'!AS$132,'Capacity Summary'!$B$139:$B$238,0),MATCH('Capacity Backing (Hide)'!$A175,'Capacity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(Hide)'!$A175,'Capacity Summary'!$H$138:$BG$138,0))="x",INDEX('Capacity Summary'!$C$139:$E$238,MATCH('Capacity Backing (Hide)'!AT$132,'Capacity Summary'!$B$139:$B$238,0),4),IF(INDEX('Capacity Summary'!$H$139:$BG$238,MATCH('Capacity Backing (Hide)'!AT$132,'Capacity Summary'!$B$139:$B$238,0),MATCH('Capacity Backing (Hide)'!$A175,'Capacity Summary'!$H$138:$BG$138,0))&lt;&gt;0,INDEX('Capacity Summary'!$H$139:$BG$238,MATCH('Capacity Backing (Hide)'!AT$132,'Capacity Summary'!$B$139:$B$238,0),MATCH('Capacity Backing (Hide)'!$A175,'Capacity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(Hide)'!$A175,'Capacity Summary'!$H$138:$BG$138,0))="x",INDEX('Capacity Summary'!$C$139:$E$238,MATCH('Capacity Backing (Hide)'!AU$132,'Capacity Summary'!$B$139:$B$238,0),4),IF(INDEX('Capacity Summary'!$H$139:$BG$238,MATCH('Capacity Backing (Hide)'!AU$132,'Capacity Summary'!$B$139:$B$238,0),MATCH('Capacity Backing (Hide)'!$A175,'Capacity Summary'!$H$138:$BG$138,0))&lt;&gt;0,INDEX('Capacity Summary'!$H$139:$BG$238,MATCH('Capacity Backing (Hide)'!AU$132,'Capacity Summary'!$B$139:$B$238,0),MATCH('Capacity Backing (Hide)'!$A175,'Capacity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(Hide)'!$A175,'Capacity Summary'!$H$138:$BG$138,0))="x",INDEX('Capacity Summary'!$C$139:$E$238,MATCH('Capacity Backing (Hide)'!AV$132,'Capacity Summary'!$B$139:$B$238,0),4),IF(INDEX('Capacity Summary'!$H$139:$BG$238,MATCH('Capacity Backing (Hide)'!AV$132,'Capacity Summary'!$B$139:$B$238,0),MATCH('Capacity Backing (Hide)'!$A175,'Capacity Summary'!$H$138:$BG$138,0))&lt;&gt;0,INDEX('Capacity Summary'!$H$139:$BG$238,MATCH('Capacity Backing (Hide)'!AV$132,'Capacity Summary'!$B$139:$B$238,0),MATCH('Capacity Backing (Hide)'!$A175,'Capacity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(Hide)'!$A175,'Capacity Summary'!$H$138:$BG$138,0))="x",INDEX('Capacity Summary'!$C$139:$E$238,MATCH('Capacity Backing (Hide)'!AW$132,'Capacity Summary'!$B$139:$B$238,0),4),IF(INDEX('Capacity Summary'!$H$139:$BG$238,MATCH('Capacity Backing (Hide)'!AW$132,'Capacity Summary'!$B$139:$B$238,0),MATCH('Capacity Backing (Hide)'!$A175,'Capacity Summary'!$H$138:$BG$138,0))&lt;&gt;0,INDEX('Capacity Summary'!$H$139:$BG$238,MATCH('Capacity Backing (Hide)'!AW$132,'Capacity Summary'!$B$139:$B$238,0),MATCH('Capacity Backing (Hide)'!$A175,'Capacity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(Hide)'!$A175,'Capacity Summary'!$H$138:$BG$138,0))="x",INDEX('Capacity Summary'!$C$139:$E$238,MATCH('Capacity Backing (Hide)'!AX$132,'Capacity Summary'!$B$139:$B$238,0),4),IF(INDEX('Capacity Summary'!$H$139:$BG$238,MATCH('Capacity Backing (Hide)'!AX$132,'Capacity Summary'!$B$139:$B$238,0),MATCH('Capacity Backing (Hide)'!$A175,'Capacity Summary'!$H$138:$BG$138,0))&lt;&gt;0,INDEX('Capacity Summary'!$H$139:$BG$238,MATCH('Capacity Backing (Hide)'!AX$132,'Capacity Summary'!$B$139:$B$238,0),MATCH('Capacity Backing (Hide)'!$A175,'Capacity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(Hide)'!$A175,'Capacity Summary'!$H$138:$BG$138,0))="x",INDEX('Capacity Summary'!$C$139:$E$238,MATCH('Capacity Backing (Hide)'!AY$132,'Capacity Summary'!$B$139:$B$238,0),4),IF(INDEX('Capacity Summary'!$H$139:$BG$238,MATCH('Capacity Backing (Hide)'!AY$132,'Capacity Summary'!$B$139:$B$238,0),MATCH('Capacity Backing (Hide)'!$A175,'Capacity Summary'!$H$138:$BG$138,0))&lt;&gt;0,INDEX('Capacity Summary'!$H$139:$BG$238,MATCH('Capacity Backing (Hide)'!AY$132,'Capacity Summary'!$B$139:$B$238,0),MATCH('Capacity Backing (Hide)'!$A175,'Capacity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(Hide)'!$A175,'Capacity Summary'!$H$138:$BG$138,0))="x",INDEX('Capacity Summary'!$C$139:$E$238,MATCH('Capacity Backing (Hide)'!AZ$132,'Capacity Summary'!$B$139:$B$238,0),4),IF(INDEX('Capacity Summary'!$H$139:$BG$238,MATCH('Capacity Backing (Hide)'!AZ$132,'Capacity Summary'!$B$139:$B$238,0),MATCH('Capacity Backing (Hide)'!$A175,'Capacity Summary'!$H$138:$BG$138,0))&lt;&gt;0,INDEX('Capacity Summary'!$H$139:$BG$238,MATCH('Capacity Backing (Hide)'!AZ$132,'Capacity Summary'!$B$139:$B$238,0),MATCH('Capacity Backing (Hide)'!$A175,'Capacity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(Hide)'!$A175,'Capacity Summary'!$H$138:$BG$138,0))="x",INDEX('Capacity Summary'!$C$139:$E$238,MATCH('Capacity Backing (Hide)'!BA$132,'Capacity Summary'!$B$139:$B$238,0),4),IF(INDEX('Capacity Summary'!$H$139:$BG$238,MATCH('Capacity Backing (Hide)'!BA$132,'Capacity Summary'!$B$139:$B$238,0),MATCH('Capacity Backing (Hide)'!$A175,'Capacity Summary'!$H$138:$BG$138,0))&lt;&gt;0,INDEX('Capacity Summary'!$H$139:$BG$238,MATCH('Capacity Backing (Hide)'!BA$132,'Capacity Summary'!$B$139:$B$238,0),MATCH('Capacity Backing (Hide)'!$A175,'Capacity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(Hide)'!$A175,'Capacity Summary'!$H$138:$BG$138,0))="x",INDEX('Capacity Summary'!$C$139:$E$238,MATCH('Capacity Backing (Hide)'!BB$132,'Capacity Summary'!$B$139:$B$238,0),4),IF(INDEX('Capacity Summary'!$H$139:$BG$238,MATCH('Capacity Backing (Hide)'!BB$132,'Capacity Summary'!$B$139:$B$238,0),MATCH('Capacity Backing (Hide)'!$A175,'Capacity Summary'!$H$138:$BG$138,0))&lt;&gt;0,INDEX('Capacity Summary'!$H$139:$BG$238,MATCH('Capacity Backing (Hide)'!BB$132,'Capacity Summary'!$B$139:$B$238,0),MATCH('Capacity Backing (Hide)'!$A175,'Capacity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(Hide)'!$A175,'Capacity Summary'!$H$138:$BG$138,0))="x",INDEX('Capacity Summary'!$C$139:$E$238,MATCH('Capacity Backing (Hide)'!BC$132,'Capacity Summary'!$B$139:$B$238,0),4),IF(INDEX('Capacity Summary'!$H$139:$BG$238,MATCH('Capacity Backing (Hide)'!BC$132,'Capacity Summary'!$B$139:$B$238,0),MATCH('Capacity Backing (Hide)'!$A175,'Capacity Summary'!$H$138:$BG$138,0))&lt;&gt;0,INDEX('Capacity Summary'!$H$139:$BG$238,MATCH('Capacity Backing (Hide)'!BC$132,'Capacity Summary'!$B$139:$B$238,0),MATCH('Capacity Backing (Hide)'!$A175,'Capacity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(Hide)'!$A175,'Capacity Summary'!$H$138:$BG$138,0))="x",INDEX('Capacity Summary'!$C$139:$E$238,MATCH('Capacity Backing (Hide)'!BD$132,'Capacity Summary'!$B$139:$B$238,0),4),IF(INDEX('Capacity Summary'!$H$139:$BG$238,MATCH('Capacity Backing (Hide)'!BD$132,'Capacity Summary'!$B$139:$B$238,0),MATCH('Capacity Backing (Hide)'!$A175,'Capacity Summary'!$H$138:$BG$138,0))&lt;&gt;0,INDEX('Capacity Summary'!$H$139:$BG$238,MATCH('Capacity Backing (Hide)'!BD$132,'Capacity Summary'!$B$139:$B$238,0),MATCH('Capacity Backing (Hide)'!$A175,'Capacity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(Hide)'!$A175,'Capacity Summary'!$H$138:$BG$138,0))="x",INDEX('Capacity Summary'!$C$139:$E$238,MATCH('Capacity Backing (Hide)'!BE$132,'Capacity Summary'!$B$139:$B$238,0),4),IF(INDEX('Capacity Summary'!$H$139:$BG$238,MATCH('Capacity Backing (Hide)'!BE$132,'Capacity Summary'!$B$139:$B$238,0),MATCH('Capacity Backing (Hide)'!$A175,'Capacity Summary'!$H$138:$BG$138,0))&lt;&gt;0,INDEX('Capacity Summary'!$H$139:$BG$238,MATCH('Capacity Backing (Hide)'!BE$132,'Capacity Summary'!$B$139:$B$238,0),MATCH('Capacity Backing (Hide)'!$A175,'Capacity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(Hide)'!$A175,'Capacity Summary'!$H$138:$BG$138,0))="x",INDEX('Capacity Summary'!$C$139:$E$238,MATCH('Capacity Backing (Hide)'!BF$132,'Capacity Summary'!$B$139:$B$238,0),4),IF(INDEX('Capacity Summary'!$H$139:$BG$238,MATCH('Capacity Backing (Hide)'!BF$132,'Capacity Summary'!$B$139:$B$238,0),MATCH('Capacity Backing (Hide)'!$A175,'Capacity Summary'!$H$138:$BG$138,0))&lt;&gt;0,INDEX('Capacity Summary'!$H$139:$BG$238,MATCH('Capacity Backing (Hide)'!BF$132,'Capacity Summary'!$B$139:$B$238,0),MATCH('Capacity Backing (Hide)'!$A175,'Capacity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(Hide)'!$A175,'Capacity Summary'!$H$138:$BG$138,0))="x",INDEX('Capacity Summary'!$C$139:$E$238,MATCH('Capacity Backing (Hide)'!BG$132,'Capacity Summary'!$B$139:$B$238,0),4),IF(INDEX('Capacity Summary'!$H$139:$BG$238,MATCH('Capacity Backing (Hide)'!BG$132,'Capacity Summary'!$B$139:$B$238,0),MATCH('Capacity Backing (Hide)'!$A175,'Capacity Summary'!$H$138:$BG$138,0))&lt;&gt;0,INDEX('Capacity Summary'!$H$139:$BG$238,MATCH('Capacity Backing (Hide)'!BG$132,'Capacity Summary'!$B$139:$B$238,0),MATCH('Capacity Backing (Hide)'!$A175,'Capacity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(Hide)'!$A175,'Capacity Summary'!$H$138:$BG$138,0))="x",INDEX('Capacity Summary'!$C$139:$E$238,MATCH('Capacity Backing (Hide)'!BH$132,'Capacity Summary'!$B$139:$B$238,0),4),IF(INDEX('Capacity Summary'!$H$139:$BG$238,MATCH('Capacity Backing (Hide)'!BH$132,'Capacity Summary'!$B$139:$B$238,0),MATCH('Capacity Backing (Hide)'!$A175,'Capacity Summary'!$H$138:$BG$138,0))&lt;&gt;0,INDEX('Capacity Summary'!$H$139:$BG$238,MATCH('Capacity Backing (Hide)'!BH$132,'Capacity Summary'!$B$139:$B$238,0),MATCH('Capacity Backing (Hide)'!$A175,'Capacity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(Hide)'!$A175,'Capacity Summary'!$H$138:$BG$138,0))="x",INDEX('Capacity Summary'!$C$139:$E$238,MATCH('Capacity Backing (Hide)'!BI$132,'Capacity Summary'!$B$139:$B$238,0),4),IF(INDEX('Capacity Summary'!$H$139:$BG$238,MATCH('Capacity Backing (Hide)'!BI$132,'Capacity Summary'!$B$139:$B$238,0),MATCH('Capacity Backing (Hide)'!$A175,'Capacity Summary'!$H$138:$BG$138,0))&lt;&gt;0,INDEX('Capacity Summary'!$H$139:$BG$238,MATCH('Capacity Backing (Hide)'!BI$132,'Capacity Summary'!$B$139:$B$238,0),MATCH('Capacity Backing (Hide)'!$A175,'Capacity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(Hide)'!$A175,'Capacity Summary'!$H$138:$BG$138,0))="x",INDEX('Capacity Summary'!$C$139:$E$238,MATCH('Capacity Backing (Hide)'!BJ$132,'Capacity Summary'!$B$139:$B$238,0),4),IF(INDEX('Capacity Summary'!$H$139:$BG$238,MATCH('Capacity Backing (Hide)'!BJ$132,'Capacity Summary'!$B$139:$B$238,0),MATCH('Capacity Backing (Hide)'!$A175,'Capacity Summary'!$H$138:$BG$138,0))&lt;&gt;0,INDEX('Capacity Summary'!$H$139:$BG$238,MATCH('Capacity Backing (Hide)'!BJ$132,'Capacity Summary'!$B$139:$B$238,0),MATCH('Capacity Backing (Hide)'!$A175,'Capacity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(Hide)'!$A175,'Capacity Summary'!$H$138:$BG$138,0))="x",INDEX('Capacity Summary'!$C$139:$E$238,MATCH('Capacity Backing (Hide)'!BK$132,'Capacity Summary'!$B$139:$B$238,0),4),IF(INDEX('Capacity Summary'!$H$139:$BG$238,MATCH('Capacity Backing (Hide)'!BK$132,'Capacity Summary'!$B$139:$B$238,0),MATCH('Capacity Backing (Hide)'!$A175,'Capacity Summary'!$H$138:$BG$138,0))&lt;&gt;0,INDEX('Capacity Summary'!$H$139:$BG$238,MATCH('Capacity Backing (Hide)'!BK$132,'Capacity Summary'!$B$139:$B$238,0),MATCH('Capacity Backing (Hide)'!$A175,'Capacity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(Hide)'!$A175,'Capacity Summary'!$H$138:$BG$138,0))="x",INDEX('Capacity Summary'!$C$139:$E$238,MATCH('Capacity Backing (Hide)'!BL$132,'Capacity Summary'!$B$139:$B$238,0),4),IF(INDEX('Capacity Summary'!$H$139:$BG$238,MATCH('Capacity Backing (Hide)'!BL$132,'Capacity Summary'!$B$139:$B$238,0),MATCH('Capacity Backing (Hide)'!$A175,'Capacity Summary'!$H$138:$BG$138,0))&lt;&gt;0,INDEX('Capacity Summary'!$H$139:$BG$238,MATCH('Capacity Backing (Hide)'!BL$132,'Capacity Summary'!$B$139:$B$238,0),MATCH('Capacity Backing (Hide)'!$A175,'Capacity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(Hide)'!$A175,'Capacity Summary'!$H$138:$BG$138,0))="x",INDEX('Capacity Summary'!$C$139:$E$238,MATCH('Capacity Backing (Hide)'!BM$132,'Capacity Summary'!$B$139:$B$238,0),4),IF(INDEX('Capacity Summary'!$H$139:$BG$238,MATCH('Capacity Backing (Hide)'!BM$132,'Capacity Summary'!$B$139:$B$238,0),MATCH('Capacity Backing (Hide)'!$A175,'Capacity Summary'!$H$138:$BG$138,0))&lt;&gt;0,INDEX('Capacity Summary'!$H$139:$BG$238,MATCH('Capacity Backing (Hide)'!BM$132,'Capacity Summary'!$B$139:$B$238,0),MATCH('Capacity Backing (Hide)'!$A175,'Capacity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(Hide)'!$A175,'Capacity Summary'!$H$138:$BG$138,0))="x",INDEX('Capacity Summary'!$C$139:$E$238,MATCH('Capacity Backing (Hide)'!BN$132,'Capacity Summary'!$B$139:$B$238,0),4),IF(INDEX('Capacity Summary'!$H$139:$BG$238,MATCH('Capacity Backing (Hide)'!BN$132,'Capacity Summary'!$B$139:$B$238,0),MATCH('Capacity Backing (Hide)'!$A175,'Capacity Summary'!$H$138:$BG$138,0))&lt;&gt;0,INDEX('Capacity Summary'!$H$139:$BG$238,MATCH('Capacity Backing (Hide)'!BN$132,'Capacity Summary'!$B$139:$B$238,0),MATCH('Capacity Backing (Hide)'!$A175,'Capacity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(Hide)'!$A175,'Capacity Summary'!$H$138:$BG$138,0))="x",INDEX('Capacity Summary'!$C$139:$E$238,MATCH('Capacity Backing (Hide)'!BO$132,'Capacity Summary'!$B$139:$B$238,0),4),IF(INDEX('Capacity Summary'!$H$139:$BG$238,MATCH('Capacity Backing (Hide)'!BO$132,'Capacity Summary'!$B$139:$B$238,0),MATCH('Capacity Backing (Hide)'!$A175,'Capacity Summary'!$H$138:$BG$138,0))&lt;&gt;0,INDEX('Capacity Summary'!$H$139:$BG$238,MATCH('Capacity Backing (Hide)'!BO$132,'Capacity Summary'!$B$139:$B$238,0),MATCH('Capacity Backing (Hide)'!$A175,'Capacity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(Hide)'!$A175,'Capacity Summary'!$H$138:$BG$138,0))="x",INDEX('Capacity Summary'!$C$139:$E$238,MATCH('Capacity Backing (Hide)'!BP$132,'Capacity Summary'!$B$139:$B$238,0),4),IF(INDEX('Capacity Summary'!$H$139:$BG$238,MATCH('Capacity Backing (Hide)'!BP$132,'Capacity Summary'!$B$139:$B$238,0),MATCH('Capacity Backing (Hide)'!$A175,'Capacity Summary'!$H$138:$BG$138,0))&lt;&gt;0,INDEX('Capacity Summary'!$H$139:$BG$238,MATCH('Capacity Backing (Hide)'!BP$132,'Capacity Summary'!$B$139:$B$238,0),MATCH('Capacity Backing (Hide)'!$A175,'Capacity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(Hide)'!$A175,'Capacity Summary'!$H$138:$BG$138,0))="x",INDEX('Capacity Summary'!$C$139:$E$238,MATCH('Capacity Backing (Hide)'!BQ$132,'Capacity Summary'!$B$139:$B$238,0),4),IF(INDEX('Capacity Summary'!$H$139:$BG$238,MATCH('Capacity Backing (Hide)'!BQ$132,'Capacity Summary'!$B$139:$B$238,0),MATCH('Capacity Backing (Hide)'!$A175,'Capacity Summary'!$H$138:$BG$138,0))&lt;&gt;0,INDEX('Capacity Summary'!$H$139:$BG$238,MATCH('Capacity Backing (Hide)'!BQ$132,'Capacity Summary'!$B$139:$B$238,0),MATCH('Capacity Backing (Hide)'!$A175,'Capacity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(Hide)'!$A175,'Capacity Summary'!$H$138:$BG$138,0))="x",INDEX('Capacity Summary'!$C$139:$E$238,MATCH('Capacity Backing (Hide)'!BR$132,'Capacity Summary'!$B$139:$B$238,0),4),IF(INDEX('Capacity Summary'!$H$139:$BG$238,MATCH('Capacity Backing (Hide)'!BR$132,'Capacity Summary'!$B$139:$B$238,0),MATCH('Capacity Backing (Hide)'!$A175,'Capacity Summary'!$H$138:$BG$138,0))&lt;&gt;0,INDEX('Capacity Summary'!$H$139:$BG$238,MATCH('Capacity Backing (Hide)'!BR$132,'Capacity Summary'!$B$139:$B$238,0),MATCH('Capacity Backing (Hide)'!$A175,'Capacity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(Hide)'!$A175,'Capacity Summary'!$H$138:$BG$138,0))="x",INDEX('Capacity Summary'!$C$139:$E$238,MATCH('Capacity Backing (Hide)'!BS$132,'Capacity Summary'!$B$139:$B$238,0),4),IF(INDEX('Capacity Summary'!$H$139:$BG$238,MATCH('Capacity Backing (Hide)'!BS$132,'Capacity Summary'!$B$139:$B$238,0),MATCH('Capacity Backing (Hide)'!$A175,'Capacity Summary'!$H$138:$BG$138,0))&lt;&gt;0,INDEX('Capacity Summary'!$H$139:$BG$238,MATCH('Capacity Backing (Hide)'!BS$132,'Capacity Summary'!$B$139:$B$238,0),MATCH('Capacity Backing (Hide)'!$A175,'Capacity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(Hide)'!$A175,'Capacity Summary'!$H$138:$BG$138,0))="x",INDEX('Capacity Summary'!$C$139:$E$238,MATCH('Capacity Backing (Hide)'!BT$132,'Capacity Summary'!$B$139:$B$238,0),4),IF(INDEX('Capacity Summary'!$H$139:$BG$238,MATCH('Capacity Backing (Hide)'!BT$132,'Capacity Summary'!$B$139:$B$238,0),MATCH('Capacity Backing (Hide)'!$A175,'Capacity Summary'!$H$138:$BG$138,0))&lt;&gt;0,INDEX('Capacity Summary'!$H$139:$BG$238,MATCH('Capacity Backing (Hide)'!BT$132,'Capacity Summary'!$B$139:$B$238,0),MATCH('Capacity Backing (Hide)'!$A175,'Capacity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(Hide)'!$A175,'Capacity Summary'!$H$138:$BG$138,0))="x",INDEX('Capacity Summary'!$C$139:$E$238,MATCH('Capacity Backing (Hide)'!BU$132,'Capacity Summary'!$B$139:$B$238,0),4),IF(INDEX('Capacity Summary'!$H$139:$BG$238,MATCH('Capacity Backing (Hide)'!BU$132,'Capacity Summary'!$B$139:$B$238,0),MATCH('Capacity Backing (Hide)'!$A175,'Capacity Summary'!$H$138:$BG$138,0))&lt;&gt;0,INDEX('Capacity Summary'!$H$139:$BG$238,MATCH('Capacity Backing (Hide)'!BU$132,'Capacity Summary'!$B$139:$B$238,0),MATCH('Capacity Backing (Hide)'!$A175,'Capacity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(Hide)'!$A175,'Capacity Summary'!$H$138:$BG$138,0))="x",INDEX('Capacity Summary'!$C$139:$E$238,MATCH('Capacity Backing (Hide)'!BV$132,'Capacity Summary'!$B$139:$B$238,0),4),IF(INDEX('Capacity Summary'!$H$139:$BG$238,MATCH('Capacity Backing (Hide)'!BV$132,'Capacity Summary'!$B$139:$B$238,0),MATCH('Capacity Backing (Hide)'!$A175,'Capacity Summary'!$H$138:$BG$138,0))&lt;&gt;0,INDEX('Capacity Summary'!$H$139:$BG$238,MATCH('Capacity Backing (Hide)'!BV$132,'Capacity Summary'!$B$139:$B$238,0),MATCH('Capacity Backing (Hide)'!$A175,'Capacity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(Hide)'!$A175,'Capacity Summary'!$H$138:$BG$138,0))="x",INDEX('Capacity Summary'!$C$139:$E$238,MATCH('Capacity Backing (Hide)'!BW$132,'Capacity Summary'!$B$139:$B$238,0),4),IF(INDEX('Capacity Summary'!$H$139:$BG$238,MATCH('Capacity Backing (Hide)'!BW$132,'Capacity Summary'!$B$139:$B$238,0),MATCH('Capacity Backing (Hide)'!$A175,'Capacity Summary'!$H$138:$BG$138,0))&lt;&gt;0,INDEX('Capacity Summary'!$H$139:$BG$238,MATCH('Capacity Backing (Hide)'!BW$132,'Capacity Summary'!$B$139:$B$238,0),MATCH('Capacity Backing (Hide)'!$A175,'Capacity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(Hide)'!$A175,'Capacity Summary'!$H$138:$BG$138,0))="x",INDEX('Capacity Summary'!$C$139:$E$238,MATCH('Capacity Backing (Hide)'!BX$132,'Capacity Summary'!$B$139:$B$238,0),4),IF(INDEX('Capacity Summary'!$H$139:$BG$238,MATCH('Capacity Backing (Hide)'!BX$132,'Capacity Summary'!$B$139:$B$238,0),MATCH('Capacity Backing (Hide)'!$A175,'Capacity Summary'!$H$138:$BG$138,0))&lt;&gt;0,INDEX('Capacity Summary'!$H$139:$BG$238,MATCH('Capacity Backing (Hide)'!BX$132,'Capacity Summary'!$B$139:$B$238,0),MATCH('Capacity Backing (Hide)'!$A175,'Capacity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(Hide)'!$A175,'Capacity Summary'!$H$138:$BG$138,0))="x",INDEX('Capacity Summary'!$C$139:$E$238,MATCH('Capacity Backing (Hide)'!BY$132,'Capacity Summary'!$B$139:$B$238,0),4),IF(INDEX('Capacity Summary'!$H$139:$BG$238,MATCH('Capacity Backing (Hide)'!BY$132,'Capacity Summary'!$B$139:$B$238,0),MATCH('Capacity Backing (Hide)'!$A175,'Capacity Summary'!$H$138:$BG$138,0))&lt;&gt;0,INDEX('Capacity Summary'!$H$139:$BG$238,MATCH('Capacity Backing (Hide)'!BY$132,'Capacity Summary'!$B$139:$B$238,0),MATCH('Capacity Backing (Hide)'!$A175,'Capacity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(Hide)'!$A175,'Capacity Summary'!$H$138:$BG$138,0))="x",INDEX('Capacity Summary'!$C$139:$E$238,MATCH('Capacity Backing (Hide)'!BZ$132,'Capacity Summary'!$B$139:$B$238,0),4),IF(INDEX('Capacity Summary'!$H$139:$BG$238,MATCH('Capacity Backing (Hide)'!BZ$132,'Capacity Summary'!$B$139:$B$238,0),MATCH('Capacity Backing (Hide)'!$A175,'Capacity Summary'!$H$138:$BG$138,0))&lt;&gt;0,INDEX('Capacity Summary'!$H$139:$BG$238,MATCH('Capacity Backing (Hide)'!BZ$132,'Capacity Summary'!$B$139:$B$238,0),MATCH('Capacity Backing (Hide)'!$A175,'Capacity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(Hide)'!$A175,'Capacity Summary'!$H$138:$BG$138,0))="x",INDEX('Capacity Summary'!$C$139:$E$238,MATCH('Capacity Backing (Hide)'!CA$132,'Capacity Summary'!$B$139:$B$238,0),4),IF(INDEX('Capacity Summary'!$H$139:$BG$238,MATCH('Capacity Backing (Hide)'!CA$132,'Capacity Summary'!$B$139:$B$238,0),MATCH('Capacity Backing (Hide)'!$A175,'Capacity Summary'!$H$138:$BG$138,0))&lt;&gt;0,INDEX('Capacity Summary'!$H$139:$BG$238,MATCH('Capacity Backing (Hide)'!CA$132,'Capacity Summary'!$B$139:$B$238,0),MATCH('Capacity Backing (Hide)'!$A175,'Capacity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(Hide)'!$A175,'Capacity Summary'!$H$138:$BG$138,0))="x",INDEX('Capacity Summary'!$C$139:$E$238,MATCH('Capacity Backing (Hide)'!CB$132,'Capacity Summary'!$B$139:$B$238,0),4),IF(INDEX('Capacity Summary'!$H$139:$BG$238,MATCH('Capacity Backing (Hide)'!CB$132,'Capacity Summary'!$B$139:$B$238,0),MATCH('Capacity Backing (Hide)'!$A175,'Capacity Summary'!$H$138:$BG$138,0))&lt;&gt;0,INDEX('Capacity Summary'!$H$139:$BG$238,MATCH('Capacity Backing (Hide)'!CB$132,'Capacity Summary'!$B$139:$B$238,0),MATCH('Capacity Backing (Hide)'!$A175,'Capacity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(Hide)'!$A175,'Capacity Summary'!$H$138:$BG$138,0))="x",INDEX('Capacity Summary'!$C$139:$E$238,MATCH('Capacity Backing (Hide)'!CC$132,'Capacity Summary'!$B$139:$B$238,0),4),IF(INDEX('Capacity Summary'!$H$139:$BG$238,MATCH('Capacity Backing (Hide)'!CC$132,'Capacity Summary'!$B$139:$B$238,0),MATCH('Capacity Backing (Hide)'!$A175,'Capacity Summary'!$H$138:$BG$138,0))&lt;&gt;0,INDEX('Capacity Summary'!$H$139:$BG$238,MATCH('Capacity Backing (Hide)'!CC$132,'Capacity Summary'!$B$139:$B$238,0),MATCH('Capacity Backing (Hide)'!$A175,'Capacity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(Hide)'!$A175,'Capacity Summary'!$H$138:$BG$138,0))="x",INDEX('Capacity Summary'!$C$139:$E$238,MATCH('Capacity Backing (Hide)'!CD$132,'Capacity Summary'!$B$139:$B$238,0),4),IF(INDEX('Capacity Summary'!$H$139:$BG$238,MATCH('Capacity Backing (Hide)'!CD$132,'Capacity Summary'!$B$139:$B$238,0),MATCH('Capacity Backing (Hide)'!$A175,'Capacity Summary'!$H$138:$BG$138,0))&lt;&gt;0,INDEX('Capacity Summary'!$H$139:$BG$238,MATCH('Capacity Backing (Hide)'!CD$132,'Capacity Summary'!$B$139:$B$238,0),MATCH('Capacity Backing (Hide)'!$A175,'Capacity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(Hide)'!$A175,'Capacity Summary'!$H$138:$BG$138,0))="x",INDEX('Capacity Summary'!$C$139:$E$238,MATCH('Capacity Backing (Hide)'!CE$132,'Capacity Summary'!$B$139:$B$238,0),4),IF(INDEX('Capacity Summary'!$H$139:$BG$238,MATCH('Capacity Backing (Hide)'!CE$132,'Capacity Summary'!$B$139:$B$238,0),MATCH('Capacity Backing (Hide)'!$A175,'Capacity Summary'!$H$138:$BG$138,0))&lt;&gt;0,INDEX('Capacity Summary'!$H$139:$BG$238,MATCH('Capacity Backing (Hide)'!CE$132,'Capacity Summary'!$B$139:$B$238,0),MATCH('Capacity Backing (Hide)'!$A175,'Capacity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(Hide)'!$A175,'Capacity Summary'!$H$138:$BG$138,0))="x",INDEX('Capacity Summary'!$C$139:$E$238,MATCH('Capacity Backing (Hide)'!CF$132,'Capacity Summary'!$B$139:$B$238,0),4),IF(INDEX('Capacity Summary'!$H$139:$BG$238,MATCH('Capacity Backing (Hide)'!CF$132,'Capacity Summary'!$B$139:$B$238,0),MATCH('Capacity Backing (Hide)'!$A175,'Capacity Summary'!$H$138:$BG$138,0))&lt;&gt;0,INDEX('Capacity Summary'!$H$139:$BG$238,MATCH('Capacity Backing (Hide)'!CF$132,'Capacity Summary'!$B$139:$B$238,0),MATCH('Capacity Backing (Hide)'!$A175,'Capacity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(Hide)'!$A175,'Capacity Summary'!$H$138:$BG$138,0))="x",INDEX('Capacity Summary'!$C$139:$E$238,MATCH('Capacity Backing (Hide)'!CG$132,'Capacity Summary'!$B$139:$B$238,0),4),IF(INDEX('Capacity Summary'!$H$139:$BG$238,MATCH('Capacity Backing (Hide)'!CG$132,'Capacity Summary'!$B$139:$B$238,0),MATCH('Capacity Backing (Hide)'!$A175,'Capacity Summary'!$H$138:$BG$138,0))&lt;&gt;0,INDEX('Capacity Summary'!$H$139:$BG$238,MATCH('Capacity Backing (Hide)'!CG$132,'Capacity Summary'!$B$139:$B$238,0),MATCH('Capacity Backing (Hide)'!$A175,'Capacity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(Hide)'!$A175,'Capacity Summary'!$H$138:$BG$138,0))="x",INDEX('Capacity Summary'!$C$139:$E$238,MATCH('Capacity Backing (Hide)'!CH$132,'Capacity Summary'!$B$139:$B$238,0),4),IF(INDEX('Capacity Summary'!$H$139:$BG$238,MATCH('Capacity Backing (Hide)'!CH$132,'Capacity Summary'!$B$139:$B$238,0),MATCH('Capacity Backing (Hide)'!$A175,'Capacity Summary'!$H$138:$BG$138,0))&lt;&gt;0,INDEX('Capacity Summary'!$H$139:$BG$238,MATCH('Capacity Backing (Hide)'!CH$132,'Capacity Summary'!$B$139:$B$238,0),MATCH('Capacity Backing (Hide)'!$A175,'Capacity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(Hide)'!$A175,'Capacity Summary'!$H$138:$BG$138,0))="x",INDEX('Capacity Summary'!$C$139:$E$238,MATCH('Capacity Backing (Hide)'!CI$132,'Capacity Summary'!$B$139:$B$238,0),4),IF(INDEX('Capacity Summary'!$H$139:$BG$238,MATCH('Capacity Backing (Hide)'!CI$132,'Capacity Summary'!$B$139:$B$238,0),MATCH('Capacity Backing (Hide)'!$A175,'Capacity Summary'!$H$138:$BG$138,0))&lt;&gt;0,INDEX('Capacity Summary'!$H$139:$BG$238,MATCH('Capacity Backing (Hide)'!CI$132,'Capacity Summary'!$B$139:$B$238,0),MATCH('Capacity Backing (Hide)'!$A175,'Capacity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(Hide)'!$A175,'Capacity Summary'!$H$138:$BG$138,0))="x",INDEX('Capacity Summary'!$C$139:$E$238,MATCH('Capacity Backing (Hide)'!CJ$132,'Capacity Summary'!$B$139:$B$238,0),4),IF(INDEX('Capacity Summary'!$H$139:$BG$238,MATCH('Capacity Backing (Hide)'!CJ$132,'Capacity Summary'!$B$139:$B$238,0),MATCH('Capacity Backing (Hide)'!$A175,'Capacity Summary'!$H$138:$BG$138,0))&lt;&gt;0,INDEX('Capacity Summary'!$H$139:$BG$238,MATCH('Capacity Backing (Hide)'!CJ$132,'Capacity Summary'!$B$139:$B$238,0),MATCH('Capacity Backing (Hide)'!$A175,'Capacity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(Hide)'!$A175,'Capacity Summary'!$H$138:$BG$138,0))="x",INDEX('Capacity Summary'!$C$139:$E$238,MATCH('Capacity Backing (Hide)'!CK$132,'Capacity Summary'!$B$139:$B$238,0),4),IF(INDEX('Capacity Summary'!$H$139:$BG$238,MATCH('Capacity Backing (Hide)'!CK$132,'Capacity Summary'!$B$139:$B$238,0),MATCH('Capacity Backing (Hide)'!$A175,'Capacity Summary'!$H$138:$BG$138,0))&lt;&gt;0,INDEX('Capacity Summary'!$H$139:$BG$238,MATCH('Capacity Backing (Hide)'!CK$132,'Capacity Summary'!$B$139:$B$238,0),MATCH('Capacity Backing (Hide)'!$A175,'Capacity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(Hide)'!$A175,'Capacity Summary'!$H$138:$BG$138,0))="x",INDEX('Capacity Summary'!$C$139:$E$238,MATCH('Capacity Backing (Hide)'!CL$132,'Capacity Summary'!$B$139:$B$238,0),4),IF(INDEX('Capacity Summary'!$H$139:$BG$238,MATCH('Capacity Backing (Hide)'!CL$132,'Capacity Summary'!$B$139:$B$238,0),MATCH('Capacity Backing (Hide)'!$A175,'Capacity Summary'!$H$138:$BG$138,0))&lt;&gt;0,INDEX('Capacity Summary'!$H$139:$BG$238,MATCH('Capacity Backing (Hide)'!CL$132,'Capacity Summary'!$B$139:$B$238,0),MATCH('Capacity Backing (Hide)'!$A175,'Capacity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(Hide)'!$A175,'Capacity Summary'!$H$138:$BG$138,0))="x",INDEX('Capacity Summary'!$C$139:$E$238,MATCH('Capacity Backing (Hide)'!CM$132,'Capacity Summary'!$B$139:$B$238,0),4),IF(INDEX('Capacity Summary'!$H$139:$BG$238,MATCH('Capacity Backing (Hide)'!CM$132,'Capacity Summary'!$B$139:$B$238,0),MATCH('Capacity Backing (Hide)'!$A175,'Capacity Summary'!$H$138:$BG$138,0))&lt;&gt;0,INDEX('Capacity Summary'!$H$139:$BG$238,MATCH('Capacity Backing (Hide)'!CM$132,'Capacity Summary'!$B$139:$B$238,0),MATCH('Capacity Backing (Hide)'!$A175,'Capacity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(Hide)'!$A175,'Capacity Summary'!$H$138:$BG$138,0))="x",INDEX('Capacity Summary'!$C$139:$E$238,MATCH('Capacity Backing (Hide)'!CN$132,'Capacity Summary'!$B$139:$B$238,0),4),IF(INDEX('Capacity Summary'!$H$139:$BG$238,MATCH('Capacity Backing (Hide)'!CN$132,'Capacity Summary'!$B$139:$B$238,0),MATCH('Capacity Backing (Hide)'!$A175,'Capacity Summary'!$H$138:$BG$138,0))&lt;&gt;0,INDEX('Capacity Summary'!$H$139:$BG$238,MATCH('Capacity Backing (Hide)'!CN$132,'Capacity Summary'!$B$139:$B$238,0),MATCH('Capacity Backing (Hide)'!$A175,'Capacity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(Hide)'!$A175,'Capacity Summary'!$H$138:$BG$138,0))="x",INDEX('Capacity Summary'!$C$139:$E$238,MATCH('Capacity Backing (Hide)'!CO$132,'Capacity Summary'!$B$139:$B$238,0),4),IF(INDEX('Capacity Summary'!$H$139:$BG$238,MATCH('Capacity Backing (Hide)'!CO$132,'Capacity Summary'!$B$139:$B$238,0),MATCH('Capacity Backing (Hide)'!$A175,'Capacity Summary'!$H$138:$BG$138,0))&lt;&gt;0,INDEX('Capacity Summary'!$H$139:$BG$238,MATCH('Capacity Backing (Hide)'!CO$132,'Capacity Summary'!$B$139:$B$238,0),MATCH('Capacity Backing (Hide)'!$A175,'Capacity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(Hide)'!$A175,'Capacity Summary'!$H$138:$BG$138,0))="x",INDEX('Capacity Summary'!$C$139:$E$238,MATCH('Capacity Backing (Hide)'!CP$132,'Capacity Summary'!$B$139:$B$238,0),4),IF(INDEX('Capacity Summary'!$H$139:$BG$238,MATCH('Capacity Backing (Hide)'!CP$132,'Capacity Summary'!$B$139:$B$238,0),MATCH('Capacity Backing (Hide)'!$A175,'Capacity Summary'!$H$138:$BG$138,0))&lt;&gt;0,INDEX('Capacity Summary'!$H$139:$BG$238,MATCH('Capacity Backing (Hide)'!CP$132,'Capacity Summary'!$B$139:$B$238,0),MATCH('Capacity Backing (Hide)'!$A175,'Capacity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(Hide)'!$A175,'Capacity Summary'!$H$138:$BG$138,0))="x",INDEX('Capacity Summary'!$C$139:$E$238,MATCH('Capacity Backing (Hide)'!CQ$132,'Capacity Summary'!$B$139:$B$238,0),4),IF(INDEX('Capacity Summary'!$H$139:$BG$238,MATCH('Capacity Backing (Hide)'!CQ$132,'Capacity Summary'!$B$139:$B$238,0),MATCH('Capacity Backing (Hide)'!$A175,'Capacity Summary'!$H$138:$BG$138,0))&lt;&gt;0,INDEX('Capacity Summary'!$H$139:$BG$238,MATCH('Capacity Backing (Hide)'!CQ$132,'Capacity Summary'!$B$139:$B$238,0),MATCH('Capacity Backing (Hide)'!$A175,'Capacity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(Hide)'!$A175,'Capacity Summary'!$H$138:$BG$138,0))="x",INDEX('Capacity Summary'!$C$139:$E$238,MATCH('Capacity Backing (Hide)'!CR$132,'Capacity Summary'!$B$139:$B$238,0),4),IF(INDEX('Capacity Summary'!$H$139:$BG$238,MATCH('Capacity Backing (Hide)'!CR$132,'Capacity Summary'!$B$139:$B$238,0),MATCH('Capacity Backing (Hide)'!$A175,'Capacity Summary'!$H$138:$BG$138,0))&lt;&gt;0,INDEX('Capacity Summary'!$H$139:$BG$238,MATCH('Capacity Backing (Hide)'!CR$132,'Capacity Summary'!$B$139:$B$238,0),MATCH('Capacity Backing (Hide)'!$A175,'Capacity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(Hide)'!$A175,'Capacity Summary'!$H$138:$BG$138,0))="x",INDEX('Capacity Summary'!$C$139:$E$238,MATCH('Capacity Backing (Hide)'!CS$132,'Capacity Summary'!$B$139:$B$238,0),4),IF(INDEX('Capacity Summary'!$H$139:$BG$238,MATCH('Capacity Backing (Hide)'!CS$132,'Capacity Summary'!$B$139:$B$238,0),MATCH('Capacity Backing (Hide)'!$A175,'Capacity Summary'!$H$138:$BG$138,0))&lt;&gt;0,INDEX('Capacity Summary'!$H$139:$BG$238,MATCH('Capacity Backing (Hide)'!CS$132,'Capacity Summary'!$B$139:$B$238,0),MATCH('Capacity Backing (Hide)'!$A175,'Capacity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(Hide)'!$A175,'Capacity Summary'!$H$138:$BG$138,0))="x",INDEX('Capacity Summary'!$C$139:$E$238,MATCH('Capacity Backing (Hide)'!CT$132,'Capacity Summary'!$B$139:$B$238,0),4),IF(INDEX('Capacity Summary'!$H$139:$BG$238,MATCH('Capacity Backing (Hide)'!CT$132,'Capacity Summary'!$B$139:$B$238,0),MATCH('Capacity Backing (Hide)'!$A175,'Capacity Summary'!$H$138:$BG$138,0))&lt;&gt;0,INDEX('Capacity Summary'!$H$139:$BG$238,MATCH('Capacity Backing (Hide)'!CT$132,'Capacity Summary'!$B$139:$B$238,0),MATCH('Capacity Backing (Hide)'!$A175,'Capacity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(Hide)'!$A175,'Capacity Summary'!$H$138:$BG$138,0))="x",INDEX('Capacity Summary'!$C$139:$E$238,MATCH('Capacity Backing (Hide)'!CU$132,'Capacity Summary'!$B$139:$B$238,0),4),IF(INDEX('Capacity Summary'!$H$139:$BG$238,MATCH('Capacity Backing (Hide)'!CU$132,'Capacity Summary'!$B$139:$B$238,0),MATCH('Capacity Backing (Hide)'!$A175,'Capacity Summary'!$H$138:$BG$138,0))&lt;&gt;0,INDEX('Capacity Summary'!$H$139:$BG$238,MATCH('Capacity Backing (Hide)'!CU$132,'Capacity Summary'!$B$139:$B$238,0),MATCH('Capacity Backing (Hide)'!$A175,'Capacity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(Hide)'!$A175,'Capacity Summary'!$H$138:$BG$138,0))="x",INDEX('Capacity Summary'!$C$139:$E$238,MATCH('Capacity Backing (Hide)'!CV$132,'Capacity Summary'!$B$139:$B$238,0),4),IF(INDEX('Capacity Summary'!$H$139:$BG$238,MATCH('Capacity Backing (Hide)'!CV$132,'Capacity Summary'!$B$139:$B$238,0),MATCH('Capacity Backing (Hide)'!$A175,'Capacity Summary'!$H$138:$BG$138,0))&lt;&gt;0,INDEX('Capacity Summary'!$H$139:$BG$238,MATCH('Capacity Backing (Hide)'!CV$132,'Capacity Summary'!$B$139:$B$238,0),MATCH('Capacity Backing (Hide)'!$A175,'Capacity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(Hide)'!$A175,'Capacity Summary'!$H$138:$BG$138,0))="x",INDEX('Capacity Summary'!$C$139:$E$238,MATCH('Capacity Backing (Hide)'!CW$132,'Capacity Summary'!$B$139:$B$238,0),4),IF(INDEX('Capacity Summary'!$H$139:$BG$238,MATCH('Capacity Backing (Hide)'!CW$132,'Capacity Summary'!$B$139:$B$238,0),MATCH('Capacity Backing (Hide)'!$A175,'Capacity Summary'!$H$138:$BG$138,0))&lt;&gt;0,INDEX('Capacity Summary'!$H$139:$BG$238,MATCH('Capacity Backing (Hide)'!CW$132,'Capacity Summary'!$B$139:$B$238,0),MATCH('Capacity Backing (Hide)'!$A175,'Capacity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(Hide)'!$A176,'Capacity Summary'!$H$138:$BG$138,0))="x",INDEX('Capacity Summary'!$C$139:$E$238,MATCH('Capacity Backing (Hide)'!B$132,'Capacity Summary'!$B$139:$B$238,0),4),IF(INDEX('Capacity Summary'!$H$139:$BG$238,MATCH('Capacity Backing (Hide)'!B$132,'Capacity Summary'!$B$139:$B$238,0),MATCH('Capacity Backing (Hide)'!$A176,'Capacity Summary'!$H$138:$BG$138,0))&lt;&gt;0,INDEX('Capacity Summary'!$H$139:$BG$238,MATCH('Capacity Backing (Hide)'!B$132,'Capacity Summary'!$B$139:$B$238,0),MATCH('Capacity Backing (Hide)'!$A176,'Capacity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(Hide)'!$A176,'Capacity Summary'!$H$138:$BG$138,0))="x",INDEX('Capacity Summary'!$C$139:$E$238,MATCH('Capacity Backing (Hide)'!C$132,'Capacity Summary'!$B$139:$B$238,0),4),IF(INDEX('Capacity Summary'!$H$139:$BG$238,MATCH('Capacity Backing (Hide)'!C$132,'Capacity Summary'!$B$139:$B$238,0),MATCH('Capacity Backing (Hide)'!$A176,'Capacity Summary'!$H$138:$BG$138,0))&lt;&gt;0,INDEX('Capacity Summary'!$H$139:$BG$238,MATCH('Capacity Backing (Hide)'!C$132,'Capacity Summary'!$B$139:$B$238,0),MATCH('Capacity Backing (Hide)'!$A176,'Capacity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(Hide)'!$A176,'Capacity Summary'!$H$138:$BG$138,0))="x",INDEX('Capacity Summary'!$C$139:$E$238,MATCH('Capacity Backing (Hide)'!D$132,'Capacity Summary'!$B$139:$B$238,0),4),IF(INDEX('Capacity Summary'!$H$139:$BG$238,MATCH('Capacity Backing (Hide)'!D$132,'Capacity Summary'!$B$139:$B$238,0),MATCH('Capacity Backing (Hide)'!$A176,'Capacity Summary'!$H$138:$BG$138,0))&lt;&gt;0,INDEX('Capacity Summary'!$H$139:$BG$238,MATCH('Capacity Backing (Hide)'!D$132,'Capacity Summary'!$B$139:$B$238,0),MATCH('Capacity Backing (Hide)'!$A176,'Capacity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(Hide)'!$A176,'Capacity Summary'!$H$138:$BG$138,0))="x",INDEX('Capacity Summary'!$C$139:$E$238,MATCH('Capacity Backing (Hide)'!E$132,'Capacity Summary'!$B$139:$B$238,0),4),IF(INDEX('Capacity Summary'!$H$139:$BG$238,MATCH('Capacity Backing (Hide)'!E$132,'Capacity Summary'!$B$139:$B$238,0),MATCH('Capacity Backing (Hide)'!$A176,'Capacity Summary'!$H$138:$BG$138,0))&lt;&gt;0,INDEX('Capacity Summary'!$H$139:$BG$238,MATCH('Capacity Backing (Hide)'!E$132,'Capacity Summary'!$B$139:$B$238,0),MATCH('Capacity Backing (Hide)'!$A176,'Capacity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(Hide)'!$A176,'Capacity Summary'!$H$138:$BG$138,0))="x",INDEX('Capacity Summary'!$C$139:$E$238,MATCH('Capacity Backing (Hide)'!F$132,'Capacity Summary'!$B$139:$B$238,0),4),IF(INDEX('Capacity Summary'!$H$139:$BG$238,MATCH('Capacity Backing (Hide)'!F$132,'Capacity Summary'!$B$139:$B$238,0),MATCH('Capacity Backing (Hide)'!$A176,'Capacity Summary'!$H$138:$BG$138,0))&lt;&gt;0,INDEX('Capacity Summary'!$H$139:$BG$238,MATCH('Capacity Backing (Hide)'!F$132,'Capacity Summary'!$B$139:$B$238,0),MATCH('Capacity Backing (Hide)'!$A176,'Capacity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(Hide)'!$A176,'Capacity Summary'!$H$138:$BG$138,0))="x",INDEX('Capacity Summary'!$C$139:$E$238,MATCH('Capacity Backing (Hide)'!G$132,'Capacity Summary'!$B$139:$B$238,0),4),IF(INDEX('Capacity Summary'!$H$139:$BG$238,MATCH('Capacity Backing (Hide)'!G$132,'Capacity Summary'!$B$139:$B$238,0),MATCH('Capacity Backing (Hide)'!$A176,'Capacity Summary'!$H$138:$BG$138,0))&lt;&gt;0,INDEX('Capacity Summary'!$H$139:$BG$238,MATCH('Capacity Backing (Hide)'!G$132,'Capacity Summary'!$B$139:$B$238,0),MATCH('Capacity Backing (Hide)'!$A176,'Capacity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(Hide)'!$A176,'Capacity Summary'!$H$138:$BG$138,0))="x",INDEX('Capacity Summary'!$C$139:$E$238,MATCH('Capacity Backing (Hide)'!H$132,'Capacity Summary'!$B$139:$B$238,0),4),IF(INDEX('Capacity Summary'!$H$139:$BG$238,MATCH('Capacity Backing (Hide)'!H$132,'Capacity Summary'!$B$139:$B$238,0),MATCH('Capacity Backing (Hide)'!$A176,'Capacity Summary'!$H$138:$BG$138,0))&lt;&gt;0,INDEX('Capacity Summary'!$H$139:$BG$238,MATCH('Capacity Backing (Hide)'!H$132,'Capacity Summary'!$B$139:$B$238,0),MATCH('Capacity Backing (Hide)'!$A176,'Capacity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(Hide)'!$A176,'Capacity Summary'!$H$138:$BG$138,0))="x",INDEX('Capacity Summary'!$C$139:$E$238,MATCH('Capacity Backing (Hide)'!I$132,'Capacity Summary'!$B$139:$B$238,0),4),IF(INDEX('Capacity Summary'!$H$139:$BG$238,MATCH('Capacity Backing (Hide)'!I$132,'Capacity Summary'!$B$139:$B$238,0),MATCH('Capacity Backing (Hide)'!$A176,'Capacity Summary'!$H$138:$BG$138,0))&lt;&gt;0,INDEX('Capacity Summary'!$H$139:$BG$238,MATCH('Capacity Backing (Hide)'!I$132,'Capacity Summary'!$B$139:$B$238,0),MATCH('Capacity Backing (Hide)'!$A176,'Capacity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(Hide)'!$A176,'Capacity Summary'!$H$138:$BG$138,0))="x",INDEX('Capacity Summary'!$C$139:$E$238,MATCH('Capacity Backing (Hide)'!J$132,'Capacity Summary'!$B$139:$B$238,0),4),IF(INDEX('Capacity Summary'!$H$139:$BG$238,MATCH('Capacity Backing (Hide)'!J$132,'Capacity Summary'!$B$139:$B$238,0),MATCH('Capacity Backing (Hide)'!$A176,'Capacity Summary'!$H$138:$BG$138,0))&lt;&gt;0,INDEX('Capacity Summary'!$H$139:$BG$238,MATCH('Capacity Backing (Hide)'!J$132,'Capacity Summary'!$B$139:$B$238,0),MATCH('Capacity Backing (Hide)'!$A176,'Capacity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(Hide)'!$A176,'Capacity Summary'!$H$138:$BG$138,0))="x",INDEX('Capacity Summary'!$C$139:$E$238,MATCH('Capacity Backing (Hide)'!K$132,'Capacity Summary'!$B$139:$B$238,0),4),IF(INDEX('Capacity Summary'!$H$139:$BG$238,MATCH('Capacity Backing (Hide)'!K$132,'Capacity Summary'!$B$139:$B$238,0),MATCH('Capacity Backing (Hide)'!$A176,'Capacity Summary'!$H$138:$BG$138,0))&lt;&gt;0,INDEX('Capacity Summary'!$H$139:$BG$238,MATCH('Capacity Backing (Hide)'!K$132,'Capacity Summary'!$B$139:$B$238,0),MATCH('Capacity Backing (Hide)'!$A176,'Capacity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(Hide)'!$A176,'Capacity Summary'!$H$138:$BG$138,0))="x",INDEX('Capacity Summary'!$C$139:$E$238,MATCH('Capacity Backing (Hide)'!L$132,'Capacity Summary'!$B$139:$B$238,0),4),IF(INDEX('Capacity Summary'!$H$139:$BG$238,MATCH('Capacity Backing (Hide)'!L$132,'Capacity Summary'!$B$139:$B$238,0),MATCH('Capacity Backing (Hide)'!$A176,'Capacity Summary'!$H$138:$BG$138,0))&lt;&gt;0,INDEX('Capacity Summary'!$H$139:$BG$238,MATCH('Capacity Backing (Hide)'!L$132,'Capacity Summary'!$B$139:$B$238,0),MATCH('Capacity Backing (Hide)'!$A176,'Capacity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(Hide)'!$A176,'Capacity Summary'!$H$138:$BG$138,0))="x",INDEX('Capacity Summary'!$C$139:$E$238,MATCH('Capacity Backing (Hide)'!M$132,'Capacity Summary'!$B$139:$B$238,0),4),IF(INDEX('Capacity Summary'!$H$139:$BG$238,MATCH('Capacity Backing (Hide)'!M$132,'Capacity Summary'!$B$139:$B$238,0),MATCH('Capacity Backing (Hide)'!$A176,'Capacity Summary'!$H$138:$BG$138,0))&lt;&gt;0,INDEX('Capacity Summary'!$H$139:$BG$238,MATCH('Capacity Backing (Hide)'!M$132,'Capacity Summary'!$B$139:$B$238,0),MATCH('Capacity Backing (Hide)'!$A176,'Capacity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(Hide)'!$A176,'Capacity Summary'!$H$138:$BG$138,0))="x",INDEX('Capacity Summary'!$C$139:$E$238,MATCH('Capacity Backing (Hide)'!N$132,'Capacity Summary'!$B$139:$B$238,0),4),IF(INDEX('Capacity Summary'!$H$139:$BG$238,MATCH('Capacity Backing (Hide)'!N$132,'Capacity Summary'!$B$139:$B$238,0),MATCH('Capacity Backing (Hide)'!$A176,'Capacity Summary'!$H$138:$BG$138,0))&lt;&gt;0,INDEX('Capacity Summary'!$H$139:$BG$238,MATCH('Capacity Backing (Hide)'!N$132,'Capacity Summary'!$B$139:$B$238,0),MATCH('Capacity Backing (Hide)'!$A176,'Capacity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(Hide)'!$A176,'Capacity Summary'!$H$138:$BG$138,0))="x",INDEX('Capacity Summary'!$C$139:$E$238,MATCH('Capacity Backing (Hide)'!O$132,'Capacity Summary'!$B$139:$B$238,0),4),IF(INDEX('Capacity Summary'!$H$139:$BG$238,MATCH('Capacity Backing (Hide)'!O$132,'Capacity Summary'!$B$139:$B$238,0),MATCH('Capacity Backing (Hide)'!$A176,'Capacity Summary'!$H$138:$BG$138,0))&lt;&gt;0,INDEX('Capacity Summary'!$H$139:$BG$238,MATCH('Capacity Backing (Hide)'!O$132,'Capacity Summary'!$B$139:$B$238,0),MATCH('Capacity Backing (Hide)'!$A176,'Capacity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(Hide)'!$A176,'Capacity Summary'!$H$138:$BG$138,0))="x",INDEX('Capacity Summary'!$C$139:$E$238,MATCH('Capacity Backing (Hide)'!P$132,'Capacity Summary'!$B$139:$B$238,0),4),IF(INDEX('Capacity Summary'!$H$139:$BG$238,MATCH('Capacity Backing (Hide)'!P$132,'Capacity Summary'!$B$139:$B$238,0),MATCH('Capacity Backing (Hide)'!$A176,'Capacity Summary'!$H$138:$BG$138,0))&lt;&gt;0,INDEX('Capacity Summary'!$H$139:$BG$238,MATCH('Capacity Backing (Hide)'!P$132,'Capacity Summary'!$B$139:$B$238,0),MATCH('Capacity Backing (Hide)'!$A176,'Capacity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(Hide)'!$A176,'Capacity Summary'!$H$138:$BG$138,0))="x",INDEX('Capacity Summary'!$C$139:$E$238,MATCH('Capacity Backing (Hide)'!Q$132,'Capacity Summary'!$B$139:$B$238,0),4),IF(INDEX('Capacity Summary'!$H$139:$BG$238,MATCH('Capacity Backing (Hide)'!Q$132,'Capacity Summary'!$B$139:$B$238,0),MATCH('Capacity Backing (Hide)'!$A176,'Capacity Summary'!$H$138:$BG$138,0))&lt;&gt;0,INDEX('Capacity Summary'!$H$139:$BG$238,MATCH('Capacity Backing (Hide)'!Q$132,'Capacity Summary'!$B$139:$B$238,0),MATCH('Capacity Backing (Hide)'!$A176,'Capacity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(Hide)'!$A176,'Capacity Summary'!$H$138:$BG$138,0))="x",INDEX('Capacity Summary'!$C$139:$E$238,MATCH('Capacity Backing (Hide)'!R$132,'Capacity Summary'!$B$139:$B$238,0),4),IF(INDEX('Capacity Summary'!$H$139:$BG$238,MATCH('Capacity Backing (Hide)'!R$132,'Capacity Summary'!$B$139:$B$238,0),MATCH('Capacity Backing (Hide)'!$A176,'Capacity Summary'!$H$138:$BG$138,0))&lt;&gt;0,INDEX('Capacity Summary'!$H$139:$BG$238,MATCH('Capacity Backing (Hide)'!R$132,'Capacity Summary'!$B$139:$B$238,0),MATCH('Capacity Backing (Hide)'!$A176,'Capacity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(Hide)'!$A176,'Capacity Summary'!$H$138:$BG$138,0))="x",INDEX('Capacity Summary'!$C$139:$E$238,MATCH('Capacity Backing (Hide)'!S$132,'Capacity Summary'!$B$139:$B$238,0),4),IF(INDEX('Capacity Summary'!$H$139:$BG$238,MATCH('Capacity Backing (Hide)'!S$132,'Capacity Summary'!$B$139:$B$238,0),MATCH('Capacity Backing (Hide)'!$A176,'Capacity Summary'!$H$138:$BG$138,0))&lt;&gt;0,INDEX('Capacity Summary'!$H$139:$BG$238,MATCH('Capacity Backing (Hide)'!S$132,'Capacity Summary'!$B$139:$B$238,0),MATCH('Capacity Backing (Hide)'!$A176,'Capacity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(Hide)'!$A176,'Capacity Summary'!$H$138:$BG$138,0))="x",INDEX('Capacity Summary'!$C$139:$E$238,MATCH('Capacity Backing (Hide)'!T$132,'Capacity Summary'!$B$139:$B$238,0),4),IF(INDEX('Capacity Summary'!$H$139:$BG$238,MATCH('Capacity Backing (Hide)'!T$132,'Capacity Summary'!$B$139:$B$238,0),MATCH('Capacity Backing (Hide)'!$A176,'Capacity Summary'!$H$138:$BG$138,0))&lt;&gt;0,INDEX('Capacity Summary'!$H$139:$BG$238,MATCH('Capacity Backing (Hide)'!T$132,'Capacity Summary'!$B$139:$B$238,0),MATCH('Capacity Backing (Hide)'!$A176,'Capacity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(Hide)'!$A176,'Capacity Summary'!$H$138:$BG$138,0))="x",INDEX('Capacity Summary'!$C$139:$E$238,MATCH('Capacity Backing (Hide)'!U$132,'Capacity Summary'!$B$139:$B$238,0),4),IF(INDEX('Capacity Summary'!$H$139:$BG$238,MATCH('Capacity Backing (Hide)'!U$132,'Capacity Summary'!$B$139:$B$238,0),MATCH('Capacity Backing (Hide)'!$A176,'Capacity Summary'!$H$138:$BG$138,0))&lt;&gt;0,INDEX('Capacity Summary'!$H$139:$BG$238,MATCH('Capacity Backing (Hide)'!U$132,'Capacity Summary'!$B$139:$B$238,0),MATCH('Capacity Backing (Hide)'!$A176,'Capacity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(Hide)'!$A176,'Capacity Summary'!$H$138:$BG$138,0))="x",INDEX('Capacity Summary'!$C$139:$E$238,MATCH('Capacity Backing (Hide)'!V$132,'Capacity Summary'!$B$139:$B$238,0),4),IF(INDEX('Capacity Summary'!$H$139:$BG$238,MATCH('Capacity Backing (Hide)'!V$132,'Capacity Summary'!$B$139:$B$238,0),MATCH('Capacity Backing (Hide)'!$A176,'Capacity Summary'!$H$138:$BG$138,0))&lt;&gt;0,INDEX('Capacity Summary'!$H$139:$BG$238,MATCH('Capacity Backing (Hide)'!V$132,'Capacity Summary'!$B$139:$B$238,0),MATCH('Capacity Backing (Hide)'!$A176,'Capacity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(Hide)'!$A176,'Capacity Summary'!$H$138:$BG$138,0))="x",INDEX('Capacity Summary'!$C$139:$E$238,MATCH('Capacity Backing (Hide)'!W$132,'Capacity Summary'!$B$139:$B$238,0),4),IF(INDEX('Capacity Summary'!$H$139:$BG$238,MATCH('Capacity Backing (Hide)'!W$132,'Capacity Summary'!$B$139:$B$238,0),MATCH('Capacity Backing (Hide)'!$A176,'Capacity Summary'!$H$138:$BG$138,0))&lt;&gt;0,INDEX('Capacity Summary'!$H$139:$BG$238,MATCH('Capacity Backing (Hide)'!W$132,'Capacity Summary'!$B$139:$B$238,0),MATCH('Capacity Backing (Hide)'!$A176,'Capacity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(Hide)'!$A176,'Capacity Summary'!$H$138:$BG$138,0))="x",INDEX('Capacity Summary'!$C$139:$E$238,MATCH('Capacity Backing (Hide)'!X$132,'Capacity Summary'!$B$139:$B$238,0),4),IF(INDEX('Capacity Summary'!$H$139:$BG$238,MATCH('Capacity Backing (Hide)'!X$132,'Capacity Summary'!$B$139:$B$238,0),MATCH('Capacity Backing (Hide)'!$A176,'Capacity Summary'!$H$138:$BG$138,0))&lt;&gt;0,INDEX('Capacity Summary'!$H$139:$BG$238,MATCH('Capacity Backing (Hide)'!X$132,'Capacity Summary'!$B$139:$B$238,0),MATCH('Capacity Backing (Hide)'!$A176,'Capacity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(Hide)'!$A176,'Capacity Summary'!$H$138:$BG$138,0))="x",INDEX('Capacity Summary'!$C$139:$E$238,MATCH('Capacity Backing (Hide)'!Y$132,'Capacity Summary'!$B$139:$B$238,0),4),IF(INDEX('Capacity Summary'!$H$139:$BG$238,MATCH('Capacity Backing (Hide)'!Y$132,'Capacity Summary'!$B$139:$B$238,0),MATCH('Capacity Backing (Hide)'!$A176,'Capacity Summary'!$H$138:$BG$138,0))&lt;&gt;0,INDEX('Capacity Summary'!$H$139:$BG$238,MATCH('Capacity Backing (Hide)'!Y$132,'Capacity Summary'!$B$139:$B$238,0),MATCH('Capacity Backing (Hide)'!$A176,'Capacity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(Hide)'!$A176,'Capacity Summary'!$H$138:$BG$138,0))="x",INDEX('Capacity Summary'!$C$139:$E$238,MATCH('Capacity Backing (Hide)'!Z$132,'Capacity Summary'!$B$139:$B$238,0),4),IF(INDEX('Capacity Summary'!$H$139:$BG$238,MATCH('Capacity Backing (Hide)'!Z$132,'Capacity Summary'!$B$139:$B$238,0),MATCH('Capacity Backing (Hide)'!$A176,'Capacity Summary'!$H$138:$BG$138,0))&lt;&gt;0,INDEX('Capacity Summary'!$H$139:$BG$238,MATCH('Capacity Backing (Hide)'!Z$132,'Capacity Summary'!$B$139:$B$238,0),MATCH('Capacity Backing (Hide)'!$A176,'Capacity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(Hide)'!$A176,'Capacity Summary'!$H$138:$BG$138,0))="x",INDEX('Capacity Summary'!$C$139:$E$238,MATCH('Capacity Backing (Hide)'!AA$132,'Capacity Summary'!$B$139:$B$238,0),4),IF(INDEX('Capacity Summary'!$H$139:$BG$238,MATCH('Capacity Backing (Hide)'!AA$132,'Capacity Summary'!$B$139:$B$238,0),MATCH('Capacity Backing (Hide)'!$A176,'Capacity Summary'!$H$138:$BG$138,0))&lt;&gt;0,INDEX('Capacity Summary'!$H$139:$BG$238,MATCH('Capacity Backing (Hide)'!AA$132,'Capacity Summary'!$B$139:$B$238,0),MATCH('Capacity Backing (Hide)'!$A176,'Capacity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(Hide)'!$A176,'Capacity Summary'!$H$138:$BG$138,0))="x",INDEX('Capacity Summary'!$C$139:$E$238,MATCH('Capacity Backing (Hide)'!AB$132,'Capacity Summary'!$B$139:$B$238,0),4),IF(INDEX('Capacity Summary'!$H$139:$BG$238,MATCH('Capacity Backing (Hide)'!AB$132,'Capacity Summary'!$B$139:$B$238,0),MATCH('Capacity Backing (Hide)'!$A176,'Capacity Summary'!$H$138:$BG$138,0))&lt;&gt;0,INDEX('Capacity Summary'!$H$139:$BG$238,MATCH('Capacity Backing (Hide)'!AB$132,'Capacity Summary'!$B$139:$B$238,0),MATCH('Capacity Backing (Hide)'!$A176,'Capacity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(Hide)'!$A176,'Capacity Summary'!$H$138:$BG$138,0))="x",INDEX('Capacity Summary'!$C$139:$E$238,MATCH('Capacity Backing (Hide)'!AC$132,'Capacity Summary'!$B$139:$B$238,0),4),IF(INDEX('Capacity Summary'!$H$139:$BG$238,MATCH('Capacity Backing (Hide)'!AC$132,'Capacity Summary'!$B$139:$B$238,0),MATCH('Capacity Backing (Hide)'!$A176,'Capacity Summary'!$H$138:$BG$138,0))&lt;&gt;0,INDEX('Capacity Summary'!$H$139:$BG$238,MATCH('Capacity Backing (Hide)'!AC$132,'Capacity Summary'!$B$139:$B$238,0),MATCH('Capacity Backing (Hide)'!$A176,'Capacity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(Hide)'!$A176,'Capacity Summary'!$H$138:$BG$138,0))="x",INDEX('Capacity Summary'!$C$139:$E$238,MATCH('Capacity Backing (Hide)'!AD$132,'Capacity Summary'!$B$139:$B$238,0),4),IF(INDEX('Capacity Summary'!$H$139:$BG$238,MATCH('Capacity Backing (Hide)'!AD$132,'Capacity Summary'!$B$139:$B$238,0),MATCH('Capacity Backing (Hide)'!$A176,'Capacity Summary'!$H$138:$BG$138,0))&lt;&gt;0,INDEX('Capacity Summary'!$H$139:$BG$238,MATCH('Capacity Backing (Hide)'!AD$132,'Capacity Summary'!$B$139:$B$238,0),MATCH('Capacity Backing (Hide)'!$A176,'Capacity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(Hide)'!$A176,'Capacity Summary'!$H$138:$BG$138,0))="x",INDEX('Capacity Summary'!$C$139:$E$238,MATCH('Capacity Backing (Hide)'!AE$132,'Capacity Summary'!$B$139:$B$238,0),4),IF(INDEX('Capacity Summary'!$H$139:$BG$238,MATCH('Capacity Backing (Hide)'!AE$132,'Capacity Summary'!$B$139:$B$238,0),MATCH('Capacity Backing (Hide)'!$A176,'Capacity Summary'!$H$138:$BG$138,0))&lt;&gt;0,INDEX('Capacity Summary'!$H$139:$BG$238,MATCH('Capacity Backing (Hide)'!AE$132,'Capacity Summary'!$B$139:$B$238,0),MATCH('Capacity Backing (Hide)'!$A176,'Capacity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(Hide)'!$A176,'Capacity Summary'!$H$138:$BG$138,0))="x",INDEX('Capacity Summary'!$C$139:$E$238,MATCH('Capacity Backing (Hide)'!AF$132,'Capacity Summary'!$B$139:$B$238,0),4),IF(INDEX('Capacity Summary'!$H$139:$BG$238,MATCH('Capacity Backing (Hide)'!AF$132,'Capacity Summary'!$B$139:$B$238,0),MATCH('Capacity Backing (Hide)'!$A176,'Capacity Summary'!$H$138:$BG$138,0))&lt;&gt;0,INDEX('Capacity Summary'!$H$139:$BG$238,MATCH('Capacity Backing (Hide)'!AF$132,'Capacity Summary'!$B$139:$B$238,0),MATCH('Capacity Backing (Hide)'!$A176,'Capacity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(Hide)'!$A176,'Capacity Summary'!$H$138:$BG$138,0))="x",INDEX('Capacity Summary'!$C$139:$E$238,MATCH('Capacity Backing (Hide)'!AG$132,'Capacity Summary'!$B$139:$B$238,0),4),IF(INDEX('Capacity Summary'!$H$139:$BG$238,MATCH('Capacity Backing (Hide)'!AG$132,'Capacity Summary'!$B$139:$B$238,0),MATCH('Capacity Backing (Hide)'!$A176,'Capacity Summary'!$H$138:$BG$138,0))&lt;&gt;0,INDEX('Capacity Summary'!$H$139:$BG$238,MATCH('Capacity Backing (Hide)'!AG$132,'Capacity Summary'!$B$139:$B$238,0),MATCH('Capacity Backing (Hide)'!$A176,'Capacity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(Hide)'!$A176,'Capacity Summary'!$H$138:$BG$138,0))="x",INDEX('Capacity Summary'!$C$139:$E$238,MATCH('Capacity Backing (Hide)'!AH$132,'Capacity Summary'!$B$139:$B$238,0),4),IF(INDEX('Capacity Summary'!$H$139:$BG$238,MATCH('Capacity Backing (Hide)'!AH$132,'Capacity Summary'!$B$139:$B$238,0),MATCH('Capacity Backing (Hide)'!$A176,'Capacity Summary'!$H$138:$BG$138,0))&lt;&gt;0,INDEX('Capacity Summary'!$H$139:$BG$238,MATCH('Capacity Backing (Hide)'!AH$132,'Capacity Summary'!$B$139:$B$238,0),MATCH('Capacity Backing (Hide)'!$A176,'Capacity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(Hide)'!$A176,'Capacity Summary'!$H$138:$BG$138,0))="x",INDEX('Capacity Summary'!$C$139:$E$238,MATCH('Capacity Backing (Hide)'!AI$132,'Capacity Summary'!$B$139:$B$238,0),4),IF(INDEX('Capacity Summary'!$H$139:$BG$238,MATCH('Capacity Backing (Hide)'!AI$132,'Capacity Summary'!$B$139:$B$238,0),MATCH('Capacity Backing (Hide)'!$A176,'Capacity Summary'!$H$138:$BG$138,0))&lt;&gt;0,INDEX('Capacity Summary'!$H$139:$BG$238,MATCH('Capacity Backing (Hide)'!AI$132,'Capacity Summary'!$B$139:$B$238,0),MATCH('Capacity Backing (Hide)'!$A176,'Capacity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(Hide)'!$A176,'Capacity Summary'!$H$138:$BG$138,0))="x",INDEX('Capacity Summary'!$C$139:$E$238,MATCH('Capacity Backing (Hide)'!AJ$132,'Capacity Summary'!$B$139:$B$238,0),4),IF(INDEX('Capacity Summary'!$H$139:$BG$238,MATCH('Capacity Backing (Hide)'!AJ$132,'Capacity Summary'!$B$139:$B$238,0),MATCH('Capacity Backing (Hide)'!$A176,'Capacity Summary'!$H$138:$BG$138,0))&lt;&gt;0,INDEX('Capacity Summary'!$H$139:$BG$238,MATCH('Capacity Backing (Hide)'!AJ$132,'Capacity Summary'!$B$139:$B$238,0),MATCH('Capacity Backing (Hide)'!$A176,'Capacity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(Hide)'!$A176,'Capacity Summary'!$H$138:$BG$138,0))="x",INDEX('Capacity Summary'!$C$139:$E$238,MATCH('Capacity Backing (Hide)'!AK$132,'Capacity Summary'!$B$139:$B$238,0),4),IF(INDEX('Capacity Summary'!$H$139:$BG$238,MATCH('Capacity Backing (Hide)'!AK$132,'Capacity Summary'!$B$139:$B$238,0),MATCH('Capacity Backing (Hide)'!$A176,'Capacity Summary'!$H$138:$BG$138,0))&lt;&gt;0,INDEX('Capacity Summary'!$H$139:$BG$238,MATCH('Capacity Backing (Hide)'!AK$132,'Capacity Summary'!$B$139:$B$238,0),MATCH('Capacity Backing (Hide)'!$A176,'Capacity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(Hide)'!$A176,'Capacity Summary'!$H$138:$BG$138,0))="x",INDEX('Capacity Summary'!$C$139:$E$238,MATCH('Capacity Backing (Hide)'!AL$132,'Capacity Summary'!$B$139:$B$238,0),4),IF(INDEX('Capacity Summary'!$H$139:$BG$238,MATCH('Capacity Backing (Hide)'!AL$132,'Capacity Summary'!$B$139:$B$238,0),MATCH('Capacity Backing (Hide)'!$A176,'Capacity Summary'!$H$138:$BG$138,0))&lt;&gt;0,INDEX('Capacity Summary'!$H$139:$BG$238,MATCH('Capacity Backing (Hide)'!AL$132,'Capacity Summary'!$B$139:$B$238,0),MATCH('Capacity Backing (Hide)'!$A176,'Capacity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(Hide)'!$A176,'Capacity Summary'!$H$138:$BG$138,0))="x",INDEX('Capacity Summary'!$C$139:$E$238,MATCH('Capacity Backing (Hide)'!AM$132,'Capacity Summary'!$B$139:$B$238,0),4),IF(INDEX('Capacity Summary'!$H$139:$BG$238,MATCH('Capacity Backing (Hide)'!AM$132,'Capacity Summary'!$B$139:$B$238,0),MATCH('Capacity Backing (Hide)'!$A176,'Capacity Summary'!$H$138:$BG$138,0))&lt;&gt;0,INDEX('Capacity Summary'!$H$139:$BG$238,MATCH('Capacity Backing (Hide)'!AM$132,'Capacity Summary'!$B$139:$B$238,0),MATCH('Capacity Backing (Hide)'!$A176,'Capacity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(Hide)'!$A176,'Capacity Summary'!$H$138:$BG$138,0))="x",INDEX('Capacity Summary'!$C$139:$E$238,MATCH('Capacity Backing (Hide)'!AN$132,'Capacity Summary'!$B$139:$B$238,0),4),IF(INDEX('Capacity Summary'!$H$139:$BG$238,MATCH('Capacity Backing (Hide)'!AN$132,'Capacity Summary'!$B$139:$B$238,0),MATCH('Capacity Backing (Hide)'!$A176,'Capacity Summary'!$H$138:$BG$138,0))&lt;&gt;0,INDEX('Capacity Summary'!$H$139:$BG$238,MATCH('Capacity Backing (Hide)'!AN$132,'Capacity Summary'!$B$139:$B$238,0),MATCH('Capacity Backing (Hide)'!$A176,'Capacity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(Hide)'!$A176,'Capacity Summary'!$H$138:$BG$138,0))="x",INDEX('Capacity Summary'!$C$139:$E$238,MATCH('Capacity Backing (Hide)'!AO$132,'Capacity Summary'!$B$139:$B$238,0),4),IF(INDEX('Capacity Summary'!$H$139:$BG$238,MATCH('Capacity Backing (Hide)'!AO$132,'Capacity Summary'!$B$139:$B$238,0),MATCH('Capacity Backing (Hide)'!$A176,'Capacity Summary'!$H$138:$BG$138,0))&lt;&gt;0,INDEX('Capacity Summary'!$H$139:$BG$238,MATCH('Capacity Backing (Hide)'!AO$132,'Capacity Summary'!$B$139:$B$238,0),MATCH('Capacity Backing (Hide)'!$A176,'Capacity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(Hide)'!$A176,'Capacity Summary'!$H$138:$BG$138,0))="x",INDEX('Capacity Summary'!$C$139:$E$238,MATCH('Capacity Backing (Hide)'!AP$132,'Capacity Summary'!$B$139:$B$238,0),4),IF(INDEX('Capacity Summary'!$H$139:$BG$238,MATCH('Capacity Backing (Hide)'!AP$132,'Capacity Summary'!$B$139:$B$238,0),MATCH('Capacity Backing (Hide)'!$A176,'Capacity Summary'!$H$138:$BG$138,0))&lt;&gt;0,INDEX('Capacity Summary'!$H$139:$BG$238,MATCH('Capacity Backing (Hide)'!AP$132,'Capacity Summary'!$B$139:$B$238,0),MATCH('Capacity Backing (Hide)'!$A176,'Capacity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(Hide)'!$A176,'Capacity Summary'!$H$138:$BG$138,0))="x",INDEX('Capacity Summary'!$C$139:$E$238,MATCH('Capacity Backing (Hide)'!AQ$132,'Capacity Summary'!$B$139:$B$238,0),4),IF(INDEX('Capacity Summary'!$H$139:$BG$238,MATCH('Capacity Backing (Hide)'!AQ$132,'Capacity Summary'!$B$139:$B$238,0),MATCH('Capacity Backing (Hide)'!$A176,'Capacity Summary'!$H$138:$BG$138,0))&lt;&gt;0,INDEX('Capacity Summary'!$H$139:$BG$238,MATCH('Capacity Backing (Hide)'!AQ$132,'Capacity Summary'!$B$139:$B$238,0),MATCH('Capacity Backing (Hide)'!$A176,'Capacity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(Hide)'!$A176,'Capacity Summary'!$H$138:$BG$138,0))="x",INDEX('Capacity Summary'!$C$139:$E$238,MATCH('Capacity Backing (Hide)'!AR$132,'Capacity Summary'!$B$139:$B$238,0),4),IF(INDEX('Capacity Summary'!$H$139:$BG$238,MATCH('Capacity Backing (Hide)'!AR$132,'Capacity Summary'!$B$139:$B$238,0),MATCH('Capacity Backing (Hide)'!$A176,'Capacity Summary'!$H$138:$BG$138,0))&lt;&gt;0,INDEX('Capacity Summary'!$H$139:$BG$238,MATCH('Capacity Backing (Hide)'!AR$132,'Capacity Summary'!$B$139:$B$238,0),MATCH('Capacity Backing (Hide)'!$A176,'Capacity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(Hide)'!$A176,'Capacity Summary'!$H$138:$BG$138,0))="x",INDEX('Capacity Summary'!$C$139:$E$238,MATCH('Capacity Backing (Hide)'!AS$132,'Capacity Summary'!$B$139:$B$238,0),4),IF(INDEX('Capacity Summary'!$H$139:$BG$238,MATCH('Capacity Backing (Hide)'!AS$132,'Capacity Summary'!$B$139:$B$238,0),MATCH('Capacity Backing (Hide)'!$A176,'Capacity Summary'!$H$138:$BG$138,0))&lt;&gt;0,INDEX('Capacity Summary'!$H$139:$BG$238,MATCH('Capacity Backing (Hide)'!AS$132,'Capacity Summary'!$B$139:$B$238,0),MATCH('Capacity Backing (Hide)'!$A176,'Capacity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(Hide)'!$A176,'Capacity Summary'!$H$138:$BG$138,0))="x",INDEX('Capacity Summary'!$C$139:$E$238,MATCH('Capacity Backing (Hide)'!AT$132,'Capacity Summary'!$B$139:$B$238,0),4),IF(INDEX('Capacity Summary'!$H$139:$BG$238,MATCH('Capacity Backing (Hide)'!AT$132,'Capacity Summary'!$B$139:$B$238,0),MATCH('Capacity Backing (Hide)'!$A176,'Capacity Summary'!$H$138:$BG$138,0))&lt;&gt;0,INDEX('Capacity Summary'!$H$139:$BG$238,MATCH('Capacity Backing (Hide)'!AT$132,'Capacity Summary'!$B$139:$B$238,0),MATCH('Capacity Backing (Hide)'!$A176,'Capacity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(Hide)'!$A176,'Capacity Summary'!$H$138:$BG$138,0))="x",INDEX('Capacity Summary'!$C$139:$E$238,MATCH('Capacity Backing (Hide)'!AU$132,'Capacity Summary'!$B$139:$B$238,0),4),IF(INDEX('Capacity Summary'!$H$139:$BG$238,MATCH('Capacity Backing (Hide)'!AU$132,'Capacity Summary'!$B$139:$B$238,0),MATCH('Capacity Backing (Hide)'!$A176,'Capacity Summary'!$H$138:$BG$138,0))&lt;&gt;0,INDEX('Capacity Summary'!$H$139:$BG$238,MATCH('Capacity Backing (Hide)'!AU$132,'Capacity Summary'!$B$139:$B$238,0),MATCH('Capacity Backing (Hide)'!$A176,'Capacity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(Hide)'!$A176,'Capacity Summary'!$H$138:$BG$138,0))="x",INDEX('Capacity Summary'!$C$139:$E$238,MATCH('Capacity Backing (Hide)'!AV$132,'Capacity Summary'!$B$139:$B$238,0),4),IF(INDEX('Capacity Summary'!$H$139:$BG$238,MATCH('Capacity Backing (Hide)'!AV$132,'Capacity Summary'!$B$139:$B$238,0),MATCH('Capacity Backing (Hide)'!$A176,'Capacity Summary'!$H$138:$BG$138,0))&lt;&gt;0,INDEX('Capacity Summary'!$H$139:$BG$238,MATCH('Capacity Backing (Hide)'!AV$132,'Capacity Summary'!$B$139:$B$238,0),MATCH('Capacity Backing (Hide)'!$A176,'Capacity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(Hide)'!$A176,'Capacity Summary'!$H$138:$BG$138,0))="x",INDEX('Capacity Summary'!$C$139:$E$238,MATCH('Capacity Backing (Hide)'!AW$132,'Capacity Summary'!$B$139:$B$238,0),4),IF(INDEX('Capacity Summary'!$H$139:$BG$238,MATCH('Capacity Backing (Hide)'!AW$132,'Capacity Summary'!$B$139:$B$238,0),MATCH('Capacity Backing (Hide)'!$A176,'Capacity Summary'!$H$138:$BG$138,0))&lt;&gt;0,INDEX('Capacity Summary'!$H$139:$BG$238,MATCH('Capacity Backing (Hide)'!AW$132,'Capacity Summary'!$B$139:$B$238,0),MATCH('Capacity Backing (Hide)'!$A176,'Capacity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(Hide)'!$A176,'Capacity Summary'!$H$138:$BG$138,0))="x",INDEX('Capacity Summary'!$C$139:$E$238,MATCH('Capacity Backing (Hide)'!AX$132,'Capacity Summary'!$B$139:$B$238,0),4),IF(INDEX('Capacity Summary'!$H$139:$BG$238,MATCH('Capacity Backing (Hide)'!AX$132,'Capacity Summary'!$B$139:$B$238,0),MATCH('Capacity Backing (Hide)'!$A176,'Capacity Summary'!$H$138:$BG$138,0))&lt;&gt;0,INDEX('Capacity Summary'!$H$139:$BG$238,MATCH('Capacity Backing (Hide)'!AX$132,'Capacity Summary'!$B$139:$B$238,0),MATCH('Capacity Backing (Hide)'!$A176,'Capacity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(Hide)'!$A176,'Capacity Summary'!$H$138:$BG$138,0))="x",INDEX('Capacity Summary'!$C$139:$E$238,MATCH('Capacity Backing (Hide)'!AY$132,'Capacity Summary'!$B$139:$B$238,0),4),IF(INDEX('Capacity Summary'!$H$139:$BG$238,MATCH('Capacity Backing (Hide)'!AY$132,'Capacity Summary'!$B$139:$B$238,0),MATCH('Capacity Backing (Hide)'!$A176,'Capacity Summary'!$H$138:$BG$138,0))&lt;&gt;0,INDEX('Capacity Summary'!$H$139:$BG$238,MATCH('Capacity Backing (Hide)'!AY$132,'Capacity Summary'!$B$139:$B$238,0),MATCH('Capacity Backing (Hide)'!$A176,'Capacity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(Hide)'!$A176,'Capacity Summary'!$H$138:$BG$138,0))="x",INDEX('Capacity Summary'!$C$139:$E$238,MATCH('Capacity Backing (Hide)'!AZ$132,'Capacity Summary'!$B$139:$B$238,0),4),IF(INDEX('Capacity Summary'!$H$139:$BG$238,MATCH('Capacity Backing (Hide)'!AZ$132,'Capacity Summary'!$B$139:$B$238,0),MATCH('Capacity Backing (Hide)'!$A176,'Capacity Summary'!$H$138:$BG$138,0))&lt;&gt;0,INDEX('Capacity Summary'!$H$139:$BG$238,MATCH('Capacity Backing (Hide)'!AZ$132,'Capacity Summary'!$B$139:$B$238,0),MATCH('Capacity Backing (Hide)'!$A176,'Capacity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(Hide)'!$A176,'Capacity Summary'!$H$138:$BG$138,0))="x",INDEX('Capacity Summary'!$C$139:$E$238,MATCH('Capacity Backing (Hide)'!BA$132,'Capacity Summary'!$B$139:$B$238,0),4),IF(INDEX('Capacity Summary'!$H$139:$BG$238,MATCH('Capacity Backing (Hide)'!BA$132,'Capacity Summary'!$B$139:$B$238,0),MATCH('Capacity Backing (Hide)'!$A176,'Capacity Summary'!$H$138:$BG$138,0))&lt;&gt;0,INDEX('Capacity Summary'!$H$139:$BG$238,MATCH('Capacity Backing (Hide)'!BA$132,'Capacity Summary'!$B$139:$B$238,0),MATCH('Capacity Backing (Hide)'!$A176,'Capacity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(Hide)'!$A176,'Capacity Summary'!$H$138:$BG$138,0))="x",INDEX('Capacity Summary'!$C$139:$E$238,MATCH('Capacity Backing (Hide)'!BB$132,'Capacity Summary'!$B$139:$B$238,0),4),IF(INDEX('Capacity Summary'!$H$139:$BG$238,MATCH('Capacity Backing (Hide)'!BB$132,'Capacity Summary'!$B$139:$B$238,0),MATCH('Capacity Backing (Hide)'!$A176,'Capacity Summary'!$H$138:$BG$138,0))&lt;&gt;0,INDEX('Capacity Summary'!$H$139:$BG$238,MATCH('Capacity Backing (Hide)'!BB$132,'Capacity Summary'!$B$139:$B$238,0),MATCH('Capacity Backing (Hide)'!$A176,'Capacity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(Hide)'!$A176,'Capacity Summary'!$H$138:$BG$138,0))="x",INDEX('Capacity Summary'!$C$139:$E$238,MATCH('Capacity Backing (Hide)'!BC$132,'Capacity Summary'!$B$139:$B$238,0),4),IF(INDEX('Capacity Summary'!$H$139:$BG$238,MATCH('Capacity Backing (Hide)'!BC$132,'Capacity Summary'!$B$139:$B$238,0),MATCH('Capacity Backing (Hide)'!$A176,'Capacity Summary'!$H$138:$BG$138,0))&lt;&gt;0,INDEX('Capacity Summary'!$H$139:$BG$238,MATCH('Capacity Backing (Hide)'!BC$132,'Capacity Summary'!$B$139:$B$238,0),MATCH('Capacity Backing (Hide)'!$A176,'Capacity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(Hide)'!$A176,'Capacity Summary'!$H$138:$BG$138,0))="x",INDEX('Capacity Summary'!$C$139:$E$238,MATCH('Capacity Backing (Hide)'!BD$132,'Capacity Summary'!$B$139:$B$238,0),4),IF(INDEX('Capacity Summary'!$H$139:$BG$238,MATCH('Capacity Backing (Hide)'!BD$132,'Capacity Summary'!$B$139:$B$238,0),MATCH('Capacity Backing (Hide)'!$A176,'Capacity Summary'!$H$138:$BG$138,0))&lt;&gt;0,INDEX('Capacity Summary'!$H$139:$BG$238,MATCH('Capacity Backing (Hide)'!BD$132,'Capacity Summary'!$B$139:$B$238,0),MATCH('Capacity Backing (Hide)'!$A176,'Capacity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(Hide)'!$A176,'Capacity Summary'!$H$138:$BG$138,0))="x",INDEX('Capacity Summary'!$C$139:$E$238,MATCH('Capacity Backing (Hide)'!BE$132,'Capacity Summary'!$B$139:$B$238,0),4),IF(INDEX('Capacity Summary'!$H$139:$BG$238,MATCH('Capacity Backing (Hide)'!BE$132,'Capacity Summary'!$B$139:$B$238,0),MATCH('Capacity Backing (Hide)'!$A176,'Capacity Summary'!$H$138:$BG$138,0))&lt;&gt;0,INDEX('Capacity Summary'!$H$139:$BG$238,MATCH('Capacity Backing (Hide)'!BE$132,'Capacity Summary'!$B$139:$B$238,0),MATCH('Capacity Backing (Hide)'!$A176,'Capacity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(Hide)'!$A176,'Capacity Summary'!$H$138:$BG$138,0))="x",INDEX('Capacity Summary'!$C$139:$E$238,MATCH('Capacity Backing (Hide)'!BF$132,'Capacity Summary'!$B$139:$B$238,0),4),IF(INDEX('Capacity Summary'!$H$139:$BG$238,MATCH('Capacity Backing (Hide)'!BF$132,'Capacity Summary'!$B$139:$B$238,0),MATCH('Capacity Backing (Hide)'!$A176,'Capacity Summary'!$H$138:$BG$138,0))&lt;&gt;0,INDEX('Capacity Summary'!$H$139:$BG$238,MATCH('Capacity Backing (Hide)'!BF$132,'Capacity Summary'!$B$139:$B$238,0),MATCH('Capacity Backing (Hide)'!$A176,'Capacity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(Hide)'!$A176,'Capacity Summary'!$H$138:$BG$138,0))="x",INDEX('Capacity Summary'!$C$139:$E$238,MATCH('Capacity Backing (Hide)'!BG$132,'Capacity Summary'!$B$139:$B$238,0),4),IF(INDEX('Capacity Summary'!$H$139:$BG$238,MATCH('Capacity Backing (Hide)'!BG$132,'Capacity Summary'!$B$139:$B$238,0),MATCH('Capacity Backing (Hide)'!$A176,'Capacity Summary'!$H$138:$BG$138,0))&lt;&gt;0,INDEX('Capacity Summary'!$H$139:$BG$238,MATCH('Capacity Backing (Hide)'!BG$132,'Capacity Summary'!$B$139:$B$238,0),MATCH('Capacity Backing (Hide)'!$A176,'Capacity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(Hide)'!$A176,'Capacity Summary'!$H$138:$BG$138,0))="x",INDEX('Capacity Summary'!$C$139:$E$238,MATCH('Capacity Backing (Hide)'!BH$132,'Capacity Summary'!$B$139:$B$238,0),4),IF(INDEX('Capacity Summary'!$H$139:$BG$238,MATCH('Capacity Backing (Hide)'!BH$132,'Capacity Summary'!$B$139:$B$238,0),MATCH('Capacity Backing (Hide)'!$A176,'Capacity Summary'!$H$138:$BG$138,0))&lt;&gt;0,INDEX('Capacity Summary'!$H$139:$BG$238,MATCH('Capacity Backing (Hide)'!BH$132,'Capacity Summary'!$B$139:$B$238,0),MATCH('Capacity Backing (Hide)'!$A176,'Capacity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(Hide)'!$A176,'Capacity Summary'!$H$138:$BG$138,0))="x",INDEX('Capacity Summary'!$C$139:$E$238,MATCH('Capacity Backing (Hide)'!BI$132,'Capacity Summary'!$B$139:$B$238,0),4),IF(INDEX('Capacity Summary'!$H$139:$BG$238,MATCH('Capacity Backing (Hide)'!BI$132,'Capacity Summary'!$B$139:$B$238,0),MATCH('Capacity Backing (Hide)'!$A176,'Capacity Summary'!$H$138:$BG$138,0))&lt;&gt;0,INDEX('Capacity Summary'!$H$139:$BG$238,MATCH('Capacity Backing (Hide)'!BI$132,'Capacity Summary'!$B$139:$B$238,0),MATCH('Capacity Backing (Hide)'!$A176,'Capacity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(Hide)'!$A176,'Capacity Summary'!$H$138:$BG$138,0))="x",INDEX('Capacity Summary'!$C$139:$E$238,MATCH('Capacity Backing (Hide)'!BJ$132,'Capacity Summary'!$B$139:$B$238,0),4),IF(INDEX('Capacity Summary'!$H$139:$BG$238,MATCH('Capacity Backing (Hide)'!BJ$132,'Capacity Summary'!$B$139:$B$238,0),MATCH('Capacity Backing (Hide)'!$A176,'Capacity Summary'!$H$138:$BG$138,0))&lt;&gt;0,INDEX('Capacity Summary'!$H$139:$BG$238,MATCH('Capacity Backing (Hide)'!BJ$132,'Capacity Summary'!$B$139:$B$238,0),MATCH('Capacity Backing (Hide)'!$A176,'Capacity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(Hide)'!$A176,'Capacity Summary'!$H$138:$BG$138,0))="x",INDEX('Capacity Summary'!$C$139:$E$238,MATCH('Capacity Backing (Hide)'!BK$132,'Capacity Summary'!$B$139:$B$238,0),4),IF(INDEX('Capacity Summary'!$H$139:$BG$238,MATCH('Capacity Backing (Hide)'!BK$132,'Capacity Summary'!$B$139:$B$238,0),MATCH('Capacity Backing (Hide)'!$A176,'Capacity Summary'!$H$138:$BG$138,0))&lt;&gt;0,INDEX('Capacity Summary'!$H$139:$BG$238,MATCH('Capacity Backing (Hide)'!BK$132,'Capacity Summary'!$B$139:$B$238,0),MATCH('Capacity Backing (Hide)'!$A176,'Capacity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(Hide)'!$A176,'Capacity Summary'!$H$138:$BG$138,0))="x",INDEX('Capacity Summary'!$C$139:$E$238,MATCH('Capacity Backing (Hide)'!BL$132,'Capacity Summary'!$B$139:$B$238,0),4),IF(INDEX('Capacity Summary'!$H$139:$BG$238,MATCH('Capacity Backing (Hide)'!BL$132,'Capacity Summary'!$B$139:$B$238,0),MATCH('Capacity Backing (Hide)'!$A176,'Capacity Summary'!$H$138:$BG$138,0))&lt;&gt;0,INDEX('Capacity Summary'!$H$139:$BG$238,MATCH('Capacity Backing (Hide)'!BL$132,'Capacity Summary'!$B$139:$B$238,0),MATCH('Capacity Backing (Hide)'!$A176,'Capacity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(Hide)'!$A176,'Capacity Summary'!$H$138:$BG$138,0))="x",INDEX('Capacity Summary'!$C$139:$E$238,MATCH('Capacity Backing (Hide)'!BM$132,'Capacity Summary'!$B$139:$B$238,0),4),IF(INDEX('Capacity Summary'!$H$139:$BG$238,MATCH('Capacity Backing (Hide)'!BM$132,'Capacity Summary'!$B$139:$B$238,0),MATCH('Capacity Backing (Hide)'!$A176,'Capacity Summary'!$H$138:$BG$138,0))&lt;&gt;0,INDEX('Capacity Summary'!$H$139:$BG$238,MATCH('Capacity Backing (Hide)'!BM$132,'Capacity Summary'!$B$139:$B$238,0),MATCH('Capacity Backing (Hide)'!$A176,'Capacity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(Hide)'!$A176,'Capacity Summary'!$H$138:$BG$138,0))="x",INDEX('Capacity Summary'!$C$139:$E$238,MATCH('Capacity Backing (Hide)'!BN$132,'Capacity Summary'!$B$139:$B$238,0),4),IF(INDEX('Capacity Summary'!$H$139:$BG$238,MATCH('Capacity Backing (Hide)'!BN$132,'Capacity Summary'!$B$139:$B$238,0),MATCH('Capacity Backing (Hide)'!$A176,'Capacity Summary'!$H$138:$BG$138,0))&lt;&gt;0,INDEX('Capacity Summary'!$H$139:$BG$238,MATCH('Capacity Backing (Hide)'!BN$132,'Capacity Summary'!$B$139:$B$238,0),MATCH('Capacity Backing (Hide)'!$A176,'Capacity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(Hide)'!$A176,'Capacity Summary'!$H$138:$BG$138,0))="x",INDEX('Capacity Summary'!$C$139:$E$238,MATCH('Capacity Backing (Hide)'!BO$132,'Capacity Summary'!$B$139:$B$238,0),4),IF(INDEX('Capacity Summary'!$H$139:$BG$238,MATCH('Capacity Backing (Hide)'!BO$132,'Capacity Summary'!$B$139:$B$238,0),MATCH('Capacity Backing (Hide)'!$A176,'Capacity Summary'!$H$138:$BG$138,0))&lt;&gt;0,INDEX('Capacity Summary'!$H$139:$BG$238,MATCH('Capacity Backing (Hide)'!BO$132,'Capacity Summary'!$B$139:$B$238,0),MATCH('Capacity Backing (Hide)'!$A176,'Capacity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(Hide)'!$A176,'Capacity Summary'!$H$138:$BG$138,0))="x",INDEX('Capacity Summary'!$C$139:$E$238,MATCH('Capacity Backing (Hide)'!BP$132,'Capacity Summary'!$B$139:$B$238,0),4),IF(INDEX('Capacity Summary'!$H$139:$BG$238,MATCH('Capacity Backing (Hide)'!BP$132,'Capacity Summary'!$B$139:$B$238,0),MATCH('Capacity Backing (Hide)'!$A176,'Capacity Summary'!$H$138:$BG$138,0))&lt;&gt;0,INDEX('Capacity Summary'!$H$139:$BG$238,MATCH('Capacity Backing (Hide)'!BP$132,'Capacity Summary'!$B$139:$B$238,0),MATCH('Capacity Backing (Hide)'!$A176,'Capacity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(Hide)'!$A176,'Capacity Summary'!$H$138:$BG$138,0))="x",INDEX('Capacity Summary'!$C$139:$E$238,MATCH('Capacity Backing (Hide)'!BQ$132,'Capacity Summary'!$B$139:$B$238,0),4),IF(INDEX('Capacity Summary'!$H$139:$BG$238,MATCH('Capacity Backing (Hide)'!BQ$132,'Capacity Summary'!$B$139:$B$238,0),MATCH('Capacity Backing (Hide)'!$A176,'Capacity Summary'!$H$138:$BG$138,0))&lt;&gt;0,INDEX('Capacity Summary'!$H$139:$BG$238,MATCH('Capacity Backing (Hide)'!BQ$132,'Capacity Summary'!$B$139:$B$238,0),MATCH('Capacity Backing (Hide)'!$A176,'Capacity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(Hide)'!$A176,'Capacity Summary'!$H$138:$BG$138,0))="x",INDEX('Capacity Summary'!$C$139:$E$238,MATCH('Capacity Backing (Hide)'!BR$132,'Capacity Summary'!$B$139:$B$238,0),4),IF(INDEX('Capacity Summary'!$H$139:$BG$238,MATCH('Capacity Backing (Hide)'!BR$132,'Capacity Summary'!$B$139:$B$238,0),MATCH('Capacity Backing (Hide)'!$A176,'Capacity Summary'!$H$138:$BG$138,0))&lt;&gt;0,INDEX('Capacity Summary'!$H$139:$BG$238,MATCH('Capacity Backing (Hide)'!BR$132,'Capacity Summary'!$B$139:$B$238,0),MATCH('Capacity Backing (Hide)'!$A176,'Capacity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(Hide)'!$A176,'Capacity Summary'!$H$138:$BG$138,0))="x",INDEX('Capacity Summary'!$C$139:$E$238,MATCH('Capacity Backing (Hide)'!BS$132,'Capacity Summary'!$B$139:$B$238,0),4),IF(INDEX('Capacity Summary'!$H$139:$BG$238,MATCH('Capacity Backing (Hide)'!BS$132,'Capacity Summary'!$B$139:$B$238,0),MATCH('Capacity Backing (Hide)'!$A176,'Capacity Summary'!$H$138:$BG$138,0))&lt;&gt;0,INDEX('Capacity Summary'!$H$139:$BG$238,MATCH('Capacity Backing (Hide)'!BS$132,'Capacity Summary'!$B$139:$B$238,0),MATCH('Capacity Backing (Hide)'!$A176,'Capacity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(Hide)'!$A176,'Capacity Summary'!$H$138:$BG$138,0))="x",INDEX('Capacity Summary'!$C$139:$E$238,MATCH('Capacity Backing (Hide)'!BT$132,'Capacity Summary'!$B$139:$B$238,0),4),IF(INDEX('Capacity Summary'!$H$139:$BG$238,MATCH('Capacity Backing (Hide)'!BT$132,'Capacity Summary'!$B$139:$B$238,0),MATCH('Capacity Backing (Hide)'!$A176,'Capacity Summary'!$H$138:$BG$138,0))&lt;&gt;0,INDEX('Capacity Summary'!$H$139:$BG$238,MATCH('Capacity Backing (Hide)'!BT$132,'Capacity Summary'!$B$139:$B$238,0),MATCH('Capacity Backing (Hide)'!$A176,'Capacity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(Hide)'!$A176,'Capacity Summary'!$H$138:$BG$138,0))="x",INDEX('Capacity Summary'!$C$139:$E$238,MATCH('Capacity Backing (Hide)'!BU$132,'Capacity Summary'!$B$139:$B$238,0),4),IF(INDEX('Capacity Summary'!$H$139:$BG$238,MATCH('Capacity Backing (Hide)'!BU$132,'Capacity Summary'!$B$139:$B$238,0),MATCH('Capacity Backing (Hide)'!$A176,'Capacity Summary'!$H$138:$BG$138,0))&lt;&gt;0,INDEX('Capacity Summary'!$H$139:$BG$238,MATCH('Capacity Backing (Hide)'!BU$132,'Capacity Summary'!$B$139:$B$238,0),MATCH('Capacity Backing (Hide)'!$A176,'Capacity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(Hide)'!$A176,'Capacity Summary'!$H$138:$BG$138,0))="x",INDEX('Capacity Summary'!$C$139:$E$238,MATCH('Capacity Backing (Hide)'!BV$132,'Capacity Summary'!$B$139:$B$238,0),4),IF(INDEX('Capacity Summary'!$H$139:$BG$238,MATCH('Capacity Backing (Hide)'!BV$132,'Capacity Summary'!$B$139:$B$238,0),MATCH('Capacity Backing (Hide)'!$A176,'Capacity Summary'!$H$138:$BG$138,0))&lt;&gt;0,INDEX('Capacity Summary'!$H$139:$BG$238,MATCH('Capacity Backing (Hide)'!BV$132,'Capacity Summary'!$B$139:$B$238,0),MATCH('Capacity Backing (Hide)'!$A176,'Capacity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(Hide)'!$A176,'Capacity Summary'!$H$138:$BG$138,0))="x",INDEX('Capacity Summary'!$C$139:$E$238,MATCH('Capacity Backing (Hide)'!BW$132,'Capacity Summary'!$B$139:$B$238,0),4),IF(INDEX('Capacity Summary'!$H$139:$BG$238,MATCH('Capacity Backing (Hide)'!BW$132,'Capacity Summary'!$B$139:$B$238,0),MATCH('Capacity Backing (Hide)'!$A176,'Capacity Summary'!$H$138:$BG$138,0))&lt;&gt;0,INDEX('Capacity Summary'!$H$139:$BG$238,MATCH('Capacity Backing (Hide)'!BW$132,'Capacity Summary'!$B$139:$B$238,0),MATCH('Capacity Backing (Hide)'!$A176,'Capacity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(Hide)'!$A176,'Capacity Summary'!$H$138:$BG$138,0))="x",INDEX('Capacity Summary'!$C$139:$E$238,MATCH('Capacity Backing (Hide)'!BX$132,'Capacity Summary'!$B$139:$B$238,0),4),IF(INDEX('Capacity Summary'!$H$139:$BG$238,MATCH('Capacity Backing (Hide)'!BX$132,'Capacity Summary'!$B$139:$B$238,0),MATCH('Capacity Backing (Hide)'!$A176,'Capacity Summary'!$H$138:$BG$138,0))&lt;&gt;0,INDEX('Capacity Summary'!$H$139:$BG$238,MATCH('Capacity Backing (Hide)'!BX$132,'Capacity Summary'!$B$139:$B$238,0),MATCH('Capacity Backing (Hide)'!$A176,'Capacity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(Hide)'!$A176,'Capacity Summary'!$H$138:$BG$138,0))="x",INDEX('Capacity Summary'!$C$139:$E$238,MATCH('Capacity Backing (Hide)'!BY$132,'Capacity Summary'!$B$139:$B$238,0),4),IF(INDEX('Capacity Summary'!$H$139:$BG$238,MATCH('Capacity Backing (Hide)'!BY$132,'Capacity Summary'!$B$139:$B$238,0),MATCH('Capacity Backing (Hide)'!$A176,'Capacity Summary'!$H$138:$BG$138,0))&lt;&gt;0,INDEX('Capacity Summary'!$H$139:$BG$238,MATCH('Capacity Backing (Hide)'!BY$132,'Capacity Summary'!$B$139:$B$238,0),MATCH('Capacity Backing (Hide)'!$A176,'Capacity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(Hide)'!$A176,'Capacity Summary'!$H$138:$BG$138,0))="x",INDEX('Capacity Summary'!$C$139:$E$238,MATCH('Capacity Backing (Hide)'!BZ$132,'Capacity Summary'!$B$139:$B$238,0),4),IF(INDEX('Capacity Summary'!$H$139:$BG$238,MATCH('Capacity Backing (Hide)'!BZ$132,'Capacity Summary'!$B$139:$B$238,0),MATCH('Capacity Backing (Hide)'!$A176,'Capacity Summary'!$H$138:$BG$138,0))&lt;&gt;0,INDEX('Capacity Summary'!$H$139:$BG$238,MATCH('Capacity Backing (Hide)'!BZ$132,'Capacity Summary'!$B$139:$B$238,0),MATCH('Capacity Backing (Hide)'!$A176,'Capacity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(Hide)'!$A176,'Capacity Summary'!$H$138:$BG$138,0))="x",INDEX('Capacity Summary'!$C$139:$E$238,MATCH('Capacity Backing (Hide)'!CA$132,'Capacity Summary'!$B$139:$B$238,0),4),IF(INDEX('Capacity Summary'!$H$139:$BG$238,MATCH('Capacity Backing (Hide)'!CA$132,'Capacity Summary'!$B$139:$B$238,0),MATCH('Capacity Backing (Hide)'!$A176,'Capacity Summary'!$H$138:$BG$138,0))&lt;&gt;0,INDEX('Capacity Summary'!$H$139:$BG$238,MATCH('Capacity Backing (Hide)'!CA$132,'Capacity Summary'!$B$139:$B$238,0),MATCH('Capacity Backing (Hide)'!$A176,'Capacity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(Hide)'!$A176,'Capacity Summary'!$H$138:$BG$138,0))="x",INDEX('Capacity Summary'!$C$139:$E$238,MATCH('Capacity Backing (Hide)'!CB$132,'Capacity Summary'!$B$139:$B$238,0),4),IF(INDEX('Capacity Summary'!$H$139:$BG$238,MATCH('Capacity Backing (Hide)'!CB$132,'Capacity Summary'!$B$139:$B$238,0),MATCH('Capacity Backing (Hide)'!$A176,'Capacity Summary'!$H$138:$BG$138,0))&lt;&gt;0,INDEX('Capacity Summary'!$H$139:$BG$238,MATCH('Capacity Backing (Hide)'!CB$132,'Capacity Summary'!$B$139:$B$238,0),MATCH('Capacity Backing (Hide)'!$A176,'Capacity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(Hide)'!$A176,'Capacity Summary'!$H$138:$BG$138,0))="x",INDEX('Capacity Summary'!$C$139:$E$238,MATCH('Capacity Backing (Hide)'!CC$132,'Capacity Summary'!$B$139:$B$238,0),4),IF(INDEX('Capacity Summary'!$H$139:$BG$238,MATCH('Capacity Backing (Hide)'!CC$132,'Capacity Summary'!$B$139:$B$238,0),MATCH('Capacity Backing (Hide)'!$A176,'Capacity Summary'!$H$138:$BG$138,0))&lt;&gt;0,INDEX('Capacity Summary'!$H$139:$BG$238,MATCH('Capacity Backing (Hide)'!CC$132,'Capacity Summary'!$B$139:$B$238,0),MATCH('Capacity Backing (Hide)'!$A176,'Capacity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(Hide)'!$A176,'Capacity Summary'!$H$138:$BG$138,0))="x",INDEX('Capacity Summary'!$C$139:$E$238,MATCH('Capacity Backing (Hide)'!CD$132,'Capacity Summary'!$B$139:$B$238,0),4),IF(INDEX('Capacity Summary'!$H$139:$BG$238,MATCH('Capacity Backing (Hide)'!CD$132,'Capacity Summary'!$B$139:$B$238,0),MATCH('Capacity Backing (Hide)'!$A176,'Capacity Summary'!$H$138:$BG$138,0))&lt;&gt;0,INDEX('Capacity Summary'!$H$139:$BG$238,MATCH('Capacity Backing (Hide)'!CD$132,'Capacity Summary'!$B$139:$B$238,0),MATCH('Capacity Backing (Hide)'!$A176,'Capacity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(Hide)'!$A176,'Capacity Summary'!$H$138:$BG$138,0))="x",INDEX('Capacity Summary'!$C$139:$E$238,MATCH('Capacity Backing (Hide)'!CE$132,'Capacity Summary'!$B$139:$B$238,0),4),IF(INDEX('Capacity Summary'!$H$139:$BG$238,MATCH('Capacity Backing (Hide)'!CE$132,'Capacity Summary'!$B$139:$B$238,0),MATCH('Capacity Backing (Hide)'!$A176,'Capacity Summary'!$H$138:$BG$138,0))&lt;&gt;0,INDEX('Capacity Summary'!$H$139:$BG$238,MATCH('Capacity Backing (Hide)'!CE$132,'Capacity Summary'!$B$139:$B$238,0),MATCH('Capacity Backing (Hide)'!$A176,'Capacity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(Hide)'!$A176,'Capacity Summary'!$H$138:$BG$138,0))="x",INDEX('Capacity Summary'!$C$139:$E$238,MATCH('Capacity Backing (Hide)'!CF$132,'Capacity Summary'!$B$139:$B$238,0),4),IF(INDEX('Capacity Summary'!$H$139:$BG$238,MATCH('Capacity Backing (Hide)'!CF$132,'Capacity Summary'!$B$139:$B$238,0),MATCH('Capacity Backing (Hide)'!$A176,'Capacity Summary'!$H$138:$BG$138,0))&lt;&gt;0,INDEX('Capacity Summary'!$H$139:$BG$238,MATCH('Capacity Backing (Hide)'!CF$132,'Capacity Summary'!$B$139:$B$238,0),MATCH('Capacity Backing (Hide)'!$A176,'Capacity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(Hide)'!$A176,'Capacity Summary'!$H$138:$BG$138,0))="x",INDEX('Capacity Summary'!$C$139:$E$238,MATCH('Capacity Backing (Hide)'!CG$132,'Capacity Summary'!$B$139:$B$238,0),4),IF(INDEX('Capacity Summary'!$H$139:$BG$238,MATCH('Capacity Backing (Hide)'!CG$132,'Capacity Summary'!$B$139:$B$238,0),MATCH('Capacity Backing (Hide)'!$A176,'Capacity Summary'!$H$138:$BG$138,0))&lt;&gt;0,INDEX('Capacity Summary'!$H$139:$BG$238,MATCH('Capacity Backing (Hide)'!CG$132,'Capacity Summary'!$B$139:$B$238,0),MATCH('Capacity Backing (Hide)'!$A176,'Capacity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(Hide)'!$A176,'Capacity Summary'!$H$138:$BG$138,0))="x",INDEX('Capacity Summary'!$C$139:$E$238,MATCH('Capacity Backing (Hide)'!CH$132,'Capacity Summary'!$B$139:$B$238,0),4),IF(INDEX('Capacity Summary'!$H$139:$BG$238,MATCH('Capacity Backing (Hide)'!CH$132,'Capacity Summary'!$B$139:$B$238,0),MATCH('Capacity Backing (Hide)'!$A176,'Capacity Summary'!$H$138:$BG$138,0))&lt;&gt;0,INDEX('Capacity Summary'!$H$139:$BG$238,MATCH('Capacity Backing (Hide)'!CH$132,'Capacity Summary'!$B$139:$B$238,0),MATCH('Capacity Backing (Hide)'!$A176,'Capacity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(Hide)'!$A176,'Capacity Summary'!$H$138:$BG$138,0))="x",INDEX('Capacity Summary'!$C$139:$E$238,MATCH('Capacity Backing (Hide)'!CI$132,'Capacity Summary'!$B$139:$B$238,0),4),IF(INDEX('Capacity Summary'!$H$139:$BG$238,MATCH('Capacity Backing (Hide)'!CI$132,'Capacity Summary'!$B$139:$B$238,0),MATCH('Capacity Backing (Hide)'!$A176,'Capacity Summary'!$H$138:$BG$138,0))&lt;&gt;0,INDEX('Capacity Summary'!$H$139:$BG$238,MATCH('Capacity Backing (Hide)'!CI$132,'Capacity Summary'!$B$139:$B$238,0),MATCH('Capacity Backing (Hide)'!$A176,'Capacity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(Hide)'!$A176,'Capacity Summary'!$H$138:$BG$138,0))="x",INDEX('Capacity Summary'!$C$139:$E$238,MATCH('Capacity Backing (Hide)'!CJ$132,'Capacity Summary'!$B$139:$B$238,0),4),IF(INDEX('Capacity Summary'!$H$139:$BG$238,MATCH('Capacity Backing (Hide)'!CJ$132,'Capacity Summary'!$B$139:$B$238,0),MATCH('Capacity Backing (Hide)'!$A176,'Capacity Summary'!$H$138:$BG$138,0))&lt;&gt;0,INDEX('Capacity Summary'!$H$139:$BG$238,MATCH('Capacity Backing (Hide)'!CJ$132,'Capacity Summary'!$B$139:$B$238,0),MATCH('Capacity Backing (Hide)'!$A176,'Capacity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(Hide)'!$A176,'Capacity Summary'!$H$138:$BG$138,0))="x",INDEX('Capacity Summary'!$C$139:$E$238,MATCH('Capacity Backing (Hide)'!CK$132,'Capacity Summary'!$B$139:$B$238,0),4),IF(INDEX('Capacity Summary'!$H$139:$BG$238,MATCH('Capacity Backing (Hide)'!CK$132,'Capacity Summary'!$B$139:$B$238,0),MATCH('Capacity Backing (Hide)'!$A176,'Capacity Summary'!$H$138:$BG$138,0))&lt;&gt;0,INDEX('Capacity Summary'!$H$139:$BG$238,MATCH('Capacity Backing (Hide)'!CK$132,'Capacity Summary'!$B$139:$B$238,0),MATCH('Capacity Backing (Hide)'!$A176,'Capacity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(Hide)'!$A176,'Capacity Summary'!$H$138:$BG$138,0))="x",INDEX('Capacity Summary'!$C$139:$E$238,MATCH('Capacity Backing (Hide)'!CL$132,'Capacity Summary'!$B$139:$B$238,0),4),IF(INDEX('Capacity Summary'!$H$139:$BG$238,MATCH('Capacity Backing (Hide)'!CL$132,'Capacity Summary'!$B$139:$B$238,0),MATCH('Capacity Backing (Hide)'!$A176,'Capacity Summary'!$H$138:$BG$138,0))&lt;&gt;0,INDEX('Capacity Summary'!$H$139:$BG$238,MATCH('Capacity Backing (Hide)'!CL$132,'Capacity Summary'!$B$139:$B$238,0),MATCH('Capacity Backing (Hide)'!$A176,'Capacity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(Hide)'!$A176,'Capacity Summary'!$H$138:$BG$138,0))="x",INDEX('Capacity Summary'!$C$139:$E$238,MATCH('Capacity Backing (Hide)'!CM$132,'Capacity Summary'!$B$139:$B$238,0),4),IF(INDEX('Capacity Summary'!$H$139:$BG$238,MATCH('Capacity Backing (Hide)'!CM$132,'Capacity Summary'!$B$139:$B$238,0),MATCH('Capacity Backing (Hide)'!$A176,'Capacity Summary'!$H$138:$BG$138,0))&lt;&gt;0,INDEX('Capacity Summary'!$H$139:$BG$238,MATCH('Capacity Backing (Hide)'!CM$132,'Capacity Summary'!$B$139:$B$238,0),MATCH('Capacity Backing (Hide)'!$A176,'Capacity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(Hide)'!$A176,'Capacity Summary'!$H$138:$BG$138,0))="x",INDEX('Capacity Summary'!$C$139:$E$238,MATCH('Capacity Backing (Hide)'!CN$132,'Capacity Summary'!$B$139:$B$238,0),4),IF(INDEX('Capacity Summary'!$H$139:$BG$238,MATCH('Capacity Backing (Hide)'!CN$132,'Capacity Summary'!$B$139:$B$238,0),MATCH('Capacity Backing (Hide)'!$A176,'Capacity Summary'!$H$138:$BG$138,0))&lt;&gt;0,INDEX('Capacity Summary'!$H$139:$BG$238,MATCH('Capacity Backing (Hide)'!CN$132,'Capacity Summary'!$B$139:$B$238,0),MATCH('Capacity Backing (Hide)'!$A176,'Capacity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(Hide)'!$A176,'Capacity Summary'!$H$138:$BG$138,0))="x",INDEX('Capacity Summary'!$C$139:$E$238,MATCH('Capacity Backing (Hide)'!CO$132,'Capacity Summary'!$B$139:$B$238,0),4),IF(INDEX('Capacity Summary'!$H$139:$BG$238,MATCH('Capacity Backing (Hide)'!CO$132,'Capacity Summary'!$B$139:$B$238,0),MATCH('Capacity Backing (Hide)'!$A176,'Capacity Summary'!$H$138:$BG$138,0))&lt;&gt;0,INDEX('Capacity Summary'!$H$139:$BG$238,MATCH('Capacity Backing (Hide)'!CO$132,'Capacity Summary'!$B$139:$B$238,0),MATCH('Capacity Backing (Hide)'!$A176,'Capacity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(Hide)'!$A176,'Capacity Summary'!$H$138:$BG$138,0))="x",INDEX('Capacity Summary'!$C$139:$E$238,MATCH('Capacity Backing (Hide)'!CP$132,'Capacity Summary'!$B$139:$B$238,0),4),IF(INDEX('Capacity Summary'!$H$139:$BG$238,MATCH('Capacity Backing (Hide)'!CP$132,'Capacity Summary'!$B$139:$B$238,0),MATCH('Capacity Backing (Hide)'!$A176,'Capacity Summary'!$H$138:$BG$138,0))&lt;&gt;0,INDEX('Capacity Summary'!$H$139:$BG$238,MATCH('Capacity Backing (Hide)'!CP$132,'Capacity Summary'!$B$139:$B$238,0),MATCH('Capacity Backing (Hide)'!$A176,'Capacity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(Hide)'!$A176,'Capacity Summary'!$H$138:$BG$138,0))="x",INDEX('Capacity Summary'!$C$139:$E$238,MATCH('Capacity Backing (Hide)'!CQ$132,'Capacity Summary'!$B$139:$B$238,0),4),IF(INDEX('Capacity Summary'!$H$139:$BG$238,MATCH('Capacity Backing (Hide)'!CQ$132,'Capacity Summary'!$B$139:$B$238,0),MATCH('Capacity Backing (Hide)'!$A176,'Capacity Summary'!$H$138:$BG$138,0))&lt;&gt;0,INDEX('Capacity Summary'!$H$139:$BG$238,MATCH('Capacity Backing (Hide)'!CQ$132,'Capacity Summary'!$B$139:$B$238,0),MATCH('Capacity Backing (Hide)'!$A176,'Capacity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(Hide)'!$A176,'Capacity Summary'!$H$138:$BG$138,0))="x",INDEX('Capacity Summary'!$C$139:$E$238,MATCH('Capacity Backing (Hide)'!CR$132,'Capacity Summary'!$B$139:$B$238,0),4),IF(INDEX('Capacity Summary'!$H$139:$BG$238,MATCH('Capacity Backing (Hide)'!CR$132,'Capacity Summary'!$B$139:$B$238,0),MATCH('Capacity Backing (Hide)'!$A176,'Capacity Summary'!$H$138:$BG$138,0))&lt;&gt;0,INDEX('Capacity Summary'!$H$139:$BG$238,MATCH('Capacity Backing (Hide)'!CR$132,'Capacity Summary'!$B$139:$B$238,0),MATCH('Capacity Backing (Hide)'!$A176,'Capacity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(Hide)'!$A176,'Capacity Summary'!$H$138:$BG$138,0))="x",INDEX('Capacity Summary'!$C$139:$E$238,MATCH('Capacity Backing (Hide)'!CS$132,'Capacity Summary'!$B$139:$B$238,0),4),IF(INDEX('Capacity Summary'!$H$139:$BG$238,MATCH('Capacity Backing (Hide)'!CS$132,'Capacity Summary'!$B$139:$B$238,0),MATCH('Capacity Backing (Hide)'!$A176,'Capacity Summary'!$H$138:$BG$138,0))&lt;&gt;0,INDEX('Capacity Summary'!$H$139:$BG$238,MATCH('Capacity Backing (Hide)'!CS$132,'Capacity Summary'!$B$139:$B$238,0),MATCH('Capacity Backing (Hide)'!$A176,'Capacity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(Hide)'!$A176,'Capacity Summary'!$H$138:$BG$138,0))="x",INDEX('Capacity Summary'!$C$139:$E$238,MATCH('Capacity Backing (Hide)'!CT$132,'Capacity Summary'!$B$139:$B$238,0),4),IF(INDEX('Capacity Summary'!$H$139:$BG$238,MATCH('Capacity Backing (Hide)'!CT$132,'Capacity Summary'!$B$139:$B$238,0),MATCH('Capacity Backing (Hide)'!$A176,'Capacity Summary'!$H$138:$BG$138,0))&lt;&gt;0,INDEX('Capacity Summary'!$H$139:$BG$238,MATCH('Capacity Backing (Hide)'!CT$132,'Capacity Summary'!$B$139:$B$238,0),MATCH('Capacity Backing (Hide)'!$A176,'Capacity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(Hide)'!$A176,'Capacity Summary'!$H$138:$BG$138,0))="x",INDEX('Capacity Summary'!$C$139:$E$238,MATCH('Capacity Backing (Hide)'!CU$132,'Capacity Summary'!$B$139:$B$238,0),4),IF(INDEX('Capacity Summary'!$H$139:$BG$238,MATCH('Capacity Backing (Hide)'!CU$132,'Capacity Summary'!$B$139:$B$238,0),MATCH('Capacity Backing (Hide)'!$A176,'Capacity Summary'!$H$138:$BG$138,0))&lt;&gt;0,INDEX('Capacity Summary'!$H$139:$BG$238,MATCH('Capacity Backing (Hide)'!CU$132,'Capacity Summary'!$B$139:$B$238,0),MATCH('Capacity Backing (Hide)'!$A176,'Capacity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(Hide)'!$A176,'Capacity Summary'!$H$138:$BG$138,0))="x",INDEX('Capacity Summary'!$C$139:$E$238,MATCH('Capacity Backing (Hide)'!CV$132,'Capacity Summary'!$B$139:$B$238,0),4),IF(INDEX('Capacity Summary'!$H$139:$BG$238,MATCH('Capacity Backing (Hide)'!CV$132,'Capacity Summary'!$B$139:$B$238,0),MATCH('Capacity Backing (Hide)'!$A176,'Capacity Summary'!$H$138:$BG$138,0))&lt;&gt;0,INDEX('Capacity Summary'!$H$139:$BG$238,MATCH('Capacity Backing (Hide)'!CV$132,'Capacity Summary'!$B$139:$B$238,0),MATCH('Capacity Backing (Hide)'!$A176,'Capacity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(Hide)'!$A176,'Capacity Summary'!$H$138:$BG$138,0))="x",INDEX('Capacity Summary'!$C$139:$E$238,MATCH('Capacity Backing (Hide)'!CW$132,'Capacity Summary'!$B$139:$B$238,0),4),IF(INDEX('Capacity Summary'!$H$139:$BG$238,MATCH('Capacity Backing (Hide)'!CW$132,'Capacity Summary'!$B$139:$B$238,0),MATCH('Capacity Backing (Hide)'!$A176,'Capacity Summary'!$H$138:$BG$138,0))&lt;&gt;0,INDEX('Capacity Summary'!$H$139:$BG$238,MATCH('Capacity Backing (Hide)'!CW$132,'Capacity Summary'!$B$139:$B$238,0),MATCH('Capacity Backing (Hide)'!$A176,'Capacity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(Hide)'!$A177,'Capacity Summary'!$H$138:$BG$138,0))="x",INDEX('Capacity Summary'!$C$139:$E$238,MATCH('Capacity Backing (Hide)'!B$132,'Capacity Summary'!$B$139:$B$238,0),4),IF(INDEX('Capacity Summary'!$H$139:$BG$238,MATCH('Capacity Backing (Hide)'!B$132,'Capacity Summary'!$B$139:$B$238,0),MATCH('Capacity Backing (Hide)'!$A177,'Capacity Summary'!$H$138:$BG$138,0))&lt;&gt;0,INDEX('Capacity Summary'!$H$139:$BG$238,MATCH('Capacity Backing (Hide)'!B$132,'Capacity Summary'!$B$139:$B$238,0),MATCH('Capacity Backing (Hide)'!$A177,'Capacity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(Hide)'!$A177,'Capacity Summary'!$H$138:$BG$138,0))="x",INDEX('Capacity Summary'!$C$139:$E$238,MATCH('Capacity Backing (Hide)'!C$132,'Capacity Summary'!$B$139:$B$238,0),4),IF(INDEX('Capacity Summary'!$H$139:$BG$238,MATCH('Capacity Backing (Hide)'!C$132,'Capacity Summary'!$B$139:$B$238,0),MATCH('Capacity Backing (Hide)'!$A177,'Capacity Summary'!$H$138:$BG$138,0))&lt;&gt;0,INDEX('Capacity Summary'!$H$139:$BG$238,MATCH('Capacity Backing (Hide)'!C$132,'Capacity Summary'!$B$139:$B$238,0),MATCH('Capacity Backing (Hide)'!$A177,'Capacity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(Hide)'!$A177,'Capacity Summary'!$H$138:$BG$138,0))="x",INDEX('Capacity Summary'!$C$139:$E$238,MATCH('Capacity Backing (Hide)'!D$132,'Capacity Summary'!$B$139:$B$238,0),4),IF(INDEX('Capacity Summary'!$H$139:$BG$238,MATCH('Capacity Backing (Hide)'!D$132,'Capacity Summary'!$B$139:$B$238,0),MATCH('Capacity Backing (Hide)'!$A177,'Capacity Summary'!$H$138:$BG$138,0))&lt;&gt;0,INDEX('Capacity Summary'!$H$139:$BG$238,MATCH('Capacity Backing (Hide)'!D$132,'Capacity Summary'!$B$139:$B$238,0),MATCH('Capacity Backing (Hide)'!$A177,'Capacity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(Hide)'!$A177,'Capacity Summary'!$H$138:$BG$138,0))="x",INDEX('Capacity Summary'!$C$139:$E$238,MATCH('Capacity Backing (Hide)'!E$132,'Capacity Summary'!$B$139:$B$238,0),4),IF(INDEX('Capacity Summary'!$H$139:$BG$238,MATCH('Capacity Backing (Hide)'!E$132,'Capacity Summary'!$B$139:$B$238,0),MATCH('Capacity Backing (Hide)'!$A177,'Capacity Summary'!$H$138:$BG$138,0))&lt;&gt;0,INDEX('Capacity Summary'!$H$139:$BG$238,MATCH('Capacity Backing (Hide)'!E$132,'Capacity Summary'!$B$139:$B$238,0),MATCH('Capacity Backing (Hide)'!$A177,'Capacity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(Hide)'!$A177,'Capacity Summary'!$H$138:$BG$138,0))="x",INDEX('Capacity Summary'!$C$139:$E$238,MATCH('Capacity Backing (Hide)'!F$132,'Capacity Summary'!$B$139:$B$238,0),4),IF(INDEX('Capacity Summary'!$H$139:$BG$238,MATCH('Capacity Backing (Hide)'!F$132,'Capacity Summary'!$B$139:$B$238,0),MATCH('Capacity Backing (Hide)'!$A177,'Capacity Summary'!$H$138:$BG$138,0))&lt;&gt;0,INDEX('Capacity Summary'!$H$139:$BG$238,MATCH('Capacity Backing (Hide)'!F$132,'Capacity Summary'!$B$139:$B$238,0),MATCH('Capacity Backing (Hide)'!$A177,'Capacity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(Hide)'!$A177,'Capacity Summary'!$H$138:$BG$138,0))="x",INDEX('Capacity Summary'!$C$139:$E$238,MATCH('Capacity Backing (Hide)'!G$132,'Capacity Summary'!$B$139:$B$238,0),4),IF(INDEX('Capacity Summary'!$H$139:$BG$238,MATCH('Capacity Backing (Hide)'!G$132,'Capacity Summary'!$B$139:$B$238,0),MATCH('Capacity Backing (Hide)'!$A177,'Capacity Summary'!$H$138:$BG$138,0))&lt;&gt;0,INDEX('Capacity Summary'!$H$139:$BG$238,MATCH('Capacity Backing (Hide)'!G$132,'Capacity Summary'!$B$139:$B$238,0),MATCH('Capacity Backing (Hide)'!$A177,'Capacity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(Hide)'!$A177,'Capacity Summary'!$H$138:$BG$138,0))="x",INDEX('Capacity Summary'!$C$139:$E$238,MATCH('Capacity Backing (Hide)'!H$132,'Capacity Summary'!$B$139:$B$238,0),4),IF(INDEX('Capacity Summary'!$H$139:$BG$238,MATCH('Capacity Backing (Hide)'!H$132,'Capacity Summary'!$B$139:$B$238,0),MATCH('Capacity Backing (Hide)'!$A177,'Capacity Summary'!$H$138:$BG$138,0))&lt;&gt;0,INDEX('Capacity Summary'!$H$139:$BG$238,MATCH('Capacity Backing (Hide)'!H$132,'Capacity Summary'!$B$139:$B$238,0),MATCH('Capacity Backing (Hide)'!$A177,'Capacity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(Hide)'!$A177,'Capacity Summary'!$H$138:$BG$138,0))="x",INDEX('Capacity Summary'!$C$139:$E$238,MATCH('Capacity Backing (Hide)'!I$132,'Capacity Summary'!$B$139:$B$238,0),4),IF(INDEX('Capacity Summary'!$H$139:$BG$238,MATCH('Capacity Backing (Hide)'!I$132,'Capacity Summary'!$B$139:$B$238,0),MATCH('Capacity Backing (Hide)'!$A177,'Capacity Summary'!$H$138:$BG$138,0))&lt;&gt;0,INDEX('Capacity Summary'!$H$139:$BG$238,MATCH('Capacity Backing (Hide)'!I$132,'Capacity Summary'!$B$139:$B$238,0),MATCH('Capacity Backing (Hide)'!$A177,'Capacity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(Hide)'!$A177,'Capacity Summary'!$H$138:$BG$138,0))="x",INDEX('Capacity Summary'!$C$139:$E$238,MATCH('Capacity Backing (Hide)'!J$132,'Capacity Summary'!$B$139:$B$238,0),4),IF(INDEX('Capacity Summary'!$H$139:$BG$238,MATCH('Capacity Backing (Hide)'!J$132,'Capacity Summary'!$B$139:$B$238,0),MATCH('Capacity Backing (Hide)'!$A177,'Capacity Summary'!$H$138:$BG$138,0))&lt;&gt;0,INDEX('Capacity Summary'!$H$139:$BG$238,MATCH('Capacity Backing (Hide)'!J$132,'Capacity Summary'!$B$139:$B$238,0),MATCH('Capacity Backing (Hide)'!$A177,'Capacity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(Hide)'!$A177,'Capacity Summary'!$H$138:$BG$138,0))="x",INDEX('Capacity Summary'!$C$139:$E$238,MATCH('Capacity Backing (Hide)'!K$132,'Capacity Summary'!$B$139:$B$238,0),4),IF(INDEX('Capacity Summary'!$H$139:$BG$238,MATCH('Capacity Backing (Hide)'!K$132,'Capacity Summary'!$B$139:$B$238,0),MATCH('Capacity Backing (Hide)'!$A177,'Capacity Summary'!$H$138:$BG$138,0))&lt;&gt;0,INDEX('Capacity Summary'!$H$139:$BG$238,MATCH('Capacity Backing (Hide)'!K$132,'Capacity Summary'!$B$139:$B$238,0),MATCH('Capacity Backing (Hide)'!$A177,'Capacity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(Hide)'!$A177,'Capacity Summary'!$H$138:$BG$138,0))="x",INDEX('Capacity Summary'!$C$139:$E$238,MATCH('Capacity Backing (Hide)'!L$132,'Capacity Summary'!$B$139:$B$238,0),4),IF(INDEX('Capacity Summary'!$H$139:$BG$238,MATCH('Capacity Backing (Hide)'!L$132,'Capacity Summary'!$B$139:$B$238,0),MATCH('Capacity Backing (Hide)'!$A177,'Capacity Summary'!$H$138:$BG$138,0))&lt;&gt;0,INDEX('Capacity Summary'!$H$139:$BG$238,MATCH('Capacity Backing (Hide)'!L$132,'Capacity Summary'!$B$139:$B$238,0),MATCH('Capacity Backing (Hide)'!$A177,'Capacity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(Hide)'!$A177,'Capacity Summary'!$H$138:$BG$138,0))="x",INDEX('Capacity Summary'!$C$139:$E$238,MATCH('Capacity Backing (Hide)'!M$132,'Capacity Summary'!$B$139:$B$238,0),4),IF(INDEX('Capacity Summary'!$H$139:$BG$238,MATCH('Capacity Backing (Hide)'!M$132,'Capacity Summary'!$B$139:$B$238,0),MATCH('Capacity Backing (Hide)'!$A177,'Capacity Summary'!$H$138:$BG$138,0))&lt;&gt;0,INDEX('Capacity Summary'!$H$139:$BG$238,MATCH('Capacity Backing (Hide)'!M$132,'Capacity Summary'!$B$139:$B$238,0),MATCH('Capacity Backing (Hide)'!$A177,'Capacity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(Hide)'!$A177,'Capacity Summary'!$H$138:$BG$138,0))="x",INDEX('Capacity Summary'!$C$139:$E$238,MATCH('Capacity Backing (Hide)'!N$132,'Capacity Summary'!$B$139:$B$238,0),4),IF(INDEX('Capacity Summary'!$H$139:$BG$238,MATCH('Capacity Backing (Hide)'!N$132,'Capacity Summary'!$B$139:$B$238,0),MATCH('Capacity Backing (Hide)'!$A177,'Capacity Summary'!$H$138:$BG$138,0))&lt;&gt;0,INDEX('Capacity Summary'!$H$139:$BG$238,MATCH('Capacity Backing (Hide)'!N$132,'Capacity Summary'!$B$139:$B$238,0),MATCH('Capacity Backing (Hide)'!$A177,'Capacity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(Hide)'!$A177,'Capacity Summary'!$H$138:$BG$138,0))="x",INDEX('Capacity Summary'!$C$139:$E$238,MATCH('Capacity Backing (Hide)'!O$132,'Capacity Summary'!$B$139:$B$238,0),4),IF(INDEX('Capacity Summary'!$H$139:$BG$238,MATCH('Capacity Backing (Hide)'!O$132,'Capacity Summary'!$B$139:$B$238,0),MATCH('Capacity Backing (Hide)'!$A177,'Capacity Summary'!$H$138:$BG$138,0))&lt;&gt;0,INDEX('Capacity Summary'!$H$139:$BG$238,MATCH('Capacity Backing (Hide)'!O$132,'Capacity Summary'!$B$139:$B$238,0),MATCH('Capacity Backing (Hide)'!$A177,'Capacity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(Hide)'!$A177,'Capacity Summary'!$H$138:$BG$138,0))="x",INDEX('Capacity Summary'!$C$139:$E$238,MATCH('Capacity Backing (Hide)'!P$132,'Capacity Summary'!$B$139:$B$238,0),4),IF(INDEX('Capacity Summary'!$H$139:$BG$238,MATCH('Capacity Backing (Hide)'!P$132,'Capacity Summary'!$B$139:$B$238,0),MATCH('Capacity Backing (Hide)'!$A177,'Capacity Summary'!$H$138:$BG$138,0))&lt;&gt;0,INDEX('Capacity Summary'!$H$139:$BG$238,MATCH('Capacity Backing (Hide)'!P$132,'Capacity Summary'!$B$139:$B$238,0),MATCH('Capacity Backing (Hide)'!$A177,'Capacity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(Hide)'!$A177,'Capacity Summary'!$H$138:$BG$138,0))="x",INDEX('Capacity Summary'!$C$139:$E$238,MATCH('Capacity Backing (Hide)'!Q$132,'Capacity Summary'!$B$139:$B$238,0),4),IF(INDEX('Capacity Summary'!$H$139:$BG$238,MATCH('Capacity Backing (Hide)'!Q$132,'Capacity Summary'!$B$139:$B$238,0),MATCH('Capacity Backing (Hide)'!$A177,'Capacity Summary'!$H$138:$BG$138,0))&lt;&gt;0,INDEX('Capacity Summary'!$H$139:$BG$238,MATCH('Capacity Backing (Hide)'!Q$132,'Capacity Summary'!$B$139:$B$238,0),MATCH('Capacity Backing (Hide)'!$A177,'Capacity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(Hide)'!$A177,'Capacity Summary'!$H$138:$BG$138,0))="x",INDEX('Capacity Summary'!$C$139:$E$238,MATCH('Capacity Backing (Hide)'!R$132,'Capacity Summary'!$B$139:$B$238,0),4),IF(INDEX('Capacity Summary'!$H$139:$BG$238,MATCH('Capacity Backing (Hide)'!R$132,'Capacity Summary'!$B$139:$B$238,0),MATCH('Capacity Backing (Hide)'!$A177,'Capacity Summary'!$H$138:$BG$138,0))&lt;&gt;0,INDEX('Capacity Summary'!$H$139:$BG$238,MATCH('Capacity Backing (Hide)'!R$132,'Capacity Summary'!$B$139:$B$238,0),MATCH('Capacity Backing (Hide)'!$A177,'Capacity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(Hide)'!$A177,'Capacity Summary'!$H$138:$BG$138,0))="x",INDEX('Capacity Summary'!$C$139:$E$238,MATCH('Capacity Backing (Hide)'!S$132,'Capacity Summary'!$B$139:$B$238,0),4),IF(INDEX('Capacity Summary'!$H$139:$BG$238,MATCH('Capacity Backing (Hide)'!S$132,'Capacity Summary'!$B$139:$B$238,0),MATCH('Capacity Backing (Hide)'!$A177,'Capacity Summary'!$H$138:$BG$138,0))&lt;&gt;0,INDEX('Capacity Summary'!$H$139:$BG$238,MATCH('Capacity Backing (Hide)'!S$132,'Capacity Summary'!$B$139:$B$238,0),MATCH('Capacity Backing (Hide)'!$A177,'Capacity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(Hide)'!$A177,'Capacity Summary'!$H$138:$BG$138,0))="x",INDEX('Capacity Summary'!$C$139:$E$238,MATCH('Capacity Backing (Hide)'!T$132,'Capacity Summary'!$B$139:$B$238,0),4),IF(INDEX('Capacity Summary'!$H$139:$BG$238,MATCH('Capacity Backing (Hide)'!T$132,'Capacity Summary'!$B$139:$B$238,0),MATCH('Capacity Backing (Hide)'!$A177,'Capacity Summary'!$H$138:$BG$138,0))&lt;&gt;0,INDEX('Capacity Summary'!$H$139:$BG$238,MATCH('Capacity Backing (Hide)'!T$132,'Capacity Summary'!$B$139:$B$238,0),MATCH('Capacity Backing (Hide)'!$A177,'Capacity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(Hide)'!$A177,'Capacity Summary'!$H$138:$BG$138,0))="x",INDEX('Capacity Summary'!$C$139:$E$238,MATCH('Capacity Backing (Hide)'!U$132,'Capacity Summary'!$B$139:$B$238,0),4),IF(INDEX('Capacity Summary'!$H$139:$BG$238,MATCH('Capacity Backing (Hide)'!U$132,'Capacity Summary'!$B$139:$B$238,0),MATCH('Capacity Backing (Hide)'!$A177,'Capacity Summary'!$H$138:$BG$138,0))&lt;&gt;0,INDEX('Capacity Summary'!$H$139:$BG$238,MATCH('Capacity Backing (Hide)'!U$132,'Capacity Summary'!$B$139:$B$238,0),MATCH('Capacity Backing (Hide)'!$A177,'Capacity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(Hide)'!$A177,'Capacity Summary'!$H$138:$BG$138,0))="x",INDEX('Capacity Summary'!$C$139:$E$238,MATCH('Capacity Backing (Hide)'!V$132,'Capacity Summary'!$B$139:$B$238,0),4),IF(INDEX('Capacity Summary'!$H$139:$BG$238,MATCH('Capacity Backing (Hide)'!V$132,'Capacity Summary'!$B$139:$B$238,0),MATCH('Capacity Backing (Hide)'!$A177,'Capacity Summary'!$H$138:$BG$138,0))&lt;&gt;0,INDEX('Capacity Summary'!$H$139:$BG$238,MATCH('Capacity Backing (Hide)'!V$132,'Capacity Summary'!$B$139:$B$238,0),MATCH('Capacity Backing (Hide)'!$A177,'Capacity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(Hide)'!$A177,'Capacity Summary'!$H$138:$BG$138,0))="x",INDEX('Capacity Summary'!$C$139:$E$238,MATCH('Capacity Backing (Hide)'!W$132,'Capacity Summary'!$B$139:$B$238,0),4),IF(INDEX('Capacity Summary'!$H$139:$BG$238,MATCH('Capacity Backing (Hide)'!W$132,'Capacity Summary'!$B$139:$B$238,0),MATCH('Capacity Backing (Hide)'!$A177,'Capacity Summary'!$H$138:$BG$138,0))&lt;&gt;0,INDEX('Capacity Summary'!$H$139:$BG$238,MATCH('Capacity Backing (Hide)'!W$132,'Capacity Summary'!$B$139:$B$238,0),MATCH('Capacity Backing (Hide)'!$A177,'Capacity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(Hide)'!$A177,'Capacity Summary'!$H$138:$BG$138,0))="x",INDEX('Capacity Summary'!$C$139:$E$238,MATCH('Capacity Backing (Hide)'!X$132,'Capacity Summary'!$B$139:$B$238,0),4),IF(INDEX('Capacity Summary'!$H$139:$BG$238,MATCH('Capacity Backing (Hide)'!X$132,'Capacity Summary'!$B$139:$B$238,0),MATCH('Capacity Backing (Hide)'!$A177,'Capacity Summary'!$H$138:$BG$138,0))&lt;&gt;0,INDEX('Capacity Summary'!$H$139:$BG$238,MATCH('Capacity Backing (Hide)'!X$132,'Capacity Summary'!$B$139:$B$238,0),MATCH('Capacity Backing (Hide)'!$A177,'Capacity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(Hide)'!$A177,'Capacity Summary'!$H$138:$BG$138,0))="x",INDEX('Capacity Summary'!$C$139:$E$238,MATCH('Capacity Backing (Hide)'!Y$132,'Capacity Summary'!$B$139:$B$238,0),4),IF(INDEX('Capacity Summary'!$H$139:$BG$238,MATCH('Capacity Backing (Hide)'!Y$132,'Capacity Summary'!$B$139:$B$238,0),MATCH('Capacity Backing (Hide)'!$A177,'Capacity Summary'!$H$138:$BG$138,0))&lt;&gt;0,INDEX('Capacity Summary'!$H$139:$BG$238,MATCH('Capacity Backing (Hide)'!Y$132,'Capacity Summary'!$B$139:$B$238,0),MATCH('Capacity Backing (Hide)'!$A177,'Capacity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(Hide)'!$A177,'Capacity Summary'!$H$138:$BG$138,0))="x",INDEX('Capacity Summary'!$C$139:$E$238,MATCH('Capacity Backing (Hide)'!Z$132,'Capacity Summary'!$B$139:$B$238,0),4),IF(INDEX('Capacity Summary'!$H$139:$BG$238,MATCH('Capacity Backing (Hide)'!Z$132,'Capacity Summary'!$B$139:$B$238,0),MATCH('Capacity Backing (Hide)'!$A177,'Capacity Summary'!$H$138:$BG$138,0))&lt;&gt;0,INDEX('Capacity Summary'!$H$139:$BG$238,MATCH('Capacity Backing (Hide)'!Z$132,'Capacity Summary'!$B$139:$B$238,0),MATCH('Capacity Backing (Hide)'!$A177,'Capacity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(Hide)'!$A177,'Capacity Summary'!$H$138:$BG$138,0))="x",INDEX('Capacity Summary'!$C$139:$E$238,MATCH('Capacity Backing (Hide)'!AA$132,'Capacity Summary'!$B$139:$B$238,0),4),IF(INDEX('Capacity Summary'!$H$139:$BG$238,MATCH('Capacity Backing (Hide)'!AA$132,'Capacity Summary'!$B$139:$B$238,0),MATCH('Capacity Backing (Hide)'!$A177,'Capacity Summary'!$H$138:$BG$138,0))&lt;&gt;0,INDEX('Capacity Summary'!$H$139:$BG$238,MATCH('Capacity Backing (Hide)'!AA$132,'Capacity Summary'!$B$139:$B$238,0),MATCH('Capacity Backing (Hide)'!$A177,'Capacity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(Hide)'!$A177,'Capacity Summary'!$H$138:$BG$138,0))="x",INDEX('Capacity Summary'!$C$139:$E$238,MATCH('Capacity Backing (Hide)'!AB$132,'Capacity Summary'!$B$139:$B$238,0),4),IF(INDEX('Capacity Summary'!$H$139:$BG$238,MATCH('Capacity Backing (Hide)'!AB$132,'Capacity Summary'!$B$139:$B$238,0),MATCH('Capacity Backing (Hide)'!$A177,'Capacity Summary'!$H$138:$BG$138,0))&lt;&gt;0,INDEX('Capacity Summary'!$H$139:$BG$238,MATCH('Capacity Backing (Hide)'!AB$132,'Capacity Summary'!$B$139:$B$238,0),MATCH('Capacity Backing (Hide)'!$A177,'Capacity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(Hide)'!$A177,'Capacity Summary'!$H$138:$BG$138,0))="x",INDEX('Capacity Summary'!$C$139:$E$238,MATCH('Capacity Backing (Hide)'!AC$132,'Capacity Summary'!$B$139:$B$238,0),4),IF(INDEX('Capacity Summary'!$H$139:$BG$238,MATCH('Capacity Backing (Hide)'!AC$132,'Capacity Summary'!$B$139:$B$238,0),MATCH('Capacity Backing (Hide)'!$A177,'Capacity Summary'!$H$138:$BG$138,0))&lt;&gt;0,INDEX('Capacity Summary'!$H$139:$BG$238,MATCH('Capacity Backing (Hide)'!AC$132,'Capacity Summary'!$B$139:$B$238,0),MATCH('Capacity Backing (Hide)'!$A177,'Capacity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(Hide)'!$A177,'Capacity Summary'!$H$138:$BG$138,0))="x",INDEX('Capacity Summary'!$C$139:$E$238,MATCH('Capacity Backing (Hide)'!AD$132,'Capacity Summary'!$B$139:$B$238,0),4),IF(INDEX('Capacity Summary'!$H$139:$BG$238,MATCH('Capacity Backing (Hide)'!AD$132,'Capacity Summary'!$B$139:$B$238,0),MATCH('Capacity Backing (Hide)'!$A177,'Capacity Summary'!$H$138:$BG$138,0))&lt;&gt;0,INDEX('Capacity Summary'!$H$139:$BG$238,MATCH('Capacity Backing (Hide)'!AD$132,'Capacity Summary'!$B$139:$B$238,0),MATCH('Capacity Backing (Hide)'!$A177,'Capacity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(Hide)'!$A177,'Capacity Summary'!$H$138:$BG$138,0))="x",INDEX('Capacity Summary'!$C$139:$E$238,MATCH('Capacity Backing (Hide)'!AE$132,'Capacity Summary'!$B$139:$B$238,0),4),IF(INDEX('Capacity Summary'!$H$139:$BG$238,MATCH('Capacity Backing (Hide)'!AE$132,'Capacity Summary'!$B$139:$B$238,0),MATCH('Capacity Backing (Hide)'!$A177,'Capacity Summary'!$H$138:$BG$138,0))&lt;&gt;0,INDEX('Capacity Summary'!$H$139:$BG$238,MATCH('Capacity Backing (Hide)'!AE$132,'Capacity Summary'!$B$139:$B$238,0),MATCH('Capacity Backing (Hide)'!$A177,'Capacity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(Hide)'!$A177,'Capacity Summary'!$H$138:$BG$138,0))="x",INDEX('Capacity Summary'!$C$139:$E$238,MATCH('Capacity Backing (Hide)'!AF$132,'Capacity Summary'!$B$139:$B$238,0),4),IF(INDEX('Capacity Summary'!$H$139:$BG$238,MATCH('Capacity Backing (Hide)'!AF$132,'Capacity Summary'!$B$139:$B$238,0),MATCH('Capacity Backing (Hide)'!$A177,'Capacity Summary'!$H$138:$BG$138,0))&lt;&gt;0,INDEX('Capacity Summary'!$H$139:$BG$238,MATCH('Capacity Backing (Hide)'!AF$132,'Capacity Summary'!$B$139:$B$238,0),MATCH('Capacity Backing (Hide)'!$A177,'Capacity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(Hide)'!$A177,'Capacity Summary'!$H$138:$BG$138,0))="x",INDEX('Capacity Summary'!$C$139:$E$238,MATCH('Capacity Backing (Hide)'!AG$132,'Capacity Summary'!$B$139:$B$238,0),4),IF(INDEX('Capacity Summary'!$H$139:$BG$238,MATCH('Capacity Backing (Hide)'!AG$132,'Capacity Summary'!$B$139:$B$238,0),MATCH('Capacity Backing (Hide)'!$A177,'Capacity Summary'!$H$138:$BG$138,0))&lt;&gt;0,INDEX('Capacity Summary'!$H$139:$BG$238,MATCH('Capacity Backing (Hide)'!AG$132,'Capacity Summary'!$B$139:$B$238,0),MATCH('Capacity Backing (Hide)'!$A177,'Capacity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(Hide)'!$A177,'Capacity Summary'!$H$138:$BG$138,0))="x",INDEX('Capacity Summary'!$C$139:$E$238,MATCH('Capacity Backing (Hide)'!AH$132,'Capacity Summary'!$B$139:$B$238,0),4),IF(INDEX('Capacity Summary'!$H$139:$BG$238,MATCH('Capacity Backing (Hide)'!AH$132,'Capacity Summary'!$B$139:$B$238,0),MATCH('Capacity Backing (Hide)'!$A177,'Capacity Summary'!$H$138:$BG$138,0))&lt;&gt;0,INDEX('Capacity Summary'!$H$139:$BG$238,MATCH('Capacity Backing (Hide)'!AH$132,'Capacity Summary'!$B$139:$B$238,0),MATCH('Capacity Backing (Hide)'!$A177,'Capacity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(Hide)'!$A177,'Capacity Summary'!$H$138:$BG$138,0))="x",INDEX('Capacity Summary'!$C$139:$E$238,MATCH('Capacity Backing (Hide)'!AI$132,'Capacity Summary'!$B$139:$B$238,0),4),IF(INDEX('Capacity Summary'!$H$139:$BG$238,MATCH('Capacity Backing (Hide)'!AI$132,'Capacity Summary'!$B$139:$B$238,0),MATCH('Capacity Backing (Hide)'!$A177,'Capacity Summary'!$H$138:$BG$138,0))&lt;&gt;0,INDEX('Capacity Summary'!$H$139:$BG$238,MATCH('Capacity Backing (Hide)'!AI$132,'Capacity Summary'!$B$139:$B$238,0),MATCH('Capacity Backing (Hide)'!$A177,'Capacity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(Hide)'!$A177,'Capacity Summary'!$H$138:$BG$138,0))="x",INDEX('Capacity Summary'!$C$139:$E$238,MATCH('Capacity Backing (Hide)'!AJ$132,'Capacity Summary'!$B$139:$B$238,0),4),IF(INDEX('Capacity Summary'!$H$139:$BG$238,MATCH('Capacity Backing (Hide)'!AJ$132,'Capacity Summary'!$B$139:$B$238,0),MATCH('Capacity Backing (Hide)'!$A177,'Capacity Summary'!$H$138:$BG$138,0))&lt;&gt;0,INDEX('Capacity Summary'!$H$139:$BG$238,MATCH('Capacity Backing (Hide)'!AJ$132,'Capacity Summary'!$B$139:$B$238,0),MATCH('Capacity Backing (Hide)'!$A177,'Capacity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(Hide)'!$A177,'Capacity Summary'!$H$138:$BG$138,0))="x",INDEX('Capacity Summary'!$C$139:$E$238,MATCH('Capacity Backing (Hide)'!AK$132,'Capacity Summary'!$B$139:$B$238,0),4),IF(INDEX('Capacity Summary'!$H$139:$BG$238,MATCH('Capacity Backing (Hide)'!AK$132,'Capacity Summary'!$B$139:$B$238,0),MATCH('Capacity Backing (Hide)'!$A177,'Capacity Summary'!$H$138:$BG$138,0))&lt;&gt;0,INDEX('Capacity Summary'!$H$139:$BG$238,MATCH('Capacity Backing (Hide)'!AK$132,'Capacity Summary'!$B$139:$B$238,0),MATCH('Capacity Backing (Hide)'!$A177,'Capacity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(Hide)'!$A177,'Capacity Summary'!$H$138:$BG$138,0))="x",INDEX('Capacity Summary'!$C$139:$E$238,MATCH('Capacity Backing (Hide)'!AL$132,'Capacity Summary'!$B$139:$B$238,0),4),IF(INDEX('Capacity Summary'!$H$139:$BG$238,MATCH('Capacity Backing (Hide)'!AL$132,'Capacity Summary'!$B$139:$B$238,0),MATCH('Capacity Backing (Hide)'!$A177,'Capacity Summary'!$H$138:$BG$138,0))&lt;&gt;0,INDEX('Capacity Summary'!$H$139:$BG$238,MATCH('Capacity Backing (Hide)'!AL$132,'Capacity Summary'!$B$139:$B$238,0),MATCH('Capacity Backing (Hide)'!$A177,'Capacity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(Hide)'!$A177,'Capacity Summary'!$H$138:$BG$138,0))="x",INDEX('Capacity Summary'!$C$139:$E$238,MATCH('Capacity Backing (Hide)'!AM$132,'Capacity Summary'!$B$139:$B$238,0),4),IF(INDEX('Capacity Summary'!$H$139:$BG$238,MATCH('Capacity Backing (Hide)'!AM$132,'Capacity Summary'!$B$139:$B$238,0),MATCH('Capacity Backing (Hide)'!$A177,'Capacity Summary'!$H$138:$BG$138,0))&lt;&gt;0,INDEX('Capacity Summary'!$H$139:$BG$238,MATCH('Capacity Backing (Hide)'!AM$132,'Capacity Summary'!$B$139:$B$238,0),MATCH('Capacity Backing (Hide)'!$A177,'Capacity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(Hide)'!$A177,'Capacity Summary'!$H$138:$BG$138,0))="x",INDEX('Capacity Summary'!$C$139:$E$238,MATCH('Capacity Backing (Hide)'!AN$132,'Capacity Summary'!$B$139:$B$238,0),4),IF(INDEX('Capacity Summary'!$H$139:$BG$238,MATCH('Capacity Backing (Hide)'!AN$132,'Capacity Summary'!$B$139:$B$238,0),MATCH('Capacity Backing (Hide)'!$A177,'Capacity Summary'!$H$138:$BG$138,0))&lt;&gt;0,INDEX('Capacity Summary'!$H$139:$BG$238,MATCH('Capacity Backing (Hide)'!AN$132,'Capacity Summary'!$B$139:$B$238,0),MATCH('Capacity Backing (Hide)'!$A177,'Capacity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(Hide)'!$A177,'Capacity Summary'!$H$138:$BG$138,0))="x",INDEX('Capacity Summary'!$C$139:$E$238,MATCH('Capacity Backing (Hide)'!AO$132,'Capacity Summary'!$B$139:$B$238,0),4),IF(INDEX('Capacity Summary'!$H$139:$BG$238,MATCH('Capacity Backing (Hide)'!AO$132,'Capacity Summary'!$B$139:$B$238,0),MATCH('Capacity Backing (Hide)'!$A177,'Capacity Summary'!$H$138:$BG$138,0))&lt;&gt;0,INDEX('Capacity Summary'!$H$139:$BG$238,MATCH('Capacity Backing (Hide)'!AO$132,'Capacity Summary'!$B$139:$B$238,0),MATCH('Capacity Backing (Hide)'!$A177,'Capacity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(Hide)'!$A177,'Capacity Summary'!$H$138:$BG$138,0))="x",INDEX('Capacity Summary'!$C$139:$E$238,MATCH('Capacity Backing (Hide)'!AP$132,'Capacity Summary'!$B$139:$B$238,0),4),IF(INDEX('Capacity Summary'!$H$139:$BG$238,MATCH('Capacity Backing (Hide)'!AP$132,'Capacity Summary'!$B$139:$B$238,0),MATCH('Capacity Backing (Hide)'!$A177,'Capacity Summary'!$H$138:$BG$138,0))&lt;&gt;0,INDEX('Capacity Summary'!$H$139:$BG$238,MATCH('Capacity Backing (Hide)'!AP$132,'Capacity Summary'!$B$139:$B$238,0),MATCH('Capacity Backing (Hide)'!$A177,'Capacity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(Hide)'!$A177,'Capacity Summary'!$H$138:$BG$138,0))="x",INDEX('Capacity Summary'!$C$139:$E$238,MATCH('Capacity Backing (Hide)'!AQ$132,'Capacity Summary'!$B$139:$B$238,0),4),IF(INDEX('Capacity Summary'!$H$139:$BG$238,MATCH('Capacity Backing (Hide)'!AQ$132,'Capacity Summary'!$B$139:$B$238,0),MATCH('Capacity Backing (Hide)'!$A177,'Capacity Summary'!$H$138:$BG$138,0))&lt;&gt;0,INDEX('Capacity Summary'!$H$139:$BG$238,MATCH('Capacity Backing (Hide)'!AQ$132,'Capacity Summary'!$B$139:$B$238,0),MATCH('Capacity Backing (Hide)'!$A177,'Capacity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(Hide)'!$A177,'Capacity Summary'!$H$138:$BG$138,0))="x",INDEX('Capacity Summary'!$C$139:$E$238,MATCH('Capacity Backing (Hide)'!AR$132,'Capacity Summary'!$B$139:$B$238,0),4),IF(INDEX('Capacity Summary'!$H$139:$BG$238,MATCH('Capacity Backing (Hide)'!AR$132,'Capacity Summary'!$B$139:$B$238,0),MATCH('Capacity Backing (Hide)'!$A177,'Capacity Summary'!$H$138:$BG$138,0))&lt;&gt;0,INDEX('Capacity Summary'!$H$139:$BG$238,MATCH('Capacity Backing (Hide)'!AR$132,'Capacity Summary'!$B$139:$B$238,0),MATCH('Capacity Backing (Hide)'!$A177,'Capacity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(Hide)'!$A177,'Capacity Summary'!$H$138:$BG$138,0))="x",INDEX('Capacity Summary'!$C$139:$E$238,MATCH('Capacity Backing (Hide)'!AS$132,'Capacity Summary'!$B$139:$B$238,0),4),IF(INDEX('Capacity Summary'!$H$139:$BG$238,MATCH('Capacity Backing (Hide)'!AS$132,'Capacity Summary'!$B$139:$B$238,0),MATCH('Capacity Backing (Hide)'!$A177,'Capacity Summary'!$H$138:$BG$138,0))&lt;&gt;0,INDEX('Capacity Summary'!$H$139:$BG$238,MATCH('Capacity Backing (Hide)'!AS$132,'Capacity Summary'!$B$139:$B$238,0),MATCH('Capacity Backing (Hide)'!$A177,'Capacity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(Hide)'!$A177,'Capacity Summary'!$H$138:$BG$138,0))="x",INDEX('Capacity Summary'!$C$139:$E$238,MATCH('Capacity Backing (Hide)'!AT$132,'Capacity Summary'!$B$139:$B$238,0),4),IF(INDEX('Capacity Summary'!$H$139:$BG$238,MATCH('Capacity Backing (Hide)'!AT$132,'Capacity Summary'!$B$139:$B$238,0),MATCH('Capacity Backing (Hide)'!$A177,'Capacity Summary'!$H$138:$BG$138,0))&lt;&gt;0,INDEX('Capacity Summary'!$H$139:$BG$238,MATCH('Capacity Backing (Hide)'!AT$132,'Capacity Summary'!$B$139:$B$238,0),MATCH('Capacity Backing (Hide)'!$A177,'Capacity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(Hide)'!$A177,'Capacity Summary'!$H$138:$BG$138,0))="x",INDEX('Capacity Summary'!$C$139:$E$238,MATCH('Capacity Backing (Hide)'!AU$132,'Capacity Summary'!$B$139:$B$238,0),4),IF(INDEX('Capacity Summary'!$H$139:$BG$238,MATCH('Capacity Backing (Hide)'!AU$132,'Capacity Summary'!$B$139:$B$238,0),MATCH('Capacity Backing (Hide)'!$A177,'Capacity Summary'!$H$138:$BG$138,0))&lt;&gt;0,INDEX('Capacity Summary'!$H$139:$BG$238,MATCH('Capacity Backing (Hide)'!AU$132,'Capacity Summary'!$B$139:$B$238,0),MATCH('Capacity Backing (Hide)'!$A177,'Capacity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(Hide)'!$A177,'Capacity Summary'!$H$138:$BG$138,0))="x",INDEX('Capacity Summary'!$C$139:$E$238,MATCH('Capacity Backing (Hide)'!AV$132,'Capacity Summary'!$B$139:$B$238,0),4),IF(INDEX('Capacity Summary'!$H$139:$BG$238,MATCH('Capacity Backing (Hide)'!AV$132,'Capacity Summary'!$B$139:$B$238,0),MATCH('Capacity Backing (Hide)'!$A177,'Capacity Summary'!$H$138:$BG$138,0))&lt;&gt;0,INDEX('Capacity Summary'!$H$139:$BG$238,MATCH('Capacity Backing (Hide)'!AV$132,'Capacity Summary'!$B$139:$B$238,0),MATCH('Capacity Backing (Hide)'!$A177,'Capacity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(Hide)'!$A177,'Capacity Summary'!$H$138:$BG$138,0))="x",INDEX('Capacity Summary'!$C$139:$E$238,MATCH('Capacity Backing (Hide)'!AW$132,'Capacity Summary'!$B$139:$B$238,0),4),IF(INDEX('Capacity Summary'!$H$139:$BG$238,MATCH('Capacity Backing (Hide)'!AW$132,'Capacity Summary'!$B$139:$B$238,0),MATCH('Capacity Backing (Hide)'!$A177,'Capacity Summary'!$H$138:$BG$138,0))&lt;&gt;0,INDEX('Capacity Summary'!$H$139:$BG$238,MATCH('Capacity Backing (Hide)'!AW$132,'Capacity Summary'!$B$139:$B$238,0),MATCH('Capacity Backing (Hide)'!$A177,'Capacity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(Hide)'!$A177,'Capacity Summary'!$H$138:$BG$138,0))="x",INDEX('Capacity Summary'!$C$139:$E$238,MATCH('Capacity Backing (Hide)'!AX$132,'Capacity Summary'!$B$139:$B$238,0),4),IF(INDEX('Capacity Summary'!$H$139:$BG$238,MATCH('Capacity Backing (Hide)'!AX$132,'Capacity Summary'!$B$139:$B$238,0),MATCH('Capacity Backing (Hide)'!$A177,'Capacity Summary'!$H$138:$BG$138,0))&lt;&gt;0,INDEX('Capacity Summary'!$H$139:$BG$238,MATCH('Capacity Backing (Hide)'!AX$132,'Capacity Summary'!$B$139:$B$238,0),MATCH('Capacity Backing (Hide)'!$A177,'Capacity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(Hide)'!$A177,'Capacity Summary'!$H$138:$BG$138,0))="x",INDEX('Capacity Summary'!$C$139:$E$238,MATCH('Capacity Backing (Hide)'!AY$132,'Capacity Summary'!$B$139:$B$238,0),4),IF(INDEX('Capacity Summary'!$H$139:$BG$238,MATCH('Capacity Backing (Hide)'!AY$132,'Capacity Summary'!$B$139:$B$238,0),MATCH('Capacity Backing (Hide)'!$A177,'Capacity Summary'!$H$138:$BG$138,0))&lt;&gt;0,INDEX('Capacity Summary'!$H$139:$BG$238,MATCH('Capacity Backing (Hide)'!AY$132,'Capacity Summary'!$B$139:$B$238,0),MATCH('Capacity Backing (Hide)'!$A177,'Capacity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(Hide)'!$A177,'Capacity Summary'!$H$138:$BG$138,0))="x",INDEX('Capacity Summary'!$C$139:$E$238,MATCH('Capacity Backing (Hide)'!AZ$132,'Capacity Summary'!$B$139:$B$238,0),4),IF(INDEX('Capacity Summary'!$H$139:$BG$238,MATCH('Capacity Backing (Hide)'!AZ$132,'Capacity Summary'!$B$139:$B$238,0),MATCH('Capacity Backing (Hide)'!$A177,'Capacity Summary'!$H$138:$BG$138,0))&lt;&gt;0,INDEX('Capacity Summary'!$H$139:$BG$238,MATCH('Capacity Backing (Hide)'!AZ$132,'Capacity Summary'!$B$139:$B$238,0),MATCH('Capacity Backing (Hide)'!$A177,'Capacity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(Hide)'!$A177,'Capacity Summary'!$H$138:$BG$138,0))="x",INDEX('Capacity Summary'!$C$139:$E$238,MATCH('Capacity Backing (Hide)'!BA$132,'Capacity Summary'!$B$139:$B$238,0),4),IF(INDEX('Capacity Summary'!$H$139:$BG$238,MATCH('Capacity Backing (Hide)'!BA$132,'Capacity Summary'!$B$139:$B$238,0),MATCH('Capacity Backing (Hide)'!$A177,'Capacity Summary'!$H$138:$BG$138,0))&lt;&gt;0,INDEX('Capacity Summary'!$H$139:$BG$238,MATCH('Capacity Backing (Hide)'!BA$132,'Capacity Summary'!$B$139:$B$238,0),MATCH('Capacity Backing (Hide)'!$A177,'Capacity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(Hide)'!$A177,'Capacity Summary'!$H$138:$BG$138,0))="x",INDEX('Capacity Summary'!$C$139:$E$238,MATCH('Capacity Backing (Hide)'!BB$132,'Capacity Summary'!$B$139:$B$238,0),4),IF(INDEX('Capacity Summary'!$H$139:$BG$238,MATCH('Capacity Backing (Hide)'!BB$132,'Capacity Summary'!$B$139:$B$238,0),MATCH('Capacity Backing (Hide)'!$A177,'Capacity Summary'!$H$138:$BG$138,0))&lt;&gt;0,INDEX('Capacity Summary'!$H$139:$BG$238,MATCH('Capacity Backing (Hide)'!BB$132,'Capacity Summary'!$B$139:$B$238,0),MATCH('Capacity Backing (Hide)'!$A177,'Capacity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(Hide)'!$A177,'Capacity Summary'!$H$138:$BG$138,0))="x",INDEX('Capacity Summary'!$C$139:$E$238,MATCH('Capacity Backing (Hide)'!BC$132,'Capacity Summary'!$B$139:$B$238,0),4),IF(INDEX('Capacity Summary'!$H$139:$BG$238,MATCH('Capacity Backing (Hide)'!BC$132,'Capacity Summary'!$B$139:$B$238,0),MATCH('Capacity Backing (Hide)'!$A177,'Capacity Summary'!$H$138:$BG$138,0))&lt;&gt;0,INDEX('Capacity Summary'!$H$139:$BG$238,MATCH('Capacity Backing (Hide)'!BC$132,'Capacity Summary'!$B$139:$B$238,0),MATCH('Capacity Backing (Hide)'!$A177,'Capacity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(Hide)'!$A177,'Capacity Summary'!$H$138:$BG$138,0))="x",INDEX('Capacity Summary'!$C$139:$E$238,MATCH('Capacity Backing (Hide)'!BD$132,'Capacity Summary'!$B$139:$B$238,0),4),IF(INDEX('Capacity Summary'!$H$139:$BG$238,MATCH('Capacity Backing (Hide)'!BD$132,'Capacity Summary'!$B$139:$B$238,0),MATCH('Capacity Backing (Hide)'!$A177,'Capacity Summary'!$H$138:$BG$138,0))&lt;&gt;0,INDEX('Capacity Summary'!$H$139:$BG$238,MATCH('Capacity Backing (Hide)'!BD$132,'Capacity Summary'!$B$139:$B$238,0),MATCH('Capacity Backing (Hide)'!$A177,'Capacity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(Hide)'!$A177,'Capacity Summary'!$H$138:$BG$138,0))="x",INDEX('Capacity Summary'!$C$139:$E$238,MATCH('Capacity Backing (Hide)'!BE$132,'Capacity Summary'!$B$139:$B$238,0),4),IF(INDEX('Capacity Summary'!$H$139:$BG$238,MATCH('Capacity Backing (Hide)'!BE$132,'Capacity Summary'!$B$139:$B$238,0),MATCH('Capacity Backing (Hide)'!$A177,'Capacity Summary'!$H$138:$BG$138,0))&lt;&gt;0,INDEX('Capacity Summary'!$H$139:$BG$238,MATCH('Capacity Backing (Hide)'!BE$132,'Capacity Summary'!$B$139:$B$238,0),MATCH('Capacity Backing (Hide)'!$A177,'Capacity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(Hide)'!$A177,'Capacity Summary'!$H$138:$BG$138,0))="x",INDEX('Capacity Summary'!$C$139:$E$238,MATCH('Capacity Backing (Hide)'!BF$132,'Capacity Summary'!$B$139:$B$238,0),4),IF(INDEX('Capacity Summary'!$H$139:$BG$238,MATCH('Capacity Backing (Hide)'!BF$132,'Capacity Summary'!$B$139:$B$238,0),MATCH('Capacity Backing (Hide)'!$A177,'Capacity Summary'!$H$138:$BG$138,0))&lt;&gt;0,INDEX('Capacity Summary'!$H$139:$BG$238,MATCH('Capacity Backing (Hide)'!BF$132,'Capacity Summary'!$B$139:$B$238,0),MATCH('Capacity Backing (Hide)'!$A177,'Capacity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(Hide)'!$A177,'Capacity Summary'!$H$138:$BG$138,0))="x",INDEX('Capacity Summary'!$C$139:$E$238,MATCH('Capacity Backing (Hide)'!BG$132,'Capacity Summary'!$B$139:$B$238,0),4),IF(INDEX('Capacity Summary'!$H$139:$BG$238,MATCH('Capacity Backing (Hide)'!BG$132,'Capacity Summary'!$B$139:$B$238,0),MATCH('Capacity Backing (Hide)'!$A177,'Capacity Summary'!$H$138:$BG$138,0))&lt;&gt;0,INDEX('Capacity Summary'!$H$139:$BG$238,MATCH('Capacity Backing (Hide)'!BG$132,'Capacity Summary'!$B$139:$B$238,0),MATCH('Capacity Backing (Hide)'!$A177,'Capacity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(Hide)'!$A177,'Capacity Summary'!$H$138:$BG$138,0))="x",INDEX('Capacity Summary'!$C$139:$E$238,MATCH('Capacity Backing (Hide)'!BH$132,'Capacity Summary'!$B$139:$B$238,0),4),IF(INDEX('Capacity Summary'!$H$139:$BG$238,MATCH('Capacity Backing (Hide)'!BH$132,'Capacity Summary'!$B$139:$B$238,0),MATCH('Capacity Backing (Hide)'!$A177,'Capacity Summary'!$H$138:$BG$138,0))&lt;&gt;0,INDEX('Capacity Summary'!$H$139:$BG$238,MATCH('Capacity Backing (Hide)'!BH$132,'Capacity Summary'!$B$139:$B$238,0),MATCH('Capacity Backing (Hide)'!$A177,'Capacity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(Hide)'!$A177,'Capacity Summary'!$H$138:$BG$138,0))="x",INDEX('Capacity Summary'!$C$139:$E$238,MATCH('Capacity Backing (Hide)'!BI$132,'Capacity Summary'!$B$139:$B$238,0),4),IF(INDEX('Capacity Summary'!$H$139:$BG$238,MATCH('Capacity Backing (Hide)'!BI$132,'Capacity Summary'!$B$139:$B$238,0),MATCH('Capacity Backing (Hide)'!$A177,'Capacity Summary'!$H$138:$BG$138,0))&lt;&gt;0,INDEX('Capacity Summary'!$H$139:$BG$238,MATCH('Capacity Backing (Hide)'!BI$132,'Capacity Summary'!$B$139:$B$238,0),MATCH('Capacity Backing (Hide)'!$A177,'Capacity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(Hide)'!$A177,'Capacity Summary'!$H$138:$BG$138,0))="x",INDEX('Capacity Summary'!$C$139:$E$238,MATCH('Capacity Backing (Hide)'!BJ$132,'Capacity Summary'!$B$139:$B$238,0),4),IF(INDEX('Capacity Summary'!$H$139:$BG$238,MATCH('Capacity Backing (Hide)'!BJ$132,'Capacity Summary'!$B$139:$B$238,0),MATCH('Capacity Backing (Hide)'!$A177,'Capacity Summary'!$H$138:$BG$138,0))&lt;&gt;0,INDEX('Capacity Summary'!$H$139:$BG$238,MATCH('Capacity Backing (Hide)'!BJ$132,'Capacity Summary'!$B$139:$B$238,0),MATCH('Capacity Backing (Hide)'!$A177,'Capacity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(Hide)'!$A177,'Capacity Summary'!$H$138:$BG$138,0))="x",INDEX('Capacity Summary'!$C$139:$E$238,MATCH('Capacity Backing (Hide)'!BK$132,'Capacity Summary'!$B$139:$B$238,0),4),IF(INDEX('Capacity Summary'!$H$139:$BG$238,MATCH('Capacity Backing (Hide)'!BK$132,'Capacity Summary'!$B$139:$B$238,0),MATCH('Capacity Backing (Hide)'!$A177,'Capacity Summary'!$H$138:$BG$138,0))&lt;&gt;0,INDEX('Capacity Summary'!$H$139:$BG$238,MATCH('Capacity Backing (Hide)'!BK$132,'Capacity Summary'!$B$139:$B$238,0),MATCH('Capacity Backing (Hide)'!$A177,'Capacity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(Hide)'!$A177,'Capacity Summary'!$H$138:$BG$138,0))="x",INDEX('Capacity Summary'!$C$139:$E$238,MATCH('Capacity Backing (Hide)'!BL$132,'Capacity Summary'!$B$139:$B$238,0),4),IF(INDEX('Capacity Summary'!$H$139:$BG$238,MATCH('Capacity Backing (Hide)'!BL$132,'Capacity Summary'!$B$139:$B$238,0),MATCH('Capacity Backing (Hide)'!$A177,'Capacity Summary'!$H$138:$BG$138,0))&lt;&gt;0,INDEX('Capacity Summary'!$H$139:$BG$238,MATCH('Capacity Backing (Hide)'!BL$132,'Capacity Summary'!$B$139:$B$238,0),MATCH('Capacity Backing (Hide)'!$A177,'Capacity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(Hide)'!$A177,'Capacity Summary'!$H$138:$BG$138,0))="x",INDEX('Capacity Summary'!$C$139:$E$238,MATCH('Capacity Backing (Hide)'!BM$132,'Capacity Summary'!$B$139:$B$238,0),4),IF(INDEX('Capacity Summary'!$H$139:$BG$238,MATCH('Capacity Backing (Hide)'!BM$132,'Capacity Summary'!$B$139:$B$238,0),MATCH('Capacity Backing (Hide)'!$A177,'Capacity Summary'!$H$138:$BG$138,0))&lt;&gt;0,INDEX('Capacity Summary'!$H$139:$BG$238,MATCH('Capacity Backing (Hide)'!BM$132,'Capacity Summary'!$B$139:$B$238,0),MATCH('Capacity Backing (Hide)'!$A177,'Capacity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(Hide)'!$A177,'Capacity Summary'!$H$138:$BG$138,0))="x",INDEX('Capacity Summary'!$C$139:$E$238,MATCH('Capacity Backing (Hide)'!BN$132,'Capacity Summary'!$B$139:$B$238,0),4),IF(INDEX('Capacity Summary'!$H$139:$BG$238,MATCH('Capacity Backing (Hide)'!BN$132,'Capacity Summary'!$B$139:$B$238,0),MATCH('Capacity Backing (Hide)'!$A177,'Capacity Summary'!$H$138:$BG$138,0))&lt;&gt;0,INDEX('Capacity Summary'!$H$139:$BG$238,MATCH('Capacity Backing (Hide)'!BN$132,'Capacity Summary'!$B$139:$B$238,0),MATCH('Capacity Backing (Hide)'!$A177,'Capacity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(Hide)'!$A177,'Capacity Summary'!$H$138:$BG$138,0))="x",INDEX('Capacity Summary'!$C$139:$E$238,MATCH('Capacity Backing (Hide)'!BO$132,'Capacity Summary'!$B$139:$B$238,0),4),IF(INDEX('Capacity Summary'!$H$139:$BG$238,MATCH('Capacity Backing (Hide)'!BO$132,'Capacity Summary'!$B$139:$B$238,0),MATCH('Capacity Backing (Hide)'!$A177,'Capacity Summary'!$H$138:$BG$138,0))&lt;&gt;0,INDEX('Capacity Summary'!$H$139:$BG$238,MATCH('Capacity Backing (Hide)'!BO$132,'Capacity Summary'!$B$139:$B$238,0),MATCH('Capacity Backing (Hide)'!$A177,'Capacity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(Hide)'!$A177,'Capacity Summary'!$H$138:$BG$138,0))="x",INDEX('Capacity Summary'!$C$139:$E$238,MATCH('Capacity Backing (Hide)'!BP$132,'Capacity Summary'!$B$139:$B$238,0),4),IF(INDEX('Capacity Summary'!$H$139:$BG$238,MATCH('Capacity Backing (Hide)'!BP$132,'Capacity Summary'!$B$139:$B$238,0),MATCH('Capacity Backing (Hide)'!$A177,'Capacity Summary'!$H$138:$BG$138,0))&lt;&gt;0,INDEX('Capacity Summary'!$H$139:$BG$238,MATCH('Capacity Backing (Hide)'!BP$132,'Capacity Summary'!$B$139:$B$238,0),MATCH('Capacity Backing (Hide)'!$A177,'Capacity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(Hide)'!$A177,'Capacity Summary'!$H$138:$BG$138,0))="x",INDEX('Capacity Summary'!$C$139:$E$238,MATCH('Capacity Backing (Hide)'!BQ$132,'Capacity Summary'!$B$139:$B$238,0),4),IF(INDEX('Capacity Summary'!$H$139:$BG$238,MATCH('Capacity Backing (Hide)'!BQ$132,'Capacity Summary'!$B$139:$B$238,0),MATCH('Capacity Backing (Hide)'!$A177,'Capacity Summary'!$H$138:$BG$138,0))&lt;&gt;0,INDEX('Capacity Summary'!$H$139:$BG$238,MATCH('Capacity Backing (Hide)'!BQ$132,'Capacity Summary'!$B$139:$B$238,0),MATCH('Capacity Backing (Hide)'!$A177,'Capacity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(Hide)'!$A177,'Capacity Summary'!$H$138:$BG$138,0))="x",INDEX('Capacity Summary'!$C$139:$E$238,MATCH('Capacity Backing (Hide)'!BR$132,'Capacity Summary'!$B$139:$B$238,0),4),IF(INDEX('Capacity Summary'!$H$139:$BG$238,MATCH('Capacity Backing (Hide)'!BR$132,'Capacity Summary'!$B$139:$B$238,0),MATCH('Capacity Backing (Hide)'!$A177,'Capacity Summary'!$H$138:$BG$138,0))&lt;&gt;0,INDEX('Capacity Summary'!$H$139:$BG$238,MATCH('Capacity Backing (Hide)'!BR$132,'Capacity Summary'!$B$139:$B$238,0),MATCH('Capacity Backing (Hide)'!$A177,'Capacity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(Hide)'!$A177,'Capacity Summary'!$H$138:$BG$138,0))="x",INDEX('Capacity Summary'!$C$139:$E$238,MATCH('Capacity Backing (Hide)'!BS$132,'Capacity Summary'!$B$139:$B$238,0),4),IF(INDEX('Capacity Summary'!$H$139:$BG$238,MATCH('Capacity Backing (Hide)'!BS$132,'Capacity Summary'!$B$139:$B$238,0),MATCH('Capacity Backing (Hide)'!$A177,'Capacity Summary'!$H$138:$BG$138,0))&lt;&gt;0,INDEX('Capacity Summary'!$H$139:$BG$238,MATCH('Capacity Backing (Hide)'!BS$132,'Capacity Summary'!$B$139:$B$238,0),MATCH('Capacity Backing (Hide)'!$A177,'Capacity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(Hide)'!$A177,'Capacity Summary'!$H$138:$BG$138,0))="x",INDEX('Capacity Summary'!$C$139:$E$238,MATCH('Capacity Backing (Hide)'!BT$132,'Capacity Summary'!$B$139:$B$238,0),4),IF(INDEX('Capacity Summary'!$H$139:$BG$238,MATCH('Capacity Backing (Hide)'!BT$132,'Capacity Summary'!$B$139:$B$238,0),MATCH('Capacity Backing (Hide)'!$A177,'Capacity Summary'!$H$138:$BG$138,0))&lt;&gt;0,INDEX('Capacity Summary'!$H$139:$BG$238,MATCH('Capacity Backing (Hide)'!BT$132,'Capacity Summary'!$B$139:$B$238,0),MATCH('Capacity Backing (Hide)'!$A177,'Capacity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(Hide)'!$A177,'Capacity Summary'!$H$138:$BG$138,0))="x",INDEX('Capacity Summary'!$C$139:$E$238,MATCH('Capacity Backing (Hide)'!BU$132,'Capacity Summary'!$B$139:$B$238,0),4),IF(INDEX('Capacity Summary'!$H$139:$BG$238,MATCH('Capacity Backing (Hide)'!BU$132,'Capacity Summary'!$B$139:$B$238,0),MATCH('Capacity Backing (Hide)'!$A177,'Capacity Summary'!$H$138:$BG$138,0))&lt;&gt;0,INDEX('Capacity Summary'!$H$139:$BG$238,MATCH('Capacity Backing (Hide)'!BU$132,'Capacity Summary'!$B$139:$B$238,0),MATCH('Capacity Backing (Hide)'!$A177,'Capacity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(Hide)'!$A177,'Capacity Summary'!$H$138:$BG$138,0))="x",INDEX('Capacity Summary'!$C$139:$E$238,MATCH('Capacity Backing (Hide)'!BV$132,'Capacity Summary'!$B$139:$B$238,0),4),IF(INDEX('Capacity Summary'!$H$139:$BG$238,MATCH('Capacity Backing (Hide)'!BV$132,'Capacity Summary'!$B$139:$B$238,0),MATCH('Capacity Backing (Hide)'!$A177,'Capacity Summary'!$H$138:$BG$138,0))&lt;&gt;0,INDEX('Capacity Summary'!$H$139:$BG$238,MATCH('Capacity Backing (Hide)'!BV$132,'Capacity Summary'!$B$139:$B$238,0),MATCH('Capacity Backing (Hide)'!$A177,'Capacity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(Hide)'!$A177,'Capacity Summary'!$H$138:$BG$138,0))="x",INDEX('Capacity Summary'!$C$139:$E$238,MATCH('Capacity Backing (Hide)'!BW$132,'Capacity Summary'!$B$139:$B$238,0),4),IF(INDEX('Capacity Summary'!$H$139:$BG$238,MATCH('Capacity Backing (Hide)'!BW$132,'Capacity Summary'!$B$139:$B$238,0),MATCH('Capacity Backing (Hide)'!$A177,'Capacity Summary'!$H$138:$BG$138,0))&lt;&gt;0,INDEX('Capacity Summary'!$H$139:$BG$238,MATCH('Capacity Backing (Hide)'!BW$132,'Capacity Summary'!$B$139:$B$238,0),MATCH('Capacity Backing (Hide)'!$A177,'Capacity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(Hide)'!$A177,'Capacity Summary'!$H$138:$BG$138,0))="x",INDEX('Capacity Summary'!$C$139:$E$238,MATCH('Capacity Backing (Hide)'!BX$132,'Capacity Summary'!$B$139:$B$238,0),4),IF(INDEX('Capacity Summary'!$H$139:$BG$238,MATCH('Capacity Backing (Hide)'!BX$132,'Capacity Summary'!$B$139:$B$238,0),MATCH('Capacity Backing (Hide)'!$A177,'Capacity Summary'!$H$138:$BG$138,0))&lt;&gt;0,INDEX('Capacity Summary'!$H$139:$BG$238,MATCH('Capacity Backing (Hide)'!BX$132,'Capacity Summary'!$B$139:$B$238,0),MATCH('Capacity Backing (Hide)'!$A177,'Capacity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(Hide)'!$A177,'Capacity Summary'!$H$138:$BG$138,0))="x",INDEX('Capacity Summary'!$C$139:$E$238,MATCH('Capacity Backing (Hide)'!BY$132,'Capacity Summary'!$B$139:$B$238,0),4),IF(INDEX('Capacity Summary'!$H$139:$BG$238,MATCH('Capacity Backing (Hide)'!BY$132,'Capacity Summary'!$B$139:$B$238,0),MATCH('Capacity Backing (Hide)'!$A177,'Capacity Summary'!$H$138:$BG$138,0))&lt;&gt;0,INDEX('Capacity Summary'!$H$139:$BG$238,MATCH('Capacity Backing (Hide)'!BY$132,'Capacity Summary'!$B$139:$B$238,0),MATCH('Capacity Backing (Hide)'!$A177,'Capacity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(Hide)'!$A177,'Capacity Summary'!$H$138:$BG$138,0))="x",INDEX('Capacity Summary'!$C$139:$E$238,MATCH('Capacity Backing (Hide)'!BZ$132,'Capacity Summary'!$B$139:$B$238,0),4),IF(INDEX('Capacity Summary'!$H$139:$BG$238,MATCH('Capacity Backing (Hide)'!BZ$132,'Capacity Summary'!$B$139:$B$238,0),MATCH('Capacity Backing (Hide)'!$A177,'Capacity Summary'!$H$138:$BG$138,0))&lt;&gt;0,INDEX('Capacity Summary'!$H$139:$BG$238,MATCH('Capacity Backing (Hide)'!BZ$132,'Capacity Summary'!$B$139:$B$238,0),MATCH('Capacity Backing (Hide)'!$A177,'Capacity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(Hide)'!$A177,'Capacity Summary'!$H$138:$BG$138,0))="x",INDEX('Capacity Summary'!$C$139:$E$238,MATCH('Capacity Backing (Hide)'!CA$132,'Capacity Summary'!$B$139:$B$238,0),4),IF(INDEX('Capacity Summary'!$H$139:$BG$238,MATCH('Capacity Backing (Hide)'!CA$132,'Capacity Summary'!$B$139:$B$238,0),MATCH('Capacity Backing (Hide)'!$A177,'Capacity Summary'!$H$138:$BG$138,0))&lt;&gt;0,INDEX('Capacity Summary'!$H$139:$BG$238,MATCH('Capacity Backing (Hide)'!CA$132,'Capacity Summary'!$B$139:$B$238,0),MATCH('Capacity Backing (Hide)'!$A177,'Capacity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(Hide)'!$A177,'Capacity Summary'!$H$138:$BG$138,0))="x",INDEX('Capacity Summary'!$C$139:$E$238,MATCH('Capacity Backing (Hide)'!CB$132,'Capacity Summary'!$B$139:$B$238,0),4),IF(INDEX('Capacity Summary'!$H$139:$BG$238,MATCH('Capacity Backing (Hide)'!CB$132,'Capacity Summary'!$B$139:$B$238,0),MATCH('Capacity Backing (Hide)'!$A177,'Capacity Summary'!$H$138:$BG$138,0))&lt;&gt;0,INDEX('Capacity Summary'!$H$139:$BG$238,MATCH('Capacity Backing (Hide)'!CB$132,'Capacity Summary'!$B$139:$B$238,0),MATCH('Capacity Backing (Hide)'!$A177,'Capacity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(Hide)'!$A177,'Capacity Summary'!$H$138:$BG$138,0))="x",INDEX('Capacity Summary'!$C$139:$E$238,MATCH('Capacity Backing (Hide)'!CC$132,'Capacity Summary'!$B$139:$B$238,0),4),IF(INDEX('Capacity Summary'!$H$139:$BG$238,MATCH('Capacity Backing (Hide)'!CC$132,'Capacity Summary'!$B$139:$B$238,0),MATCH('Capacity Backing (Hide)'!$A177,'Capacity Summary'!$H$138:$BG$138,0))&lt;&gt;0,INDEX('Capacity Summary'!$H$139:$BG$238,MATCH('Capacity Backing (Hide)'!CC$132,'Capacity Summary'!$B$139:$B$238,0),MATCH('Capacity Backing (Hide)'!$A177,'Capacity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(Hide)'!$A177,'Capacity Summary'!$H$138:$BG$138,0))="x",INDEX('Capacity Summary'!$C$139:$E$238,MATCH('Capacity Backing (Hide)'!CD$132,'Capacity Summary'!$B$139:$B$238,0),4),IF(INDEX('Capacity Summary'!$H$139:$BG$238,MATCH('Capacity Backing (Hide)'!CD$132,'Capacity Summary'!$B$139:$B$238,0),MATCH('Capacity Backing (Hide)'!$A177,'Capacity Summary'!$H$138:$BG$138,0))&lt;&gt;0,INDEX('Capacity Summary'!$H$139:$BG$238,MATCH('Capacity Backing (Hide)'!CD$132,'Capacity Summary'!$B$139:$B$238,0),MATCH('Capacity Backing (Hide)'!$A177,'Capacity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(Hide)'!$A177,'Capacity Summary'!$H$138:$BG$138,0))="x",INDEX('Capacity Summary'!$C$139:$E$238,MATCH('Capacity Backing (Hide)'!CE$132,'Capacity Summary'!$B$139:$B$238,0),4),IF(INDEX('Capacity Summary'!$H$139:$BG$238,MATCH('Capacity Backing (Hide)'!CE$132,'Capacity Summary'!$B$139:$B$238,0),MATCH('Capacity Backing (Hide)'!$A177,'Capacity Summary'!$H$138:$BG$138,0))&lt;&gt;0,INDEX('Capacity Summary'!$H$139:$BG$238,MATCH('Capacity Backing (Hide)'!CE$132,'Capacity Summary'!$B$139:$B$238,0),MATCH('Capacity Backing (Hide)'!$A177,'Capacity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(Hide)'!$A177,'Capacity Summary'!$H$138:$BG$138,0))="x",INDEX('Capacity Summary'!$C$139:$E$238,MATCH('Capacity Backing (Hide)'!CF$132,'Capacity Summary'!$B$139:$B$238,0),4),IF(INDEX('Capacity Summary'!$H$139:$BG$238,MATCH('Capacity Backing (Hide)'!CF$132,'Capacity Summary'!$B$139:$B$238,0),MATCH('Capacity Backing (Hide)'!$A177,'Capacity Summary'!$H$138:$BG$138,0))&lt;&gt;0,INDEX('Capacity Summary'!$H$139:$BG$238,MATCH('Capacity Backing (Hide)'!CF$132,'Capacity Summary'!$B$139:$B$238,0),MATCH('Capacity Backing (Hide)'!$A177,'Capacity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(Hide)'!$A177,'Capacity Summary'!$H$138:$BG$138,0))="x",INDEX('Capacity Summary'!$C$139:$E$238,MATCH('Capacity Backing (Hide)'!CG$132,'Capacity Summary'!$B$139:$B$238,0),4),IF(INDEX('Capacity Summary'!$H$139:$BG$238,MATCH('Capacity Backing (Hide)'!CG$132,'Capacity Summary'!$B$139:$B$238,0),MATCH('Capacity Backing (Hide)'!$A177,'Capacity Summary'!$H$138:$BG$138,0))&lt;&gt;0,INDEX('Capacity Summary'!$H$139:$BG$238,MATCH('Capacity Backing (Hide)'!CG$132,'Capacity Summary'!$B$139:$B$238,0),MATCH('Capacity Backing (Hide)'!$A177,'Capacity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(Hide)'!$A177,'Capacity Summary'!$H$138:$BG$138,0))="x",INDEX('Capacity Summary'!$C$139:$E$238,MATCH('Capacity Backing (Hide)'!CH$132,'Capacity Summary'!$B$139:$B$238,0),4),IF(INDEX('Capacity Summary'!$H$139:$BG$238,MATCH('Capacity Backing (Hide)'!CH$132,'Capacity Summary'!$B$139:$B$238,0),MATCH('Capacity Backing (Hide)'!$A177,'Capacity Summary'!$H$138:$BG$138,0))&lt;&gt;0,INDEX('Capacity Summary'!$H$139:$BG$238,MATCH('Capacity Backing (Hide)'!CH$132,'Capacity Summary'!$B$139:$B$238,0),MATCH('Capacity Backing (Hide)'!$A177,'Capacity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(Hide)'!$A177,'Capacity Summary'!$H$138:$BG$138,0))="x",INDEX('Capacity Summary'!$C$139:$E$238,MATCH('Capacity Backing (Hide)'!CI$132,'Capacity Summary'!$B$139:$B$238,0),4),IF(INDEX('Capacity Summary'!$H$139:$BG$238,MATCH('Capacity Backing (Hide)'!CI$132,'Capacity Summary'!$B$139:$B$238,0),MATCH('Capacity Backing (Hide)'!$A177,'Capacity Summary'!$H$138:$BG$138,0))&lt;&gt;0,INDEX('Capacity Summary'!$H$139:$BG$238,MATCH('Capacity Backing (Hide)'!CI$132,'Capacity Summary'!$B$139:$B$238,0),MATCH('Capacity Backing (Hide)'!$A177,'Capacity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(Hide)'!$A177,'Capacity Summary'!$H$138:$BG$138,0))="x",INDEX('Capacity Summary'!$C$139:$E$238,MATCH('Capacity Backing (Hide)'!CJ$132,'Capacity Summary'!$B$139:$B$238,0),4),IF(INDEX('Capacity Summary'!$H$139:$BG$238,MATCH('Capacity Backing (Hide)'!CJ$132,'Capacity Summary'!$B$139:$B$238,0),MATCH('Capacity Backing (Hide)'!$A177,'Capacity Summary'!$H$138:$BG$138,0))&lt;&gt;0,INDEX('Capacity Summary'!$H$139:$BG$238,MATCH('Capacity Backing (Hide)'!CJ$132,'Capacity Summary'!$B$139:$B$238,0),MATCH('Capacity Backing (Hide)'!$A177,'Capacity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(Hide)'!$A177,'Capacity Summary'!$H$138:$BG$138,0))="x",INDEX('Capacity Summary'!$C$139:$E$238,MATCH('Capacity Backing (Hide)'!CK$132,'Capacity Summary'!$B$139:$B$238,0),4),IF(INDEX('Capacity Summary'!$H$139:$BG$238,MATCH('Capacity Backing (Hide)'!CK$132,'Capacity Summary'!$B$139:$B$238,0),MATCH('Capacity Backing (Hide)'!$A177,'Capacity Summary'!$H$138:$BG$138,0))&lt;&gt;0,INDEX('Capacity Summary'!$H$139:$BG$238,MATCH('Capacity Backing (Hide)'!CK$132,'Capacity Summary'!$B$139:$B$238,0),MATCH('Capacity Backing (Hide)'!$A177,'Capacity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(Hide)'!$A177,'Capacity Summary'!$H$138:$BG$138,0))="x",INDEX('Capacity Summary'!$C$139:$E$238,MATCH('Capacity Backing (Hide)'!CL$132,'Capacity Summary'!$B$139:$B$238,0),4),IF(INDEX('Capacity Summary'!$H$139:$BG$238,MATCH('Capacity Backing (Hide)'!CL$132,'Capacity Summary'!$B$139:$B$238,0),MATCH('Capacity Backing (Hide)'!$A177,'Capacity Summary'!$H$138:$BG$138,0))&lt;&gt;0,INDEX('Capacity Summary'!$H$139:$BG$238,MATCH('Capacity Backing (Hide)'!CL$132,'Capacity Summary'!$B$139:$B$238,0),MATCH('Capacity Backing (Hide)'!$A177,'Capacity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(Hide)'!$A177,'Capacity Summary'!$H$138:$BG$138,0))="x",INDEX('Capacity Summary'!$C$139:$E$238,MATCH('Capacity Backing (Hide)'!CM$132,'Capacity Summary'!$B$139:$B$238,0),4),IF(INDEX('Capacity Summary'!$H$139:$BG$238,MATCH('Capacity Backing (Hide)'!CM$132,'Capacity Summary'!$B$139:$B$238,0),MATCH('Capacity Backing (Hide)'!$A177,'Capacity Summary'!$H$138:$BG$138,0))&lt;&gt;0,INDEX('Capacity Summary'!$H$139:$BG$238,MATCH('Capacity Backing (Hide)'!CM$132,'Capacity Summary'!$B$139:$B$238,0),MATCH('Capacity Backing (Hide)'!$A177,'Capacity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(Hide)'!$A177,'Capacity Summary'!$H$138:$BG$138,0))="x",INDEX('Capacity Summary'!$C$139:$E$238,MATCH('Capacity Backing (Hide)'!CN$132,'Capacity Summary'!$B$139:$B$238,0),4),IF(INDEX('Capacity Summary'!$H$139:$BG$238,MATCH('Capacity Backing (Hide)'!CN$132,'Capacity Summary'!$B$139:$B$238,0),MATCH('Capacity Backing (Hide)'!$A177,'Capacity Summary'!$H$138:$BG$138,0))&lt;&gt;0,INDEX('Capacity Summary'!$H$139:$BG$238,MATCH('Capacity Backing (Hide)'!CN$132,'Capacity Summary'!$B$139:$B$238,0),MATCH('Capacity Backing (Hide)'!$A177,'Capacity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(Hide)'!$A177,'Capacity Summary'!$H$138:$BG$138,0))="x",INDEX('Capacity Summary'!$C$139:$E$238,MATCH('Capacity Backing (Hide)'!CO$132,'Capacity Summary'!$B$139:$B$238,0),4),IF(INDEX('Capacity Summary'!$H$139:$BG$238,MATCH('Capacity Backing (Hide)'!CO$132,'Capacity Summary'!$B$139:$B$238,0),MATCH('Capacity Backing (Hide)'!$A177,'Capacity Summary'!$H$138:$BG$138,0))&lt;&gt;0,INDEX('Capacity Summary'!$H$139:$BG$238,MATCH('Capacity Backing (Hide)'!CO$132,'Capacity Summary'!$B$139:$B$238,0),MATCH('Capacity Backing (Hide)'!$A177,'Capacity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(Hide)'!$A177,'Capacity Summary'!$H$138:$BG$138,0))="x",INDEX('Capacity Summary'!$C$139:$E$238,MATCH('Capacity Backing (Hide)'!CP$132,'Capacity Summary'!$B$139:$B$238,0),4),IF(INDEX('Capacity Summary'!$H$139:$BG$238,MATCH('Capacity Backing (Hide)'!CP$132,'Capacity Summary'!$B$139:$B$238,0),MATCH('Capacity Backing (Hide)'!$A177,'Capacity Summary'!$H$138:$BG$138,0))&lt;&gt;0,INDEX('Capacity Summary'!$H$139:$BG$238,MATCH('Capacity Backing (Hide)'!CP$132,'Capacity Summary'!$B$139:$B$238,0),MATCH('Capacity Backing (Hide)'!$A177,'Capacity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(Hide)'!$A177,'Capacity Summary'!$H$138:$BG$138,0))="x",INDEX('Capacity Summary'!$C$139:$E$238,MATCH('Capacity Backing (Hide)'!CQ$132,'Capacity Summary'!$B$139:$B$238,0),4),IF(INDEX('Capacity Summary'!$H$139:$BG$238,MATCH('Capacity Backing (Hide)'!CQ$132,'Capacity Summary'!$B$139:$B$238,0),MATCH('Capacity Backing (Hide)'!$A177,'Capacity Summary'!$H$138:$BG$138,0))&lt;&gt;0,INDEX('Capacity Summary'!$H$139:$BG$238,MATCH('Capacity Backing (Hide)'!CQ$132,'Capacity Summary'!$B$139:$B$238,0),MATCH('Capacity Backing (Hide)'!$A177,'Capacity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(Hide)'!$A177,'Capacity Summary'!$H$138:$BG$138,0))="x",INDEX('Capacity Summary'!$C$139:$E$238,MATCH('Capacity Backing (Hide)'!CR$132,'Capacity Summary'!$B$139:$B$238,0),4),IF(INDEX('Capacity Summary'!$H$139:$BG$238,MATCH('Capacity Backing (Hide)'!CR$132,'Capacity Summary'!$B$139:$B$238,0),MATCH('Capacity Backing (Hide)'!$A177,'Capacity Summary'!$H$138:$BG$138,0))&lt;&gt;0,INDEX('Capacity Summary'!$H$139:$BG$238,MATCH('Capacity Backing (Hide)'!CR$132,'Capacity Summary'!$B$139:$B$238,0),MATCH('Capacity Backing (Hide)'!$A177,'Capacity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(Hide)'!$A177,'Capacity Summary'!$H$138:$BG$138,0))="x",INDEX('Capacity Summary'!$C$139:$E$238,MATCH('Capacity Backing (Hide)'!CS$132,'Capacity Summary'!$B$139:$B$238,0),4),IF(INDEX('Capacity Summary'!$H$139:$BG$238,MATCH('Capacity Backing (Hide)'!CS$132,'Capacity Summary'!$B$139:$B$238,0),MATCH('Capacity Backing (Hide)'!$A177,'Capacity Summary'!$H$138:$BG$138,0))&lt;&gt;0,INDEX('Capacity Summary'!$H$139:$BG$238,MATCH('Capacity Backing (Hide)'!CS$132,'Capacity Summary'!$B$139:$B$238,0),MATCH('Capacity Backing (Hide)'!$A177,'Capacity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(Hide)'!$A177,'Capacity Summary'!$H$138:$BG$138,0))="x",INDEX('Capacity Summary'!$C$139:$E$238,MATCH('Capacity Backing (Hide)'!CT$132,'Capacity Summary'!$B$139:$B$238,0),4),IF(INDEX('Capacity Summary'!$H$139:$BG$238,MATCH('Capacity Backing (Hide)'!CT$132,'Capacity Summary'!$B$139:$B$238,0),MATCH('Capacity Backing (Hide)'!$A177,'Capacity Summary'!$H$138:$BG$138,0))&lt;&gt;0,INDEX('Capacity Summary'!$H$139:$BG$238,MATCH('Capacity Backing (Hide)'!CT$132,'Capacity Summary'!$B$139:$B$238,0),MATCH('Capacity Backing (Hide)'!$A177,'Capacity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(Hide)'!$A177,'Capacity Summary'!$H$138:$BG$138,0))="x",INDEX('Capacity Summary'!$C$139:$E$238,MATCH('Capacity Backing (Hide)'!CU$132,'Capacity Summary'!$B$139:$B$238,0),4),IF(INDEX('Capacity Summary'!$H$139:$BG$238,MATCH('Capacity Backing (Hide)'!CU$132,'Capacity Summary'!$B$139:$B$238,0),MATCH('Capacity Backing (Hide)'!$A177,'Capacity Summary'!$H$138:$BG$138,0))&lt;&gt;0,INDEX('Capacity Summary'!$H$139:$BG$238,MATCH('Capacity Backing (Hide)'!CU$132,'Capacity Summary'!$B$139:$B$238,0),MATCH('Capacity Backing (Hide)'!$A177,'Capacity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(Hide)'!$A177,'Capacity Summary'!$H$138:$BG$138,0))="x",INDEX('Capacity Summary'!$C$139:$E$238,MATCH('Capacity Backing (Hide)'!CV$132,'Capacity Summary'!$B$139:$B$238,0),4),IF(INDEX('Capacity Summary'!$H$139:$BG$238,MATCH('Capacity Backing (Hide)'!CV$132,'Capacity Summary'!$B$139:$B$238,0),MATCH('Capacity Backing (Hide)'!$A177,'Capacity Summary'!$H$138:$BG$138,0))&lt;&gt;0,INDEX('Capacity Summary'!$H$139:$BG$238,MATCH('Capacity Backing (Hide)'!CV$132,'Capacity Summary'!$B$139:$B$238,0),MATCH('Capacity Backing (Hide)'!$A177,'Capacity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(Hide)'!$A177,'Capacity Summary'!$H$138:$BG$138,0))="x",INDEX('Capacity Summary'!$C$139:$E$238,MATCH('Capacity Backing (Hide)'!CW$132,'Capacity Summary'!$B$139:$B$238,0),4),IF(INDEX('Capacity Summary'!$H$139:$BG$238,MATCH('Capacity Backing (Hide)'!CW$132,'Capacity Summary'!$B$139:$B$238,0),MATCH('Capacity Backing (Hide)'!$A177,'Capacity Summary'!$H$138:$BG$138,0))&lt;&gt;0,INDEX('Capacity Summary'!$H$139:$BG$238,MATCH('Capacity Backing (Hide)'!CW$132,'Capacity Summary'!$B$139:$B$238,0),MATCH('Capacity Backing (Hide)'!$A177,'Capacity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(Hide)'!$A178,'Capacity Summary'!$H$138:$BG$138,0))="x",INDEX('Capacity Summary'!$C$139:$E$238,MATCH('Capacity Backing (Hide)'!B$132,'Capacity Summary'!$B$139:$B$238,0),4),IF(INDEX('Capacity Summary'!$H$139:$BG$238,MATCH('Capacity Backing (Hide)'!B$132,'Capacity Summary'!$B$139:$B$238,0),MATCH('Capacity Backing (Hide)'!$A178,'Capacity Summary'!$H$138:$BG$138,0))&lt;&gt;0,INDEX('Capacity Summary'!$H$139:$BG$238,MATCH('Capacity Backing (Hide)'!B$132,'Capacity Summary'!$B$139:$B$238,0),MATCH('Capacity Backing (Hide)'!$A178,'Capacity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(Hide)'!$A178,'Capacity Summary'!$H$138:$BG$138,0))="x",INDEX('Capacity Summary'!$C$139:$E$238,MATCH('Capacity Backing (Hide)'!C$132,'Capacity Summary'!$B$139:$B$238,0),4),IF(INDEX('Capacity Summary'!$H$139:$BG$238,MATCH('Capacity Backing (Hide)'!C$132,'Capacity Summary'!$B$139:$B$238,0),MATCH('Capacity Backing (Hide)'!$A178,'Capacity Summary'!$H$138:$BG$138,0))&lt;&gt;0,INDEX('Capacity Summary'!$H$139:$BG$238,MATCH('Capacity Backing (Hide)'!C$132,'Capacity Summary'!$B$139:$B$238,0),MATCH('Capacity Backing (Hide)'!$A178,'Capacity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(Hide)'!$A178,'Capacity Summary'!$H$138:$BG$138,0))="x",INDEX('Capacity Summary'!$C$139:$E$238,MATCH('Capacity Backing (Hide)'!D$132,'Capacity Summary'!$B$139:$B$238,0),4),IF(INDEX('Capacity Summary'!$H$139:$BG$238,MATCH('Capacity Backing (Hide)'!D$132,'Capacity Summary'!$B$139:$B$238,0),MATCH('Capacity Backing (Hide)'!$A178,'Capacity Summary'!$H$138:$BG$138,0))&lt;&gt;0,INDEX('Capacity Summary'!$H$139:$BG$238,MATCH('Capacity Backing (Hide)'!D$132,'Capacity Summary'!$B$139:$B$238,0),MATCH('Capacity Backing (Hide)'!$A178,'Capacity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(Hide)'!$A178,'Capacity Summary'!$H$138:$BG$138,0))="x",INDEX('Capacity Summary'!$C$139:$E$238,MATCH('Capacity Backing (Hide)'!E$132,'Capacity Summary'!$B$139:$B$238,0),4),IF(INDEX('Capacity Summary'!$H$139:$BG$238,MATCH('Capacity Backing (Hide)'!E$132,'Capacity Summary'!$B$139:$B$238,0),MATCH('Capacity Backing (Hide)'!$A178,'Capacity Summary'!$H$138:$BG$138,0))&lt;&gt;0,INDEX('Capacity Summary'!$H$139:$BG$238,MATCH('Capacity Backing (Hide)'!E$132,'Capacity Summary'!$B$139:$B$238,0),MATCH('Capacity Backing (Hide)'!$A178,'Capacity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(Hide)'!$A178,'Capacity Summary'!$H$138:$BG$138,0))="x",INDEX('Capacity Summary'!$C$139:$E$238,MATCH('Capacity Backing (Hide)'!F$132,'Capacity Summary'!$B$139:$B$238,0),4),IF(INDEX('Capacity Summary'!$H$139:$BG$238,MATCH('Capacity Backing (Hide)'!F$132,'Capacity Summary'!$B$139:$B$238,0),MATCH('Capacity Backing (Hide)'!$A178,'Capacity Summary'!$H$138:$BG$138,0))&lt;&gt;0,INDEX('Capacity Summary'!$H$139:$BG$238,MATCH('Capacity Backing (Hide)'!F$132,'Capacity Summary'!$B$139:$B$238,0),MATCH('Capacity Backing (Hide)'!$A178,'Capacity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(Hide)'!$A178,'Capacity Summary'!$H$138:$BG$138,0))="x",INDEX('Capacity Summary'!$C$139:$E$238,MATCH('Capacity Backing (Hide)'!G$132,'Capacity Summary'!$B$139:$B$238,0),4),IF(INDEX('Capacity Summary'!$H$139:$BG$238,MATCH('Capacity Backing (Hide)'!G$132,'Capacity Summary'!$B$139:$B$238,0),MATCH('Capacity Backing (Hide)'!$A178,'Capacity Summary'!$H$138:$BG$138,0))&lt;&gt;0,INDEX('Capacity Summary'!$H$139:$BG$238,MATCH('Capacity Backing (Hide)'!G$132,'Capacity Summary'!$B$139:$B$238,0),MATCH('Capacity Backing (Hide)'!$A178,'Capacity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(Hide)'!$A178,'Capacity Summary'!$H$138:$BG$138,0))="x",INDEX('Capacity Summary'!$C$139:$E$238,MATCH('Capacity Backing (Hide)'!H$132,'Capacity Summary'!$B$139:$B$238,0),4),IF(INDEX('Capacity Summary'!$H$139:$BG$238,MATCH('Capacity Backing (Hide)'!H$132,'Capacity Summary'!$B$139:$B$238,0),MATCH('Capacity Backing (Hide)'!$A178,'Capacity Summary'!$H$138:$BG$138,0))&lt;&gt;0,INDEX('Capacity Summary'!$H$139:$BG$238,MATCH('Capacity Backing (Hide)'!H$132,'Capacity Summary'!$B$139:$B$238,0),MATCH('Capacity Backing (Hide)'!$A178,'Capacity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(Hide)'!$A178,'Capacity Summary'!$H$138:$BG$138,0))="x",INDEX('Capacity Summary'!$C$139:$E$238,MATCH('Capacity Backing (Hide)'!I$132,'Capacity Summary'!$B$139:$B$238,0),4),IF(INDEX('Capacity Summary'!$H$139:$BG$238,MATCH('Capacity Backing (Hide)'!I$132,'Capacity Summary'!$B$139:$B$238,0),MATCH('Capacity Backing (Hide)'!$A178,'Capacity Summary'!$H$138:$BG$138,0))&lt;&gt;0,INDEX('Capacity Summary'!$H$139:$BG$238,MATCH('Capacity Backing (Hide)'!I$132,'Capacity Summary'!$B$139:$B$238,0),MATCH('Capacity Backing (Hide)'!$A178,'Capacity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(Hide)'!$A178,'Capacity Summary'!$H$138:$BG$138,0))="x",INDEX('Capacity Summary'!$C$139:$E$238,MATCH('Capacity Backing (Hide)'!J$132,'Capacity Summary'!$B$139:$B$238,0),4),IF(INDEX('Capacity Summary'!$H$139:$BG$238,MATCH('Capacity Backing (Hide)'!J$132,'Capacity Summary'!$B$139:$B$238,0),MATCH('Capacity Backing (Hide)'!$A178,'Capacity Summary'!$H$138:$BG$138,0))&lt;&gt;0,INDEX('Capacity Summary'!$H$139:$BG$238,MATCH('Capacity Backing (Hide)'!J$132,'Capacity Summary'!$B$139:$B$238,0),MATCH('Capacity Backing (Hide)'!$A178,'Capacity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(Hide)'!$A178,'Capacity Summary'!$H$138:$BG$138,0))="x",INDEX('Capacity Summary'!$C$139:$E$238,MATCH('Capacity Backing (Hide)'!K$132,'Capacity Summary'!$B$139:$B$238,0),4),IF(INDEX('Capacity Summary'!$H$139:$BG$238,MATCH('Capacity Backing (Hide)'!K$132,'Capacity Summary'!$B$139:$B$238,0),MATCH('Capacity Backing (Hide)'!$A178,'Capacity Summary'!$H$138:$BG$138,0))&lt;&gt;0,INDEX('Capacity Summary'!$H$139:$BG$238,MATCH('Capacity Backing (Hide)'!K$132,'Capacity Summary'!$B$139:$B$238,0),MATCH('Capacity Backing (Hide)'!$A178,'Capacity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(Hide)'!$A178,'Capacity Summary'!$H$138:$BG$138,0))="x",INDEX('Capacity Summary'!$C$139:$E$238,MATCH('Capacity Backing (Hide)'!L$132,'Capacity Summary'!$B$139:$B$238,0),4),IF(INDEX('Capacity Summary'!$H$139:$BG$238,MATCH('Capacity Backing (Hide)'!L$132,'Capacity Summary'!$B$139:$B$238,0),MATCH('Capacity Backing (Hide)'!$A178,'Capacity Summary'!$H$138:$BG$138,0))&lt;&gt;0,INDEX('Capacity Summary'!$H$139:$BG$238,MATCH('Capacity Backing (Hide)'!L$132,'Capacity Summary'!$B$139:$B$238,0),MATCH('Capacity Backing (Hide)'!$A178,'Capacity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(Hide)'!$A178,'Capacity Summary'!$H$138:$BG$138,0))="x",INDEX('Capacity Summary'!$C$139:$E$238,MATCH('Capacity Backing (Hide)'!M$132,'Capacity Summary'!$B$139:$B$238,0),4),IF(INDEX('Capacity Summary'!$H$139:$BG$238,MATCH('Capacity Backing (Hide)'!M$132,'Capacity Summary'!$B$139:$B$238,0),MATCH('Capacity Backing (Hide)'!$A178,'Capacity Summary'!$H$138:$BG$138,0))&lt;&gt;0,INDEX('Capacity Summary'!$H$139:$BG$238,MATCH('Capacity Backing (Hide)'!M$132,'Capacity Summary'!$B$139:$B$238,0),MATCH('Capacity Backing (Hide)'!$A178,'Capacity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(Hide)'!$A178,'Capacity Summary'!$H$138:$BG$138,0))="x",INDEX('Capacity Summary'!$C$139:$E$238,MATCH('Capacity Backing (Hide)'!N$132,'Capacity Summary'!$B$139:$B$238,0),4),IF(INDEX('Capacity Summary'!$H$139:$BG$238,MATCH('Capacity Backing (Hide)'!N$132,'Capacity Summary'!$B$139:$B$238,0),MATCH('Capacity Backing (Hide)'!$A178,'Capacity Summary'!$H$138:$BG$138,0))&lt;&gt;0,INDEX('Capacity Summary'!$H$139:$BG$238,MATCH('Capacity Backing (Hide)'!N$132,'Capacity Summary'!$B$139:$B$238,0),MATCH('Capacity Backing (Hide)'!$A178,'Capacity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(Hide)'!$A178,'Capacity Summary'!$H$138:$BG$138,0))="x",INDEX('Capacity Summary'!$C$139:$E$238,MATCH('Capacity Backing (Hide)'!O$132,'Capacity Summary'!$B$139:$B$238,0),4),IF(INDEX('Capacity Summary'!$H$139:$BG$238,MATCH('Capacity Backing (Hide)'!O$132,'Capacity Summary'!$B$139:$B$238,0),MATCH('Capacity Backing (Hide)'!$A178,'Capacity Summary'!$H$138:$BG$138,0))&lt;&gt;0,INDEX('Capacity Summary'!$H$139:$BG$238,MATCH('Capacity Backing (Hide)'!O$132,'Capacity Summary'!$B$139:$B$238,0),MATCH('Capacity Backing (Hide)'!$A178,'Capacity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(Hide)'!$A178,'Capacity Summary'!$H$138:$BG$138,0))="x",INDEX('Capacity Summary'!$C$139:$E$238,MATCH('Capacity Backing (Hide)'!P$132,'Capacity Summary'!$B$139:$B$238,0),4),IF(INDEX('Capacity Summary'!$H$139:$BG$238,MATCH('Capacity Backing (Hide)'!P$132,'Capacity Summary'!$B$139:$B$238,0),MATCH('Capacity Backing (Hide)'!$A178,'Capacity Summary'!$H$138:$BG$138,0))&lt;&gt;0,INDEX('Capacity Summary'!$H$139:$BG$238,MATCH('Capacity Backing (Hide)'!P$132,'Capacity Summary'!$B$139:$B$238,0),MATCH('Capacity Backing (Hide)'!$A178,'Capacity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(Hide)'!$A178,'Capacity Summary'!$H$138:$BG$138,0))="x",INDEX('Capacity Summary'!$C$139:$E$238,MATCH('Capacity Backing (Hide)'!Q$132,'Capacity Summary'!$B$139:$B$238,0),4),IF(INDEX('Capacity Summary'!$H$139:$BG$238,MATCH('Capacity Backing (Hide)'!Q$132,'Capacity Summary'!$B$139:$B$238,0),MATCH('Capacity Backing (Hide)'!$A178,'Capacity Summary'!$H$138:$BG$138,0))&lt;&gt;0,INDEX('Capacity Summary'!$H$139:$BG$238,MATCH('Capacity Backing (Hide)'!Q$132,'Capacity Summary'!$B$139:$B$238,0),MATCH('Capacity Backing (Hide)'!$A178,'Capacity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(Hide)'!$A178,'Capacity Summary'!$H$138:$BG$138,0))="x",INDEX('Capacity Summary'!$C$139:$E$238,MATCH('Capacity Backing (Hide)'!R$132,'Capacity Summary'!$B$139:$B$238,0),4),IF(INDEX('Capacity Summary'!$H$139:$BG$238,MATCH('Capacity Backing (Hide)'!R$132,'Capacity Summary'!$B$139:$B$238,0),MATCH('Capacity Backing (Hide)'!$A178,'Capacity Summary'!$H$138:$BG$138,0))&lt;&gt;0,INDEX('Capacity Summary'!$H$139:$BG$238,MATCH('Capacity Backing (Hide)'!R$132,'Capacity Summary'!$B$139:$B$238,0),MATCH('Capacity Backing (Hide)'!$A178,'Capacity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(Hide)'!$A178,'Capacity Summary'!$H$138:$BG$138,0))="x",INDEX('Capacity Summary'!$C$139:$E$238,MATCH('Capacity Backing (Hide)'!S$132,'Capacity Summary'!$B$139:$B$238,0),4),IF(INDEX('Capacity Summary'!$H$139:$BG$238,MATCH('Capacity Backing (Hide)'!S$132,'Capacity Summary'!$B$139:$B$238,0),MATCH('Capacity Backing (Hide)'!$A178,'Capacity Summary'!$H$138:$BG$138,0))&lt;&gt;0,INDEX('Capacity Summary'!$H$139:$BG$238,MATCH('Capacity Backing (Hide)'!S$132,'Capacity Summary'!$B$139:$B$238,0),MATCH('Capacity Backing (Hide)'!$A178,'Capacity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(Hide)'!$A178,'Capacity Summary'!$H$138:$BG$138,0))="x",INDEX('Capacity Summary'!$C$139:$E$238,MATCH('Capacity Backing (Hide)'!T$132,'Capacity Summary'!$B$139:$B$238,0),4),IF(INDEX('Capacity Summary'!$H$139:$BG$238,MATCH('Capacity Backing (Hide)'!T$132,'Capacity Summary'!$B$139:$B$238,0),MATCH('Capacity Backing (Hide)'!$A178,'Capacity Summary'!$H$138:$BG$138,0))&lt;&gt;0,INDEX('Capacity Summary'!$H$139:$BG$238,MATCH('Capacity Backing (Hide)'!T$132,'Capacity Summary'!$B$139:$B$238,0),MATCH('Capacity Backing (Hide)'!$A178,'Capacity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(Hide)'!$A178,'Capacity Summary'!$H$138:$BG$138,0))="x",INDEX('Capacity Summary'!$C$139:$E$238,MATCH('Capacity Backing (Hide)'!U$132,'Capacity Summary'!$B$139:$B$238,0),4),IF(INDEX('Capacity Summary'!$H$139:$BG$238,MATCH('Capacity Backing (Hide)'!U$132,'Capacity Summary'!$B$139:$B$238,0),MATCH('Capacity Backing (Hide)'!$A178,'Capacity Summary'!$H$138:$BG$138,0))&lt;&gt;0,INDEX('Capacity Summary'!$H$139:$BG$238,MATCH('Capacity Backing (Hide)'!U$132,'Capacity Summary'!$B$139:$B$238,0),MATCH('Capacity Backing (Hide)'!$A178,'Capacity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(Hide)'!$A178,'Capacity Summary'!$H$138:$BG$138,0))="x",INDEX('Capacity Summary'!$C$139:$E$238,MATCH('Capacity Backing (Hide)'!V$132,'Capacity Summary'!$B$139:$B$238,0),4),IF(INDEX('Capacity Summary'!$H$139:$BG$238,MATCH('Capacity Backing (Hide)'!V$132,'Capacity Summary'!$B$139:$B$238,0),MATCH('Capacity Backing (Hide)'!$A178,'Capacity Summary'!$H$138:$BG$138,0))&lt;&gt;0,INDEX('Capacity Summary'!$H$139:$BG$238,MATCH('Capacity Backing (Hide)'!V$132,'Capacity Summary'!$B$139:$B$238,0),MATCH('Capacity Backing (Hide)'!$A178,'Capacity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(Hide)'!$A178,'Capacity Summary'!$H$138:$BG$138,0))="x",INDEX('Capacity Summary'!$C$139:$E$238,MATCH('Capacity Backing (Hide)'!W$132,'Capacity Summary'!$B$139:$B$238,0),4),IF(INDEX('Capacity Summary'!$H$139:$BG$238,MATCH('Capacity Backing (Hide)'!W$132,'Capacity Summary'!$B$139:$B$238,0),MATCH('Capacity Backing (Hide)'!$A178,'Capacity Summary'!$H$138:$BG$138,0))&lt;&gt;0,INDEX('Capacity Summary'!$H$139:$BG$238,MATCH('Capacity Backing (Hide)'!W$132,'Capacity Summary'!$B$139:$B$238,0),MATCH('Capacity Backing (Hide)'!$A178,'Capacity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(Hide)'!$A178,'Capacity Summary'!$H$138:$BG$138,0))="x",INDEX('Capacity Summary'!$C$139:$E$238,MATCH('Capacity Backing (Hide)'!X$132,'Capacity Summary'!$B$139:$B$238,0),4),IF(INDEX('Capacity Summary'!$H$139:$BG$238,MATCH('Capacity Backing (Hide)'!X$132,'Capacity Summary'!$B$139:$B$238,0),MATCH('Capacity Backing (Hide)'!$A178,'Capacity Summary'!$H$138:$BG$138,0))&lt;&gt;0,INDEX('Capacity Summary'!$H$139:$BG$238,MATCH('Capacity Backing (Hide)'!X$132,'Capacity Summary'!$B$139:$B$238,0),MATCH('Capacity Backing (Hide)'!$A178,'Capacity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(Hide)'!$A178,'Capacity Summary'!$H$138:$BG$138,0))="x",INDEX('Capacity Summary'!$C$139:$E$238,MATCH('Capacity Backing (Hide)'!Y$132,'Capacity Summary'!$B$139:$B$238,0),4),IF(INDEX('Capacity Summary'!$H$139:$BG$238,MATCH('Capacity Backing (Hide)'!Y$132,'Capacity Summary'!$B$139:$B$238,0),MATCH('Capacity Backing (Hide)'!$A178,'Capacity Summary'!$H$138:$BG$138,0))&lt;&gt;0,INDEX('Capacity Summary'!$H$139:$BG$238,MATCH('Capacity Backing (Hide)'!Y$132,'Capacity Summary'!$B$139:$B$238,0),MATCH('Capacity Backing (Hide)'!$A178,'Capacity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(Hide)'!$A178,'Capacity Summary'!$H$138:$BG$138,0))="x",INDEX('Capacity Summary'!$C$139:$E$238,MATCH('Capacity Backing (Hide)'!Z$132,'Capacity Summary'!$B$139:$B$238,0),4),IF(INDEX('Capacity Summary'!$H$139:$BG$238,MATCH('Capacity Backing (Hide)'!Z$132,'Capacity Summary'!$B$139:$B$238,0),MATCH('Capacity Backing (Hide)'!$A178,'Capacity Summary'!$H$138:$BG$138,0))&lt;&gt;0,INDEX('Capacity Summary'!$H$139:$BG$238,MATCH('Capacity Backing (Hide)'!Z$132,'Capacity Summary'!$B$139:$B$238,0),MATCH('Capacity Backing (Hide)'!$A178,'Capacity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(Hide)'!$A178,'Capacity Summary'!$H$138:$BG$138,0))="x",INDEX('Capacity Summary'!$C$139:$E$238,MATCH('Capacity Backing (Hide)'!AA$132,'Capacity Summary'!$B$139:$B$238,0),4),IF(INDEX('Capacity Summary'!$H$139:$BG$238,MATCH('Capacity Backing (Hide)'!AA$132,'Capacity Summary'!$B$139:$B$238,0),MATCH('Capacity Backing (Hide)'!$A178,'Capacity Summary'!$H$138:$BG$138,0))&lt;&gt;0,INDEX('Capacity Summary'!$H$139:$BG$238,MATCH('Capacity Backing (Hide)'!AA$132,'Capacity Summary'!$B$139:$B$238,0),MATCH('Capacity Backing (Hide)'!$A178,'Capacity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(Hide)'!$A178,'Capacity Summary'!$H$138:$BG$138,0))="x",INDEX('Capacity Summary'!$C$139:$E$238,MATCH('Capacity Backing (Hide)'!AB$132,'Capacity Summary'!$B$139:$B$238,0),4),IF(INDEX('Capacity Summary'!$H$139:$BG$238,MATCH('Capacity Backing (Hide)'!AB$132,'Capacity Summary'!$B$139:$B$238,0),MATCH('Capacity Backing (Hide)'!$A178,'Capacity Summary'!$H$138:$BG$138,0))&lt;&gt;0,INDEX('Capacity Summary'!$H$139:$BG$238,MATCH('Capacity Backing (Hide)'!AB$132,'Capacity Summary'!$B$139:$B$238,0),MATCH('Capacity Backing (Hide)'!$A178,'Capacity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(Hide)'!$A178,'Capacity Summary'!$H$138:$BG$138,0))="x",INDEX('Capacity Summary'!$C$139:$E$238,MATCH('Capacity Backing (Hide)'!AC$132,'Capacity Summary'!$B$139:$B$238,0),4),IF(INDEX('Capacity Summary'!$H$139:$BG$238,MATCH('Capacity Backing (Hide)'!AC$132,'Capacity Summary'!$B$139:$B$238,0),MATCH('Capacity Backing (Hide)'!$A178,'Capacity Summary'!$H$138:$BG$138,0))&lt;&gt;0,INDEX('Capacity Summary'!$H$139:$BG$238,MATCH('Capacity Backing (Hide)'!AC$132,'Capacity Summary'!$B$139:$B$238,0),MATCH('Capacity Backing (Hide)'!$A178,'Capacity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(Hide)'!$A178,'Capacity Summary'!$H$138:$BG$138,0))="x",INDEX('Capacity Summary'!$C$139:$E$238,MATCH('Capacity Backing (Hide)'!AD$132,'Capacity Summary'!$B$139:$B$238,0),4),IF(INDEX('Capacity Summary'!$H$139:$BG$238,MATCH('Capacity Backing (Hide)'!AD$132,'Capacity Summary'!$B$139:$B$238,0),MATCH('Capacity Backing (Hide)'!$A178,'Capacity Summary'!$H$138:$BG$138,0))&lt;&gt;0,INDEX('Capacity Summary'!$H$139:$BG$238,MATCH('Capacity Backing (Hide)'!AD$132,'Capacity Summary'!$B$139:$B$238,0),MATCH('Capacity Backing (Hide)'!$A178,'Capacity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(Hide)'!$A178,'Capacity Summary'!$H$138:$BG$138,0))="x",INDEX('Capacity Summary'!$C$139:$E$238,MATCH('Capacity Backing (Hide)'!AE$132,'Capacity Summary'!$B$139:$B$238,0),4),IF(INDEX('Capacity Summary'!$H$139:$BG$238,MATCH('Capacity Backing (Hide)'!AE$132,'Capacity Summary'!$B$139:$B$238,0),MATCH('Capacity Backing (Hide)'!$A178,'Capacity Summary'!$H$138:$BG$138,0))&lt;&gt;0,INDEX('Capacity Summary'!$H$139:$BG$238,MATCH('Capacity Backing (Hide)'!AE$132,'Capacity Summary'!$B$139:$B$238,0),MATCH('Capacity Backing (Hide)'!$A178,'Capacity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(Hide)'!$A178,'Capacity Summary'!$H$138:$BG$138,0))="x",INDEX('Capacity Summary'!$C$139:$E$238,MATCH('Capacity Backing (Hide)'!AF$132,'Capacity Summary'!$B$139:$B$238,0),4),IF(INDEX('Capacity Summary'!$H$139:$BG$238,MATCH('Capacity Backing (Hide)'!AF$132,'Capacity Summary'!$B$139:$B$238,0),MATCH('Capacity Backing (Hide)'!$A178,'Capacity Summary'!$H$138:$BG$138,0))&lt;&gt;0,INDEX('Capacity Summary'!$H$139:$BG$238,MATCH('Capacity Backing (Hide)'!AF$132,'Capacity Summary'!$B$139:$B$238,0),MATCH('Capacity Backing (Hide)'!$A178,'Capacity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(Hide)'!$A178,'Capacity Summary'!$H$138:$BG$138,0))="x",INDEX('Capacity Summary'!$C$139:$E$238,MATCH('Capacity Backing (Hide)'!AG$132,'Capacity Summary'!$B$139:$B$238,0),4),IF(INDEX('Capacity Summary'!$H$139:$BG$238,MATCH('Capacity Backing (Hide)'!AG$132,'Capacity Summary'!$B$139:$B$238,0),MATCH('Capacity Backing (Hide)'!$A178,'Capacity Summary'!$H$138:$BG$138,0))&lt;&gt;0,INDEX('Capacity Summary'!$H$139:$BG$238,MATCH('Capacity Backing (Hide)'!AG$132,'Capacity Summary'!$B$139:$B$238,0),MATCH('Capacity Backing (Hide)'!$A178,'Capacity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(Hide)'!$A178,'Capacity Summary'!$H$138:$BG$138,0))="x",INDEX('Capacity Summary'!$C$139:$E$238,MATCH('Capacity Backing (Hide)'!AH$132,'Capacity Summary'!$B$139:$B$238,0),4),IF(INDEX('Capacity Summary'!$H$139:$BG$238,MATCH('Capacity Backing (Hide)'!AH$132,'Capacity Summary'!$B$139:$B$238,0),MATCH('Capacity Backing (Hide)'!$A178,'Capacity Summary'!$H$138:$BG$138,0))&lt;&gt;0,INDEX('Capacity Summary'!$H$139:$BG$238,MATCH('Capacity Backing (Hide)'!AH$132,'Capacity Summary'!$B$139:$B$238,0),MATCH('Capacity Backing (Hide)'!$A178,'Capacity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(Hide)'!$A178,'Capacity Summary'!$H$138:$BG$138,0))="x",INDEX('Capacity Summary'!$C$139:$E$238,MATCH('Capacity Backing (Hide)'!AI$132,'Capacity Summary'!$B$139:$B$238,0),4),IF(INDEX('Capacity Summary'!$H$139:$BG$238,MATCH('Capacity Backing (Hide)'!AI$132,'Capacity Summary'!$B$139:$B$238,0),MATCH('Capacity Backing (Hide)'!$A178,'Capacity Summary'!$H$138:$BG$138,0))&lt;&gt;0,INDEX('Capacity Summary'!$H$139:$BG$238,MATCH('Capacity Backing (Hide)'!AI$132,'Capacity Summary'!$B$139:$B$238,0),MATCH('Capacity Backing (Hide)'!$A178,'Capacity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(Hide)'!$A178,'Capacity Summary'!$H$138:$BG$138,0))="x",INDEX('Capacity Summary'!$C$139:$E$238,MATCH('Capacity Backing (Hide)'!AJ$132,'Capacity Summary'!$B$139:$B$238,0),4),IF(INDEX('Capacity Summary'!$H$139:$BG$238,MATCH('Capacity Backing (Hide)'!AJ$132,'Capacity Summary'!$B$139:$B$238,0),MATCH('Capacity Backing (Hide)'!$A178,'Capacity Summary'!$H$138:$BG$138,0))&lt;&gt;0,INDEX('Capacity Summary'!$H$139:$BG$238,MATCH('Capacity Backing (Hide)'!AJ$132,'Capacity Summary'!$B$139:$B$238,0),MATCH('Capacity Backing (Hide)'!$A178,'Capacity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(Hide)'!$A178,'Capacity Summary'!$H$138:$BG$138,0))="x",INDEX('Capacity Summary'!$C$139:$E$238,MATCH('Capacity Backing (Hide)'!AK$132,'Capacity Summary'!$B$139:$B$238,0),4),IF(INDEX('Capacity Summary'!$H$139:$BG$238,MATCH('Capacity Backing (Hide)'!AK$132,'Capacity Summary'!$B$139:$B$238,0),MATCH('Capacity Backing (Hide)'!$A178,'Capacity Summary'!$H$138:$BG$138,0))&lt;&gt;0,INDEX('Capacity Summary'!$H$139:$BG$238,MATCH('Capacity Backing (Hide)'!AK$132,'Capacity Summary'!$B$139:$B$238,0),MATCH('Capacity Backing (Hide)'!$A178,'Capacity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(Hide)'!$A178,'Capacity Summary'!$H$138:$BG$138,0))="x",INDEX('Capacity Summary'!$C$139:$E$238,MATCH('Capacity Backing (Hide)'!AL$132,'Capacity Summary'!$B$139:$B$238,0),4),IF(INDEX('Capacity Summary'!$H$139:$BG$238,MATCH('Capacity Backing (Hide)'!AL$132,'Capacity Summary'!$B$139:$B$238,0),MATCH('Capacity Backing (Hide)'!$A178,'Capacity Summary'!$H$138:$BG$138,0))&lt;&gt;0,INDEX('Capacity Summary'!$H$139:$BG$238,MATCH('Capacity Backing (Hide)'!AL$132,'Capacity Summary'!$B$139:$B$238,0),MATCH('Capacity Backing (Hide)'!$A178,'Capacity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(Hide)'!$A178,'Capacity Summary'!$H$138:$BG$138,0))="x",INDEX('Capacity Summary'!$C$139:$E$238,MATCH('Capacity Backing (Hide)'!AM$132,'Capacity Summary'!$B$139:$B$238,0),4),IF(INDEX('Capacity Summary'!$H$139:$BG$238,MATCH('Capacity Backing (Hide)'!AM$132,'Capacity Summary'!$B$139:$B$238,0),MATCH('Capacity Backing (Hide)'!$A178,'Capacity Summary'!$H$138:$BG$138,0))&lt;&gt;0,INDEX('Capacity Summary'!$H$139:$BG$238,MATCH('Capacity Backing (Hide)'!AM$132,'Capacity Summary'!$B$139:$B$238,0),MATCH('Capacity Backing (Hide)'!$A178,'Capacity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(Hide)'!$A178,'Capacity Summary'!$H$138:$BG$138,0))="x",INDEX('Capacity Summary'!$C$139:$E$238,MATCH('Capacity Backing (Hide)'!AN$132,'Capacity Summary'!$B$139:$B$238,0),4),IF(INDEX('Capacity Summary'!$H$139:$BG$238,MATCH('Capacity Backing (Hide)'!AN$132,'Capacity Summary'!$B$139:$B$238,0),MATCH('Capacity Backing (Hide)'!$A178,'Capacity Summary'!$H$138:$BG$138,0))&lt;&gt;0,INDEX('Capacity Summary'!$H$139:$BG$238,MATCH('Capacity Backing (Hide)'!AN$132,'Capacity Summary'!$B$139:$B$238,0),MATCH('Capacity Backing (Hide)'!$A178,'Capacity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(Hide)'!$A178,'Capacity Summary'!$H$138:$BG$138,0))="x",INDEX('Capacity Summary'!$C$139:$E$238,MATCH('Capacity Backing (Hide)'!AO$132,'Capacity Summary'!$B$139:$B$238,0),4),IF(INDEX('Capacity Summary'!$H$139:$BG$238,MATCH('Capacity Backing (Hide)'!AO$132,'Capacity Summary'!$B$139:$B$238,0),MATCH('Capacity Backing (Hide)'!$A178,'Capacity Summary'!$H$138:$BG$138,0))&lt;&gt;0,INDEX('Capacity Summary'!$H$139:$BG$238,MATCH('Capacity Backing (Hide)'!AO$132,'Capacity Summary'!$B$139:$B$238,0),MATCH('Capacity Backing (Hide)'!$A178,'Capacity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(Hide)'!$A178,'Capacity Summary'!$H$138:$BG$138,0))="x",INDEX('Capacity Summary'!$C$139:$E$238,MATCH('Capacity Backing (Hide)'!AP$132,'Capacity Summary'!$B$139:$B$238,0),4),IF(INDEX('Capacity Summary'!$H$139:$BG$238,MATCH('Capacity Backing (Hide)'!AP$132,'Capacity Summary'!$B$139:$B$238,0),MATCH('Capacity Backing (Hide)'!$A178,'Capacity Summary'!$H$138:$BG$138,0))&lt;&gt;0,INDEX('Capacity Summary'!$H$139:$BG$238,MATCH('Capacity Backing (Hide)'!AP$132,'Capacity Summary'!$B$139:$B$238,0),MATCH('Capacity Backing (Hide)'!$A178,'Capacity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(Hide)'!$A178,'Capacity Summary'!$H$138:$BG$138,0))="x",INDEX('Capacity Summary'!$C$139:$E$238,MATCH('Capacity Backing (Hide)'!AQ$132,'Capacity Summary'!$B$139:$B$238,0),4),IF(INDEX('Capacity Summary'!$H$139:$BG$238,MATCH('Capacity Backing (Hide)'!AQ$132,'Capacity Summary'!$B$139:$B$238,0),MATCH('Capacity Backing (Hide)'!$A178,'Capacity Summary'!$H$138:$BG$138,0))&lt;&gt;0,INDEX('Capacity Summary'!$H$139:$BG$238,MATCH('Capacity Backing (Hide)'!AQ$132,'Capacity Summary'!$B$139:$B$238,0),MATCH('Capacity Backing (Hide)'!$A178,'Capacity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(Hide)'!$A178,'Capacity Summary'!$H$138:$BG$138,0))="x",INDEX('Capacity Summary'!$C$139:$E$238,MATCH('Capacity Backing (Hide)'!AR$132,'Capacity Summary'!$B$139:$B$238,0),4),IF(INDEX('Capacity Summary'!$H$139:$BG$238,MATCH('Capacity Backing (Hide)'!AR$132,'Capacity Summary'!$B$139:$B$238,0),MATCH('Capacity Backing (Hide)'!$A178,'Capacity Summary'!$H$138:$BG$138,0))&lt;&gt;0,INDEX('Capacity Summary'!$H$139:$BG$238,MATCH('Capacity Backing (Hide)'!AR$132,'Capacity Summary'!$B$139:$B$238,0),MATCH('Capacity Backing (Hide)'!$A178,'Capacity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(Hide)'!$A178,'Capacity Summary'!$H$138:$BG$138,0))="x",INDEX('Capacity Summary'!$C$139:$E$238,MATCH('Capacity Backing (Hide)'!AS$132,'Capacity Summary'!$B$139:$B$238,0),4),IF(INDEX('Capacity Summary'!$H$139:$BG$238,MATCH('Capacity Backing (Hide)'!AS$132,'Capacity Summary'!$B$139:$B$238,0),MATCH('Capacity Backing (Hide)'!$A178,'Capacity Summary'!$H$138:$BG$138,0))&lt;&gt;0,INDEX('Capacity Summary'!$H$139:$BG$238,MATCH('Capacity Backing (Hide)'!AS$132,'Capacity Summary'!$B$139:$B$238,0),MATCH('Capacity Backing (Hide)'!$A178,'Capacity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(Hide)'!$A178,'Capacity Summary'!$H$138:$BG$138,0))="x",INDEX('Capacity Summary'!$C$139:$E$238,MATCH('Capacity Backing (Hide)'!AT$132,'Capacity Summary'!$B$139:$B$238,0),4),IF(INDEX('Capacity Summary'!$H$139:$BG$238,MATCH('Capacity Backing (Hide)'!AT$132,'Capacity Summary'!$B$139:$B$238,0),MATCH('Capacity Backing (Hide)'!$A178,'Capacity Summary'!$H$138:$BG$138,0))&lt;&gt;0,INDEX('Capacity Summary'!$H$139:$BG$238,MATCH('Capacity Backing (Hide)'!AT$132,'Capacity Summary'!$B$139:$B$238,0),MATCH('Capacity Backing (Hide)'!$A178,'Capacity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(Hide)'!$A178,'Capacity Summary'!$H$138:$BG$138,0))="x",INDEX('Capacity Summary'!$C$139:$E$238,MATCH('Capacity Backing (Hide)'!AU$132,'Capacity Summary'!$B$139:$B$238,0),4),IF(INDEX('Capacity Summary'!$H$139:$BG$238,MATCH('Capacity Backing (Hide)'!AU$132,'Capacity Summary'!$B$139:$B$238,0),MATCH('Capacity Backing (Hide)'!$A178,'Capacity Summary'!$H$138:$BG$138,0))&lt;&gt;0,INDEX('Capacity Summary'!$H$139:$BG$238,MATCH('Capacity Backing (Hide)'!AU$132,'Capacity Summary'!$B$139:$B$238,0),MATCH('Capacity Backing (Hide)'!$A178,'Capacity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(Hide)'!$A178,'Capacity Summary'!$H$138:$BG$138,0))="x",INDEX('Capacity Summary'!$C$139:$E$238,MATCH('Capacity Backing (Hide)'!AV$132,'Capacity Summary'!$B$139:$B$238,0),4),IF(INDEX('Capacity Summary'!$H$139:$BG$238,MATCH('Capacity Backing (Hide)'!AV$132,'Capacity Summary'!$B$139:$B$238,0),MATCH('Capacity Backing (Hide)'!$A178,'Capacity Summary'!$H$138:$BG$138,0))&lt;&gt;0,INDEX('Capacity Summary'!$H$139:$BG$238,MATCH('Capacity Backing (Hide)'!AV$132,'Capacity Summary'!$B$139:$B$238,0),MATCH('Capacity Backing (Hide)'!$A178,'Capacity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(Hide)'!$A178,'Capacity Summary'!$H$138:$BG$138,0))="x",INDEX('Capacity Summary'!$C$139:$E$238,MATCH('Capacity Backing (Hide)'!AW$132,'Capacity Summary'!$B$139:$B$238,0),4),IF(INDEX('Capacity Summary'!$H$139:$BG$238,MATCH('Capacity Backing (Hide)'!AW$132,'Capacity Summary'!$B$139:$B$238,0),MATCH('Capacity Backing (Hide)'!$A178,'Capacity Summary'!$H$138:$BG$138,0))&lt;&gt;0,INDEX('Capacity Summary'!$H$139:$BG$238,MATCH('Capacity Backing (Hide)'!AW$132,'Capacity Summary'!$B$139:$B$238,0),MATCH('Capacity Backing (Hide)'!$A178,'Capacity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(Hide)'!$A178,'Capacity Summary'!$H$138:$BG$138,0))="x",INDEX('Capacity Summary'!$C$139:$E$238,MATCH('Capacity Backing (Hide)'!AX$132,'Capacity Summary'!$B$139:$B$238,0),4),IF(INDEX('Capacity Summary'!$H$139:$BG$238,MATCH('Capacity Backing (Hide)'!AX$132,'Capacity Summary'!$B$139:$B$238,0),MATCH('Capacity Backing (Hide)'!$A178,'Capacity Summary'!$H$138:$BG$138,0))&lt;&gt;0,INDEX('Capacity Summary'!$H$139:$BG$238,MATCH('Capacity Backing (Hide)'!AX$132,'Capacity Summary'!$B$139:$B$238,0),MATCH('Capacity Backing (Hide)'!$A178,'Capacity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(Hide)'!$A178,'Capacity Summary'!$H$138:$BG$138,0))="x",INDEX('Capacity Summary'!$C$139:$E$238,MATCH('Capacity Backing (Hide)'!AY$132,'Capacity Summary'!$B$139:$B$238,0),4),IF(INDEX('Capacity Summary'!$H$139:$BG$238,MATCH('Capacity Backing (Hide)'!AY$132,'Capacity Summary'!$B$139:$B$238,0),MATCH('Capacity Backing (Hide)'!$A178,'Capacity Summary'!$H$138:$BG$138,0))&lt;&gt;0,INDEX('Capacity Summary'!$H$139:$BG$238,MATCH('Capacity Backing (Hide)'!AY$132,'Capacity Summary'!$B$139:$B$238,0),MATCH('Capacity Backing (Hide)'!$A178,'Capacity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(Hide)'!$A178,'Capacity Summary'!$H$138:$BG$138,0))="x",INDEX('Capacity Summary'!$C$139:$E$238,MATCH('Capacity Backing (Hide)'!AZ$132,'Capacity Summary'!$B$139:$B$238,0),4),IF(INDEX('Capacity Summary'!$H$139:$BG$238,MATCH('Capacity Backing (Hide)'!AZ$132,'Capacity Summary'!$B$139:$B$238,0),MATCH('Capacity Backing (Hide)'!$A178,'Capacity Summary'!$H$138:$BG$138,0))&lt;&gt;0,INDEX('Capacity Summary'!$H$139:$BG$238,MATCH('Capacity Backing (Hide)'!AZ$132,'Capacity Summary'!$B$139:$B$238,0),MATCH('Capacity Backing (Hide)'!$A178,'Capacity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(Hide)'!$A178,'Capacity Summary'!$H$138:$BG$138,0))="x",INDEX('Capacity Summary'!$C$139:$E$238,MATCH('Capacity Backing (Hide)'!BA$132,'Capacity Summary'!$B$139:$B$238,0),4),IF(INDEX('Capacity Summary'!$H$139:$BG$238,MATCH('Capacity Backing (Hide)'!BA$132,'Capacity Summary'!$B$139:$B$238,0),MATCH('Capacity Backing (Hide)'!$A178,'Capacity Summary'!$H$138:$BG$138,0))&lt;&gt;0,INDEX('Capacity Summary'!$H$139:$BG$238,MATCH('Capacity Backing (Hide)'!BA$132,'Capacity Summary'!$B$139:$B$238,0),MATCH('Capacity Backing (Hide)'!$A178,'Capacity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(Hide)'!$A178,'Capacity Summary'!$H$138:$BG$138,0))="x",INDEX('Capacity Summary'!$C$139:$E$238,MATCH('Capacity Backing (Hide)'!BB$132,'Capacity Summary'!$B$139:$B$238,0),4),IF(INDEX('Capacity Summary'!$H$139:$BG$238,MATCH('Capacity Backing (Hide)'!BB$132,'Capacity Summary'!$B$139:$B$238,0),MATCH('Capacity Backing (Hide)'!$A178,'Capacity Summary'!$H$138:$BG$138,0))&lt;&gt;0,INDEX('Capacity Summary'!$H$139:$BG$238,MATCH('Capacity Backing (Hide)'!BB$132,'Capacity Summary'!$B$139:$B$238,0),MATCH('Capacity Backing (Hide)'!$A178,'Capacity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(Hide)'!$A178,'Capacity Summary'!$H$138:$BG$138,0))="x",INDEX('Capacity Summary'!$C$139:$E$238,MATCH('Capacity Backing (Hide)'!BC$132,'Capacity Summary'!$B$139:$B$238,0),4),IF(INDEX('Capacity Summary'!$H$139:$BG$238,MATCH('Capacity Backing (Hide)'!BC$132,'Capacity Summary'!$B$139:$B$238,0),MATCH('Capacity Backing (Hide)'!$A178,'Capacity Summary'!$H$138:$BG$138,0))&lt;&gt;0,INDEX('Capacity Summary'!$H$139:$BG$238,MATCH('Capacity Backing (Hide)'!BC$132,'Capacity Summary'!$B$139:$B$238,0),MATCH('Capacity Backing (Hide)'!$A178,'Capacity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(Hide)'!$A178,'Capacity Summary'!$H$138:$BG$138,0))="x",INDEX('Capacity Summary'!$C$139:$E$238,MATCH('Capacity Backing (Hide)'!BD$132,'Capacity Summary'!$B$139:$B$238,0),4),IF(INDEX('Capacity Summary'!$H$139:$BG$238,MATCH('Capacity Backing (Hide)'!BD$132,'Capacity Summary'!$B$139:$B$238,0),MATCH('Capacity Backing (Hide)'!$A178,'Capacity Summary'!$H$138:$BG$138,0))&lt;&gt;0,INDEX('Capacity Summary'!$H$139:$BG$238,MATCH('Capacity Backing (Hide)'!BD$132,'Capacity Summary'!$B$139:$B$238,0),MATCH('Capacity Backing (Hide)'!$A178,'Capacity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(Hide)'!$A178,'Capacity Summary'!$H$138:$BG$138,0))="x",INDEX('Capacity Summary'!$C$139:$E$238,MATCH('Capacity Backing (Hide)'!BE$132,'Capacity Summary'!$B$139:$B$238,0),4),IF(INDEX('Capacity Summary'!$H$139:$BG$238,MATCH('Capacity Backing (Hide)'!BE$132,'Capacity Summary'!$B$139:$B$238,0),MATCH('Capacity Backing (Hide)'!$A178,'Capacity Summary'!$H$138:$BG$138,0))&lt;&gt;0,INDEX('Capacity Summary'!$H$139:$BG$238,MATCH('Capacity Backing (Hide)'!BE$132,'Capacity Summary'!$B$139:$B$238,0),MATCH('Capacity Backing (Hide)'!$A178,'Capacity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(Hide)'!$A178,'Capacity Summary'!$H$138:$BG$138,0))="x",INDEX('Capacity Summary'!$C$139:$E$238,MATCH('Capacity Backing (Hide)'!BF$132,'Capacity Summary'!$B$139:$B$238,0),4),IF(INDEX('Capacity Summary'!$H$139:$BG$238,MATCH('Capacity Backing (Hide)'!BF$132,'Capacity Summary'!$B$139:$B$238,0),MATCH('Capacity Backing (Hide)'!$A178,'Capacity Summary'!$H$138:$BG$138,0))&lt;&gt;0,INDEX('Capacity Summary'!$H$139:$BG$238,MATCH('Capacity Backing (Hide)'!BF$132,'Capacity Summary'!$B$139:$B$238,0),MATCH('Capacity Backing (Hide)'!$A178,'Capacity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(Hide)'!$A178,'Capacity Summary'!$H$138:$BG$138,0))="x",INDEX('Capacity Summary'!$C$139:$E$238,MATCH('Capacity Backing (Hide)'!BG$132,'Capacity Summary'!$B$139:$B$238,0),4),IF(INDEX('Capacity Summary'!$H$139:$BG$238,MATCH('Capacity Backing (Hide)'!BG$132,'Capacity Summary'!$B$139:$B$238,0),MATCH('Capacity Backing (Hide)'!$A178,'Capacity Summary'!$H$138:$BG$138,0))&lt;&gt;0,INDEX('Capacity Summary'!$H$139:$BG$238,MATCH('Capacity Backing (Hide)'!BG$132,'Capacity Summary'!$B$139:$B$238,0),MATCH('Capacity Backing (Hide)'!$A178,'Capacity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(Hide)'!$A178,'Capacity Summary'!$H$138:$BG$138,0))="x",INDEX('Capacity Summary'!$C$139:$E$238,MATCH('Capacity Backing (Hide)'!BH$132,'Capacity Summary'!$B$139:$B$238,0),4),IF(INDEX('Capacity Summary'!$H$139:$BG$238,MATCH('Capacity Backing (Hide)'!BH$132,'Capacity Summary'!$B$139:$B$238,0),MATCH('Capacity Backing (Hide)'!$A178,'Capacity Summary'!$H$138:$BG$138,0))&lt;&gt;0,INDEX('Capacity Summary'!$H$139:$BG$238,MATCH('Capacity Backing (Hide)'!BH$132,'Capacity Summary'!$B$139:$B$238,0),MATCH('Capacity Backing (Hide)'!$A178,'Capacity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(Hide)'!$A178,'Capacity Summary'!$H$138:$BG$138,0))="x",INDEX('Capacity Summary'!$C$139:$E$238,MATCH('Capacity Backing (Hide)'!BI$132,'Capacity Summary'!$B$139:$B$238,0),4),IF(INDEX('Capacity Summary'!$H$139:$BG$238,MATCH('Capacity Backing (Hide)'!BI$132,'Capacity Summary'!$B$139:$B$238,0),MATCH('Capacity Backing (Hide)'!$A178,'Capacity Summary'!$H$138:$BG$138,0))&lt;&gt;0,INDEX('Capacity Summary'!$H$139:$BG$238,MATCH('Capacity Backing (Hide)'!BI$132,'Capacity Summary'!$B$139:$B$238,0),MATCH('Capacity Backing (Hide)'!$A178,'Capacity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(Hide)'!$A178,'Capacity Summary'!$H$138:$BG$138,0))="x",INDEX('Capacity Summary'!$C$139:$E$238,MATCH('Capacity Backing (Hide)'!BJ$132,'Capacity Summary'!$B$139:$B$238,0),4),IF(INDEX('Capacity Summary'!$H$139:$BG$238,MATCH('Capacity Backing (Hide)'!BJ$132,'Capacity Summary'!$B$139:$B$238,0),MATCH('Capacity Backing (Hide)'!$A178,'Capacity Summary'!$H$138:$BG$138,0))&lt;&gt;0,INDEX('Capacity Summary'!$H$139:$BG$238,MATCH('Capacity Backing (Hide)'!BJ$132,'Capacity Summary'!$B$139:$B$238,0),MATCH('Capacity Backing (Hide)'!$A178,'Capacity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(Hide)'!$A178,'Capacity Summary'!$H$138:$BG$138,0))="x",INDEX('Capacity Summary'!$C$139:$E$238,MATCH('Capacity Backing (Hide)'!BK$132,'Capacity Summary'!$B$139:$B$238,0),4),IF(INDEX('Capacity Summary'!$H$139:$BG$238,MATCH('Capacity Backing (Hide)'!BK$132,'Capacity Summary'!$B$139:$B$238,0),MATCH('Capacity Backing (Hide)'!$A178,'Capacity Summary'!$H$138:$BG$138,0))&lt;&gt;0,INDEX('Capacity Summary'!$H$139:$BG$238,MATCH('Capacity Backing (Hide)'!BK$132,'Capacity Summary'!$B$139:$B$238,0),MATCH('Capacity Backing (Hide)'!$A178,'Capacity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(Hide)'!$A178,'Capacity Summary'!$H$138:$BG$138,0))="x",INDEX('Capacity Summary'!$C$139:$E$238,MATCH('Capacity Backing (Hide)'!BL$132,'Capacity Summary'!$B$139:$B$238,0),4),IF(INDEX('Capacity Summary'!$H$139:$BG$238,MATCH('Capacity Backing (Hide)'!BL$132,'Capacity Summary'!$B$139:$B$238,0),MATCH('Capacity Backing (Hide)'!$A178,'Capacity Summary'!$H$138:$BG$138,0))&lt;&gt;0,INDEX('Capacity Summary'!$H$139:$BG$238,MATCH('Capacity Backing (Hide)'!BL$132,'Capacity Summary'!$B$139:$B$238,0),MATCH('Capacity Backing (Hide)'!$A178,'Capacity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(Hide)'!$A178,'Capacity Summary'!$H$138:$BG$138,0))="x",INDEX('Capacity Summary'!$C$139:$E$238,MATCH('Capacity Backing (Hide)'!BM$132,'Capacity Summary'!$B$139:$B$238,0),4),IF(INDEX('Capacity Summary'!$H$139:$BG$238,MATCH('Capacity Backing (Hide)'!BM$132,'Capacity Summary'!$B$139:$B$238,0),MATCH('Capacity Backing (Hide)'!$A178,'Capacity Summary'!$H$138:$BG$138,0))&lt;&gt;0,INDEX('Capacity Summary'!$H$139:$BG$238,MATCH('Capacity Backing (Hide)'!BM$132,'Capacity Summary'!$B$139:$B$238,0),MATCH('Capacity Backing (Hide)'!$A178,'Capacity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(Hide)'!$A178,'Capacity Summary'!$H$138:$BG$138,0))="x",INDEX('Capacity Summary'!$C$139:$E$238,MATCH('Capacity Backing (Hide)'!BN$132,'Capacity Summary'!$B$139:$B$238,0),4),IF(INDEX('Capacity Summary'!$H$139:$BG$238,MATCH('Capacity Backing (Hide)'!BN$132,'Capacity Summary'!$B$139:$B$238,0),MATCH('Capacity Backing (Hide)'!$A178,'Capacity Summary'!$H$138:$BG$138,0))&lt;&gt;0,INDEX('Capacity Summary'!$H$139:$BG$238,MATCH('Capacity Backing (Hide)'!BN$132,'Capacity Summary'!$B$139:$B$238,0),MATCH('Capacity Backing (Hide)'!$A178,'Capacity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(Hide)'!$A178,'Capacity Summary'!$H$138:$BG$138,0))="x",INDEX('Capacity Summary'!$C$139:$E$238,MATCH('Capacity Backing (Hide)'!BO$132,'Capacity Summary'!$B$139:$B$238,0),4),IF(INDEX('Capacity Summary'!$H$139:$BG$238,MATCH('Capacity Backing (Hide)'!BO$132,'Capacity Summary'!$B$139:$B$238,0),MATCH('Capacity Backing (Hide)'!$A178,'Capacity Summary'!$H$138:$BG$138,0))&lt;&gt;0,INDEX('Capacity Summary'!$H$139:$BG$238,MATCH('Capacity Backing (Hide)'!BO$132,'Capacity Summary'!$B$139:$B$238,0),MATCH('Capacity Backing (Hide)'!$A178,'Capacity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(Hide)'!$A178,'Capacity Summary'!$H$138:$BG$138,0))="x",INDEX('Capacity Summary'!$C$139:$E$238,MATCH('Capacity Backing (Hide)'!BP$132,'Capacity Summary'!$B$139:$B$238,0),4),IF(INDEX('Capacity Summary'!$H$139:$BG$238,MATCH('Capacity Backing (Hide)'!BP$132,'Capacity Summary'!$B$139:$B$238,0),MATCH('Capacity Backing (Hide)'!$A178,'Capacity Summary'!$H$138:$BG$138,0))&lt;&gt;0,INDEX('Capacity Summary'!$H$139:$BG$238,MATCH('Capacity Backing (Hide)'!BP$132,'Capacity Summary'!$B$139:$B$238,0),MATCH('Capacity Backing (Hide)'!$A178,'Capacity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(Hide)'!$A178,'Capacity Summary'!$H$138:$BG$138,0))="x",INDEX('Capacity Summary'!$C$139:$E$238,MATCH('Capacity Backing (Hide)'!BQ$132,'Capacity Summary'!$B$139:$B$238,0),4),IF(INDEX('Capacity Summary'!$H$139:$BG$238,MATCH('Capacity Backing (Hide)'!BQ$132,'Capacity Summary'!$B$139:$B$238,0),MATCH('Capacity Backing (Hide)'!$A178,'Capacity Summary'!$H$138:$BG$138,0))&lt;&gt;0,INDEX('Capacity Summary'!$H$139:$BG$238,MATCH('Capacity Backing (Hide)'!BQ$132,'Capacity Summary'!$B$139:$B$238,0),MATCH('Capacity Backing (Hide)'!$A178,'Capacity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(Hide)'!$A178,'Capacity Summary'!$H$138:$BG$138,0))="x",INDEX('Capacity Summary'!$C$139:$E$238,MATCH('Capacity Backing (Hide)'!BR$132,'Capacity Summary'!$B$139:$B$238,0),4),IF(INDEX('Capacity Summary'!$H$139:$BG$238,MATCH('Capacity Backing (Hide)'!BR$132,'Capacity Summary'!$B$139:$B$238,0),MATCH('Capacity Backing (Hide)'!$A178,'Capacity Summary'!$H$138:$BG$138,0))&lt;&gt;0,INDEX('Capacity Summary'!$H$139:$BG$238,MATCH('Capacity Backing (Hide)'!BR$132,'Capacity Summary'!$B$139:$B$238,0),MATCH('Capacity Backing (Hide)'!$A178,'Capacity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(Hide)'!$A178,'Capacity Summary'!$H$138:$BG$138,0))="x",INDEX('Capacity Summary'!$C$139:$E$238,MATCH('Capacity Backing (Hide)'!BS$132,'Capacity Summary'!$B$139:$B$238,0),4),IF(INDEX('Capacity Summary'!$H$139:$BG$238,MATCH('Capacity Backing (Hide)'!BS$132,'Capacity Summary'!$B$139:$B$238,0),MATCH('Capacity Backing (Hide)'!$A178,'Capacity Summary'!$H$138:$BG$138,0))&lt;&gt;0,INDEX('Capacity Summary'!$H$139:$BG$238,MATCH('Capacity Backing (Hide)'!BS$132,'Capacity Summary'!$B$139:$B$238,0),MATCH('Capacity Backing (Hide)'!$A178,'Capacity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(Hide)'!$A178,'Capacity Summary'!$H$138:$BG$138,0))="x",INDEX('Capacity Summary'!$C$139:$E$238,MATCH('Capacity Backing (Hide)'!BT$132,'Capacity Summary'!$B$139:$B$238,0),4),IF(INDEX('Capacity Summary'!$H$139:$BG$238,MATCH('Capacity Backing (Hide)'!BT$132,'Capacity Summary'!$B$139:$B$238,0),MATCH('Capacity Backing (Hide)'!$A178,'Capacity Summary'!$H$138:$BG$138,0))&lt;&gt;0,INDEX('Capacity Summary'!$H$139:$BG$238,MATCH('Capacity Backing (Hide)'!BT$132,'Capacity Summary'!$B$139:$B$238,0),MATCH('Capacity Backing (Hide)'!$A178,'Capacity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(Hide)'!$A178,'Capacity Summary'!$H$138:$BG$138,0))="x",INDEX('Capacity Summary'!$C$139:$E$238,MATCH('Capacity Backing (Hide)'!BU$132,'Capacity Summary'!$B$139:$B$238,0),4),IF(INDEX('Capacity Summary'!$H$139:$BG$238,MATCH('Capacity Backing (Hide)'!BU$132,'Capacity Summary'!$B$139:$B$238,0),MATCH('Capacity Backing (Hide)'!$A178,'Capacity Summary'!$H$138:$BG$138,0))&lt;&gt;0,INDEX('Capacity Summary'!$H$139:$BG$238,MATCH('Capacity Backing (Hide)'!BU$132,'Capacity Summary'!$B$139:$B$238,0),MATCH('Capacity Backing (Hide)'!$A178,'Capacity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(Hide)'!$A178,'Capacity Summary'!$H$138:$BG$138,0))="x",INDEX('Capacity Summary'!$C$139:$E$238,MATCH('Capacity Backing (Hide)'!BV$132,'Capacity Summary'!$B$139:$B$238,0),4),IF(INDEX('Capacity Summary'!$H$139:$BG$238,MATCH('Capacity Backing (Hide)'!BV$132,'Capacity Summary'!$B$139:$B$238,0),MATCH('Capacity Backing (Hide)'!$A178,'Capacity Summary'!$H$138:$BG$138,0))&lt;&gt;0,INDEX('Capacity Summary'!$H$139:$BG$238,MATCH('Capacity Backing (Hide)'!BV$132,'Capacity Summary'!$B$139:$B$238,0),MATCH('Capacity Backing (Hide)'!$A178,'Capacity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(Hide)'!$A178,'Capacity Summary'!$H$138:$BG$138,0))="x",INDEX('Capacity Summary'!$C$139:$E$238,MATCH('Capacity Backing (Hide)'!BW$132,'Capacity Summary'!$B$139:$B$238,0),4),IF(INDEX('Capacity Summary'!$H$139:$BG$238,MATCH('Capacity Backing (Hide)'!BW$132,'Capacity Summary'!$B$139:$B$238,0),MATCH('Capacity Backing (Hide)'!$A178,'Capacity Summary'!$H$138:$BG$138,0))&lt;&gt;0,INDEX('Capacity Summary'!$H$139:$BG$238,MATCH('Capacity Backing (Hide)'!BW$132,'Capacity Summary'!$B$139:$B$238,0),MATCH('Capacity Backing (Hide)'!$A178,'Capacity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(Hide)'!$A178,'Capacity Summary'!$H$138:$BG$138,0))="x",INDEX('Capacity Summary'!$C$139:$E$238,MATCH('Capacity Backing (Hide)'!BX$132,'Capacity Summary'!$B$139:$B$238,0),4),IF(INDEX('Capacity Summary'!$H$139:$BG$238,MATCH('Capacity Backing (Hide)'!BX$132,'Capacity Summary'!$B$139:$B$238,0),MATCH('Capacity Backing (Hide)'!$A178,'Capacity Summary'!$H$138:$BG$138,0))&lt;&gt;0,INDEX('Capacity Summary'!$H$139:$BG$238,MATCH('Capacity Backing (Hide)'!BX$132,'Capacity Summary'!$B$139:$B$238,0),MATCH('Capacity Backing (Hide)'!$A178,'Capacity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(Hide)'!$A178,'Capacity Summary'!$H$138:$BG$138,0))="x",INDEX('Capacity Summary'!$C$139:$E$238,MATCH('Capacity Backing (Hide)'!BY$132,'Capacity Summary'!$B$139:$B$238,0),4),IF(INDEX('Capacity Summary'!$H$139:$BG$238,MATCH('Capacity Backing (Hide)'!BY$132,'Capacity Summary'!$B$139:$B$238,0),MATCH('Capacity Backing (Hide)'!$A178,'Capacity Summary'!$H$138:$BG$138,0))&lt;&gt;0,INDEX('Capacity Summary'!$H$139:$BG$238,MATCH('Capacity Backing (Hide)'!BY$132,'Capacity Summary'!$B$139:$B$238,0),MATCH('Capacity Backing (Hide)'!$A178,'Capacity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(Hide)'!$A178,'Capacity Summary'!$H$138:$BG$138,0))="x",INDEX('Capacity Summary'!$C$139:$E$238,MATCH('Capacity Backing (Hide)'!BZ$132,'Capacity Summary'!$B$139:$B$238,0),4),IF(INDEX('Capacity Summary'!$H$139:$BG$238,MATCH('Capacity Backing (Hide)'!BZ$132,'Capacity Summary'!$B$139:$B$238,0),MATCH('Capacity Backing (Hide)'!$A178,'Capacity Summary'!$H$138:$BG$138,0))&lt;&gt;0,INDEX('Capacity Summary'!$H$139:$BG$238,MATCH('Capacity Backing (Hide)'!BZ$132,'Capacity Summary'!$B$139:$B$238,0),MATCH('Capacity Backing (Hide)'!$A178,'Capacity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(Hide)'!$A178,'Capacity Summary'!$H$138:$BG$138,0))="x",INDEX('Capacity Summary'!$C$139:$E$238,MATCH('Capacity Backing (Hide)'!CA$132,'Capacity Summary'!$B$139:$B$238,0),4),IF(INDEX('Capacity Summary'!$H$139:$BG$238,MATCH('Capacity Backing (Hide)'!CA$132,'Capacity Summary'!$B$139:$B$238,0),MATCH('Capacity Backing (Hide)'!$A178,'Capacity Summary'!$H$138:$BG$138,0))&lt;&gt;0,INDEX('Capacity Summary'!$H$139:$BG$238,MATCH('Capacity Backing (Hide)'!CA$132,'Capacity Summary'!$B$139:$B$238,0),MATCH('Capacity Backing (Hide)'!$A178,'Capacity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(Hide)'!$A178,'Capacity Summary'!$H$138:$BG$138,0))="x",INDEX('Capacity Summary'!$C$139:$E$238,MATCH('Capacity Backing (Hide)'!CB$132,'Capacity Summary'!$B$139:$B$238,0),4),IF(INDEX('Capacity Summary'!$H$139:$BG$238,MATCH('Capacity Backing (Hide)'!CB$132,'Capacity Summary'!$B$139:$B$238,0),MATCH('Capacity Backing (Hide)'!$A178,'Capacity Summary'!$H$138:$BG$138,0))&lt;&gt;0,INDEX('Capacity Summary'!$H$139:$BG$238,MATCH('Capacity Backing (Hide)'!CB$132,'Capacity Summary'!$B$139:$B$238,0),MATCH('Capacity Backing (Hide)'!$A178,'Capacity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(Hide)'!$A178,'Capacity Summary'!$H$138:$BG$138,0))="x",INDEX('Capacity Summary'!$C$139:$E$238,MATCH('Capacity Backing (Hide)'!CC$132,'Capacity Summary'!$B$139:$B$238,0),4),IF(INDEX('Capacity Summary'!$H$139:$BG$238,MATCH('Capacity Backing (Hide)'!CC$132,'Capacity Summary'!$B$139:$B$238,0),MATCH('Capacity Backing (Hide)'!$A178,'Capacity Summary'!$H$138:$BG$138,0))&lt;&gt;0,INDEX('Capacity Summary'!$H$139:$BG$238,MATCH('Capacity Backing (Hide)'!CC$132,'Capacity Summary'!$B$139:$B$238,0),MATCH('Capacity Backing (Hide)'!$A178,'Capacity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(Hide)'!$A178,'Capacity Summary'!$H$138:$BG$138,0))="x",INDEX('Capacity Summary'!$C$139:$E$238,MATCH('Capacity Backing (Hide)'!CD$132,'Capacity Summary'!$B$139:$B$238,0),4),IF(INDEX('Capacity Summary'!$H$139:$BG$238,MATCH('Capacity Backing (Hide)'!CD$132,'Capacity Summary'!$B$139:$B$238,0),MATCH('Capacity Backing (Hide)'!$A178,'Capacity Summary'!$H$138:$BG$138,0))&lt;&gt;0,INDEX('Capacity Summary'!$H$139:$BG$238,MATCH('Capacity Backing (Hide)'!CD$132,'Capacity Summary'!$B$139:$B$238,0),MATCH('Capacity Backing (Hide)'!$A178,'Capacity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(Hide)'!$A178,'Capacity Summary'!$H$138:$BG$138,0))="x",INDEX('Capacity Summary'!$C$139:$E$238,MATCH('Capacity Backing (Hide)'!CE$132,'Capacity Summary'!$B$139:$B$238,0),4),IF(INDEX('Capacity Summary'!$H$139:$BG$238,MATCH('Capacity Backing (Hide)'!CE$132,'Capacity Summary'!$B$139:$B$238,0),MATCH('Capacity Backing (Hide)'!$A178,'Capacity Summary'!$H$138:$BG$138,0))&lt;&gt;0,INDEX('Capacity Summary'!$H$139:$BG$238,MATCH('Capacity Backing (Hide)'!CE$132,'Capacity Summary'!$B$139:$B$238,0),MATCH('Capacity Backing (Hide)'!$A178,'Capacity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(Hide)'!$A178,'Capacity Summary'!$H$138:$BG$138,0))="x",INDEX('Capacity Summary'!$C$139:$E$238,MATCH('Capacity Backing (Hide)'!CF$132,'Capacity Summary'!$B$139:$B$238,0),4),IF(INDEX('Capacity Summary'!$H$139:$BG$238,MATCH('Capacity Backing (Hide)'!CF$132,'Capacity Summary'!$B$139:$B$238,0),MATCH('Capacity Backing (Hide)'!$A178,'Capacity Summary'!$H$138:$BG$138,0))&lt;&gt;0,INDEX('Capacity Summary'!$H$139:$BG$238,MATCH('Capacity Backing (Hide)'!CF$132,'Capacity Summary'!$B$139:$B$238,0),MATCH('Capacity Backing (Hide)'!$A178,'Capacity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(Hide)'!$A178,'Capacity Summary'!$H$138:$BG$138,0))="x",INDEX('Capacity Summary'!$C$139:$E$238,MATCH('Capacity Backing (Hide)'!CG$132,'Capacity Summary'!$B$139:$B$238,0),4),IF(INDEX('Capacity Summary'!$H$139:$BG$238,MATCH('Capacity Backing (Hide)'!CG$132,'Capacity Summary'!$B$139:$B$238,0),MATCH('Capacity Backing (Hide)'!$A178,'Capacity Summary'!$H$138:$BG$138,0))&lt;&gt;0,INDEX('Capacity Summary'!$H$139:$BG$238,MATCH('Capacity Backing (Hide)'!CG$132,'Capacity Summary'!$B$139:$B$238,0),MATCH('Capacity Backing (Hide)'!$A178,'Capacity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(Hide)'!$A178,'Capacity Summary'!$H$138:$BG$138,0))="x",INDEX('Capacity Summary'!$C$139:$E$238,MATCH('Capacity Backing (Hide)'!CH$132,'Capacity Summary'!$B$139:$B$238,0),4),IF(INDEX('Capacity Summary'!$H$139:$BG$238,MATCH('Capacity Backing (Hide)'!CH$132,'Capacity Summary'!$B$139:$B$238,0),MATCH('Capacity Backing (Hide)'!$A178,'Capacity Summary'!$H$138:$BG$138,0))&lt;&gt;0,INDEX('Capacity Summary'!$H$139:$BG$238,MATCH('Capacity Backing (Hide)'!CH$132,'Capacity Summary'!$B$139:$B$238,0),MATCH('Capacity Backing (Hide)'!$A178,'Capacity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(Hide)'!$A178,'Capacity Summary'!$H$138:$BG$138,0))="x",INDEX('Capacity Summary'!$C$139:$E$238,MATCH('Capacity Backing (Hide)'!CI$132,'Capacity Summary'!$B$139:$B$238,0),4),IF(INDEX('Capacity Summary'!$H$139:$BG$238,MATCH('Capacity Backing (Hide)'!CI$132,'Capacity Summary'!$B$139:$B$238,0),MATCH('Capacity Backing (Hide)'!$A178,'Capacity Summary'!$H$138:$BG$138,0))&lt;&gt;0,INDEX('Capacity Summary'!$H$139:$BG$238,MATCH('Capacity Backing (Hide)'!CI$132,'Capacity Summary'!$B$139:$B$238,0),MATCH('Capacity Backing (Hide)'!$A178,'Capacity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(Hide)'!$A178,'Capacity Summary'!$H$138:$BG$138,0))="x",INDEX('Capacity Summary'!$C$139:$E$238,MATCH('Capacity Backing (Hide)'!CJ$132,'Capacity Summary'!$B$139:$B$238,0),4),IF(INDEX('Capacity Summary'!$H$139:$BG$238,MATCH('Capacity Backing (Hide)'!CJ$132,'Capacity Summary'!$B$139:$B$238,0),MATCH('Capacity Backing (Hide)'!$A178,'Capacity Summary'!$H$138:$BG$138,0))&lt;&gt;0,INDEX('Capacity Summary'!$H$139:$BG$238,MATCH('Capacity Backing (Hide)'!CJ$132,'Capacity Summary'!$B$139:$B$238,0),MATCH('Capacity Backing (Hide)'!$A178,'Capacity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(Hide)'!$A178,'Capacity Summary'!$H$138:$BG$138,0))="x",INDEX('Capacity Summary'!$C$139:$E$238,MATCH('Capacity Backing (Hide)'!CK$132,'Capacity Summary'!$B$139:$B$238,0),4),IF(INDEX('Capacity Summary'!$H$139:$BG$238,MATCH('Capacity Backing (Hide)'!CK$132,'Capacity Summary'!$B$139:$B$238,0),MATCH('Capacity Backing (Hide)'!$A178,'Capacity Summary'!$H$138:$BG$138,0))&lt;&gt;0,INDEX('Capacity Summary'!$H$139:$BG$238,MATCH('Capacity Backing (Hide)'!CK$132,'Capacity Summary'!$B$139:$B$238,0),MATCH('Capacity Backing (Hide)'!$A178,'Capacity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(Hide)'!$A178,'Capacity Summary'!$H$138:$BG$138,0))="x",INDEX('Capacity Summary'!$C$139:$E$238,MATCH('Capacity Backing (Hide)'!CL$132,'Capacity Summary'!$B$139:$B$238,0),4),IF(INDEX('Capacity Summary'!$H$139:$BG$238,MATCH('Capacity Backing (Hide)'!CL$132,'Capacity Summary'!$B$139:$B$238,0),MATCH('Capacity Backing (Hide)'!$A178,'Capacity Summary'!$H$138:$BG$138,0))&lt;&gt;0,INDEX('Capacity Summary'!$H$139:$BG$238,MATCH('Capacity Backing (Hide)'!CL$132,'Capacity Summary'!$B$139:$B$238,0),MATCH('Capacity Backing (Hide)'!$A178,'Capacity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(Hide)'!$A178,'Capacity Summary'!$H$138:$BG$138,0))="x",INDEX('Capacity Summary'!$C$139:$E$238,MATCH('Capacity Backing (Hide)'!CM$132,'Capacity Summary'!$B$139:$B$238,0),4),IF(INDEX('Capacity Summary'!$H$139:$BG$238,MATCH('Capacity Backing (Hide)'!CM$132,'Capacity Summary'!$B$139:$B$238,0),MATCH('Capacity Backing (Hide)'!$A178,'Capacity Summary'!$H$138:$BG$138,0))&lt;&gt;0,INDEX('Capacity Summary'!$H$139:$BG$238,MATCH('Capacity Backing (Hide)'!CM$132,'Capacity Summary'!$B$139:$B$238,0),MATCH('Capacity Backing (Hide)'!$A178,'Capacity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(Hide)'!$A178,'Capacity Summary'!$H$138:$BG$138,0))="x",INDEX('Capacity Summary'!$C$139:$E$238,MATCH('Capacity Backing (Hide)'!CN$132,'Capacity Summary'!$B$139:$B$238,0),4),IF(INDEX('Capacity Summary'!$H$139:$BG$238,MATCH('Capacity Backing (Hide)'!CN$132,'Capacity Summary'!$B$139:$B$238,0),MATCH('Capacity Backing (Hide)'!$A178,'Capacity Summary'!$H$138:$BG$138,0))&lt;&gt;0,INDEX('Capacity Summary'!$H$139:$BG$238,MATCH('Capacity Backing (Hide)'!CN$132,'Capacity Summary'!$B$139:$B$238,0),MATCH('Capacity Backing (Hide)'!$A178,'Capacity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(Hide)'!$A178,'Capacity Summary'!$H$138:$BG$138,0))="x",INDEX('Capacity Summary'!$C$139:$E$238,MATCH('Capacity Backing (Hide)'!CO$132,'Capacity Summary'!$B$139:$B$238,0),4),IF(INDEX('Capacity Summary'!$H$139:$BG$238,MATCH('Capacity Backing (Hide)'!CO$132,'Capacity Summary'!$B$139:$B$238,0),MATCH('Capacity Backing (Hide)'!$A178,'Capacity Summary'!$H$138:$BG$138,0))&lt;&gt;0,INDEX('Capacity Summary'!$H$139:$BG$238,MATCH('Capacity Backing (Hide)'!CO$132,'Capacity Summary'!$B$139:$B$238,0),MATCH('Capacity Backing (Hide)'!$A178,'Capacity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(Hide)'!$A178,'Capacity Summary'!$H$138:$BG$138,0))="x",INDEX('Capacity Summary'!$C$139:$E$238,MATCH('Capacity Backing (Hide)'!CP$132,'Capacity Summary'!$B$139:$B$238,0),4),IF(INDEX('Capacity Summary'!$H$139:$BG$238,MATCH('Capacity Backing (Hide)'!CP$132,'Capacity Summary'!$B$139:$B$238,0),MATCH('Capacity Backing (Hide)'!$A178,'Capacity Summary'!$H$138:$BG$138,0))&lt;&gt;0,INDEX('Capacity Summary'!$H$139:$BG$238,MATCH('Capacity Backing (Hide)'!CP$132,'Capacity Summary'!$B$139:$B$238,0),MATCH('Capacity Backing (Hide)'!$A178,'Capacity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(Hide)'!$A178,'Capacity Summary'!$H$138:$BG$138,0))="x",INDEX('Capacity Summary'!$C$139:$E$238,MATCH('Capacity Backing (Hide)'!CQ$132,'Capacity Summary'!$B$139:$B$238,0),4),IF(INDEX('Capacity Summary'!$H$139:$BG$238,MATCH('Capacity Backing (Hide)'!CQ$132,'Capacity Summary'!$B$139:$B$238,0),MATCH('Capacity Backing (Hide)'!$A178,'Capacity Summary'!$H$138:$BG$138,0))&lt;&gt;0,INDEX('Capacity Summary'!$H$139:$BG$238,MATCH('Capacity Backing (Hide)'!CQ$132,'Capacity Summary'!$B$139:$B$238,0),MATCH('Capacity Backing (Hide)'!$A178,'Capacity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(Hide)'!$A178,'Capacity Summary'!$H$138:$BG$138,0))="x",INDEX('Capacity Summary'!$C$139:$E$238,MATCH('Capacity Backing (Hide)'!CR$132,'Capacity Summary'!$B$139:$B$238,0),4),IF(INDEX('Capacity Summary'!$H$139:$BG$238,MATCH('Capacity Backing (Hide)'!CR$132,'Capacity Summary'!$B$139:$B$238,0),MATCH('Capacity Backing (Hide)'!$A178,'Capacity Summary'!$H$138:$BG$138,0))&lt;&gt;0,INDEX('Capacity Summary'!$H$139:$BG$238,MATCH('Capacity Backing (Hide)'!CR$132,'Capacity Summary'!$B$139:$B$238,0),MATCH('Capacity Backing (Hide)'!$A178,'Capacity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(Hide)'!$A178,'Capacity Summary'!$H$138:$BG$138,0))="x",INDEX('Capacity Summary'!$C$139:$E$238,MATCH('Capacity Backing (Hide)'!CS$132,'Capacity Summary'!$B$139:$B$238,0),4),IF(INDEX('Capacity Summary'!$H$139:$BG$238,MATCH('Capacity Backing (Hide)'!CS$132,'Capacity Summary'!$B$139:$B$238,0),MATCH('Capacity Backing (Hide)'!$A178,'Capacity Summary'!$H$138:$BG$138,0))&lt;&gt;0,INDEX('Capacity Summary'!$H$139:$BG$238,MATCH('Capacity Backing (Hide)'!CS$132,'Capacity Summary'!$B$139:$B$238,0),MATCH('Capacity Backing (Hide)'!$A178,'Capacity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(Hide)'!$A178,'Capacity Summary'!$H$138:$BG$138,0))="x",INDEX('Capacity Summary'!$C$139:$E$238,MATCH('Capacity Backing (Hide)'!CT$132,'Capacity Summary'!$B$139:$B$238,0),4),IF(INDEX('Capacity Summary'!$H$139:$BG$238,MATCH('Capacity Backing (Hide)'!CT$132,'Capacity Summary'!$B$139:$B$238,0),MATCH('Capacity Backing (Hide)'!$A178,'Capacity Summary'!$H$138:$BG$138,0))&lt;&gt;0,INDEX('Capacity Summary'!$H$139:$BG$238,MATCH('Capacity Backing (Hide)'!CT$132,'Capacity Summary'!$B$139:$B$238,0),MATCH('Capacity Backing (Hide)'!$A178,'Capacity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(Hide)'!$A178,'Capacity Summary'!$H$138:$BG$138,0))="x",INDEX('Capacity Summary'!$C$139:$E$238,MATCH('Capacity Backing (Hide)'!CU$132,'Capacity Summary'!$B$139:$B$238,0),4),IF(INDEX('Capacity Summary'!$H$139:$BG$238,MATCH('Capacity Backing (Hide)'!CU$132,'Capacity Summary'!$B$139:$B$238,0),MATCH('Capacity Backing (Hide)'!$A178,'Capacity Summary'!$H$138:$BG$138,0))&lt;&gt;0,INDEX('Capacity Summary'!$H$139:$BG$238,MATCH('Capacity Backing (Hide)'!CU$132,'Capacity Summary'!$B$139:$B$238,0),MATCH('Capacity Backing (Hide)'!$A178,'Capacity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(Hide)'!$A178,'Capacity Summary'!$H$138:$BG$138,0))="x",INDEX('Capacity Summary'!$C$139:$E$238,MATCH('Capacity Backing (Hide)'!CV$132,'Capacity Summary'!$B$139:$B$238,0),4),IF(INDEX('Capacity Summary'!$H$139:$BG$238,MATCH('Capacity Backing (Hide)'!CV$132,'Capacity Summary'!$B$139:$B$238,0),MATCH('Capacity Backing (Hide)'!$A178,'Capacity Summary'!$H$138:$BG$138,0))&lt;&gt;0,INDEX('Capacity Summary'!$H$139:$BG$238,MATCH('Capacity Backing (Hide)'!CV$132,'Capacity Summary'!$B$139:$B$238,0),MATCH('Capacity Backing (Hide)'!$A178,'Capacity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(Hide)'!$A178,'Capacity Summary'!$H$138:$BG$138,0))="x",INDEX('Capacity Summary'!$C$139:$E$238,MATCH('Capacity Backing (Hide)'!CW$132,'Capacity Summary'!$B$139:$B$238,0),4),IF(INDEX('Capacity Summary'!$H$139:$BG$238,MATCH('Capacity Backing (Hide)'!CW$132,'Capacity Summary'!$B$139:$B$238,0),MATCH('Capacity Backing (Hide)'!$A178,'Capacity Summary'!$H$138:$BG$138,0))&lt;&gt;0,INDEX('Capacity Summary'!$H$139:$BG$238,MATCH('Capacity Backing (Hide)'!CW$132,'Capacity Summary'!$B$139:$B$238,0),MATCH('Capacity Backing (Hide)'!$A178,'Capacity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(Hide)'!$A179,'Capacity Summary'!$H$138:$BG$138,0))="x",INDEX('Capacity Summary'!$C$139:$E$238,MATCH('Capacity Backing (Hide)'!B$132,'Capacity Summary'!$B$139:$B$238,0),4),IF(INDEX('Capacity Summary'!$H$139:$BG$238,MATCH('Capacity Backing (Hide)'!B$132,'Capacity Summary'!$B$139:$B$238,0),MATCH('Capacity Backing (Hide)'!$A179,'Capacity Summary'!$H$138:$BG$138,0))&lt;&gt;0,INDEX('Capacity Summary'!$H$139:$BG$238,MATCH('Capacity Backing (Hide)'!B$132,'Capacity Summary'!$B$139:$B$238,0),MATCH('Capacity Backing (Hide)'!$A179,'Capacity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(Hide)'!$A179,'Capacity Summary'!$H$138:$BG$138,0))="x",INDEX('Capacity Summary'!$C$139:$E$238,MATCH('Capacity Backing (Hide)'!C$132,'Capacity Summary'!$B$139:$B$238,0),4),IF(INDEX('Capacity Summary'!$H$139:$BG$238,MATCH('Capacity Backing (Hide)'!C$132,'Capacity Summary'!$B$139:$B$238,0),MATCH('Capacity Backing (Hide)'!$A179,'Capacity Summary'!$H$138:$BG$138,0))&lt;&gt;0,INDEX('Capacity Summary'!$H$139:$BG$238,MATCH('Capacity Backing (Hide)'!C$132,'Capacity Summary'!$B$139:$B$238,0),MATCH('Capacity Backing (Hide)'!$A179,'Capacity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(Hide)'!$A179,'Capacity Summary'!$H$138:$BG$138,0))="x",INDEX('Capacity Summary'!$C$139:$E$238,MATCH('Capacity Backing (Hide)'!D$132,'Capacity Summary'!$B$139:$B$238,0),4),IF(INDEX('Capacity Summary'!$H$139:$BG$238,MATCH('Capacity Backing (Hide)'!D$132,'Capacity Summary'!$B$139:$B$238,0),MATCH('Capacity Backing (Hide)'!$A179,'Capacity Summary'!$H$138:$BG$138,0))&lt;&gt;0,INDEX('Capacity Summary'!$H$139:$BG$238,MATCH('Capacity Backing (Hide)'!D$132,'Capacity Summary'!$B$139:$B$238,0),MATCH('Capacity Backing (Hide)'!$A179,'Capacity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(Hide)'!$A179,'Capacity Summary'!$H$138:$BG$138,0))="x",INDEX('Capacity Summary'!$C$139:$E$238,MATCH('Capacity Backing (Hide)'!E$132,'Capacity Summary'!$B$139:$B$238,0),4),IF(INDEX('Capacity Summary'!$H$139:$BG$238,MATCH('Capacity Backing (Hide)'!E$132,'Capacity Summary'!$B$139:$B$238,0),MATCH('Capacity Backing (Hide)'!$A179,'Capacity Summary'!$H$138:$BG$138,0))&lt;&gt;0,INDEX('Capacity Summary'!$H$139:$BG$238,MATCH('Capacity Backing (Hide)'!E$132,'Capacity Summary'!$B$139:$B$238,0),MATCH('Capacity Backing (Hide)'!$A179,'Capacity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(Hide)'!$A179,'Capacity Summary'!$H$138:$BG$138,0))="x",INDEX('Capacity Summary'!$C$139:$E$238,MATCH('Capacity Backing (Hide)'!F$132,'Capacity Summary'!$B$139:$B$238,0),4),IF(INDEX('Capacity Summary'!$H$139:$BG$238,MATCH('Capacity Backing (Hide)'!F$132,'Capacity Summary'!$B$139:$B$238,0),MATCH('Capacity Backing (Hide)'!$A179,'Capacity Summary'!$H$138:$BG$138,0))&lt;&gt;0,INDEX('Capacity Summary'!$H$139:$BG$238,MATCH('Capacity Backing (Hide)'!F$132,'Capacity Summary'!$B$139:$B$238,0),MATCH('Capacity Backing (Hide)'!$A179,'Capacity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(Hide)'!$A179,'Capacity Summary'!$H$138:$BG$138,0))="x",INDEX('Capacity Summary'!$C$139:$E$238,MATCH('Capacity Backing (Hide)'!G$132,'Capacity Summary'!$B$139:$B$238,0),4),IF(INDEX('Capacity Summary'!$H$139:$BG$238,MATCH('Capacity Backing (Hide)'!G$132,'Capacity Summary'!$B$139:$B$238,0),MATCH('Capacity Backing (Hide)'!$A179,'Capacity Summary'!$H$138:$BG$138,0))&lt;&gt;0,INDEX('Capacity Summary'!$H$139:$BG$238,MATCH('Capacity Backing (Hide)'!G$132,'Capacity Summary'!$B$139:$B$238,0),MATCH('Capacity Backing (Hide)'!$A179,'Capacity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(Hide)'!$A179,'Capacity Summary'!$H$138:$BG$138,0))="x",INDEX('Capacity Summary'!$C$139:$E$238,MATCH('Capacity Backing (Hide)'!H$132,'Capacity Summary'!$B$139:$B$238,0),4),IF(INDEX('Capacity Summary'!$H$139:$BG$238,MATCH('Capacity Backing (Hide)'!H$132,'Capacity Summary'!$B$139:$B$238,0),MATCH('Capacity Backing (Hide)'!$A179,'Capacity Summary'!$H$138:$BG$138,0))&lt;&gt;0,INDEX('Capacity Summary'!$H$139:$BG$238,MATCH('Capacity Backing (Hide)'!H$132,'Capacity Summary'!$B$139:$B$238,0),MATCH('Capacity Backing (Hide)'!$A179,'Capacity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(Hide)'!$A179,'Capacity Summary'!$H$138:$BG$138,0))="x",INDEX('Capacity Summary'!$C$139:$E$238,MATCH('Capacity Backing (Hide)'!I$132,'Capacity Summary'!$B$139:$B$238,0),4),IF(INDEX('Capacity Summary'!$H$139:$BG$238,MATCH('Capacity Backing (Hide)'!I$132,'Capacity Summary'!$B$139:$B$238,0),MATCH('Capacity Backing (Hide)'!$A179,'Capacity Summary'!$H$138:$BG$138,0))&lt;&gt;0,INDEX('Capacity Summary'!$H$139:$BG$238,MATCH('Capacity Backing (Hide)'!I$132,'Capacity Summary'!$B$139:$B$238,0),MATCH('Capacity Backing (Hide)'!$A179,'Capacity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(Hide)'!$A179,'Capacity Summary'!$H$138:$BG$138,0))="x",INDEX('Capacity Summary'!$C$139:$E$238,MATCH('Capacity Backing (Hide)'!J$132,'Capacity Summary'!$B$139:$B$238,0),4),IF(INDEX('Capacity Summary'!$H$139:$BG$238,MATCH('Capacity Backing (Hide)'!J$132,'Capacity Summary'!$B$139:$B$238,0),MATCH('Capacity Backing (Hide)'!$A179,'Capacity Summary'!$H$138:$BG$138,0))&lt;&gt;0,INDEX('Capacity Summary'!$H$139:$BG$238,MATCH('Capacity Backing (Hide)'!J$132,'Capacity Summary'!$B$139:$B$238,0),MATCH('Capacity Backing (Hide)'!$A179,'Capacity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(Hide)'!$A179,'Capacity Summary'!$H$138:$BG$138,0))="x",INDEX('Capacity Summary'!$C$139:$E$238,MATCH('Capacity Backing (Hide)'!K$132,'Capacity Summary'!$B$139:$B$238,0),4),IF(INDEX('Capacity Summary'!$H$139:$BG$238,MATCH('Capacity Backing (Hide)'!K$132,'Capacity Summary'!$B$139:$B$238,0),MATCH('Capacity Backing (Hide)'!$A179,'Capacity Summary'!$H$138:$BG$138,0))&lt;&gt;0,INDEX('Capacity Summary'!$H$139:$BG$238,MATCH('Capacity Backing (Hide)'!K$132,'Capacity Summary'!$B$139:$B$238,0),MATCH('Capacity Backing (Hide)'!$A179,'Capacity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(Hide)'!$A179,'Capacity Summary'!$H$138:$BG$138,0))="x",INDEX('Capacity Summary'!$C$139:$E$238,MATCH('Capacity Backing (Hide)'!L$132,'Capacity Summary'!$B$139:$B$238,0),4),IF(INDEX('Capacity Summary'!$H$139:$BG$238,MATCH('Capacity Backing (Hide)'!L$132,'Capacity Summary'!$B$139:$B$238,0),MATCH('Capacity Backing (Hide)'!$A179,'Capacity Summary'!$H$138:$BG$138,0))&lt;&gt;0,INDEX('Capacity Summary'!$H$139:$BG$238,MATCH('Capacity Backing (Hide)'!L$132,'Capacity Summary'!$B$139:$B$238,0),MATCH('Capacity Backing (Hide)'!$A179,'Capacity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(Hide)'!$A179,'Capacity Summary'!$H$138:$BG$138,0))="x",INDEX('Capacity Summary'!$C$139:$E$238,MATCH('Capacity Backing (Hide)'!M$132,'Capacity Summary'!$B$139:$B$238,0),4),IF(INDEX('Capacity Summary'!$H$139:$BG$238,MATCH('Capacity Backing (Hide)'!M$132,'Capacity Summary'!$B$139:$B$238,0),MATCH('Capacity Backing (Hide)'!$A179,'Capacity Summary'!$H$138:$BG$138,0))&lt;&gt;0,INDEX('Capacity Summary'!$H$139:$BG$238,MATCH('Capacity Backing (Hide)'!M$132,'Capacity Summary'!$B$139:$B$238,0),MATCH('Capacity Backing (Hide)'!$A179,'Capacity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(Hide)'!$A179,'Capacity Summary'!$H$138:$BG$138,0))="x",INDEX('Capacity Summary'!$C$139:$E$238,MATCH('Capacity Backing (Hide)'!N$132,'Capacity Summary'!$B$139:$B$238,0),4),IF(INDEX('Capacity Summary'!$H$139:$BG$238,MATCH('Capacity Backing (Hide)'!N$132,'Capacity Summary'!$B$139:$B$238,0),MATCH('Capacity Backing (Hide)'!$A179,'Capacity Summary'!$H$138:$BG$138,0))&lt;&gt;0,INDEX('Capacity Summary'!$H$139:$BG$238,MATCH('Capacity Backing (Hide)'!N$132,'Capacity Summary'!$B$139:$B$238,0),MATCH('Capacity Backing (Hide)'!$A179,'Capacity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(Hide)'!$A179,'Capacity Summary'!$H$138:$BG$138,0))="x",INDEX('Capacity Summary'!$C$139:$E$238,MATCH('Capacity Backing (Hide)'!O$132,'Capacity Summary'!$B$139:$B$238,0),4),IF(INDEX('Capacity Summary'!$H$139:$BG$238,MATCH('Capacity Backing (Hide)'!O$132,'Capacity Summary'!$B$139:$B$238,0),MATCH('Capacity Backing (Hide)'!$A179,'Capacity Summary'!$H$138:$BG$138,0))&lt;&gt;0,INDEX('Capacity Summary'!$H$139:$BG$238,MATCH('Capacity Backing (Hide)'!O$132,'Capacity Summary'!$B$139:$B$238,0),MATCH('Capacity Backing (Hide)'!$A179,'Capacity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(Hide)'!$A179,'Capacity Summary'!$H$138:$BG$138,0))="x",INDEX('Capacity Summary'!$C$139:$E$238,MATCH('Capacity Backing (Hide)'!P$132,'Capacity Summary'!$B$139:$B$238,0),4),IF(INDEX('Capacity Summary'!$H$139:$BG$238,MATCH('Capacity Backing (Hide)'!P$132,'Capacity Summary'!$B$139:$B$238,0),MATCH('Capacity Backing (Hide)'!$A179,'Capacity Summary'!$H$138:$BG$138,0))&lt;&gt;0,INDEX('Capacity Summary'!$H$139:$BG$238,MATCH('Capacity Backing (Hide)'!P$132,'Capacity Summary'!$B$139:$B$238,0),MATCH('Capacity Backing (Hide)'!$A179,'Capacity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(Hide)'!$A179,'Capacity Summary'!$H$138:$BG$138,0))="x",INDEX('Capacity Summary'!$C$139:$E$238,MATCH('Capacity Backing (Hide)'!Q$132,'Capacity Summary'!$B$139:$B$238,0),4),IF(INDEX('Capacity Summary'!$H$139:$BG$238,MATCH('Capacity Backing (Hide)'!Q$132,'Capacity Summary'!$B$139:$B$238,0),MATCH('Capacity Backing (Hide)'!$A179,'Capacity Summary'!$H$138:$BG$138,0))&lt;&gt;0,INDEX('Capacity Summary'!$H$139:$BG$238,MATCH('Capacity Backing (Hide)'!Q$132,'Capacity Summary'!$B$139:$B$238,0),MATCH('Capacity Backing (Hide)'!$A179,'Capacity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(Hide)'!$A179,'Capacity Summary'!$H$138:$BG$138,0))="x",INDEX('Capacity Summary'!$C$139:$E$238,MATCH('Capacity Backing (Hide)'!R$132,'Capacity Summary'!$B$139:$B$238,0),4),IF(INDEX('Capacity Summary'!$H$139:$BG$238,MATCH('Capacity Backing (Hide)'!R$132,'Capacity Summary'!$B$139:$B$238,0),MATCH('Capacity Backing (Hide)'!$A179,'Capacity Summary'!$H$138:$BG$138,0))&lt;&gt;0,INDEX('Capacity Summary'!$H$139:$BG$238,MATCH('Capacity Backing (Hide)'!R$132,'Capacity Summary'!$B$139:$B$238,0),MATCH('Capacity Backing (Hide)'!$A179,'Capacity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(Hide)'!$A179,'Capacity Summary'!$H$138:$BG$138,0))="x",INDEX('Capacity Summary'!$C$139:$E$238,MATCH('Capacity Backing (Hide)'!S$132,'Capacity Summary'!$B$139:$B$238,0),4),IF(INDEX('Capacity Summary'!$H$139:$BG$238,MATCH('Capacity Backing (Hide)'!S$132,'Capacity Summary'!$B$139:$B$238,0),MATCH('Capacity Backing (Hide)'!$A179,'Capacity Summary'!$H$138:$BG$138,0))&lt;&gt;0,INDEX('Capacity Summary'!$H$139:$BG$238,MATCH('Capacity Backing (Hide)'!S$132,'Capacity Summary'!$B$139:$B$238,0),MATCH('Capacity Backing (Hide)'!$A179,'Capacity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(Hide)'!$A179,'Capacity Summary'!$H$138:$BG$138,0))="x",INDEX('Capacity Summary'!$C$139:$E$238,MATCH('Capacity Backing (Hide)'!T$132,'Capacity Summary'!$B$139:$B$238,0),4),IF(INDEX('Capacity Summary'!$H$139:$BG$238,MATCH('Capacity Backing (Hide)'!T$132,'Capacity Summary'!$B$139:$B$238,0),MATCH('Capacity Backing (Hide)'!$A179,'Capacity Summary'!$H$138:$BG$138,0))&lt;&gt;0,INDEX('Capacity Summary'!$H$139:$BG$238,MATCH('Capacity Backing (Hide)'!T$132,'Capacity Summary'!$B$139:$B$238,0),MATCH('Capacity Backing (Hide)'!$A179,'Capacity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(Hide)'!$A179,'Capacity Summary'!$H$138:$BG$138,0))="x",INDEX('Capacity Summary'!$C$139:$E$238,MATCH('Capacity Backing (Hide)'!U$132,'Capacity Summary'!$B$139:$B$238,0),4),IF(INDEX('Capacity Summary'!$H$139:$BG$238,MATCH('Capacity Backing (Hide)'!U$132,'Capacity Summary'!$B$139:$B$238,0),MATCH('Capacity Backing (Hide)'!$A179,'Capacity Summary'!$H$138:$BG$138,0))&lt;&gt;0,INDEX('Capacity Summary'!$H$139:$BG$238,MATCH('Capacity Backing (Hide)'!U$132,'Capacity Summary'!$B$139:$B$238,0),MATCH('Capacity Backing (Hide)'!$A179,'Capacity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(Hide)'!$A179,'Capacity Summary'!$H$138:$BG$138,0))="x",INDEX('Capacity Summary'!$C$139:$E$238,MATCH('Capacity Backing (Hide)'!V$132,'Capacity Summary'!$B$139:$B$238,0),4),IF(INDEX('Capacity Summary'!$H$139:$BG$238,MATCH('Capacity Backing (Hide)'!V$132,'Capacity Summary'!$B$139:$B$238,0),MATCH('Capacity Backing (Hide)'!$A179,'Capacity Summary'!$H$138:$BG$138,0))&lt;&gt;0,INDEX('Capacity Summary'!$H$139:$BG$238,MATCH('Capacity Backing (Hide)'!V$132,'Capacity Summary'!$B$139:$B$238,0),MATCH('Capacity Backing (Hide)'!$A179,'Capacity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(Hide)'!$A179,'Capacity Summary'!$H$138:$BG$138,0))="x",INDEX('Capacity Summary'!$C$139:$E$238,MATCH('Capacity Backing (Hide)'!W$132,'Capacity Summary'!$B$139:$B$238,0),4),IF(INDEX('Capacity Summary'!$H$139:$BG$238,MATCH('Capacity Backing (Hide)'!W$132,'Capacity Summary'!$B$139:$B$238,0),MATCH('Capacity Backing (Hide)'!$A179,'Capacity Summary'!$H$138:$BG$138,0))&lt;&gt;0,INDEX('Capacity Summary'!$H$139:$BG$238,MATCH('Capacity Backing (Hide)'!W$132,'Capacity Summary'!$B$139:$B$238,0),MATCH('Capacity Backing (Hide)'!$A179,'Capacity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(Hide)'!$A179,'Capacity Summary'!$H$138:$BG$138,0))="x",INDEX('Capacity Summary'!$C$139:$E$238,MATCH('Capacity Backing (Hide)'!X$132,'Capacity Summary'!$B$139:$B$238,0),4),IF(INDEX('Capacity Summary'!$H$139:$BG$238,MATCH('Capacity Backing (Hide)'!X$132,'Capacity Summary'!$B$139:$B$238,0),MATCH('Capacity Backing (Hide)'!$A179,'Capacity Summary'!$H$138:$BG$138,0))&lt;&gt;0,INDEX('Capacity Summary'!$H$139:$BG$238,MATCH('Capacity Backing (Hide)'!X$132,'Capacity Summary'!$B$139:$B$238,0),MATCH('Capacity Backing (Hide)'!$A179,'Capacity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(Hide)'!$A179,'Capacity Summary'!$H$138:$BG$138,0))="x",INDEX('Capacity Summary'!$C$139:$E$238,MATCH('Capacity Backing (Hide)'!Y$132,'Capacity Summary'!$B$139:$B$238,0),4),IF(INDEX('Capacity Summary'!$H$139:$BG$238,MATCH('Capacity Backing (Hide)'!Y$132,'Capacity Summary'!$B$139:$B$238,0),MATCH('Capacity Backing (Hide)'!$A179,'Capacity Summary'!$H$138:$BG$138,0))&lt;&gt;0,INDEX('Capacity Summary'!$H$139:$BG$238,MATCH('Capacity Backing (Hide)'!Y$132,'Capacity Summary'!$B$139:$B$238,0),MATCH('Capacity Backing (Hide)'!$A179,'Capacity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(Hide)'!$A179,'Capacity Summary'!$H$138:$BG$138,0))="x",INDEX('Capacity Summary'!$C$139:$E$238,MATCH('Capacity Backing (Hide)'!Z$132,'Capacity Summary'!$B$139:$B$238,0),4),IF(INDEX('Capacity Summary'!$H$139:$BG$238,MATCH('Capacity Backing (Hide)'!Z$132,'Capacity Summary'!$B$139:$B$238,0),MATCH('Capacity Backing (Hide)'!$A179,'Capacity Summary'!$H$138:$BG$138,0))&lt;&gt;0,INDEX('Capacity Summary'!$H$139:$BG$238,MATCH('Capacity Backing (Hide)'!Z$132,'Capacity Summary'!$B$139:$B$238,0),MATCH('Capacity Backing (Hide)'!$A179,'Capacity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(Hide)'!$A179,'Capacity Summary'!$H$138:$BG$138,0))="x",INDEX('Capacity Summary'!$C$139:$E$238,MATCH('Capacity Backing (Hide)'!AA$132,'Capacity Summary'!$B$139:$B$238,0),4),IF(INDEX('Capacity Summary'!$H$139:$BG$238,MATCH('Capacity Backing (Hide)'!AA$132,'Capacity Summary'!$B$139:$B$238,0),MATCH('Capacity Backing (Hide)'!$A179,'Capacity Summary'!$H$138:$BG$138,0))&lt;&gt;0,INDEX('Capacity Summary'!$H$139:$BG$238,MATCH('Capacity Backing (Hide)'!AA$132,'Capacity Summary'!$B$139:$B$238,0),MATCH('Capacity Backing (Hide)'!$A179,'Capacity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(Hide)'!$A179,'Capacity Summary'!$H$138:$BG$138,0))="x",INDEX('Capacity Summary'!$C$139:$E$238,MATCH('Capacity Backing (Hide)'!AB$132,'Capacity Summary'!$B$139:$B$238,0),4),IF(INDEX('Capacity Summary'!$H$139:$BG$238,MATCH('Capacity Backing (Hide)'!AB$132,'Capacity Summary'!$B$139:$B$238,0),MATCH('Capacity Backing (Hide)'!$A179,'Capacity Summary'!$H$138:$BG$138,0))&lt;&gt;0,INDEX('Capacity Summary'!$H$139:$BG$238,MATCH('Capacity Backing (Hide)'!AB$132,'Capacity Summary'!$B$139:$B$238,0),MATCH('Capacity Backing (Hide)'!$A179,'Capacity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(Hide)'!$A179,'Capacity Summary'!$H$138:$BG$138,0))="x",INDEX('Capacity Summary'!$C$139:$E$238,MATCH('Capacity Backing (Hide)'!AC$132,'Capacity Summary'!$B$139:$B$238,0),4),IF(INDEX('Capacity Summary'!$H$139:$BG$238,MATCH('Capacity Backing (Hide)'!AC$132,'Capacity Summary'!$B$139:$B$238,0),MATCH('Capacity Backing (Hide)'!$A179,'Capacity Summary'!$H$138:$BG$138,0))&lt;&gt;0,INDEX('Capacity Summary'!$H$139:$BG$238,MATCH('Capacity Backing (Hide)'!AC$132,'Capacity Summary'!$B$139:$B$238,0),MATCH('Capacity Backing (Hide)'!$A179,'Capacity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(Hide)'!$A179,'Capacity Summary'!$H$138:$BG$138,0))="x",INDEX('Capacity Summary'!$C$139:$E$238,MATCH('Capacity Backing (Hide)'!AD$132,'Capacity Summary'!$B$139:$B$238,0),4),IF(INDEX('Capacity Summary'!$H$139:$BG$238,MATCH('Capacity Backing (Hide)'!AD$132,'Capacity Summary'!$B$139:$B$238,0),MATCH('Capacity Backing (Hide)'!$A179,'Capacity Summary'!$H$138:$BG$138,0))&lt;&gt;0,INDEX('Capacity Summary'!$H$139:$BG$238,MATCH('Capacity Backing (Hide)'!AD$132,'Capacity Summary'!$B$139:$B$238,0),MATCH('Capacity Backing (Hide)'!$A179,'Capacity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(Hide)'!$A179,'Capacity Summary'!$H$138:$BG$138,0))="x",INDEX('Capacity Summary'!$C$139:$E$238,MATCH('Capacity Backing (Hide)'!AE$132,'Capacity Summary'!$B$139:$B$238,0),4),IF(INDEX('Capacity Summary'!$H$139:$BG$238,MATCH('Capacity Backing (Hide)'!AE$132,'Capacity Summary'!$B$139:$B$238,0),MATCH('Capacity Backing (Hide)'!$A179,'Capacity Summary'!$H$138:$BG$138,0))&lt;&gt;0,INDEX('Capacity Summary'!$H$139:$BG$238,MATCH('Capacity Backing (Hide)'!AE$132,'Capacity Summary'!$B$139:$B$238,0),MATCH('Capacity Backing (Hide)'!$A179,'Capacity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(Hide)'!$A179,'Capacity Summary'!$H$138:$BG$138,0))="x",INDEX('Capacity Summary'!$C$139:$E$238,MATCH('Capacity Backing (Hide)'!AF$132,'Capacity Summary'!$B$139:$B$238,0),4),IF(INDEX('Capacity Summary'!$H$139:$BG$238,MATCH('Capacity Backing (Hide)'!AF$132,'Capacity Summary'!$B$139:$B$238,0),MATCH('Capacity Backing (Hide)'!$A179,'Capacity Summary'!$H$138:$BG$138,0))&lt;&gt;0,INDEX('Capacity Summary'!$H$139:$BG$238,MATCH('Capacity Backing (Hide)'!AF$132,'Capacity Summary'!$B$139:$B$238,0),MATCH('Capacity Backing (Hide)'!$A179,'Capacity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(Hide)'!$A179,'Capacity Summary'!$H$138:$BG$138,0))="x",INDEX('Capacity Summary'!$C$139:$E$238,MATCH('Capacity Backing (Hide)'!AG$132,'Capacity Summary'!$B$139:$B$238,0),4),IF(INDEX('Capacity Summary'!$H$139:$BG$238,MATCH('Capacity Backing (Hide)'!AG$132,'Capacity Summary'!$B$139:$B$238,0),MATCH('Capacity Backing (Hide)'!$A179,'Capacity Summary'!$H$138:$BG$138,0))&lt;&gt;0,INDEX('Capacity Summary'!$H$139:$BG$238,MATCH('Capacity Backing (Hide)'!AG$132,'Capacity Summary'!$B$139:$B$238,0),MATCH('Capacity Backing (Hide)'!$A179,'Capacity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(Hide)'!$A179,'Capacity Summary'!$H$138:$BG$138,0))="x",INDEX('Capacity Summary'!$C$139:$E$238,MATCH('Capacity Backing (Hide)'!AH$132,'Capacity Summary'!$B$139:$B$238,0),4),IF(INDEX('Capacity Summary'!$H$139:$BG$238,MATCH('Capacity Backing (Hide)'!AH$132,'Capacity Summary'!$B$139:$B$238,0),MATCH('Capacity Backing (Hide)'!$A179,'Capacity Summary'!$H$138:$BG$138,0))&lt;&gt;0,INDEX('Capacity Summary'!$H$139:$BG$238,MATCH('Capacity Backing (Hide)'!AH$132,'Capacity Summary'!$B$139:$B$238,0),MATCH('Capacity Backing (Hide)'!$A179,'Capacity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(Hide)'!$A179,'Capacity Summary'!$H$138:$BG$138,0))="x",INDEX('Capacity Summary'!$C$139:$E$238,MATCH('Capacity Backing (Hide)'!AI$132,'Capacity Summary'!$B$139:$B$238,0),4),IF(INDEX('Capacity Summary'!$H$139:$BG$238,MATCH('Capacity Backing (Hide)'!AI$132,'Capacity Summary'!$B$139:$B$238,0),MATCH('Capacity Backing (Hide)'!$A179,'Capacity Summary'!$H$138:$BG$138,0))&lt;&gt;0,INDEX('Capacity Summary'!$H$139:$BG$238,MATCH('Capacity Backing (Hide)'!AI$132,'Capacity Summary'!$B$139:$B$238,0),MATCH('Capacity Backing (Hide)'!$A179,'Capacity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(Hide)'!$A179,'Capacity Summary'!$H$138:$BG$138,0))="x",INDEX('Capacity Summary'!$C$139:$E$238,MATCH('Capacity Backing (Hide)'!AJ$132,'Capacity Summary'!$B$139:$B$238,0),4),IF(INDEX('Capacity Summary'!$H$139:$BG$238,MATCH('Capacity Backing (Hide)'!AJ$132,'Capacity Summary'!$B$139:$B$238,0),MATCH('Capacity Backing (Hide)'!$A179,'Capacity Summary'!$H$138:$BG$138,0))&lt;&gt;0,INDEX('Capacity Summary'!$H$139:$BG$238,MATCH('Capacity Backing (Hide)'!AJ$132,'Capacity Summary'!$B$139:$B$238,0),MATCH('Capacity Backing (Hide)'!$A179,'Capacity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(Hide)'!$A179,'Capacity Summary'!$H$138:$BG$138,0))="x",INDEX('Capacity Summary'!$C$139:$E$238,MATCH('Capacity Backing (Hide)'!AK$132,'Capacity Summary'!$B$139:$B$238,0),4),IF(INDEX('Capacity Summary'!$H$139:$BG$238,MATCH('Capacity Backing (Hide)'!AK$132,'Capacity Summary'!$B$139:$B$238,0),MATCH('Capacity Backing (Hide)'!$A179,'Capacity Summary'!$H$138:$BG$138,0))&lt;&gt;0,INDEX('Capacity Summary'!$H$139:$BG$238,MATCH('Capacity Backing (Hide)'!AK$132,'Capacity Summary'!$B$139:$B$238,0),MATCH('Capacity Backing (Hide)'!$A179,'Capacity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(Hide)'!$A179,'Capacity Summary'!$H$138:$BG$138,0))="x",INDEX('Capacity Summary'!$C$139:$E$238,MATCH('Capacity Backing (Hide)'!AL$132,'Capacity Summary'!$B$139:$B$238,0),4),IF(INDEX('Capacity Summary'!$H$139:$BG$238,MATCH('Capacity Backing (Hide)'!AL$132,'Capacity Summary'!$B$139:$B$238,0),MATCH('Capacity Backing (Hide)'!$A179,'Capacity Summary'!$H$138:$BG$138,0))&lt;&gt;0,INDEX('Capacity Summary'!$H$139:$BG$238,MATCH('Capacity Backing (Hide)'!AL$132,'Capacity Summary'!$B$139:$B$238,0),MATCH('Capacity Backing (Hide)'!$A179,'Capacity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(Hide)'!$A179,'Capacity Summary'!$H$138:$BG$138,0))="x",INDEX('Capacity Summary'!$C$139:$E$238,MATCH('Capacity Backing (Hide)'!AM$132,'Capacity Summary'!$B$139:$B$238,0),4),IF(INDEX('Capacity Summary'!$H$139:$BG$238,MATCH('Capacity Backing (Hide)'!AM$132,'Capacity Summary'!$B$139:$B$238,0),MATCH('Capacity Backing (Hide)'!$A179,'Capacity Summary'!$H$138:$BG$138,0))&lt;&gt;0,INDEX('Capacity Summary'!$H$139:$BG$238,MATCH('Capacity Backing (Hide)'!AM$132,'Capacity Summary'!$B$139:$B$238,0),MATCH('Capacity Backing (Hide)'!$A179,'Capacity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(Hide)'!$A179,'Capacity Summary'!$H$138:$BG$138,0))="x",INDEX('Capacity Summary'!$C$139:$E$238,MATCH('Capacity Backing (Hide)'!AN$132,'Capacity Summary'!$B$139:$B$238,0),4),IF(INDEX('Capacity Summary'!$H$139:$BG$238,MATCH('Capacity Backing (Hide)'!AN$132,'Capacity Summary'!$B$139:$B$238,0),MATCH('Capacity Backing (Hide)'!$A179,'Capacity Summary'!$H$138:$BG$138,0))&lt;&gt;0,INDEX('Capacity Summary'!$H$139:$BG$238,MATCH('Capacity Backing (Hide)'!AN$132,'Capacity Summary'!$B$139:$B$238,0),MATCH('Capacity Backing (Hide)'!$A179,'Capacity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(Hide)'!$A179,'Capacity Summary'!$H$138:$BG$138,0))="x",INDEX('Capacity Summary'!$C$139:$E$238,MATCH('Capacity Backing (Hide)'!AO$132,'Capacity Summary'!$B$139:$B$238,0),4),IF(INDEX('Capacity Summary'!$H$139:$BG$238,MATCH('Capacity Backing (Hide)'!AO$132,'Capacity Summary'!$B$139:$B$238,0),MATCH('Capacity Backing (Hide)'!$A179,'Capacity Summary'!$H$138:$BG$138,0))&lt;&gt;0,INDEX('Capacity Summary'!$H$139:$BG$238,MATCH('Capacity Backing (Hide)'!AO$132,'Capacity Summary'!$B$139:$B$238,0),MATCH('Capacity Backing (Hide)'!$A179,'Capacity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(Hide)'!$A179,'Capacity Summary'!$H$138:$BG$138,0))="x",INDEX('Capacity Summary'!$C$139:$E$238,MATCH('Capacity Backing (Hide)'!AP$132,'Capacity Summary'!$B$139:$B$238,0),4),IF(INDEX('Capacity Summary'!$H$139:$BG$238,MATCH('Capacity Backing (Hide)'!AP$132,'Capacity Summary'!$B$139:$B$238,0),MATCH('Capacity Backing (Hide)'!$A179,'Capacity Summary'!$H$138:$BG$138,0))&lt;&gt;0,INDEX('Capacity Summary'!$H$139:$BG$238,MATCH('Capacity Backing (Hide)'!AP$132,'Capacity Summary'!$B$139:$B$238,0),MATCH('Capacity Backing (Hide)'!$A179,'Capacity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(Hide)'!$A179,'Capacity Summary'!$H$138:$BG$138,0))="x",INDEX('Capacity Summary'!$C$139:$E$238,MATCH('Capacity Backing (Hide)'!AQ$132,'Capacity Summary'!$B$139:$B$238,0),4),IF(INDEX('Capacity Summary'!$H$139:$BG$238,MATCH('Capacity Backing (Hide)'!AQ$132,'Capacity Summary'!$B$139:$B$238,0),MATCH('Capacity Backing (Hide)'!$A179,'Capacity Summary'!$H$138:$BG$138,0))&lt;&gt;0,INDEX('Capacity Summary'!$H$139:$BG$238,MATCH('Capacity Backing (Hide)'!AQ$132,'Capacity Summary'!$B$139:$B$238,0),MATCH('Capacity Backing (Hide)'!$A179,'Capacity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(Hide)'!$A179,'Capacity Summary'!$H$138:$BG$138,0))="x",INDEX('Capacity Summary'!$C$139:$E$238,MATCH('Capacity Backing (Hide)'!AR$132,'Capacity Summary'!$B$139:$B$238,0),4),IF(INDEX('Capacity Summary'!$H$139:$BG$238,MATCH('Capacity Backing (Hide)'!AR$132,'Capacity Summary'!$B$139:$B$238,0),MATCH('Capacity Backing (Hide)'!$A179,'Capacity Summary'!$H$138:$BG$138,0))&lt;&gt;0,INDEX('Capacity Summary'!$H$139:$BG$238,MATCH('Capacity Backing (Hide)'!AR$132,'Capacity Summary'!$B$139:$B$238,0),MATCH('Capacity Backing (Hide)'!$A179,'Capacity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(Hide)'!$A179,'Capacity Summary'!$H$138:$BG$138,0))="x",INDEX('Capacity Summary'!$C$139:$E$238,MATCH('Capacity Backing (Hide)'!AS$132,'Capacity Summary'!$B$139:$B$238,0),4),IF(INDEX('Capacity Summary'!$H$139:$BG$238,MATCH('Capacity Backing (Hide)'!AS$132,'Capacity Summary'!$B$139:$B$238,0),MATCH('Capacity Backing (Hide)'!$A179,'Capacity Summary'!$H$138:$BG$138,0))&lt;&gt;0,INDEX('Capacity Summary'!$H$139:$BG$238,MATCH('Capacity Backing (Hide)'!AS$132,'Capacity Summary'!$B$139:$B$238,0),MATCH('Capacity Backing (Hide)'!$A179,'Capacity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(Hide)'!$A179,'Capacity Summary'!$H$138:$BG$138,0))="x",INDEX('Capacity Summary'!$C$139:$E$238,MATCH('Capacity Backing (Hide)'!AT$132,'Capacity Summary'!$B$139:$B$238,0),4),IF(INDEX('Capacity Summary'!$H$139:$BG$238,MATCH('Capacity Backing (Hide)'!AT$132,'Capacity Summary'!$B$139:$B$238,0),MATCH('Capacity Backing (Hide)'!$A179,'Capacity Summary'!$H$138:$BG$138,0))&lt;&gt;0,INDEX('Capacity Summary'!$H$139:$BG$238,MATCH('Capacity Backing (Hide)'!AT$132,'Capacity Summary'!$B$139:$B$238,0),MATCH('Capacity Backing (Hide)'!$A179,'Capacity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(Hide)'!$A179,'Capacity Summary'!$H$138:$BG$138,0))="x",INDEX('Capacity Summary'!$C$139:$E$238,MATCH('Capacity Backing (Hide)'!AU$132,'Capacity Summary'!$B$139:$B$238,0),4),IF(INDEX('Capacity Summary'!$H$139:$BG$238,MATCH('Capacity Backing (Hide)'!AU$132,'Capacity Summary'!$B$139:$B$238,0),MATCH('Capacity Backing (Hide)'!$A179,'Capacity Summary'!$H$138:$BG$138,0))&lt;&gt;0,INDEX('Capacity Summary'!$H$139:$BG$238,MATCH('Capacity Backing (Hide)'!AU$132,'Capacity Summary'!$B$139:$B$238,0),MATCH('Capacity Backing (Hide)'!$A179,'Capacity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(Hide)'!$A179,'Capacity Summary'!$H$138:$BG$138,0))="x",INDEX('Capacity Summary'!$C$139:$E$238,MATCH('Capacity Backing (Hide)'!AV$132,'Capacity Summary'!$B$139:$B$238,0),4),IF(INDEX('Capacity Summary'!$H$139:$BG$238,MATCH('Capacity Backing (Hide)'!AV$132,'Capacity Summary'!$B$139:$B$238,0),MATCH('Capacity Backing (Hide)'!$A179,'Capacity Summary'!$H$138:$BG$138,0))&lt;&gt;0,INDEX('Capacity Summary'!$H$139:$BG$238,MATCH('Capacity Backing (Hide)'!AV$132,'Capacity Summary'!$B$139:$B$238,0),MATCH('Capacity Backing (Hide)'!$A179,'Capacity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(Hide)'!$A179,'Capacity Summary'!$H$138:$BG$138,0))="x",INDEX('Capacity Summary'!$C$139:$E$238,MATCH('Capacity Backing (Hide)'!AW$132,'Capacity Summary'!$B$139:$B$238,0),4),IF(INDEX('Capacity Summary'!$H$139:$BG$238,MATCH('Capacity Backing (Hide)'!AW$132,'Capacity Summary'!$B$139:$B$238,0),MATCH('Capacity Backing (Hide)'!$A179,'Capacity Summary'!$H$138:$BG$138,0))&lt;&gt;0,INDEX('Capacity Summary'!$H$139:$BG$238,MATCH('Capacity Backing (Hide)'!AW$132,'Capacity Summary'!$B$139:$B$238,0),MATCH('Capacity Backing (Hide)'!$A179,'Capacity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(Hide)'!$A179,'Capacity Summary'!$H$138:$BG$138,0))="x",INDEX('Capacity Summary'!$C$139:$E$238,MATCH('Capacity Backing (Hide)'!AX$132,'Capacity Summary'!$B$139:$B$238,0),4),IF(INDEX('Capacity Summary'!$H$139:$BG$238,MATCH('Capacity Backing (Hide)'!AX$132,'Capacity Summary'!$B$139:$B$238,0),MATCH('Capacity Backing (Hide)'!$A179,'Capacity Summary'!$H$138:$BG$138,0))&lt;&gt;0,INDEX('Capacity Summary'!$H$139:$BG$238,MATCH('Capacity Backing (Hide)'!AX$132,'Capacity Summary'!$B$139:$B$238,0),MATCH('Capacity Backing (Hide)'!$A179,'Capacity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(Hide)'!$A179,'Capacity Summary'!$H$138:$BG$138,0))="x",INDEX('Capacity Summary'!$C$139:$E$238,MATCH('Capacity Backing (Hide)'!AY$132,'Capacity Summary'!$B$139:$B$238,0),4),IF(INDEX('Capacity Summary'!$H$139:$BG$238,MATCH('Capacity Backing (Hide)'!AY$132,'Capacity Summary'!$B$139:$B$238,0),MATCH('Capacity Backing (Hide)'!$A179,'Capacity Summary'!$H$138:$BG$138,0))&lt;&gt;0,INDEX('Capacity Summary'!$H$139:$BG$238,MATCH('Capacity Backing (Hide)'!AY$132,'Capacity Summary'!$B$139:$B$238,0),MATCH('Capacity Backing (Hide)'!$A179,'Capacity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(Hide)'!$A179,'Capacity Summary'!$H$138:$BG$138,0))="x",INDEX('Capacity Summary'!$C$139:$E$238,MATCH('Capacity Backing (Hide)'!AZ$132,'Capacity Summary'!$B$139:$B$238,0),4),IF(INDEX('Capacity Summary'!$H$139:$BG$238,MATCH('Capacity Backing (Hide)'!AZ$132,'Capacity Summary'!$B$139:$B$238,0),MATCH('Capacity Backing (Hide)'!$A179,'Capacity Summary'!$H$138:$BG$138,0))&lt;&gt;0,INDEX('Capacity Summary'!$H$139:$BG$238,MATCH('Capacity Backing (Hide)'!AZ$132,'Capacity Summary'!$B$139:$B$238,0),MATCH('Capacity Backing (Hide)'!$A179,'Capacity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(Hide)'!$A179,'Capacity Summary'!$H$138:$BG$138,0))="x",INDEX('Capacity Summary'!$C$139:$E$238,MATCH('Capacity Backing (Hide)'!BA$132,'Capacity Summary'!$B$139:$B$238,0),4),IF(INDEX('Capacity Summary'!$H$139:$BG$238,MATCH('Capacity Backing (Hide)'!BA$132,'Capacity Summary'!$B$139:$B$238,0),MATCH('Capacity Backing (Hide)'!$A179,'Capacity Summary'!$H$138:$BG$138,0))&lt;&gt;0,INDEX('Capacity Summary'!$H$139:$BG$238,MATCH('Capacity Backing (Hide)'!BA$132,'Capacity Summary'!$B$139:$B$238,0),MATCH('Capacity Backing (Hide)'!$A179,'Capacity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(Hide)'!$A179,'Capacity Summary'!$H$138:$BG$138,0))="x",INDEX('Capacity Summary'!$C$139:$E$238,MATCH('Capacity Backing (Hide)'!BB$132,'Capacity Summary'!$B$139:$B$238,0),4),IF(INDEX('Capacity Summary'!$H$139:$BG$238,MATCH('Capacity Backing (Hide)'!BB$132,'Capacity Summary'!$B$139:$B$238,0),MATCH('Capacity Backing (Hide)'!$A179,'Capacity Summary'!$H$138:$BG$138,0))&lt;&gt;0,INDEX('Capacity Summary'!$H$139:$BG$238,MATCH('Capacity Backing (Hide)'!BB$132,'Capacity Summary'!$B$139:$B$238,0),MATCH('Capacity Backing (Hide)'!$A179,'Capacity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(Hide)'!$A179,'Capacity Summary'!$H$138:$BG$138,0))="x",INDEX('Capacity Summary'!$C$139:$E$238,MATCH('Capacity Backing (Hide)'!BC$132,'Capacity Summary'!$B$139:$B$238,0),4),IF(INDEX('Capacity Summary'!$H$139:$BG$238,MATCH('Capacity Backing (Hide)'!BC$132,'Capacity Summary'!$B$139:$B$238,0),MATCH('Capacity Backing (Hide)'!$A179,'Capacity Summary'!$H$138:$BG$138,0))&lt;&gt;0,INDEX('Capacity Summary'!$H$139:$BG$238,MATCH('Capacity Backing (Hide)'!BC$132,'Capacity Summary'!$B$139:$B$238,0),MATCH('Capacity Backing (Hide)'!$A179,'Capacity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(Hide)'!$A179,'Capacity Summary'!$H$138:$BG$138,0))="x",INDEX('Capacity Summary'!$C$139:$E$238,MATCH('Capacity Backing (Hide)'!BD$132,'Capacity Summary'!$B$139:$B$238,0),4),IF(INDEX('Capacity Summary'!$H$139:$BG$238,MATCH('Capacity Backing (Hide)'!BD$132,'Capacity Summary'!$B$139:$B$238,0),MATCH('Capacity Backing (Hide)'!$A179,'Capacity Summary'!$H$138:$BG$138,0))&lt;&gt;0,INDEX('Capacity Summary'!$H$139:$BG$238,MATCH('Capacity Backing (Hide)'!BD$132,'Capacity Summary'!$B$139:$B$238,0),MATCH('Capacity Backing (Hide)'!$A179,'Capacity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(Hide)'!$A179,'Capacity Summary'!$H$138:$BG$138,0))="x",INDEX('Capacity Summary'!$C$139:$E$238,MATCH('Capacity Backing (Hide)'!BE$132,'Capacity Summary'!$B$139:$B$238,0),4),IF(INDEX('Capacity Summary'!$H$139:$BG$238,MATCH('Capacity Backing (Hide)'!BE$132,'Capacity Summary'!$B$139:$B$238,0),MATCH('Capacity Backing (Hide)'!$A179,'Capacity Summary'!$H$138:$BG$138,0))&lt;&gt;0,INDEX('Capacity Summary'!$H$139:$BG$238,MATCH('Capacity Backing (Hide)'!BE$132,'Capacity Summary'!$B$139:$B$238,0),MATCH('Capacity Backing (Hide)'!$A179,'Capacity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(Hide)'!$A179,'Capacity Summary'!$H$138:$BG$138,0))="x",INDEX('Capacity Summary'!$C$139:$E$238,MATCH('Capacity Backing (Hide)'!BF$132,'Capacity Summary'!$B$139:$B$238,0),4),IF(INDEX('Capacity Summary'!$H$139:$BG$238,MATCH('Capacity Backing (Hide)'!BF$132,'Capacity Summary'!$B$139:$B$238,0),MATCH('Capacity Backing (Hide)'!$A179,'Capacity Summary'!$H$138:$BG$138,0))&lt;&gt;0,INDEX('Capacity Summary'!$H$139:$BG$238,MATCH('Capacity Backing (Hide)'!BF$132,'Capacity Summary'!$B$139:$B$238,0),MATCH('Capacity Backing (Hide)'!$A179,'Capacity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(Hide)'!$A179,'Capacity Summary'!$H$138:$BG$138,0))="x",INDEX('Capacity Summary'!$C$139:$E$238,MATCH('Capacity Backing (Hide)'!BG$132,'Capacity Summary'!$B$139:$B$238,0),4),IF(INDEX('Capacity Summary'!$H$139:$BG$238,MATCH('Capacity Backing (Hide)'!BG$132,'Capacity Summary'!$B$139:$B$238,0),MATCH('Capacity Backing (Hide)'!$A179,'Capacity Summary'!$H$138:$BG$138,0))&lt;&gt;0,INDEX('Capacity Summary'!$H$139:$BG$238,MATCH('Capacity Backing (Hide)'!BG$132,'Capacity Summary'!$B$139:$B$238,0),MATCH('Capacity Backing (Hide)'!$A179,'Capacity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(Hide)'!$A179,'Capacity Summary'!$H$138:$BG$138,0))="x",INDEX('Capacity Summary'!$C$139:$E$238,MATCH('Capacity Backing (Hide)'!BH$132,'Capacity Summary'!$B$139:$B$238,0),4),IF(INDEX('Capacity Summary'!$H$139:$BG$238,MATCH('Capacity Backing (Hide)'!BH$132,'Capacity Summary'!$B$139:$B$238,0),MATCH('Capacity Backing (Hide)'!$A179,'Capacity Summary'!$H$138:$BG$138,0))&lt;&gt;0,INDEX('Capacity Summary'!$H$139:$BG$238,MATCH('Capacity Backing (Hide)'!BH$132,'Capacity Summary'!$B$139:$B$238,0),MATCH('Capacity Backing (Hide)'!$A179,'Capacity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(Hide)'!$A179,'Capacity Summary'!$H$138:$BG$138,0))="x",INDEX('Capacity Summary'!$C$139:$E$238,MATCH('Capacity Backing (Hide)'!BI$132,'Capacity Summary'!$B$139:$B$238,0),4),IF(INDEX('Capacity Summary'!$H$139:$BG$238,MATCH('Capacity Backing (Hide)'!BI$132,'Capacity Summary'!$B$139:$B$238,0),MATCH('Capacity Backing (Hide)'!$A179,'Capacity Summary'!$H$138:$BG$138,0))&lt;&gt;0,INDEX('Capacity Summary'!$H$139:$BG$238,MATCH('Capacity Backing (Hide)'!BI$132,'Capacity Summary'!$B$139:$B$238,0),MATCH('Capacity Backing (Hide)'!$A179,'Capacity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(Hide)'!$A179,'Capacity Summary'!$H$138:$BG$138,0))="x",INDEX('Capacity Summary'!$C$139:$E$238,MATCH('Capacity Backing (Hide)'!BJ$132,'Capacity Summary'!$B$139:$B$238,0),4),IF(INDEX('Capacity Summary'!$H$139:$BG$238,MATCH('Capacity Backing (Hide)'!BJ$132,'Capacity Summary'!$B$139:$B$238,0),MATCH('Capacity Backing (Hide)'!$A179,'Capacity Summary'!$H$138:$BG$138,0))&lt;&gt;0,INDEX('Capacity Summary'!$H$139:$BG$238,MATCH('Capacity Backing (Hide)'!BJ$132,'Capacity Summary'!$B$139:$B$238,0),MATCH('Capacity Backing (Hide)'!$A179,'Capacity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(Hide)'!$A179,'Capacity Summary'!$H$138:$BG$138,0))="x",INDEX('Capacity Summary'!$C$139:$E$238,MATCH('Capacity Backing (Hide)'!BK$132,'Capacity Summary'!$B$139:$B$238,0),4),IF(INDEX('Capacity Summary'!$H$139:$BG$238,MATCH('Capacity Backing (Hide)'!BK$132,'Capacity Summary'!$B$139:$B$238,0),MATCH('Capacity Backing (Hide)'!$A179,'Capacity Summary'!$H$138:$BG$138,0))&lt;&gt;0,INDEX('Capacity Summary'!$H$139:$BG$238,MATCH('Capacity Backing (Hide)'!BK$132,'Capacity Summary'!$B$139:$B$238,0),MATCH('Capacity Backing (Hide)'!$A179,'Capacity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(Hide)'!$A179,'Capacity Summary'!$H$138:$BG$138,0))="x",INDEX('Capacity Summary'!$C$139:$E$238,MATCH('Capacity Backing (Hide)'!BL$132,'Capacity Summary'!$B$139:$B$238,0),4),IF(INDEX('Capacity Summary'!$H$139:$BG$238,MATCH('Capacity Backing (Hide)'!BL$132,'Capacity Summary'!$B$139:$B$238,0),MATCH('Capacity Backing (Hide)'!$A179,'Capacity Summary'!$H$138:$BG$138,0))&lt;&gt;0,INDEX('Capacity Summary'!$H$139:$BG$238,MATCH('Capacity Backing (Hide)'!BL$132,'Capacity Summary'!$B$139:$B$238,0),MATCH('Capacity Backing (Hide)'!$A179,'Capacity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(Hide)'!$A179,'Capacity Summary'!$H$138:$BG$138,0))="x",INDEX('Capacity Summary'!$C$139:$E$238,MATCH('Capacity Backing (Hide)'!BM$132,'Capacity Summary'!$B$139:$B$238,0),4),IF(INDEX('Capacity Summary'!$H$139:$BG$238,MATCH('Capacity Backing (Hide)'!BM$132,'Capacity Summary'!$B$139:$B$238,0),MATCH('Capacity Backing (Hide)'!$A179,'Capacity Summary'!$H$138:$BG$138,0))&lt;&gt;0,INDEX('Capacity Summary'!$H$139:$BG$238,MATCH('Capacity Backing (Hide)'!BM$132,'Capacity Summary'!$B$139:$B$238,0),MATCH('Capacity Backing (Hide)'!$A179,'Capacity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(Hide)'!$A179,'Capacity Summary'!$H$138:$BG$138,0))="x",INDEX('Capacity Summary'!$C$139:$E$238,MATCH('Capacity Backing (Hide)'!BN$132,'Capacity Summary'!$B$139:$B$238,0),4),IF(INDEX('Capacity Summary'!$H$139:$BG$238,MATCH('Capacity Backing (Hide)'!BN$132,'Capacity Summary'!$B$139:$B$238,0),MATCH('Capacity Backing (Hide)'!$A179,'Capacity Summary'!$H$138:$BG$138,0))&lt;&gt;0,INDEX('Capacity Summary'!$H$139:$BG$238,MATCH('Capacity Backing (Hide)'!BN$132,'Capacity Summary'!$B$139:$B$238,0),MATCH('Capacity Backing (Hide)'!$A179,'Capacity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(Hide)'!$A179,'Capacity Summary'!$H$138:$BG$138,0))="x",INDEX('Capacity Summary'!$C$139:$E$238,MATCH('Capacity Backing (Hide)'!BO$132,'Capacity Summary'!$B$139:$B$238,0),4),IF(INDEX('Capacity Summary'!$H$139:$BG$238,MATCH('Capacity Backing (Hide)'!BO$132,'Capacity Summary'!$B$139:$B$238,0),MATCH('Capacity Backing (Hide)'!$A179,'Capacity Summary'!$H$138:$BG$138,0))&lt;&gt;0,INDEX('Capacity Summary'!$H$139:$BG$238,MATCH('Capacity Backing (Hide)'!BO$132,'Capacity Summary'!$B$139:$B$238,0),MATCH('Capacity Backing (Hide)'!$A179,'Capacity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(Hide)'!$A179,'Capacity Summary'!$H$138:$BG$138,0))="x",INDEX('Capacity Summary'!$C$139:$E$238,MATCH('Capacity Backing (Hide)'!BP$132,'Capacity Summary'!$B$139:$B$238,0),4),IF(INDEX('Capacity Summary'!$H$139:$BG$238,MATCH('Capacity Backing (Hide)'!BP$132,'Capacity Summary'!$B$139:$B$238,0),MATCH('Capacity Backing (Hide)'!$A179,'Capacity Summary'!$H$138:$BG$138,0))&lt;&gt;0,INDEX('Capacity Summary'!$H$139:$BG$238,MATCH('Capacity Backing (Hide)'!BP$132,'Capacity Summary'!$B$139:$B$238,0),MATCH('Capacity Backing (Hide)'!$A179,'Capacity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(Hide)'!$A179,'Capacity Summary'!$H$138:$BG$138,0))="x",INDEX('Capacity Summary'!$C$139:$E$238,MATCH('Capacity Backing (Hide)'!BQ$132,'Capacity Summary'!$B$139:$B$238,0),4),IF(INDEX('Capacity Summary'!$H$139:$BG$238,MATCH('Capacity Backing (Hide)'!BQ$132,'Capacity Summary'!$B$139:$B$238,0),MATCH('Capacity Backing (Hide)'!$A179,'Capacity Summary'!$H$138:$BG$138,0))&lt;&gt;0,INDEX('Capacity Summary'!$H$139:$BG$238,MATCH('Capacity Backing (Hide)'!BQ$132,'Capacity Summary'!$B$139:$B$238,0),MATCH('Capacity Backing (Hide)'!$A179,'Capacity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(Hide)'!$A179,'Capacity Summary'!$H$138:$BG$138,0))="x",INDEX('Capacity Summary'!$C$139:$E$238,MATCH('Capacity Backing (Hide)'!BR$132,'Capacity Summary'!$B$139:$B$238,0),4),IF(INDEX('Capacity Summary'!$H$139:$BG$238,MATCH('Capacity Backing (Hide)'!BR$132,'Capacity Summary'!$B$139:$B$238,0),MATCH('Capacity Backing (Hide)'!$A179,'Capacity Summary'!$H$138:$BG$138,0))&lt;&gt;0,INDEX('Capacity Summary'!$H$139:$BG$238,MATCH('Capacity Backing (Hide)'!BR$132,'Capacity Summary'!$B$139:$B$238,0),MATCH('Capacity Backing (Hide)'!$A179,'Capacity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(Hide)'!$A179,'Capacity Summary'!$H$138:$BG$138,0))="x",INDEX('Capacity Summary'!$C$139:$E$238,MATCH('Capacity Backing (Hide)'!BS$132,'Capacity Summary'!$B$139:$B$238,0),4),IF(INDEX('Capacity Summary'!$H$139:$BG$238,MATCH('Capacity Backing (Hide)'!BS$132,'Capacity Summary'!$B$139:$B$238,0),MATCH('Capacity Backing (Hide)'!$A179,'Capacity Summary'!$H$138:$BG$138,0))&lt;&gt;0,INDEX('Capacity Summary'!$H$139:$BG$238,MATCH('Capacity Backing (Hide)'!BS$132,'Capacity Summary'!$B$139:$B$238,0),MATCH('Capacity Backing (Hide)'!$A179,'Capacity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(Hide)'!$A179,'Capacity Summary'!$H$138:$BG$138,0))="x",INDEX('Capacity Summary'!$C$139:$E$238,MATCH('Capacity Backing (Hide)'!BT$132,'Capacity Summary'!$B$139:$B$238,0),4),IF(INDEX('Capacity Summary'!$H$139:$BG$238,MATCH('Capacity Backing (Hide)'!BT$132,'Capacity Summary'!$B$139:$B$238,0),MATCH('Capacity Backing (Hide)'!$A179,'Capacity Summary'!$H$138:$BG$138,0))&lt;&gt;0,INDEX('Capacity Summary'!$H$139:$BG$238,MATCH('Capacity Backing (Hide)'!BT$132,'Capacity Summary'!$B$139:$B$238,0),MATCH('Capacity Backing (Hide)'!$A179,'Capacity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(Hide)'!$A179,'Capacity Summary'!$H$138:$BG$138,0))="x",INDEX('Capacity Summary'!$C$139:$E$238,MATCH('Capacity Backing (Hide)'!BU$132,'Capacity Summary'!$B$139:$B$238,0),4),IF(INDEX('Capacity Summary'!$H$139:$BG$238,MATCH('Capacity Backing (Hide)'!BU$132,'Capacity Summary'!$B$139:$B$238,0),MATCH('Capacity Backing (Hide)'!$A179,'Capacity Summary'!$H$138:$BG$138,0))&lt;&gt;0,INDEX('Capacity Summary'!$H$139:$BG$238,MATCH('Capacity Backing (Hide)'!BU$132,'Capacity Summary'!$B$139:$B$238,0),MATCH('Capacity Backing (Hide)'!$A179,'Capacity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(Hide)'!$A179,'Capacity Summary'!$H$138:$BG$138,0))="x",INDEX('Capacity Summary'!$C$139:$E$238,MATCH('Capacity Backing (Hide)'!BV$132,'Capacity Summary'!$B$139:$B$238,0),4),IF(INDEX('Capacity Summary'!$H$139:$BG$238,MATCH('Capacity Backing (Hide)'!BV$132,'Capacity Summary'!$B$139:$B$238,0),MATCH('Capacity Backing (Hide)'!$A179,'Capacity Summary'!$H$138:$BG$138,0))&lt;&gt;0,INDEX('Capacity Summary'!$H$139:$BG$238,MATCH('Capacity Backing (Hide)'!BV$132,'Capacity Summary'!$B$139:$B$238,0),MATCH('Capacity Backing (Hide)'!$A179,'Capacity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(Hide)'!$A179,'Capacity Summary'!$H$138:$BG$138,0))="x",INDEX('Capacity Summary'!$C$139:$E$238,MATCH('Capacity Backing (Hide)'!BW$132,'Capacity Summary'!$B$139:$B$238,0),4),IF(INDEX('Capacity Summary'!$H$139:$BG$238,MATCH('Capacity Backing (Hide)'!BW$132,'Capacity Summary'!$B$139:$B$238,0),MATCH('Capacity Backing (Hide)'!$A179,'Capacity Summary'!$H$138:$BG$138,0))&lt;&gt;0,INDEX('Capacity Summary'!$H$139:$BG$238,MATCH('Capacity Backing (Hide)'!BW$132,'Capacity Summary'!$B$139:$B$238,0),MATCH('Capacity Backing (Hide)'!$A179,'Capacity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(Hide)'!$A179,'Capacity Summary'!$H$138:$BG$138,0))="x",INDEX('Capacity Summary'!$C$139:$E$238,MATCH('Capacity Backing (Hide)'!BX$132,'Capacity Summary'!$B$139:$B$238,0),4),IF(INDEX('Capacity Summary'!$H$139:$BG$238,MATCH('Capacity Backing (Hide)'!BX$132,'Capacity Summary'!$B$139:$B$238,0),MATCH('Capacity Backing (Hide)'!$A179,'Capacity Summary'!$H$138:$BG$138,0))&lt;&gt;0,INDEX('Capacity Summary'!$H$139:$BG$238,MATCH('Capacity Backing (Hide)'!BX$132,'Capacity Summary'!$B$139:$B$238,0),MATCH('Capacity Backing (Hide)'!$A179,'Capacity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(Hide)'!$A179,'Capacity Summary'!$H$138:$BG$138,0))="x",INDEX('Capacity Summary'!$C$139:$E$238,MATCH('Capacity Backing (Hide)'!BY$132,'Capacity Summary'!$B$139:$B$238,0),4),IF(INDEX('Capacity Summary'!$H$139:$BG$238,MATCH('Capacity Backing (Hide)'!BY$132,'Capacity Summary'!$B$139:$B$238,0),MATCH('Capacity Backing (Hide)'!$A179,'Capacity Summary'!$H$138:$BG$138,0))&lt;&gt;0,INDEX('Capacity Summary'!$H$139:$BG$238,MATCH('Capacity Backing (Hide)'!BY$132,'Capacity Summary'!$B$139:$B$238,0),MATCH('Capacity Backing (Hide)'!$A179,'Capacity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(Hide)'!$A179,'Capacity Summary'!$H$138:$BG$138,0))="x",INDEX('Capacity Summary'!$C$139:$E$238,MATCH('Capacity Backing (Hide)'!BZ$132,'Capacity Summary'!$B$139:$B$238,0),4),IF(INDEX('Capacity Summary'!$H$139:$BG$238,MATCH('Capacity Backing (Hide)'!BZ$132,'Capacity Summary'!$B$139:$B$238,0),MATCH('Capacity Backing (Hide)'!$A179,'Capacity Summary'!$H$138:$BG$138,0))&lt;&gt;0,INDEX('Capacity Summary'!$H$139:$BG$238,MATCH('Capacity Backing (Hide)'!BZ$132,'Capacity Summary'!$B$139:$B$238,0),MATCH('Capacity Backing (Hide)'!$A179,'Capacity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(Hide)'!$A179,'Capacity Summary'!$H$138:$BG$138,0))="x",INDEX('Capacity Summary'!$C$139:$E$238,MATCH('Capacity Backing (Hide)'!CA$132,'Capacity Summary'!$B$139:$B$238,0),4),IF(INDEX('Capacity Summary'!$H$139:$BG$238,MATCH('Capacity Backing (Hide)'!CA$132,'Capacity Summary'!$B$139:$B$238,0),MATCH('Capacity Backing (Hide)'!$A179,'Capacity Summary'!$H$138:$BG$138,0))&lt;&gt;0,INDEX('Capacity Summary'!$H$139:$BG$238,MATCH('Capacity Backing (Hide)'!CA$132,'Capacity Summary'!$B$139:$B$238,0),MATCH('Capacity Backing (Hide)'!$A179,'Capacity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(Hide)'!$A179,'Capacity Summary'!$H$138:$BG$138,0))="x",INDEX('Capacity Summary'!$C$139:$E$238,MATCH('Capacity Backing (Hide)'!CB$132,'Capacity Summary'!$B$139:$B$238,0),4),IF(INDEX('Capacity Summary'!$H$139:$BG$238,MATCH('Capacity Backing (Hide)'!CB$132,'Capacity Summary'!$B$139:$B$238,0),MATCH('Capacity Backing (Hide)'!$A179,'Capacity Summary'!$H$138:$BG$138,0))&lt;&gt;0,INDEX('Capacity Summary'!$H$139:$BG$238,MATCH('Capacity Backing (Hide)'!CB$132,'Capacity Summary'!$B$139:$B$238,0),MATCH('Capacity Backing (Hide)'!$A179,'Capacity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(Hide)'!$A179,'Capacity Summary'!$H$138:$BG$138,0))="x",INDEX('Capacity Summary'!$C$139:$E$238,MATCH('Capacity Backing (Hide)'!CC$132,'Capacity Summary'!$B$139:$B$238,0),4),IF(INDEX('Capacity Summary'!$H$139:$BG$238,MATCH('Capacity Backing (Hide)'!CC$132,'Capacity Summary'!$B$139:$B$238,0),MATCH('Capacity Backing (Hide)'!$A179,'Capacity Summary'!$H$138:$BG$138,0))&lt;&gt;0,INDEX('Capacity Summary'!$H$139:$BG$238,MATCH('Capacity Backing (Hide)'!CC$132,'Capacity Summary'!$B$139:$B$238,0),MATCH('Capacity Backing (Hide)'!$A179,'Capacity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(Hide)'!$A179,'Capacity Summary'!$H$138:$BG$138,0))="x",INDEX('Capacity Summary'!$C$139:$E$238,MATCH('Capacity Backing (Hide)'!CD$132,'Capacity Summary'!$B$139:$B$238,0),4),IF(INDEX('Capacity Summary'!$H$139:$BG$238,MATCH('Capacity Backing (Hide)'!CD$132,'Capacity Summary'!$B$139:$B$238,0),MATCH('Capacity Backing (Hide)'!$A179,'Capacity Summary'!$H$138:$BG$138,0))&lt;&gt;0,INDEX('Capacity Summary'!$H$139:$BG$238,MATCH('Capacity Backing (Hide)'!CD$132,'Capacity Summary'!$B$139:$B$238,0),MATCH('Capacity Backing (Hide)'!$A179,'Capacity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(Hide)'!$A179,'Capacity Summary'!$H$138:$BG$138,0))="x",INDEX('Capacity Summary'!$C$139:$E$238,MATCH('Capacity Backing (Hide)'!CE$132,'Capacity Summary'!$B$139:$B$238,0),4),IF(INDEX('Capacity Summary'!$H$139:$BG$238,MATCH('Capacity Backing (Hide)'!CE$132,'Capacity Summary'!$B$139:$B$238,0),MATCH('Capacity Backing (Hide)'!$A179,'Capacity Summary'!$H$138:$BG$138,0))&lt;&gt;0,INDEX('Capacity Summary'!$H$139:$BG$238,MATCH('Capacity Backing (Hide)'!CE$132,'Capacity Summary'!$B$139:$B$238,0),MATCH('Capacity Backing (Hide)'!$A179,'Capacity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(Hide)'!$A179,'Capacity Summary'!$H$138:$BG$138,0))="x",INDEX('Capacity Summary'!$C$139:$E$238,MATCH('Capacity Backing (Hide)'!CF$132,'Capacity Summary'!$B$139:$B$238,0),4),IF(INDEX('Capacity Summary'!$H$139:$BG$238,MATCH('Capacity Backing (Hide)'!CF$132,'Capacity Summary'!$B$139:$B$238,0),MATCH('Capacity Backing (Hide)'!$A179,'Capacity Summary'!$H$138:$BG$138,0))&lt;&gt;0,INDEX('Capacity Summary'!$H$139:$BG$238,MATCH('Capacity Backing (Hide)'!CF$132,'Capacity Summary'!$B$139:$B$238,0),MATCH('Capacity Backing (Hide)'!$A179,'Capacity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(Hide)'!$A179,'Capacity Summary'!$H$138:$BG$138,0))="x",INDEX('Capacity Summary'!$C$139:$E$238,MATCH('Capacity Backing (Hide)'!CG$132,'Capacity Summary'!$B$139:$B$238,0),4),IF(INDEX('Capacity Summary'!$H$139:$BG$238,MATCH('Capacity Backing (Hide)'!CG$132,'Capacity Summary'!$B$139:$B$238,0),MATCH('Capacity Backing (Hide)'!$A179,'Capacity Summary'!$H$138:$BG$138,0))&lt;&gt;0,INDEX('Capacity Summary'!$H$139:$BG$238,MATCH('Capacity Backing (Hide)'!CG$132,'Capacity Summary'!$B$139:$B$238,0),MATCH('Capacity Backing (Hide)'!$A179,'Capacity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(Hide)'!$A179,'Capacity Summary'!$H$138:$BG$138,0))="x",INDEX('Capacity Summary'!$C$139:$E$238,MATCH('Capacity Backing (Hide)'!CH$132,'Capacity Summary'!$B$139:$B$238,0),4),IF(INDEX('Capacity Summary'!$H$139:$BG$238,MATCH('Capacity Backing (Hide)'!CH$132,'Capacity Summary'!$B$139:$B$238,0),MATCH('Capacity Backing (Hide)'!$A179,'Capacity Summary'!$H$138:$BG$138,0))&lt;&gt;0,INDEX('Capacity Summary'!$H$139:$BG$238,MATCH('Capacity Backing (Hide)'!CH$132,'Capacity Summary'!$B$139:$B$238,0),MATCH('Capacity Backing (Hide)'!$A179,'Capacity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(Hide)'!$A179,'Capacity Summary'!$H$138:$BG$138,0))="x",INDEX('Capacity Summary'!$C$139:$E$238,MATCH('Capacity Backing (Hide)'!CI$132,'Capacity Summary'!$B$139:$B$238,0),4),IF(INDEX('Capacity Summary'!$H$139:$BG$238,MATCH('Capacity Backing (Hide)'!CI$132,'Capacity Summary'!$B$139:$B$238,0),MATCH('Capacity Backing (Hide)'!$A179,'Capacity Summary'!$H$138:$BG$138,0))&lt;&gt;0,INDEX('Capacity Summary'!$H$139:$BG$238,MATCH('Capacity Backing (Hide)'!CI$132,'Capacity Summary'!$B$139:$B$238,0),MATCH('Capacity Backing (Hide)'!$A179,'Capacity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(Hide)'!$A179,'Capacity Summary'!$H$138:$BG$138,0))="x",INDEX('Capacity Summary'!$C$139:$E$238,MATCH('Capacity Backing (Hide)'!CJ$132,'Capacity Summary'!$B$139:$B$238,0),4),IF(INDEX('Capacity Summary'!$H$139:$BG$238,MATCH('Capacity Backing (Hide)'!CJ$132,'Capacity Summary'!$B$139:$B$238,0),MATCH('Capacity Backing (Hide)'!$A179,'Capacity Summary'!$H$138:$BG$138,0))&lt;&gt;0,INDEX('Capacity Summary'!$H$139:$BG$238,MATCH('Capacity Backing (Hide)'!CJ$132,'Capacity Summary'!$B$139:$B$238,0),MATCH('Capacity Backing (Hide)'!$A179,'Capacity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(Hide)'!$A179,'Capacity Summary'!$H$138:$BG$138,0))="x",INDEX('Capacity Summary'!$C$139:$E$238,MATCH('Capacity Backing (Hide)'!CK$132,'Capacity Summary'!$B$139:$B$238,0),4),IF(INDEX('Capacity Summary'!$H$139:$BG$238,MATCH('Capacity Backing (Hide)'!CK$132,'Capacity Summary'!$B$139:$B$238,0),MATCH('Capacity Backing (Hide)'!$A179,'Capacity Summary'!$H$138:$BG$138,0))&lt;&gt;0,INDEX('Capacity Summary'!$H$139:$BG$238,MATCH('Capacity Backing (Hide)'!CK$132,'Capacity Summary'!$B$139:$B$238,0),MATCH('Capacity Backing (Hide)'!$A179,'Capacity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(Hide)'!$A179,'Capacity Summary'!$H$138:$BG$138,0))="x",INDEX('Capacity Summary'!$C$139:$E$238,MATCH('Capacity Backing (Hide)'!CL$132,'Capacity Summary'!$B$139:$B$238,0),4),IF(INDEX('Capacity Summary'!$H$139:$BG$238,MATCH('Capacity Backing (Hide)'!CL$132,'Capacity Summary'!$B$139:$B$238,0),MATCH('Capacity Backing (Hide)'!$A179,'Capacity Summary'!$H$138:$BG$138,0))&lt;&gt;0,INDEX('Capacity Summary'!$H$139:$BG$238,MATCH('Capacity Backing (Hide)'!CL$132,'Capacity Summary'!$B$139:$B$238,0),MATCH('Capacity Backing (Hide)'!$A179,'Capacity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(Hide)'!$A179,'Capacity Summary'!$H$138:$BG$138,0))="x",INDEX('Capacity Summary'!$C$139:$E$238,MATCH('Capacity Backing (Hide)'!CM$132,'Capacity Summary'!$B$139:$B$238,0),4),IF(INDEX('Capacity Summary'!$H$139:$BG$238,MATCH('Capacity Backing (Hide)'!CM$132,'Capacity Summary'!$B$139:$B$238,0),MATCH('Capacity Backing (Hide)'!$A179,'Capacity Summary'!$H$138:$BG$138,0))&lt;&gt;0,INDEX('Capacity Summary'!$H$139:$BG$238,MATCH('Capacity Backing (Hide)'!CM$132,'Capacity Summary'!$B$139:$B$238,0),MATCH('Capacity Backing (Hide)'!$A179,'Capacity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(Hide)'!$A179,'Capacity Summary'!$H$138:$BG$138,0))="x",INDEX('Capacity Summary'!$C$139:$E$238,MATCH('Capacity Backing (Hide)'!CN$132,'Capacity Summary'!$B$139:$B$238,0),4),IF(INDEX('Capacity Summary'!$H$139:$BG$238,MATCH('Capacity Backing (Hide)'!CN$132,'Capacity Summary'!$B$139:$B$238,0),MATCH('Capacity Backing (Hide)'!$A179,'Capacity Summary'!$H$138:$BG$138,0))&lt;&gt;0,INDEX('Capacity Summary'!$H$139:$BG$238,MATCH('Capacity Backing (Hide)'!CN$132,'Capacity Summary'!$B$139:$B$238,0),MATCH('Capacity Backing (Hide)'!$A179,'Capacity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(Hide)'!$A179,'Capacity Summary'!$H$138:$BG$138,0))="x",INDEX('Capacity Summary'!$C$139:$E$238,MATCH('Capacity Backing (Hide)'!CO$132,'Capacity Summary'!$B$139:$B$238,0),4),IF(INDEX('Capacity Summary'!$H$139:$BG$238,MATCH('Capacity Backing (Hide)'!CO$132,'Capacity Summary'!$B$139:$B$238,0),MATCH('Capacity Backing (Hide)'!$A179,'Capacity Summary'!$H$138:$BG$138,0))&lt;&gt;0,INDEX('Capacity Summary'!$H$139:$BG$238,MATCH('Capacity Backing (Hide)'!CO$132,'Capacity Summary'!$B$139:$B$238,0),MATCH('Capacity Backing (Hide)'!$A179,'Capacity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(Hide)'!$A179,'Capacity Summary'!$H$138:$BG$138,0))="x",INDEX('Capacity Summary'!$C$139:$E$238,MATCH('Capacity Backing (Hide)'!CP$132,'Capacity Summary'!$B$139:$B$238,0),4),IF(INDEX('Capacity Summary'!$H$139:$BG$238,MATCH('Capacity Backing (Hide)'!CP$132,'Capacity Summary'!$B$139:$B$238,0),MATCH('Capacity Backing (Hide)'!$A179,'Capacity Summary'!$H$138:$BG$138,0))&lt;&gt;0,INDEX('Capacity Summary'!$H$139:$BG$238,MATCH('Capacity Backing (Hide)'!CP$132,'Capacity Summary'!$B$139:$B$238,0),MATCH('Capacity Backing (Hide)'!$A179,'Capacity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(Hide)'!$A179,'Capacity Summary'!$H$138:$BG$138,0))="x",INDEX('Capacity Summary'!$C$139:$E$238,MATCH('Capacity Backing (Hide)'!CQ$132,'Capacity Summary'!$B$139:$B$238,0),4),IF(INDEX('Capacity Summary'!$H$139:$BG$238,MATCH('Capacity Backing (Hide)'!CQ$132,'Capacity Summary'!$B$139:$B$238,0),MATCH('Capacity Backing (Hide)'!$A179,'Capacity Summary'!$H$138:$BG$138,0))&lt;&gt;0,INDEX('Capacity Summary'!$H$139:$BG$238,MATCH('Capacity Backing (Hide)'!CQ$132,'Capacity Summary'!$B$139:$B$238,0),MATCH('Capacity Backing (Hide)'!$A179,'Capacity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(Hide)'!$A179,'Capacity Summary'!$H$138:$BG$138,0))="x",INDEX('Capacity Summary'!$C$139:$E$238,MATCH('Capacity Backing (Hide)'!CR$132,'Capacity Summary'!$B$139:$B$238,0),4),IF(INDEX('Capacity Summary'!$H$139:$BG$238,MATCH('Capacity Backing (Hide)'!CR$132,'Capacity Summary'!$B$139:$B$238,0),MATCH('Capacity Backing (Hide)'!$A179,'Capacity Summary'!$H$138:$BG$138,0))&lt;&gt;0,INDEX('Capacity Summary'!$H$139:$BG$238,MATCH('Capacity Backing (Hide)'!CR$132,'Capacity Summary'!$B$139:$B$238,0),MATCH('Capacity Backing (Hide)'!$A179,'Capacity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(Hide)'!$A179,'Capacity Summary'!$H$138:$BG$138,0))="x",INDEX('Capacity Summary'!$C$139:$E$238,MATCH('Capacity Backing (Hide)'!CS$132,'Capacity Summary'!$B$139:$B$238,0),4),IF(INDEX('Capacity Summary'!$H$139:$BG$238,MATCH('Capacity Backing (Hide)'!CS$132,'Capacity Summary'!$B$139:$B$238,0),MATCH('Capacity Backing (Hide)'!$A179,'Capacity Summary'!$H$138:$BG$138,0))&lt;&gt;0,INDEX('Capacity Summary'!$H$139:$BG$238,MATCH('Capacity Backing (Hide)'!CS$132,'Capacity Summary'!$B$139:$B$238,0),MATCH('Capacity Backing (Hide)'!$A179,'Capacity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(Hide)'!$A179,'Capacity Summary'!$H$138:$BG$138,0))="x",INDEX('Capacity Summary'!$C$139:$E$238,MATCH('Capacity Backing (Hide)'!CT$132,'Capacity Summary'!$B$139:$B$238,0),4),IF(INDEX('Capacity Summary'!$H$139:$BG$238,MATCH('Capacity Backing (Hide)'!CT$132,'Capacity Summary'!$B$139:$B$238,0),MATCH('Capacity Backing (Hide)'!$A179,'Capacity Summary'!$H$138:$BG$138,0))&lt;&gt;0,INDEX('Capacity Summary'!$H$139:$BG$238,MATCH('Capacity Backing (Hide)'!CT$132,'Capacity Summary'!$B$139:$B$238,0),MATCH('Capacity Backing (Hide)'!$A179,'Capacity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(Hide)'!$A179,'Capacity Summary'!$H$138:$BG$138,0))="x",INDEX('Capacity Summary'!$C$139:$E$238,MATCH('Capacity Backing (Hide)'!CU$132,'Capacity Summary'!$B$139:$B$238,0),4),IF(INDEX('Capacity Summary'!$H$139:$BG$238,MATCH('Capacity Backing (Hide)'!CU$132,'Capacity Summary'!$B$139:$B$238,0),MATCH('Capacity Backing (Hide)'!$A179,'Capacity Summary'!$H$138:$BG$138,0))&lt;&gt;0,INDEX('Capacity Summary'!$H$139:$BG$238,MATCH('Capacity Backing (Hide)'!CU$132,'Capacity Summary'!$B$139:$B$238,0),MATCH('Capacity Backing (Hide)'!$A179,'Capacity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(Hide)'!$A179,'Capacity Summary'!$H$138:$BG$138,0))="x",INDEX('Capacity Summary'!$C$139:$E$238,MATCH('Capacity Backing (Hide)'!CV$132,'Capacity Summary'!$B$139:$B$238,0),4),IF(INDEX('Capacity Summary'!$H$139:$BG$238,MATCH('Capacity Backing (Hide)'!CV$132,'Capacity Summary'!$B$139:$B$238,0),MATCH('Capacity Backing (Hide)'!$A179,'Capacity Summary'!$H$138:$BG$138,0))&lt;&gt;0,INDEX('Capacity Summary'!$H$139:$BG$238,MATCH('Capacity Backing (Hide)'!CV$132,'Capacity Summary'!$B$139:$B$238,0),MATCH('Capacity Backing (Hide)'!$A179,'Capacity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(Hide)'!$A179,'Capacity Summary'!$H$138:$BG$138,0))="x",INDEX('Capacity Summary'!$C$139:$E$238,MATCH('Capacity Backing (Hide)'!CW$132,'Capacity Summary'!$B$139:$B$238,0),4),IF(INDEX('Capacity Summary'!$H$139:$BG$238,MATCH('Capacity Backing (Hide)'!CW$132,'Capacity Summary'!$B$139:$B$238,0),MATCH('Capacity Backing (Hide)'!$A179,'Capacity Summary'!$H$138:$BG$138,0))&lt;&gt;0,INDEX('Capacity Summary'!$H$139:$BG$238,MATCH('Capacity Backing (Hide)'!CW$132,'Capacity Summary'!$B$139:$B$238,0),MATCH('Capacity Backing (Hide)'!$A179,'Capacity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(Hide)'!$A180,'Capacity Summary'!$H$138:$BG$138,0))="x",INDEX('Capacity Summary'!$C$139:$E$238,MATCH('Capacity Backing (Hide)'!B$132,'Capacity Summary'!$B$139:$B$238,0),4),IF(INDEX('Capacity Summary'!$H$139:$BG$238,MATCH('Capacity Backing (Hide)'!B$132,'Capacity Summary'!$B$139:$B$238,0),MATCH('Capacity Backing (Hide)'!$A180,'Capacity Summary'!$H$138:$BG$138,0))&lt;&gt;0,INDEX('Capacity Summary'!$H$139:$BG$238,MATCH('Capacity Backing (Hide)'!B$132,'Capacity Summary'!$B$139:$B$238,0),MATCH('Capacity Backing (Hide)'!$A180,'Capacity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(Hide)'!$A180,'Capacity Summary'!$H$138:$BG$138,0))="x",INDEX('Capacity Summary'!$C$139:$E$238,MATCH('Capacity Backing (Hide)'!C$132,'Capacity Summary'!$B$139:$B$238,0),4),IF(INDEX('Capacity Summary'!$H$139:$BG$238,MATCH('Capacity Backing (Hide)'!C$132,'Capacity Summary'!$B$139:$B$238,0),MATCH('Capacity Backing (Hide)'!$A180,'Capacity Summary'!$H$138:$BG$138,0))&lt;&gt;0,INDEX('Capacity Summary'!$H$139:$BG$238,MATCH('Capacity Backing (Hide)'!C$132,'Capacity Summary'!$B$139:$B$238,0),MATCH('Capacity Backing (Hide)'!$A180,'Capacity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(Hide)'!$A180,'Capacity Summary'!$H$138:$BG$138,0))="x",INDEX('Capacity Summary'!$C$139:$E$238,MATCH('Capacity Backing (Hide)'!D$132,'Capacity Summary'!$B$139:$B$238,0),4),IF(INDEX('Capacity Summary'!$H$139:$BG$238,MATCH('Capacity Backing (Hide)'!D$132,'Capacity Summary'!$B$139:$B$238,0),MATCH('Capacity Backing (Hide)'!$A180,'Capacity Summary'!$H$138:$BG$138,0))&lt;&gt;0,INDEX('Capacity Summary'!$H$139:$BG$238,MATCH('Capacity Backing (Hide)'!D$132,'Capacity Summary'!$B$139:$B$238,0),MATCH('Capacity Backing (Hide)'!$A180,'Capacity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(Hide)'!$A180,'Capacity Summary'!$H$138:$BG$138,0))="x",INDEX('Capacity Summary'!$C$139:$E$238,MATCH('Capacity Backing (Hide)'!E$132,'Capacity Summary'!$B$139:$B$238,0),4),IF(INDEX('Capacity Summary'!$H$139:$BG$238,MATCH('Capacity Backing (Hide)'!E$132,'Capacity Summary'!$B$139:$B$238,0),MATCH('Capacity Backing (Hide)'!$A180,'Capacity Summary'!$H$138:$BG$138,0))&lt;&gt;0,INDEX('Capacity Summary'!$H$139:$BG$238,MATCH('Capacity Backing (Hide)'!E$132,'Capacity Summary'!$B$139:$B$238,0),MATCH('Capacity Backing (Hide)'!$A180,'Capacity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(Hide)'!$A180,'Capacity Summary'!$H$138:$BG$138,0))="x",INDEX('Capacity Summary'!$C$139:$E$238,MATCH('Capacity Backing (Hide)'!F$132,'Capacity Summary'!$B$139:$B$238,0),4),IF(INDEX('Capacity Summary'!$H$139:$BG$238,MATCH('Capacity Backing (Hide)'!F$132,'Capacity Summary'!$B$139:$B$238,0),MATCH('Capacity Backing (Hide)'!$A180,'Capacity Summary'!$H$138:$BG$138,0))&lt;&gt;0,INDEX('Capacity Summary'!$H$139:$BG$238,MATCH('Capacity Backing (Hide)'!F$132,'Capacity Summary'!$B$139:$B$238,0),MATCH('Capacity Backing (Hide)'!$A180,'Capacity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(Hide)'!$A180,'Capacity Summary'!$H$138:$BG$138,0))="x",INDEX('Capacity Summary'!$C$139:$E$238,MATCH('Capacity Backing (Hide)'!G$132,'Capacity Summary'!$B$139:$B$238,0),4),IF(INDEX('Capacity Summary'!$H$139:$BG$238,MATCH('Capacity Backing (Hide)'!G$132,'Capacity Summary'!$B$139:$B$238,0),MATCH('Capacity Backing (Hide)'!$A180,'Capacity Summary'!$H$138:$BG$138,0))&lt;&gt;0,INDEX('Capacity Summary'!$H$139:$BG$238,MATCH('Capacity Backing (Hide)'!G$132,'Capacity Summary'!$B$139:$B$238,0),MATCH('Capacity Backing (Hide)'!$A180,'Capacity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(Hide)'!$A180,'Capacity Summary'!$H$138:$BG$138,0))="x",INDEX('Capacity Summary'!$C$139:$E$238,MATCH('Capacity Backing (Hide)'!H$132,'Capacity Summary'!$B$139:$B$238,0),4),IF(INDEX('Capacity Summary'!$H$139:$BG$238,MATCH('Capacity Backing (Hide)'!H$132,'Capacity Summary'!$B$139:$B$238,0),MATCH('Capacity Backing (Hide)'!$A180,'Capacity Summary'!$H$138:$BG$138,0))&lt;&gt;0,INDEX('Capacity Summary'!$H$139:$BG$238,MATCH('Capacity Backing (Hide)'!H$132,'Capacity Summary'!$B$139:$B$238,0),MATCH('Capacity Backing (Hide)'!$A180,'Capacity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(Hide)'!$A180,'Capacity Summary'!$H$138:$BG$138,0))="x",INDEX('Capacity Summary'!$C$139:$E$238,MATCH('Capacity Backing (Hide)'!I$132,'Capacity Summary'!$B$139:$B$238,0),4),IF(INDEX('Capacity Summary'!$H$139:$BG$238,MATCH('Capacity Backing (Hide)'!I$132,'Capacity Summary'!$B$139:$B$238,0),MATCH('Capacity Backing (Hide)'!$A180,'Capacity Summary'!$H$138:$BG$138,0))&lt;&gt;0,INDEX('Capacity Summary'!$H$139:$BG$238,MATCH('Capacity Backing (Hide)'!I$132,'Capacity Summary'!$B$139:$B$238,0),MATCH('Capacity Backing (Hide)'!$A180,'Capacity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(Hide)'!$A180,'Capacity Summary'!$H$138:$BG$138,0))="x",INDEX('Capacity Summary'!$C$139:$E$238,MATCH('Capacity Backing (Hide)'!J$132,'Capacity Summary'!$B$139:$B$238,0),4),IF(INDEX('Capacity Summary'!$H$139:$BG$238,MATCH('Capacity Backing (Hide)'!J$132,'Capacity Summary'!$B$139:$B$238,0),MATCH('Capacity Backing (Hide)'!$A180,'Capacity Summary'!$H$138:$BG$138,0))&lt;&gt;0,INDEX('Capacity Summary'!$H$139:$BG$238,MATCH('Capacity Backing (Hide)'!J$132,'Capacity Summary'!$B$139:$B$238,0),MATCH('Capacity Backing (Hide)'!$A180,'Capacity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(Hide)'!$A180,'Capacity Summary'!$H$138:$BG$138,0))="x",INDEX('Capacity Summary'!$C$139:$E$238,MATCH('Capacity Backing (Hide)'!K$132,'Capacity Summary'!$B$139:$B$238,0),4),IF(INDEX('Capacity Summary'!$H$139:$BG$238,MATCH('Capacity Backing (Hide)'!K$132,'Capacity Summary'!$B$139:$B$238,0),MATCH('Capacity Backing (Hide)'!$A180,'Capacity Summary'!$H$138:$BG$138,0))&lt;&gt;0,INDEX('Capacity Summary'!$H$139:$BG$238,MATCH('Capacity Backing (Hide)'!K$132,'Capacity Summary'!$B$139:$B$238,0),MATCH('Capacity Backing (Hide)'!$A180,'Capacity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(Hide)'!$A180,'Capacity Summary'!$H$138:$BG$138,0))="x",INDEX('Capacity Summary'!$C$139:$E$238,MATCH('Capacity Backing (Hide)'!L$132,'Capacity Summary'!$B$139:$B$238,0),4),IF(INDEX('Capacity Summary'!$H$139:$BG$238,MATCH('Capacity Backing (Hide)'!L$132,'Capacity Summary'!$B$139:$B$238,0),MATCH('Capacity Backing (Hide)'!$A180,'Capacity Summary'!$H$138:$BG$138,0))&lt;&gt;0,INDEX('Capacity Summary'!$H$139:$BG$238,MATCH('Capacity Backing (Hide)'!L$132,'Capacity Summary'!$B$139:$B$238,0),MATCH('Capacity Backing (Hide)'!$A180,'Capacity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(Hide)'!$A180,'Capacity Summary'!$H$138:$BG$138,0))="x",INDEX('Capacity Summary'!$C$139:$E$238,MATCH('Capacity Backing (Hide)'!M$132,'Capacity Summary'!$B$139:$B$238,0),4),IF(INDEX('Capacity Summary'!$H$139:$BG$238,MATCH('Capacity Backing (Hide)'!M$132,'Capacity Summary'!$B$139:$B$238,0),MATCH('Capacity Backing (Hide)'!$A180,'Capacity Summary'!$H$138:$BG$138,0))&lt;&gt;0,INDEX('Capacity Summary'!$H$139:$BG$238,MATCH('Capacity Backing (Hide)'!M$132,'Capacity Summary'!$B$139:$B$238,0),MATCH('Capacity Backing (Hide)'!$A180,'Capacity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(Hide)'!$A180,'Capacity Summary'!$H$138:$BG$138,0))="x",INDEX('Capacity Summary'!$C$139:$E$238,MATCH('Capacity Backing (Hide)'!N$132,'Capacity Summary'!$B$139:$B$238,0),4),IF(INDEX('Capacity Summary'!$H$139:$BG$238,MATCH('Capacity Backing (Hide)'!N$132,'Capacity Summary'!$B$139:$B$238,0),MATCH('Capacity Backing (Hide)'!$A180,'Capacity Summary'!$H$138:$BG$138,0))&lt;&gt;0,INDEX('Capacity Summary'!$H$139:$BG$238,MATCH('Capacity Backing (Hide)'!N$132,'Capacity Summary'!$B$139:$B$238,0),MATCH('Capacity Backing (Hide)'!$A180,'Capacity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(Hide)'!$A180,'Capacity Summary'!$H$138:$BG$138,0))="x",INDEX('Capacity Summary'!$C$139:$E$238,MATCH('Capacity Backing (Hide)'!O$132,'Capacity Summary'!$B$139:$B$238,0),4),IF(INDEX('Capacity Summary'!$H$139:$BG$238,MATCH('Capacity Backing (Hide)'!O$132,'Capacity Summary'!$B$139:$B$238,0),MATCH('Capacity Backing (Hide)'!$A180,'Capacity Summary'!$H$138:$BG$138,0))&lt;&gt;0,INDEX('Capacity Summary'!$H$139:$BG$238,MATCH('Capacity Backing (Hide)'!O$132,'Capacity Summary'!$B$139:$B$238,0),MATCH('Capacity Backing (Hide)'!$A180,'Capacity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(Hide)'!$A180,'Capacity Summary'!$H$138:$BG$138,0))="x",INDEX('Capacity Summary'!$C$139:$E$238,MATCH('Capacity Backing (Hide)'!P$132,'Capacity Summary'!$B$139:$B$238,0),4),IF(INDEX('Capacity Summary'!$H$139:$BG$238,MATCH('Capacity Backing (Hide)'!P$132,'Capacity Summary'!$B$139:$B$238,0),MATCH('Capacity Backing (Hide)'!$A180,'Capacity Summary'!$H$138:$BG$138,0))&lt;&gt;0,INDEX('Capacity Summary'!$H$139:$BG$238,MATCH('Capacity Backing (Hide)'!P$132,'Capacity Summary'!$B$139:$B$238,0),MATCH('Capacity Backing (Hide)'!$A180,'Capacity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(Hide)'!$A180,'Capacity Summary'!$H$138:$BG$138,0))="x",INDEX('Capacity Summary'!$C$139:$E$238,MATCH('Capacity Backing (Hide)'!Q$132,'Capacity Summary'!$B$139:$B$238,0),4),IF(INDEX('Capacity Summary'!$H$139:$BG$238,MATCH('Capacity Backing (Hide)'!Q$132,'Capacity Summary'!$B$139:$B$238,0),MATCH('Capacity Backing (Hide)'!$A180,'Capacity Summary'!$H$138:$BG$138,0))&lt;&gt;0,INDEX('Capacity Summary'!$H$139:$BG$238,MATCH('Capacity Backing (Hide)'!Q$132,'Capacity Summary'!$B$139:$B$238,0),MATCH('Capacity Backing (Hide)'!$A180,'Capacity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(Hide)'!$A180,'Capacity Summary'!$H$138:$BG$138,0))="x",INDEX('Capacity Summary'!$C$139:$E$238,MATCH('Capacity Backing (Hide)'!R$132,'Capacity Summary'!$B$139:$B$238,0),4),IF(INDEX('Capacity Summary'!$H$139:$BG$238,MATCH('Capacity Backing (Hide)'!R$132,'Capacity Summary'!$B$139:$B$238,0),MATCH('Capacity Backing (Hide)'!$A180,'Capacity Summary'!$H$138:$BG$138,0))&lt;&gt;0,INDEX('Capacity Summary'!$H$139:$BG$238,MATCH('Capacity Backing (Hide)'!R$132,'Capacity Summary'!$B$139:$B$238,0),MATCH('Capacity Backing (Hide)'!$A180,'Capacity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(Hide)'!$A180,'Capacity Summary'!$H$138:$BG$138,0))="x",INDEX('Capacity Summary'!$C$139:$E$238,MATCH('Capacity Backing (Hide)'!S$132,'Capacity Summary'!$B$139:$B$238,0),4),IF(INDEX('Capacity Summary'!$H$139:$BG$238,MATCH('Capacity Backing (Hide)'!S$132,'Capacity Summary'!$B$139:$B$238,0),MATCH('Capacity Backing (Hide)'!$A180,'Capacity Summary'!$H$138:$BG$138,0))&lt;&gt;0,INDEX('Capacity Summary'!$H$139:$BG$238,MATCH('Capacity Backing (Hide)'!S$132,'Capacity Summary'!$B$139:$B$238,0),MATCH('Capacity Backing (Hide)'!$A180,'Capacity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(Hide)'!$A180,'Capacity Summary'!$H$138:$BG$138,0))="x",INDEX('Capacity Summary'!$C$139:$E$238,MATCH('Capacity Backing (Hide)'!T$132,'Capacity Summary'!$B$139:$B$238,0),4),IF(INDEX('Capacity Summary'!$H$139:$BG$238,MATCH('Capacity Backing (Hide)'!T$132,'Capacity Summary'!$B$139:$B$238,0),MATCH('Capacity Backing (Hide)'!$A180,'Capacity Summary'!$H$138:$BG$138,0))&lt;&gt;0,INDEX('Capacity Summary'!$H$139:$BG$238,MATCH('Capacity Backing (Hide)'!T$132,'Capacity Summary'!$B$139:$B$238,0),MATCH('Capacity Backing (Hide)'!$A180,'Capacity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(Hide)'!$A180,'Capacity Summary'!$H$138:$BG$138,0))="x",INDEX('Capacity Summary'!$C$139:$E$238,MATCH('Capacity Backing (Hide)'!U$132,'Capacity Summary'!$B$139:$B$238,0),4),IF(INDEX('Capacity Summary'!$H$139:$BG$238,MATCH('Capacity Backing (Hide)'!U$132,'Capacity Summary'!$B$139:$B$238,0),MATCH('Capacity Backing (Hide)'!$A180,'Capacity Summary'!$H$138:$BG$138,0))&lt;&gt;0,INDEX('Capacity Summary'!$H$139:$BG$238,MATCH('Capacity Backing (Hide)'!U$132,'Capacity Summary'!$B$139:$B$238,0),MATCH('Capacity Backing (Hide)'!$A180,'Capacity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(Hide)'!$A180,'Capacity Summary'!$H$138:$BG$138,0))="x",INDEX('Capacity Summary'!$C$139:$E$238,MATCH('Capacity Backing (Hide)'!V$132,'Capacity Summary'!$B$139:$B$238,0),4),IF(INDEX('Capacity Summary'!$H$139:$BG$238,MATCH('Capacity Backing (Hide)'!V$132,'Capacity Summary'!$B$139:$B$238,0),MATCH('Capacity Backing (Hide)'!$A180,'Capacity Summary'!$H$138:$BG$138,0))&lt;&gt;0,INDEX('Capacity Summary'!$H$139:$BG$238,MATCH('Capacity Backing (Hide)'!V$132,'Capacity Summary'!$B$139:$B$238,0),MATCH('Capacity Backing (Hide)'!$A180,'Capacity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(Hide)'!$A180,'Capacity Summary'!$H$138:$BG$138,0))="x",INDEX('Capacity Summary'!$C$139:$E$238,MATCH('Capacity Backing (Hide)'!W$132,'Capacity Summary'!$B$139:$B$238,0),4),IF(INDEX('Capacity Summary'!$H$139:$BG$238,MATCH('Capacity Backing (Hide)'!W$132,'Capacity Summary'!$B$139:$B$238,0),MATCH('Capacity Backing (Hide)'!$A180,'Capacity Summary'!$H$138:$BG$138,0))&lt;&gt;0,INDEX('Capacity Summary'!$H$139:$BG$238,MATCH('Capacity Backing (Hide)'!W$132,'Capacity Summary'!$B$139:$B$238,0),MATCH('Capacity Backing (Hide)'!$A180,'Capacity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(Hide)'!$A180,'Capacity Summary'!$H$138:$BG$138,0))="x",INDEX('Capacity Summary'!$C$139:$E$238,MATCH('Capacity Backing (Hide)'!X$132,'Capacity Summary'!$B$139:$B$238,0),4),IF(INDEX('Capacity Summary'!$H$139:$BG$238,MATCH('Capacity Backing (Hide)'!X$132,'Capacity Summary'!$B$139:$B$238,0),MATCH('Capacity Backing (Hide)'!$A180,'Capacity Summary'!$H$138:$BG$138,0))&lt;&gt;0,INDEX('Capacity Summary'!$H$139:$BG$238,MATCH('Capacity Backing (Hide)'!X$132,'Capacity Summary'!$B$139:$B$238,0),MATCH('Capacity Backing (Hide)'!$A180,'Capacity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(Hide)'!$A180,'Capacity Summary'!$H$138:$BG$138,0))="x",INDEX('Capacity Summary'!$C$139:$E$238,MATCH('Capacity Backing (Hide)'!Y$132,'Capacity Summary'!$B$139:$B$238,0),4),IF(INDEX('Capacity Summary'!$H$139:$BG$238,MATCH('Capacity Backing (Hide)'!Y$132,'Capacity Summary'!$B$139:$B$238,0),MATCH('Capacity Backing (Hide)'!$A180,'Capacity Summary'!$H$138:$BG$138,0))&lt;&gt;0,INDEX('Capacity Summary'!$H$139:$BG$238,MATCH('Capacity Backing (Hide)'!Y$132,'Capacity Summary'!$B$139:$B$238,0),MATCH('Capacity Backing (Hide)'!$A180,'Capacity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(Hide)'!$A180,'Capacity Summary'!$H$138:$BG$138,0))="x",INDEX('Capacity Summary'!$C$139:$E$238,MATCH('Capacity Backing (Hide)'!Z$132,'Capacity Summary'!$B$139:$B$238,0),4),IF(INDEX('Capacity Summary'!$H$139:$BG$238,MATCH('Capacity Backing (Hide)'!Z$132,'Capacity Summary'!$B$139:$B$238,0),MATCH('Capacity Backing (Hide)'!$A180,'Capacity Summary'!$H$138:$BG$138,0))&lt;&gt;0,INDEX('Capacity Summary'!$H$139:$BG$238,MATCH('Capacity Backing (Hide)'!Z$132,'Capacity Summary'!$B$139:$B$238,0),MATCH('Capacity Backing (Hide)'!$A180,'Capacity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(Hide)'!$A180,'Capacity Summary'!$H$138:$BG$138,0))="x",INDEX('Capacity Summary'!$C$139:$E$238,MATCH('Capacity Backing (Hide)'!AA$132,'Capacity Summary'!$B$139:$B$238,0),4),IF(INDEX('Capacity Summary'!$H$139:$BG$238,MATCH('Capacity Backing (Hide)'!AA$132,'Capacity Summary'!$B$139:$B$238,0),MATCH('Capacity Backing (Hide)'!$A180,'Capacity Summary'!$H$138:$BG$138,0))&lt;&gt;0,INDEX('Capacity Summary'!$H$139:$BG$238,MATCH('Capacity Backing (Hide)'!AA$132,'Capacity Summary'!$B$139:$B$238,0),MATCH('Capacity Backing (Hide)'!$A180,'Capacity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(Hide)'!$A180,'Capacity Summary'!$H$138:$BG$138,0))="x",INDEX('Capacity Summary'!$C$139:$E$238,MATCH('Capacity Backing (Hide)'!AB$132,'Capacity Summary'!$B$139:$B$238,0),4),IF(INDEX('Capacity Summary'!$H$139:$BG$238,MATCH('Capacity Backing (Hide)'!AB$132,'Capacity Summary'!$B$139:$B$238,0),MATCH('Capacity Backing (Hide)'!$A180,'Capacity Summary'!$H$138:$BG$138,0))&lt;&gt;0,INDEX('Capacity Summary'!$H$139:$BG$238,MATCH('Capacity Backing (Hide)'!AB$132,'Capacity Summary'!$B$139:$B$238,0),MATCH('Capacity Backing (Hide)'!$A180,'Capacity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(Hide)'!$A180,'Capacity Summary'!$H$138:$BG$138,0))="x",INDEX('Capacity Summary'!$C$139:$E$238,MATCH('Capacity Backing (Hide)'!AC$132,'Capacity Summary'!$B$139:$B$238,0),4),IF(INDEX('Capacity Summary'!$H$139:$BG$238,MATCH('Capacity Backing (Hide)'!AC$132,'Capacity Summary'!$B$139:$B$238,0),MATCH('Capacity Backing (Hide)'!$A180,'Capacity Summary'!$H$138:$BG$138,0))&lt;&gt;0,INDEX('Capacity Summary'!$H$139:$BG$238,MATCH('Capacity Backing (Hide)'!AC$132,'Capacity Summary'!$B$139:$B$238,0),MATCH('Capacity Backing (Hide)'!$A180,'Capacity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(Hide)'!$A180,'Capacity Summary'!$H$138:$BG$138,0))="x",INDEX('Capacity Summary'!$C$139:$E$238,MATCH('Capacity Backing (Hide)'!AD$132,'Capacity Summary'!$B$139:$B$238,0),4),IF(INDEX('Capacity Summary'!$H$139:$BG$238,MATCH('Capacity Backing (Hide)'!AD$132,'Capacity Summary'!$B$139:$B$238,0),MATCH('Capacity Backing (Hide)'!$A180,'Capacity Summary'!$H$138:$BG$138,0))&lt;&gt;0,INDEX('Capacity Summary'!$H$139:$BG$238,MATCH('Capacity Backing (Hide)'!AD$132,'Capacity Summary'!$B$139:$B$238,0),MATCH('Capacity Backing (Hide)'!$A180,'Capacity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(Hide)'!$A180,'Capacity Summary'!$H$138:$BG$138,0))="x",INDEX('Capacity Summary'!$C$139:$E$238,MATCH('Capacity Backing (Hide)'!AE$132,'Capacity Summary'!$B$139:$B$238,0),4),IF(INDEX('Capacity Summary'!$H$139:$BG$238,MATCH('Capacity Backing (Hide)'!AE$132,'Capacity Summary'!$B$139:$B$238,0),MATCH('Capacity Backing (Hide)'!$A180,'Capacity Summary'!$H$138:$BG$138,0))&lt;&gt;0,INDEX('Capacity Summary'!$H$139:$BG$238,MATCH('Capacity Backing (Hide)'!AE$132,'Capacity Summary'!$B$139:$B$238,0),MATCH('Capacity Backing (Hide)'!$A180,'Capacity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(Hide)'!$A180,'Capacity Summary'!$H$138:$BG$138,0))="x",INDEX('Capacity Summary'!$C$139:$E$238,MATCH('Capacity Backing (Hide)'!AF$132,'Capacity Summary'!$B$139:$B$238,0),4),IF(INDEX('Capacity Summary'!$H$139:$BG$238,MATCH('Capacity Backing (Hide)'!AF$132,'Capacity Summary'!$B$139:$B$238,0),MATCH('Capacity Backing (Hide)'!$A180,'Capacity Summary'!$H$138:$BG$138,0))&lt;&gt;0,INDEX('Capacity Summary'!$H$139:$BG$238,MATCH('Capacity Backing (Hide)'!AF$132,'Capacity Summary'!$B$139:$B$238,0),MATCH('Capacity Backing (Hide)'!$A180,'Capacity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(Hide)'!$A180,'Capacity Summary'!$H$138:$BG$138,0))="x",INDEX('Capacity Summary'!$C$139:$E$238,MATCH('Capacity Backing (Hide)'!AG$132,'Capacity Summary'!$B$139:$B$238,0),4),IF(INDEX('Capacity Summary'!$H$139:$BG$238,MATCH('Capacity Backing (Hide)'!AG$132,'Capacity Summary'!$B$139:$B$238,0),MATCH('Capacity Backing (Hide)'!$A180,'Capacity Summary'!$H$138:$BG$138,0))&lt;&gt;0,INDEX('Capacity Summary'!$H$139:$BG$238,MATCH('Capacity Backing (Hide)'!AG$132,'Capacity Summary'!$B$139:$B$238,0),MATCH('Capacity Backing (Hide)'!$A180,'Capacity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(Hide)'!$A180,'Capacity Summary'!$H$138:$BG$138,0))="x",INDEX('Capacity Summary'!$C$139:$E$238,MATCH('Capacity Backing (Hide)'!AH$132,'Capacity Summary'!$B$139:$B$238,0),4),IF(INDEX('Capacity Summary'!$H$139:$BG$238,MATCH('Capacity Backing (Hide)'!AH$132,'Capacity Summary'!$B$139:$B$238,0),MATCH('Capacity Backing (Hide)'!$A180,'Capacity Summary'!$H$138:$BG$138,0))&lt;&gt;0,INDEX('Capacity Summary'!$H$139:$BG$238,MATCH('Capacity Backing (Hide)'!AH$132,'Capacity Summary'!$B$139:$B$238,0),MATCH('Capacity Backing (Hide)'!$A180,'Capacity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(Hide)'!$A180,'Capacity Summary'!$H$138:$BG$138,0))="x",INDEX('Capacity Summary'!$C$139:$E$238,MATCH('Capacity Backing (Hide)'!AI$132,'Capacity Summary'!$B$139:$B$238,0),4),IF(INDEX('Capacity Summary'!$H$139:$BG$238,MATCH('Capacity Backing (Hide)'!AI$132,'Capacity Summary'!$B$139:$B$238,0),MATCH('Capacity Backing (Hide)'!$A180,'Capacity Summary'!$H$138:$BG$138,0))&lt;&gt;0,INDEX('Capacity Summary'!$H$139:$BG$238,MATCH('Capacity Backing (Hide)'!AI$132,'Capacity Summary'!$B$139:$B$238,0),MATCH('Capacity Backing (Hide)'!$A180,'Capacity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(Hide)'!$A180,'Capacity Summary'!$H$138:$BG$138,0))="x",INDEX('Capacity Summary'!$C$139:$E$238,MATCH('Capacity Backing (Hide)'!AJ$132,'Capacity Summary'!$B$139:$B$238,0),4),IF(INDEX('Capacity Summary'!$H$139:$BG$238,MATCH('Capacity Backing (Hide)'!AJ$132,'Capacity Summary'!$B$139:$B$238,0),MATCH('Capacity Backing (Hide)'!$A180,'Capacity Summary'!$H$138:$BG$138,0))&lt;&gt;0,INDEX('Capacity Summary'!$H$139:$BG$238,MATCH('Capacity Backing (Hide)'!AJ$132,'Capacity Summary'!$B$139:$B$238,0),MATCH('Capacity Backing (Hide)'!$A180,'Capacity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(Hide)'!$A180,'Capacity Summary'!$H$138:$BG$138,0))="x",INDEX('Capacity Summary'!$C$139:$E$238,MATCH('Capacity Backing (Hide)'!AK$132,'Capacity Summary'!$B$139:$B$238,0),4),IF(INDEX('Capacity Summary'!$H$139:$BG$238,MATCH('Capacity Backing (Hide)'!AK$132,'Capacity Summary'!$B$139:$B$238,0),MATCH('Capacity Backing (Hide)'!$A180,'Capacity Summary'!$H$138:$BG$138,0))&lt;&gt;0,INDEX('Capacity Summary'!$H$139:$BG$238,MATCH('Capacity Backing (Hide)'!AK$132,'Capacity Summary'!$B$139:$B$238,0),MATCH('Capacity Backing (Hide)'!$A180,'Capacity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(Hide)'!$A180,'Capacity Summary'!$H$138:$BG$138,0))="x",INDEX('Capacity Summary'!$C$139:$E$238,MATCH('Capacity Backing (Hide)'!AL$132,'Capacity Summary'!$B$139:$B$238,0),4),IF(INDEX('Capacity Summary'!$H$139:$BG$238,MATCH('Capacity Backing (Hide)'!AL$132,'Capacity Summary'!$B$139:$B$238,0),MATCH('Capacity Backing (Hide)'!$A180,'Capacity Summary'!$H$138:$BG$138,0))&lt;&gt;0,INDEX('Capacity Summary'!$H$139:$BG$238,MATCH('Capacity Backing (Hide)'!AL$132,'Capacity Summary'!$B$139:$B$238,0),MATCH('Capacity Backing (Hide)'!$A180,'Capacity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(Hide)'!$A180,'Capacity Summary'!$H$138:$BG$138,0))="x",INDEX('Capacity Summary'!$C$139:$E$238,MATCH('Capacity Backing (Hide)'!AM$132,'Capacity Summary'!$B$139:$B$238,0),4),IF(INDEX('Capacity Summary'!$H$139:$BG$238,MATCH('Capacity Backing (Hide)'!AM$132,'Capacity Summary'!$B$139:$B$238,0),MATCH('Capacity Backing (Hide)'!$A180,'Capacity Summary'!$H$138:$BG$138,0))&lt;&gt;0,INDEX('Capacity Summary'!$H$139:$BG$238,MATCH('Capacity Backing (Hide)'!AM$132,'Capacity Summary'!$B$139:$B$238,0),MATCH('Capacity Backing (Hide)'!$A180,'Capacity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(Hide)'!$A180,'Capacity Summary'!$H$138:$BG$138,0))="x",INDEX('Capacity Summary'!$C$139:$E$238,MATCH('Capacity Backing (Hide)'!AN$132,'Capacity Summary'!$B$139:$B$238,0),4),IF(INDEX('Capacity Summary'!$H$139:$BG$238,MATCH('Capacity Backing (Hide)'!AN$132,'Capacity Summary'!$B$139:$B$238,0),MATCH('Capacity Backing (Hide)'!$A180,'Capacity Summary'!$H$138:$BG$138,0))&lt;&gt;0,INDEX('Capacity Summary'!$H$139:$BG$238,MATCH('Capacity Backing (Hide)'!AN$132,'Capacity Summary'!$B$139:$B$238,0),MATCH('Capacity Backing (Hide)'!$A180,'Capacity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(Hide)'!$A180,'Capacity Summary'!$H$138:$BG$138,0))="x",INDEX('Capacity Summary'!$C$139:$E$238,MATCH('Capacity Backing (Hide)'!AO$132,'Capacity Summary'!$B$139:$B$238,0),4),IF(INDEX('Capacity Summary'!$H$139:$BG$238,MATCH('Capacity Backing (Hide)'!AO$132,'Capacity Summary'!$B$139:$B$238,0),MATCH('Capacity Backing (Hide)'!$A180,'Capacity Summary'!$H$138:$BG$138,0))&lt;&gt;0,INDEX('Capacity Summary'!$H$139:$BG$238,MATCH('Capacity Backing (Hide)'!AO$132,'Capacity Summary'!$B$139:$B$238,0),MATCH('Capacity Backing (Hide)'!$A180,'Capacity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(Hide)'!$A180,'Capacity Summary'!$H$138:$BG$138,0))="x",INDEX('Capacity Summary'!$C$139:$E$238,MATCH('Capacity Backing (Hide)'!AP$132,'Capacity Summary'!$B$139:$B$238,0),4),IF(INDEX('Capacity Summary'!$H$139:$BG$238,MATCH('Capacity Backing (Hide)'!AP$132,'Capacity Summary'!$B$139:$B$238,0),MATCH('Capacity Backing (Hide)'!$A180,'Capacity Summary'!$H$138:$BG$138,0))&lt;&gt;0,INDEX('Capacity Summary'!$H$139:$BG$238,MATCH('Capacity Backing (Hide)'!AP$132,'Capacity Summary'!$B$139:$B$238,0),MATCH('Capacity Backing (Hide)'!$A180,'Capacity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(Hide)'!$A180,'Capacity Summary'!$H$138:$BG$138,0))="x",INDEX('Capacity Summary'!$C$139:$E$238,MATCH('Capacity Backing (Hide)'!AQ$132,'Capacity Summary'!$B$139:$B$238,0),4),IF(INDEX('Capacity Summary'!$H$139:$BG$238,MATCH('Capacity Backing (Hide)'!AQ$132,'Capacity Summary'!$B$139:$B$238,0),MATCH('Capacity Backing (Hide)'!$A180,'Capacity Summary'!$H$138:$BG$138,0))&lt;&gt;0,INDEX('Capacity Summary'!$H$139:$BG$238,MATCH('Capacity Backing (Hide)'!AQ$132,'Capacity Summary'!$B$139:$B$238,0),MATCH('Capacity Backing (Hide)'!$A180,'Capacity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(Hide)'!$A180,'Capacity Summary'!$H$138:$BG$138,0))="x",INDEX('Capacity Summary'!$C$139:$E$238,MATCH('Capacity Backing (Hide)'!AR$132,'Capacity Summary'!$B$139:$B$238,0),4),IF(INDEX('Capacity Summary'!$H$139:$BG$238,MATCH('Capacity Backing (Hide)'!AR$132,'Capacity Summary'!$B$139:$B$238,0),MATCH('Capacity Backing (Hide)'!$A180,'Capacity Summary'!$H$138:$BG$138,0))&lt;&gt;0,INDEX('Capacity Summary'!$H$139:$BG$238,MATCH('Capacity Backing (Hide)'!AR$132,'Capacity Summary'!$B$139:$B$238,0),MATCH('Capacity Backing (Hide)'!$A180,'Capacity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(Hide)'!$A180,'Capacity Summary'!$H$138:$BG$138,0))="x",INDEX('Capacity Summary'!$C$139:$E$238,MATCH('Capacity Backing (Hide)'!AS$132,'Capacity Summary'!$B$139:$B$238,0),4),IF(INDEX('Capacity Summary'!$H$139:$BG$238,MATCH('Capacity Backing (Hide)'!AS$132,'Capacity Summary'!$B$139:$B$238,0),MATCH('Capacity Backing (Hide)'!$A180,'Capacity Summary'!$H$138:$BG$138,0))&lt;&gt;0,INDEX('Capacity Summary'!$H$139:$BG$238,MATCH('Capacity Backing (Hide)'!AS$132,'Capacity Summary'!$B$139:$B$238,0),MATCH('Capacity Backing (Hide)'!$A180,'Capacity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(Hide)'!$A180,'Capacity Summary'!$H$138:$BG$138,0))="x",INDEX('Capacity Summary'!$C$139:$E$238,MATCH('Capacity Backing (Hide)'!AT$132,'Capacity Summary'!$B$139:$B$238,0),4),IF(INDEX('Capacity Summary'!$H$139:$BG$238,MATCH('Capacity Backing (Hide)'!AT$132,'Capacity Summary'!$B$139:$B$238,0),MATCH('Capacity Backing (Hide)'!$A180,'Capacity Summary'!$H$138:$BG$138,0))&lt;&gt;0,INDEX('Capacity Summary'!$H$139:$BG$238,MATCH('Capacity Backing (Hide)'!AT$132,'Capacity Summary'!$B$139:$B$238,0),MATCH('Capacity Backing (Hide)'!$A180,'Capacity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(Hide)'!$A180,'Capacity Summary'!$H$138:$BG$138,0))="x",INDEX('Capacity Summary'!$C$139:$E$238,MATCH('Capacity Backing (Hide)'!AU$132,'Capacity Summary'!$B$139:$B$238,0),4),IF(INDEX('Capacity Summary'!$H$139:$BG$238,MATCH('Capacity Backing (Hide)'!AU$132,'Capacity Summary'!$B$139:$B$238,0),MATCH('Capacity Backing (Hide)'!$A180,'Capacity Summary'!$H$138:$BG$138,0))&lt;&gt;0,INDEX('Capacity Summary'!$H$139:$BG$238,MATCH('Capacity Backing (Hide)'!AU$132,'Capacity Summary'!$B$139:$B$238,0),MATCH('Capacity Backing (Hide)'!$A180,'Capacity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(Hide)'!$A180,'Capacity Summary'!$H$138:$BG$138,0))="x",INDEX('Capacity Summary'!$C$139:$E$238,MATCH('Capacity Backing (Hide)'!AV$132,'Capacity Summary'!$B$139:$B$238,0),4),IF(INDEX('Capacity Summary'!$H$139:$BG$238,MATCH('Capacity Backing (Hide)'!AV$132,'Capacity Summary'!$B$139:$B$238,0),MATCH('Capacity Backing (Hide)'!$A180,'Capacity Summary'!$H$138:$BG$138,0))&lt;&gt;0,INDEX('Capacity Summary'!$H$139:$BG$238,MATCH('Capacity Backing (Hide)'!AV$132,'Capacity Summary'!$B$139:$B$238,0),MATCH('Capacity Backing (Hide)'!$A180,'Capacity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(Hide)'!$A180,'Capacity Summary'!$H$138:$BG$138,0))="x",INDEX('Capacity Summary'!$C$139:$E$238,MATCH('Capacity Backing (Hide)'!AW$132,'Capacity Summary'!$B$139:$B$238,0),4),IF(INDEX('Capacity Summary'!$H$139:$BG$238,MATCH('Capacity Backing (Hide)'!AW$132,'Capacity Summary'!$B$139:$B$238,0),MATCH('Capacity Backing (Hide)'!$A180,'Capacity Summary'!$H$138:$BG$138,0))&lt;&gt;0,INDEX('Capacity Summary'!$H$139:$BG$238,MATCH('Capacity Backing (Hide)'!AW$132,'Capacity Summary'!$B$139:$B$238,0),MATCH('Capacity Backing (Hide)'!$A180,'Capacity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(Hide)'!$A180,'Capacity Summary'!$H$138:$BG$138,0))="x",INDEX('Capacity Summary'!$C$139:$E$238,MATCH('Capacity Backing (Hide)'!AX$132,'Capacity Summary'!$B$139:$B$238,0),4),IF(INDEX('Capacity Summary'!$H$139:$BG$238,MATCH('Capacity Backing (Hide)'!AX$132,'Capacity Summary'!$B$139:$B$238,0),MATCH('Capacity Backing (Hide)'!$A180,'Capacity Summary'!$H$138:$BG$138,0))&lt;&gt;0,INDEX('Capacity Summary'!$H$139:$BG$238,MATCH('Capacity Backing (Hide)'!AX$132,'Capacity Summary'!$B$139:$B$238,0),MATCH('Capacity Backing (Hide)'!$A180,'Capacity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(Hide)'!$A180,'Capacity Summary'!$H$138:$BG$138,0))="x",INDEX('Capacity Summary'!$C$139:$E$238,MATCH('Capacity Backing (Hide)'!AY$132,'Capacity Summary'!$B$139:$B$238,0),4),IF(INDEX('Capacity Summary'!$H$139:$BG$238,MATCH('Capacity Backing (Hide)'!AY$132,'Capacity Summary'!$B$139:$B$238,0),MATCH('Capacity Backing (Hide)'!$A180,'Capacity Summary'!$H$138:$BG$138,0))&lt;&gt;0,INDEX('Capacity Summary'!$H$139:$BG$238,MATCH('Capacity Backing (Hide)'!AY$132,'Capacity Summary'!$B$139:$B$238,0),MATCH('Capacity Backing (Hide)'!$A180,'Capacity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(Hide)'!$A180,'Capacity Summary'!$H$138:$BG$138,0))="x",INDEX('Capacity Summary'!$C$139:$E$238,MATCH('Capacity Backing (Hide)'!AZ$132,'Capacity Summary'!$B$139:$B$238,0),4),IF(INDEX('Capacity Summary'!$H$139:$BG$238,MATCH('Capacity Backing (Hide)'!AZ$132,'Capacity Summary'!$B$139:$B$238,0),MATCH('Capacity Backing (Hide)'!$A180,'Capacity Summary'!$H$138:$BG$138,0))&lt;&gt;0,INDEX('Capacity Summary'!$H$139:$BG$238,MATCH('Capacity Backing (Hide)'!AZ$132,'Capacity Summary'!$B$139:$B$238,0),MATCH('Capacity Backing (Hide)'!$A180,'Capacity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(Hide)'!$A180,'Capacity Summary'!$H$138:$BG$138,0))="x",INDEX('Capacity Summary'!$C$139:$E$238,MATCH('Capacity Backing (Hide)'!BA$132,'Capacity Summary'!$B$139:$B$238,0),4),IF(INDEX('Capacity Summary'!$H$139:$BG$238,MATCH('Capacity Backing (Hide)'!BA$132,'Capacity Summary'!$B$139:$B$238,0),MATCH('Capacity Backing (Hide)'!$A180,'Capacity Summary'!$H$138:$BG$138,0))&lt;&gt;0,INDEX('Capacity Summary'!$H$139:$BG$238,MATCH('Capacity Backing (Hide)'!BA$132,'Capacity Summary'!$B$139:$B$238,0),MATCH('Capacity Backing (Hide)'!$A180,'Capacity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(Hide)'!$A180,'Capacity Summary'!$H$138:$BG$138,0))="x",INDEX('Capacity Summary'!$C$139:$E$238,MATCH('Capacity Backing (Hide)'!BB$132,'Capacity Summary'!$B$139:$B$238,0),4),IF(INDEX('Capacity Summary'!$H$139:$BG$238,MATCH('Capacity Backing (Hide)'!BB$132,'Capacity Summary'!$B$139:$B$238,0),MATCH('Capacity Backing (Hide)'!$A180,'Capacity Summary'!$H$138:$BG$138,0))&lt;&gt;0,INDEX('Capacity Summary'!$H$139:$BG$238,MATCH('Capacity Backing (Hide)'!BB$132,'Capacity Summary'!$B$139:$B$238,0),MATCH('Capacity Backing (Hide)'!$A180,'Capacity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(Hide)'!$A180,'Capacity Summary'!$H$138:$BG$138,0))="x",INDEX('Capacity Summary'!$C$139:$E$238,MATCH('Capacity Backing (Hide)'!BC$132,'Capacity Summary'!$B$139:$B$238,0),4),IF(INDEX('Capacity Summary'!$H$139:$BG$238,MATCH('Capacity Backing (Hide)'!BC$132,'Capacity Summary'!$B$139:$B$238,0),MATCH('Capacity Backing (Hide)'!$A180,'Capacity Summary'!$H$138:$BG$138,0))&lt;&gt;0,INDEX('Capacity Summary'!$H$139:$BG$238,MATCH('Capacity Backing (Hide)'!BC$132,'Capacity Summary'!$B$139:$B$238,0),MATCH('Capacity Backing (Hide)'!$A180,'Capacity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(Hide)'!$A180,'Capacity Summary'!$H$138:$BG$138,0))="x",INDEX('Capacity Summary'!$C$139:$E$238,MATCH('Capacity Backing (Hide)'!BD$132,'Capacity Summary'!$B$139:$B$238,0),4),IF(INDEX('Capacity Summary'!$H$139:$BG$238,MATCH('Capacity Backing (Hide)'!BD$132,'Capacity Summary'!$B$139:$B$238,0),MATCH('Capacity Backing (Hide)'!$A180,'Capacity Summary'!$H$138:$BG$138,0))&lt;&gt;0,INDEX('Capacity Summary'!$H$139:$BG$238,MATCH('Capacity Backing (Hide)'!BD$132,'Capacity Summary'!$B$139:$B$238,0),MATCH('Capacity Backing (Hide)'!$A180,'Capacity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(Hide)'!$A180,'Capacity Summary'!$H$138:$BG$138,0))="x",INDEX('Capacity Summary'!$C$139:$E$238,MATCH('Capacity Backing (Hide)'!BE$132,'Capacity Summary'!$B$139:$B$238,0),4),IF(INDEX('Capacity Summary'!$H$139:$BG$238,MATCH('Capacity Backing (Hide)'!BE$132,'Capacity Summary'!$B$139:$B$238,0),MATCH('Capacity Backing (Hide)'!$A180,'Capacity Summary'!$H$138:$BG$138,0))&lt;&gt;0,INDEX('Capacity Summary'!$H$139:$BG$238,MATCH('Capacity Backing (Hide)'!BE$132,'Capacity Summary'!$B$139:$B$238,0),MATCH('Capacity Backing (Hide)'!$A180,'Capacity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(Hide)'!$A180,'Capacity Summary'!$H$138:$BG$138,0))="x",INDEX('Capacity Summary'!$C$139:$E$238,MATCH('Capacity Backing (Hide)'!BF$132,'Capacity Summary'!$B$139:$B$238,0),4),IF(INDEX('Capacity Summary'!$H$139:$BG$238,MATCH('Capacity Backing (Hide)'!BF$132,'Capacity Summary'!$B$139:$B$238,0),MATCH('Capacity Backing (Hide)'!$A180,'Capacity Summary'!$H$138:$BG$138,0))&lt;&gt;0,INDEX('Capacity Summary'!$H$139:$BG$238,MATCH('Capacity Backing (Hide)'!BF$132,'Capacity Summary'!$B$139:$B$238,0),MATCH('Capacity Backing (Hide)'!$A180,'Capacity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(Hide)'!$A180,'Capacity Summary'!$H$138:$BG$138,0))="x",INDEX('Capacity Summary'!$C$139:$E$238,MATCH('Capacity Backing (Hide)'!BG$132,'Capacity Summary'!$B$139:$B$238,0),4),IF(INDEX('Capacity Summary'!$H$139:$BG$238,MATCH('Capacity Backing (Hide)'!BG$132,'Capacity Summary'!$B$139:$B$238,0),MATCH('Capacity Backing (Hide)'!$A180,'Capacity Summary'!$H$138:$BG$138,0))&lt;&gt;0,INDEX('Capacity Summary'!$H$139:$BG$238,MATCH('Capacity Backing (Hide)'!BG$132,'Capacity Summary'!$B$139:$B$238,0),MATCH('Capacity Backing (Hide)'!$A180,'Capacity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(Hide)'!$A180,'Capacity Summary'!$H$138:$BG$138,0))="x",INDEX('Capacity Summary'!$C$139:$E$238,MATCH('Capacity Backing (Hide)'!BH$132,'Capacity Summary'!$B$139:$B$238,0),4),IF(INDEX('Capacity Summary'!$H$139:$BG$238,MATCH('Capacity Backing (Hide)'!BH$132,'Capacity Summary'!$B$139:$B$238,0),MATCH('Capacity Backing (Hide)'!$A180,'Capacity Summary'!$H$138:$BG$138,0))&lt;&gt;0,INDEX('Capacity Summary'!$H$139:$BG$238,MATCH('Capacity Backing (Hide)'!BH$132,'Capacity Summary'!$B$139:$B$238,0),MATCH('Capacity Backing (Hide)'!$A180,'Capacity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(Hide)'!$A180,'Capacity Summary'!$H$138:$BG$138,0))="x",INDEX('Capacity Summary'!$C$139:$E$238,MATCH('Capacity Backing (Hide)'!BI$132,'Capacity Summary'!$B$139:$B$238,0),4),IF(INDEX('Capacity Summary'!$H$139:$BG$238,MATCH('Capacity Backing (Hide)'!BI$132,'Capacity Summary'!$B$139:$B$238,0),MATCH('Capacity Backing (Hide)'!$A180,'Capacity Summary'!$H$138:$BG$138,0))&lt;&gt;0,INDEX('Capacity Summary'!$H$139:$BG$238,MATCH('Capacity Backing (Hide)'!BI$132,'Capacity Summary'!$B$139:$B$238,0),MATCH('Capacity Backing (Hide)'!$A180,'Capacity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(Hide)'!$A180,'Capacity Summary'!$H$138:$BG$138,0))="x",INDEX('Capacity Summary'!$C$139:$E$238,MATCH('Capacity Backing (Hide)'!BJ$132,'Capacity Summary'!$B$139:$B$238,0),4),IF(INDEX('Capacity Summary'!$H$139:$BG$238,MATCH('Capacity Backing (Hide)'!BJ$132,'Capacity Summary'!$B$139:$B$238,0),MATCH('Capacity Backing (Hide)'!$A180,'Capacity Summary'!$H$138:$BG$138,0))&lt;&gt;0,INDEX('Capacity Summary'!$H$139:$BG$238,MATCH('Capacity Backing (Hide)'!BJ$132,'Capacity Summary'!$B$139:$B$238,0),MATCH('Capacity Backing (Hide)'!$A180,'Capacity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(Hide)'!$A180,'Capacity Summary'!$H$138:$BG$138,0))="x",INDEX('Capacity Summary'!$C$139:$E$238,MATCH('Capacity Backing (Hide)'!BK$132,'Capacity Summary'!$B$139:$B$238,0),4),IF(INDEX('Capacity Summary'!$H$139:$BG$238,MATCH('Capacity Backing (Hide)'!BK$132,'Capacity Summary'!$B$139:$B$238,0),MATCH('Capacity Backing (Hide)'!$A180,'Capacity Summary'!$H$138:$BG$138,0))&lt;&gt;0,INDEX('Capacity Summary'!$H$139:$BG$238,MATCH('Capacity Backing (Hide)'!BK$132,'Capacity Summary'!$B$139:$B$238,0),MATCH('Capacity Backing (Hide)'!$A180,'Capacity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(Hide)'!$A180,'Capacity Summary'!$H$138:$BG$138,0))="x",INDEX('Capacity Summary'!$C$139:$E$238,MATCH('Capacity Backing (Hide)'!BL$132,'Capacity Summary'!$B$139:$B$238,0),4),IF(INDEX('Capacity Summary'!$H$139:$BG$238,MATCH('Capacity Backing (Hide)'!BL$132,'Capacity Summary'!$B$139:$B$238,0),MATCH('Capacity Backing (Hide)'!$A180,'Capacity Summary'!$H$138:$BG$138,0))&lt;&gt;0,INDEX('Capacity Summary'!$H$139:$BG$238,MATCH('Capacity Backing (Hide)'!BL$132,'Capacity Summary'!$B$139:$B$238,0),MATCH('Capacity Backing (Hide)'!$A180,'Capacity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(Hide)'!$A180,'Capacity Summary'!$H$138:$BG$138,0))="x",INDEX('Capacity Summary'!$C$139:$E$238,MATCH('Capacity Backing (Hide)'!BM$132,'Capacity Summary'!$B$139:$B$238,0),4),IF(INDEX('Capacity Summary'!$H$139:$BG$238,MATCH('Capacity Backing (Hide)'!BM$132,'Capacity Summary'!$B$139:$B$238,0),MATCH('Capacity Backing (Hide)'!$A180,'Capacity Summary'!$H$138:$BG$138,0))&lt;&gt;0,INDEX('Capacity Summary'!$H$139:$BG$238,MATCH('Capacity Backing (Hide)'!BM$132,'Capacity Summary'!$B$139:$B$238,0),MATCH('Capacity Backing (Hide)'!$A180,'Capacity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(Hide)'!$A180,'Capacity Summary'!$H$138:$BG$138,0))="x",INDEX('Capacity Summary'!$C$139:$E$238,MATCH('Capacity Backing (Hide)'!BN$132,'Capacity Summary'!$B$139:$B$238,0),4),IF(INDEX('Capacity Summary'!$H$139:$BG$238,MATCH('Capacity Backing (Hide)'!BN$132,'Capacity Summary'!$B$139:$B$238,0),MATCH('Capacity Backing (Hide)'!$A180,'Capacity Summary'!$H$138:$BG$138,0))&lt;&gt;0,INDEX('Capacity Summary'!$H$139:$BG$238,MATCH('Capacity Backing (Hide)'!BN$132,'Capacity Summary'!$B$139:$B$238,0),MATCH('Capacity Backing (Hide)'!$A180,'Capacity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(Hide)'!$A180,'Capacity Summary'!$H$138:$BG$138,0))="x",INDEX('Capacity Summary'!$C$139:$E$238,MATCH('Capacity Backing (Hide)'!BO$132,'Capacity Summary'!$B$139:$B$238,0),4),IF(INDEX('Capacity Summary'!$H$139:$BG$238,MATCH('Capacity Backing (Hide)'!BO$132,'Capacity Summary'!$B$139:$B$238,0),MATCH('Capacity Backing (Hide)'!$A180,'Capacity Summary'!$H$138:$BG$138,0))&lt;&gt;0,INDEX('Capacity Summary'!$H$139:$BG$238,MATCH('Capacity Backing (Hide)'!BO$132,'Capacity Summary'!$B$139:$B$238,0),MATCH('Capacity Backing (Hide)'!$A180,'Capacity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(Hide)'!$A180,'Capacity Summary'!$H$138:$BG$138,0))="x",INDEX('Capacity Summary'!$C$139:$E$238,MATCH('Capacity Backing (Hide)'!BP$132,'Capacity Summary'!$B$139:$B$238,0),4),IF(INDEX('Capacity Summary'!$H$139:$BG$238,MATCH('Capacity Backing (Hide)'!BP$132,'Capacity Summary'!$B$139:$B$238,0),MATCH('Capacity Backing (Hide)'!$A180,'Capacity Summary'!$H$138:$BG$138,0))&lt;&gt;0,INDEX('Capacity Summary'!$H$139:$BG$238,MATCH('Capacity Backing (Hide)'!BP$132,'Capacity Summary'!$B$139:$B$238,0),MATCH('Capacity Backing (Hide)'!$A180,'Capacity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(Hide)'!$A180,'Capacity Summary'!$H$138:$BG$138,0))="x",INDEX('Capacity Summary'!$C$139:$E$238,MATCH('Capacity Backing (Hide)'!BQ$132,'Capacity Summary'!$B$139:$B$238,0),4),IF(INDEX('Capacity Summary'!$H$139:$BG$238,MATCH('Capacity Backing (Hide)'!BQ$132,'Capacity Summary'!$B$139:$B$238,0),MATCH('Capacity Backing (Hide)'!$A180,'Capacity Summary'!$H$138:$BG$138,0))&lt;&gt;0,INDEX('Capacity Summary'!$H$139:$BG$238,MATCH('Capacity Backing (Hide)'!BQ$132,'Capacity Summary'!$B$139:$B$238,0),MATCH('Capacity Backing (Hide)'!$A180,'Capacity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(Hide)'!$A180,'Capacity Summary'!$H$138:$BG$138,0))="x",INDEX('Capacity Summary'!$C$139:$E$238,MATCH('Capacity Backing (Hide)'!BR$132,'Capacity Summary'!$B$139:$B$238,0),4),IF(INDEX('Capacity Summary'!$H$139:$BG$238,MATCH('Capacity Backing (Hide)'!BR$132,'Capacity Summary'!$B$139:$B$238,0),MATCH('Capacity Backing (Hide)'!$A180,'Capacity Summary'!$H$138:$BG$138,0))&lt;&gt;0,INDEX('Capacity Summary'!$H$139:$BG$238,MATCH('Capacity Backing (Hide)'!BR$132,'Capacity Summary'!$B$139:$B$238,0),MATCH('Capacity Backing (Hide)'!$A180,'Capacity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(Hide)'!$A180,'Capacity Summary'!$H$138:$BG$138,0))="x",INDEX('Capacity Summary'!$C$139:$E$238,MATCH('Capacity Backing (Hide)'!BS$132,'Capacity Summary'!$B$139:$B$238,0),4),IF(INDEX('Capacity Summary'!$H$139:$BG$238,MATCH('Capacity Backing (Hide)'!BS$132,'Capacity Summary'!$B$139:$B$238,0),MATCH('Capacity Backing (Hide)'!$A180,'Capacity Summary'!$H$138:$BG$138,0))&lt;&gt;0,INDEX('Capacity Summary'!$H$139:$BG$238,MATCH('Capacity Backing (Hide)'!BS$132,'Capacity Summary'!$B$139:$B$238,0),MATCH('Capacity Backing (Hide)'!$A180,'Capacity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(Hide)'!$A180,'Capacity Summary'!$H$138:$BG$138,0))="x",INDEX('Capacity Summary'!$C$139:$E$238,MATCH('Capacity Backing (Hide)'!BT$132,'Capacity Summary'!$B$139:$B$238,0),4),IF(INDEX('Capacity Summary'!$H$139:$BG$238,MATCH('Capacity Backing (Hide)'!BT$132,'Capacity Summary'!$B$139:$B$238,0),MATCH('Capacity Backing (Hide)'!$A180,'Capacity Summary'!$H$138:$BG$138,0))&lt;&gt;0,INDEX('Capacity Summary'!$H$139:$BG$238,MATCH('Capacity Backing (Hide)'!BT$132,'Capacity Summary'!$B$139:$B$238,0),MATCH('Capacity Backing (Hide)'!$A180,'Capacity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(Hide)'!$A180,'Capacity Summary'!$H$138:$BG$138,0))="x",INDEX('Capacity Summary'!$C$139:$E$238,MATCH('Capacity Backing (Hide)'!BU$132,'Capacity Summary'!$B$139:$B$238,0),4),IF(INDEX('Capacity Summary'!$H$139:$BG$238,MATCH('Capacity Backing (Hide)'!BU$132,'Capacity Summary'!$B$139:$B$238,0),MATCH('Capacity Backing (Hide)'!$A180,'Capacity Summary'!$H$138:$BG$138,0))&lt;&gt;0,INDEX('Capacity Summary'!$H$139:$BG$238,MATCH('Capacity Backing (Hide)'!BU$132,'Capacity Summary'!$B$139:$B$238,0),MATCH('Capacity Backing (Hide)'!$A180,'Capacity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(Hide)'!$A180,'Capacity Summary'!$H$138:$BG$138,0))="x",INDEX('Capacity Summary'!$C$139:$E$238,MATCH('Capacity Backing (Hide)'!BV$132,'Capacity Summary'!$B$139:$B$238,0),4),IF(INDEX('Capacity Summary'!$H$139:$BG$238,MATCH('Capacity Backing (Hide)'!BV$132,'Capacity Summary'!$B$139:$B$238,0),MATCH('Capacity Backing (Hide)'!$A180,'Capacity Summary'!$H$138:$BG$138,0))&lt;&gt;0,INDEX('Capacity Summary'!$H$139:$BG$238,MATCH('Capacity Backing (Hide)'!BV$132,'Capacity Summary'!$B$139:$B$238,0),MATCH('Capacity Backing (Hide)'!$A180,'Capacity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(Hide)'!$A180,'Capacity Summary'!$H$138:$BG$138,0))="x",INDEX('Capacity Summary'!$C$139:$E$238,MATCH('Capacity Backing (Hide)'!BW$132,'Capacity Summary'!$B$139:$B$238,0),4),IF(INDEX('Capacity Summary'!$H$139:$BG$238,MATCH('Capacity Backing (Hide)'!BW$132,'Capacity Summary'!$B$139:$B$238,0),MATCH('Capacity Backing (Hide)'!$A180,'Capacity Summary'!$H$138:$BG$138,0))&lt;&gt;0,INDEX('Capacity Summary'!$H$139:$BG$238,MATCH('Capacity Backing (Hide)'!BW$132,'Capacity Summary'!$B$139:$B$238,0),MATCH('Capacity Backing (Hide)'!$A180,'Capacity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(Hide)'!$A180,'Capacity Summary'!$H$138:$BG$138,0))="x",INDEX('Capacity Summary'!$C$139:$E$238,MATCH('Capacity Backing (Hide)'!BX$132,'Capacity Summary'!$B$139:$B$238,0),4),IF(INDEX('Capacity Summary'!$H$139:$BG$238,MATCH('Capacity Backing (Hide)'!BX$132,'Capacity Summary'!$B$139:$B$238,0),MATCH('Capacity Backing (Hide)'!$A180,'Capacity Summary'!$H$138:$BG$138,0))&lt;&gt;0,INDEX('Capacity Summary'!$H$139:$BG$238,MATCH('Capacity Backing (Hide)'!BX$132,'Capacity Summary'!$B$139:$B$238,0),MATCH('Capacity Backing (Hide)'!$A180,'Capacity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(Hide)'!$A180,'Capacity Summary'!$H$138:$BG$138,0))="x",INDEX('Capacity Summary'!$C$139:$E$238,MATCH('Capacity Backing (Hide)'!BY$132,'Capacity Summary'!$B$139:$B$238,0),4),IF(INDEX('Capacity Summary'!$H$139:$BG$238,MATCH('Capacity Backing (Hide)'!BY$132,'Capacity Summary'!$B$139:$B$238,0),MATCH('Capacity Backing (Hide)'!$A180,'Capacity Summary'!$H$138:$BG$138,0))&lt;&gt;0,INDEX('Capacity Summary'!$H$139:$BG$238,MATCH('Capacity Backing (Hide)'!BY$132,'Capacity Summary'!$B$139:$B$238,0),MATCH('Capacity Backing (Hide)'!$A180,'Capacity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(Hide)'!$A180,'Capacity Summary'!$H$138:$BG$138,0))="x",INDEX('Capacity Summary'!$C$139:$E$238,MATCH('Capacity Backing (Hide)'!BZ$132,'Capacity Summary'!$B$139:$B$238,0),4),IF(INDEX('Capacity Summary'!$H$139:$BG$238,MATCH('Capacity Backing (Hide)'!BZ$132,'Capacity Summary'!$B$139:$B$238,0),MATCH('Capacity Backing (Hide)'!$A180,'Capacity Summary'!$H$138:$BG$138,0))&lt;&gt;0,INDEX('Capacity Summary'!$H$139:$BG$238,MATCH('Capacity Backing (Hide)'!BZ$132,'Capacity Summary'!$B$139:$B$238,0),MATCH('Capacity Backing (Hide)'!$A180,'Capacity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(Hide)'!$A180,'Capacity Summary'!$H$138:$BG$138,0))="x",INDEX('Capacity Summary'!$C$139:$E$238,MATCH('Capacity Backing (Hide)'!CA$132,'Capacity Summary'!$B$139:$B$238,0),4),IF(INDEX('Capacity Summary'!$H$139:$BG$238,MATCH('Capacity Backing (Hide)'!CA$132,'Capacity Summary'!$B$139:$B$238,0),MATCH('Capacity Backing (Hide)'!$A180,'Capacity Summary'!$H$138:$BG$138,0))&lt;&gt;0,INDEX('Capacity Summary'!$H$139:$BG$238,MATCH('Capacity Backing (Hide)'!CA$132,'Capacity Summary'!$B$139:$B$238,0),MATCH('Capacity Backing (Hide)'!$A180,'Capacity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(Hide)'!$A180,'Capacity Summary'!$H$138:$BG$138,0))="x",INDEX('Capacity Summary'!$C$139:$E$238,MATCH('Capacity Backing (Hide)'!CB$132,'Capacity Summary'!$B$139:$B$238,0),4),IF(INDEX('Capacity Summary'!$H$139:$BG$238,MATCH('Capacity Backing (Hide)'!CB$132,'Capacity Summary'!$B$139:$B$238,0),MATCH('Capacity Backing (Hide)'!$A180,'Capacity Summary'!$H$138:$BG$138,0))&lt;&gt;0,INDEX('Capacity Summary'!$H$139:$BG$238,MATCH('Capacity Backing (Hide)'!CB$132,'Capacity Summary'!$B$139:$B$238,0),MATCH('Capacity Backing (Hide)'!$A180,'Capacity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(Hide)'!$A180,'Capacity Summary'!$H$138:$BG$138,0))="x",INDEX('Capacity Summary'!$C$139:$E$238,MATCH('Capacity Backing (Hide)'!CC$132,'Capacity Summary'!$B$139:$B$238,0),4),IF(INDEX('Capacity Summary'!$H$139:$BG$238,MATCH('Capacity Backing (Hide)'!CC$132,'Capacity Summary'!$B$139:$B$238,0),MATCH('Capacity Backing (Hide)'!$A180,'Capacity Summary'!$H$138:$BG$138,0))&lt;&gt;0,INDEX('Capacity Summary'!$H$139:$BG$238,MATCH('Capacity Backing (Hide)'!CC$132,'Capacity Summary'!$B$139:$B$238,0),MATCH('Capacity Backing (Hide)'!$A180,'Capacity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(Hide)'!$A180,'Capacity Summary'!$H$138:$BG$138,0))="x",INDEX('Capacity Summary'!$C$139:$E$238,MATCH('Capacity Backing (Hide)'!CD$132,'Capacity Summary'!$B$139:$B$238,0),4),IF(INDEX('Capacity Summary'!$H$139:$BG$238,MATCH('Capacity Backing (Hide)'!CD$132,'Capacity Summary'!$B$139:$B$238,0),MATCH('Capacity Backing (Hide)'!$A180,'Capacity Summary'!$H$138:$BG$138,0))&lt;&gt;0,INDEX('Capacity Summary'!$H$139:$BG$238,MATCH('Capacity Backing (Hide)'!CD$132,'Capacity Summary'!$B$139:$B$238,0),MATCH('Capacity Backing (Hide)'!$A180,'Capacity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(Hide)'!$A180,'Capacity Summary'!$H$138:$BG$138,0))="x",INDEX('Capacity Summary'!$C$139:$E$238,MATCH('Capacity Backing (Hide)'!CE$132,'Capacity Summary'!$B$139:$B$238,0),4),IF(INDEX('Capacity Summary'!$H$139:$BG$238,MATCH('Capacity Backing (Hide)'!CE$132,'Capacity Summary'!$B$139:$B$238,0),MATCH('Capacity Backing (Hide)'!$A180,'Capacity Summary'!$H$138:$BG$138,0))&lt;&gt;0,INDEX('Capacity Summary'!$H$139:$BG$238,MATCH('Capacity Backing (Hide)'!CE$132,'Capacity Summary'!$B$139:$B$238,0),MATCH('Capacity Backing (Hide)'!$A180,'Capacity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(Hide)'!$A180,'Capacity Summary'!$H$138:$BG$138,0))="x",INDEX('Capacity Summary'!$C$139:$E$238,MATCH('Capacity Backing (Hide)'!CF$132,'Capacity Summary'!$B$139:$B$238,0),4),IF(INDEX('Capacity Summary'!$H$139:$BG$238,MATCH('Capacity Backing (Hide)'!CF$132,'Capacity Summary'!$B$139:$B$238,0),MATCH('Capacity Backing (Hide)'!$A180,'Capacity Summary'!$H$138:$BG$138,0))&lt;&gt;0,INDEX('Capacity Summary'!$H$139:$BG$238,MATCH('Capacity Backing (Hide)'!CF$132,'Capacity Summary'!$B$139:$B$238,0),MATCH('Capacity Backing (Hide)'!$A180,'Capacity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(Hide)'!$A180,'Capacity Summary'!$H$138:$BG$138,0))="x",INDEX('Capacity Summary'!$C$139:$E$238,MATCH('Capacity Backing (Hide)'!CG$132,'Capacity Summary'!$B$139:$B$238,0),4),IF(INDEX('Capacity Summary'!$H$139:$BG$238,MATCH('Capacity Backing (Hide)'!CG$132,'Capacity Summary'!$B$139:$B$238,0),MATCH('Capacity Backing (Hide)'!$A180,'Capacity Summary'!$H$138:$BG$138,0))&lt;&gt;0,INDEX('Capacity Summary'!$H$139:$BG$238,MATCH('Capacity Backing (Hide)'!CG$132,'Capacity Summary'!$B$139:$B$238,0),MATCH('Capacity Backing (Hide)'!$A180,'Capacity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(Hide)'!$A180,'Capacity Summary'!$H$138:$BG$138,0))="x",INDEX('Capacity Summary'!$C$139:$E$238,MATCH('Capacity Backing (Hide)'!CH$132,'Capacity Summary'!$B$139:$B$238,0),4),IF(INDEX('Capacity Summary'!$H$139:$BG$238,MATCH('Capacity Backing (Hide)'!CH$132,'Capacity Summary'!$B$139:$B$238,0),MATCH('Capacity Backing (Hide)'!$A180,'Capacity Summary'!$H$138:$BG$138,0))&lt;&gt;0,INDEX('Capacity Summary'!$H$139:$BG$238,MATCH('Capacity Backing (Hide)'!CH$132,'Capacity Summary'!$B$139:$B$238,0),MATCH('Capacity Backing (Hide)'!$A180,'Capacity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(Hide)'!$A180,'Capacity Summary'!$H$138:$BG$138,0))="x",INDEX('Capacity Summary'!$C$139:$E$238,MATCH('Capacity Backing (Hide)'!CI$132,'Capacity Summary'!$B$139:$B$238,0),4),IF(INDEX('Capacity Summary'!$H$139:$BG$238,MATCH('Capacity Backing (Hide)'!CI$132,'Capacity Summary'!$B$139:$B$238,0),MATCH('Capacity Backing (Hide)'!$A180,'Capacity Summary'!$H$138:$BG$138,0))&lt;&gt;0,INDEX('Capacity Summary'!$H$139:$BG$238,MATCH('Capacity Backing (Hide)'!CI$132,'Capacity Summary'!$B$139:$B$238,0),MATCH('Capacity Backing (Hide)'!$A180,'Capacity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(Hide)'!$A180,'Capacity Summary'!$H$138:$BG$138,0))="x",INDEX('Capacity Summary'!$C$139:$E$238,MATCH('Capacity Backing (Hide)'!CJ$132,'Capacity Summary'!$B$139:$B$238,0),4),IF(INDEX('Capacity Summary'!$H$139:$BG$238,MATCH('Capacity Backing (Hide)'!CJ$132,'Capacity Summary'!$B$139:$B$238,0),MATCH('Capacity Backing (Hide)'!$A180,'Capacity Summary'!$H$138:$BG$138,0))&lt;&gt;0,INDEX('Capacity Summary'!$H$139:$BG$238,MATCH('Capacity Backing (Hide)'!CJ$132,'Capacity Summary'!$B$139:$B$238,0),MATCH('Capacity Backing (Hide)'!$A180,'Capacity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(Hide)'!$A180,'Capacity Summary'!$H$138:$BG$138,0))="x",INDEX('Capacity Summary'!$C$139:$E$238,MATCH('Capacity Backing (Hide)'!CK$132,'Capacity Summary'!$B$139:$B$238,0),4),IF(INDEX('Capacity Summary'!$H$139:$BG$238,MATCH('Capacity Backing (Hide)'!CK$132,'Capacity Summary'!$B$139:$B$238,0),MATCH('Capacity Backing (Hide)'!$A180,'Capacity Summary'!$H$138:$BG$138,0))&lt;&gt;0,INDEX('Capacity Summary'!$H$139:$BG$238,MATCH('Capacity Backing (Hide)'!CK$132,'Capacity Summary'!$B$139:$B$238,0),MATCH('Capacity Backing (Hide)'!$A180,'Capacity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(Hide)'!$A180,'Capacity Summary'!$H$138:$BG$138,0))="x",INDEX('Capacity Summary'!$C$139:$E$238,MATCH('Capacity Backing (Hide)'!CL$132,'Capacity Summary'!$B$139:$B$238,0),4),IF(INDEX('Capacity Summary'!$H$139:$BG$238,MATCH('Capacity Backing (Hide)'!CL$132,'Capacity Summary'!$B$139:$B$238,0),MATCH('Capacity Backing (Hide)'!$A180,'Capacity Summary'!$H$138:$BG$138,0))&lt;&gt;0,INDEX('Capacity Summary'!$H$139:$BG$238,MATCH('Capacity Backing (Hide)'!CL$132,'Capacity Summary'!$B$139:$B$238,0),MATCH('Capacity Backing (Hide)'!$A180,'Capacity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(Hide)'!$A180,'Capacity Summary'!$H$138:$BG$138,0))="x",INDEX('Capacity Summary'!$C$139:$E$238,MATCH('Capacity Backing (Hide)'!CM$132,'Capacity Summary'!$B$139:$B$238,0),4),IF(INDEX('Capacity Summary'!$H$139:$BG$238,MATCH('Capacity Backing (Hide)'!CM$132,'Capacity Summary'!$B$139:$B$238,0),MATCH('Capacity Backing (Hide)'!$A180,'Capacity Summary'!$H$138:$BG$138,0))&lt;&gt;0,INDEX('Capacity Summary'!$H$139:$BG$238,MATCH('Capacity Backing (Hide)'!CM$132,'Capacity Summary'!$B$139:$B$238,0),MATCH('Capacity Backing (Hide)'!$A180,'Capacity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(Hide)'!$A180,'Capacity Summary'!$H$138:$BG$138,0))="x",INDEX('Capacity Summary'!$C$139:$E$238,MATCH('Capacity Backing (Hide)'!CN$132,'Capacity Summary'!$B$139:$B$238,0),4),IF(INDEX('Capacity Summary'!$H$139:$BG$238,MATCH('Capacity Backing (Hide)'!CN$132,'Capacity Summary'!$B$139:$B$238,0),MATCH('Capacity Backing (Hide)'!$A180,'Capacity Summary'!$H$138:$BG$138,0))&lt;&gt;0,INDEX('Capacity Summary'!$H$139:$BG$238,MATCH('Capacity Backing (Hide)'!CN$132,'Capacity Summary'!$B$139:$B$238,0),MATCH('Capacity Backing (Hide)'!$A180,'Capacity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(Hide)'!$A180,'Capacity Summary'!$H$138:$BG$138,0))="x",INDEX('Capacity Summary'!$C$139:$E$238,MATCH('Capacity Backing (Hide)'!CO$132,'Capacity Summary'!$B$139:$B$238,0),4),IF(INDEX('Capacity Summary'!$H$139:$BG$238,MATCH('Capacity Backing (Hide)'!CO$132,'Capacity Summary'!$B$139:$B$238,0),MATCH('Capacity Backing (Hide)'!$A180,'Capacity Summary'!$H$138:$BG$138,0))&lt;&gt;0,INDEX('Capacity Summary'!$H$139:$BG$238,MATCH('Capacity Backing (Hide)'!CO$132,'Capacity Summary'!$B$139:$B$238,0),MATCH('Capacity Backing (Hide)'!$A180,'Capacity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(Hide)'!$A180,'Capacity Summary'!$H$138:$BG$138,0))="x",INDEX('Capacity Summary'!$C$139:$E$238,MATCH('Capacity Backing (Hide)'!CP$132,'Capacity Summary'!$B$139:$B$238,0),4),IF(INDEX('Capacity Summary'!$H$139:$BG$238,MATCH('Capacity Backing (Hide)'!CP$132,'Capacity Summary'!$B$139:$B$238,0),MATCH('Capacity Backing (Hide)'!$A180,'Capacity Summary'!$H$138:$BG$138,0))&lt;&gt;0,INDEX('Capacity Summary'!$H$139:$BG$238,MATCH('Capacity Backing (Hide)'!CP$132,'Capacity Summary'!$B$139:$B$238,0),MATCH('Capacity Backing (Hide)'!$A180,'Capacity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(Hide)'!$A180,'Capacity Summary'!$H$138:$BG$138,0))="x",INDEX('Capacity Summary'!$C$139:$E$238,MATCH('Capacity Backing (Hide)'!CQ$132,'Capacity Summary'!$B$139:$B$238,0),4),IF(INDEX('Capacity Summary'!$H$139:$BG$238,MATCH('Capacity Backing (Hide)'!CQ$132,'Capacity Summary'!$B$139:$B$238,0),MATCH('Capacity Backing (Hide)'!$A180,'Capacity Summary'!$H$138:$BG$138,0))&lt;&gt;0,INDEX('Capacity Summary'!$H$139:$BG$238,MATCH('Capacity Backing (Hide)'!CQ$132,'Capacity Summary'!$B$139:$B$238,0),MATCH('Capacity Backing (Hide)'!$A180,'Capacity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(Hide)'!$A180,'Capacity Summary'!$H$138:$BG$138,0))="x",INDEX('Capacity Summary'!$C$139:$E$238,MATCH('Capacity Backing (Hide)'!CR$132,'Capacity Summary'!$B$139:$B$238,0),4),IF(INDEX('Capacity Summary'!$H$139:$BG$238,MATCH('Capacity Backing (Hide)'!CR$132,'Capacity Summary'!$B$139:$B$238,0),MATCH('Capacity Backing (Hide)'!$A180,'Capacity Summary'!$H$138:$BG$138,0))&lt;&gt;0,INDEX('Capacity Summary'!$H$139:$BG$238,MATCH('Capacity Backing (Hide)'!CR$132,'Capacity Summary'!$B$139:$B$238,0),MATCH('Capacity Backing (Hide)'!$A180,'Capacity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(Hide)'!$A180,'Capacity Summary'!$H$138:$BG$138,0))="x",INDEX('Capacity Summary'!$C$139:$E$238,MATCH('Capacity Backing (Hide)'!CS$132,'Capacity Summary'!$B$139:$B$238,0),4),IF(INDEX('Capacity Summary'!$H$139:$BG$238,MATCH('Capacity Backing (Hide)'!CS$132,'Capacity Summary'!$B$139:$B$238,0),MATCH('Capacity Backing (Hide)'!$A180,'Capacity Summary'!$H$138:$BG$138,0))&lt;&gt;0,INDEX('Capacity Summary'!$H$139:$BG$238,MATCH('Capacity Backing (Hide)'!CS$132,'Capacity Summary'!$B$139:$B$238,0),MATCH('Capacity Backing (Hide)'!$A180,'Capacity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(Hide)'!$A180,'Capacity Summary'!$H$138:$BG$138,0))="x",INDEX('Capacity Summary'!$C$139:$E$238,MATCH('Capacity Backing (Hide)'!CT$132,'Capacity Summary'!$B$139:$B$238,0),4),IF(INDEX('Capacity Summary'!$H$139:$BG$238,MATCH('Capacity Backing (Hide)'!CT$132,'Capacity Summary'!$B$139:$B$238,0),MATCH('Capacity Backing (Hide)'!$A180,'Capacity Summary'!$H$138:$BG$138,0))&lt;&gt;0,INDEX('Capacity Summary'!$H$139:$BG$238,MATCH('Capacity Backing (Hide)'!CT$132,'Capacity Summary'!$B$139:$B$238,0),MATCH('Capacity Backing (Hide)'!$A180,'Capacity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(Hide)'!$A180,'Capacity Summary'!$H$138:$BG$138,0))="x",INDEX('Capacity Summary'!$C$139:$E$238,MATCH('Capacity Backing (Hide)'!CU$132,'Capacity Summary'!$B$139:$B$238,0),4),IF(INDEX('Capacity Summary'!$H$139:$BG$238,MATCH('Capacity Backing (Hide)'!CU$132,'Capacity Summary'!$B$139:$B$238,0),MATCH('Capacity Backing (Hide)'!$A180,'Capacity Summary'!$H$138:$BG$138,0))&lt;&gt;0,INDEX('Capacity Summary'!$H$139:$BG$238,MATCH('Capacity Backing (Hide)'!CU$132,'Capacity Summary'!$B$139:$B$238,0),MATCH('Capacity Backing (Hide)'!$A180,'Capacity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(Hide)'!$A180,'Capacity Summary'!$H$138:$BG$138,0))="x",INDEX('Capacity Summary'!$C$139:$E$238,MATCH('Capacity Backing (Hide)'!CV$132,'Capacity Summary'!$B$139:$B$238,0),4),IF(INDEX('Capacity Summary'!$H$139:$BG$238,MATCH('Capacity Backing (Hide)'!CV$132,'Capacity Summary'!$B$139:$B$238,0),MATCH('Capacity Backing (Hide)'!$A180,'Capacity Summary'!$H$138:$BG$138,0))&lt;&gt;0,INDEX('Capacity Summary'!$H$139:$BG$238,MATCH('Capacity Backing (Hide)'!CV$132,'Capacity Summary'!$B$139:$B$238,0),MATCH('Capacity Backing (Hide)'!$A180,'Capacity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(Hide)'!$A180,'Capacity Summary'!$H$138:$BG$138,0))="x",INDEX('Capacity Summary'!$C$139:$E$238,MATCH('Capacity Backing (Hide)'!CW$132,'Capacity Summary'!$B$139:$B$238,0),4),IF(INDEX('Capacity Summary'!$H$139:$BG$238,MATCH('Capacity Backing (Hide)'!CW$132,'Capacity Summary'!$B$139:$B$238,0),MATCH('Capacity Backing (Hide)'!$A180,'Capacity Summary'!$H$138:$BG$138,0))&lt;&gt;0,INDEX('Capacity Summary'!$H$139:$BG$238,MATCH('Capacity Backing (Hide)'!CW$132,'Capacity Summary'!$B$139:$B$238,0),MATCH('Capacity Backing (Hide)'!$A180,'Capacity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(Hide)'!$A181,'Capacity Summary'!$H$138:$BG$138,0))="x",INDEX('Capacity Summary'!$C$139:$E$238,MATCH('Capacity Backing (Hide)'!B$132,'Capacity Summary'!$B$139:$B$238,0),4),IF(INDEX('Capacity Summary'!$H$139:$BG$238,MATCH('Capacity Backing (Hide)'!B$132,'Capacity Summary'!$B$139:$B$238,0),MATCH('Capacity Backing (Hide)'!$A181,'Capacity Summary'!$H$138:$BG$138,0))&lt;&gt;0,INDEX('Capacity Summary'!$H$139:$BG$238,MATCH('Capacity Backing (Hide)'!B$132,'Capacity Summary'!$B$139:$B$238,0),MATCH('Capacity Backing (Hide)'!$A181,'Capacity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(Hide)'!$A181,'Capacity Summary'!$H$138:$BG$138,0))="x",INDEX('Capacity Summary'!$C$139:$E$238,MATCH('Capacity Backing (Hide)'!C$132,'Capacity Summary'!$B$139:$B$238,0),4),IF(INDEX('Capacity Summary'!$H$139:$BG$238,MATCH('Capacity Backing (Hide)'!C$132,'Capacity Summary'!$B$139:$B$238,0),MATCH('Capacity Backing (Hide)'!$A181,'Capacity Summary'!$H$138:$BG$138,0))&lt;&gt;0,INDEX('Capacity Summary'!$H$139:$BG$238,MATCH('Capacity Backing (Hide)'!C$132,'Capacity Summary'!$B$139:$B$238,0),MATCH('Capacity Backing (Hide)'!$A181,'Capacity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(Hide)'!$A181,'Capacity Summary'!$H$138:$BG$138,0))="x",INDEX('Capacity Summary'!$C$139:$E$238,MATCH('Capacity Backing (Hide)'!D$132,'Capacity Summary'!$B$139:$B$238,0),4),IF(INDEX('Capacity Summary'!$H$139:$BG$238,MATCH('Capacity Backing (Hide)'!D$132,'Capacity Summary'!$B$139:$B$238,0),MATCH('Capacity Backing (Hide)'!$A181,'Capacity Summary'!$H$138:$BG$138,0))&lt;&gt;0,INDEX('Capacity Summary'!$H$139:$BG$238,MATCH('Capacity Backing (Hide)'!D$132,'Capacity Summary'!$B$139:$B$238,0),MATCH('Capacity Backing (Hide)'!$A181,'Capacity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(Hide)'!$A181,'Capacity Summary'!$H$138:$BG$138,0))="x",INDEX('Capacity Summary'!$C$139:$E$238,MATCH('Capacity Backing (Hide)'!E$132,'Capacity Summary'!$B$139:$B$238,0),4),IF(INDEX('Capacity Summary'!$H$139:$BG$238,MATCH('Capacity Backing (Hide)'!E$132,'Capacity Summary'!$B$139:$B$238,0),MATCH('Capacity Backing (Hide)'!$A181,'Capacity Summary'!$H$138:$BG$138,0))&lt;&gt;0,INDEX('Capacity Summary'!$H$139:$BG$238,MATCH('Capacity Backing (Hide)'!E$132,'Capacity Summary'!$B$139:$B$238,0),MATCH('Capacity Backing (Hide)'!$A181,'Capacity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(Hide)'!$A181,'Capacity Summary'!$H$138:$BG$138,0))="x",INDEX('Capacity Summary'!$C$139:$E$238,MATCH('Capacity Backing (Hide)'!F$132,'Capacity Summary'!$B$139:$B$238,0),4),IF(INDEX('Capacity Summary'!$H$139:$BG$238,MATCH('Capacity Backing (Hide)'!F$132,'Capacity Summary'!$B$139:$B$238,0),MATCH('Capacity Backing (Hide)'!$A181,'Capacity Summary'!$H$138:$BG$138,0))&lt;&gt;0,INDEX('Capacity Summary'!$H$139:$BG$238,MATCH('Capacity Backing (Hide)'!F$132,'Capacity Summary'!$B$139:$B$238,0),MATCH('Capacity Backing (Hide)'!$A181,'Capacity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(Hide)'!$A181,'Capacity Summary'!$H$138:$BG$138,0))="x",INDEX('Capacity Summary'!$C$139:$E$238,MATCH('Capacity Backing (Hide)'!G$132,'Capacity Summary'!$B$139:$B$238,0),4),IF(INDEX('Capacity Summary'!$H$139:$BG$238,MATCH('Capacity Backing (Hide)'!G$132,'Capacity Summary'!$B$139:$B$238,0),MATCH('Capacity Backing (Hide)'!$A181,'Capacity Summary'!$H$138:$BG$138,0))&lt;&gt;0,INDEX('Capacity Summary'!$H$139:$BG$238,MATCH('Capacity Backing (Hide)'!G$132,'Capacity Summary'!$B$139:$B$238,0),MATCH('Capacity Backing (Hide)'!$A181,'Capacity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(Hide)'!$A181,'Capacity Summary'!$H$138:$BG$138,0))="x",INDEX('Capacity Summary'!$C$139:$E$238,MATCH('Capacity Backing (Hide)'!H$132,'Capacity Summary'!$B$139:$B$238,0),4),IF(INDEX('Capacity Summary'!$H$139:$BG$238,MATCH('Capacity Backing (Hide)'!H$132,'Capacity Summary'!$B$139:$B$238,0),MATCH('Capacity Backing (Hide)'!$A181,'Capacity Summary'!$H$138:$BG$138,0))&lt;&gt;0,INDEX('Capacity Summary'!$H$139:$BG$238,MATCH('Capacity Backing (Hide)'!H$132,'Capacity Summary'!$B$139:$B$238,0),MATCH('Capacity Backing (Hide)'!$A181,'Capacity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(Hide)'!$A181,'Capacity Summary'!$H$138:$BG$138,0))="x",INDEX('Capacity Summary'!$C$139:$E$238,MATCH('Capacity Backing (Hide)'!I$132,'Capacity Summary'!$B$139:$B$238,0),4),IF(INDEX('Capacity Summary'!$H$139:$BG$238,MATCH('Capacity Backing (Hide)'!I$132,'Capacity Summary'!$B$139:$B$238,0),MATCH('Capacity Backing (Hide)'!$A181,'Capacity Summary'!$H$138:$BG$138,0))&lt;&gt;0,INDEX('Capacity Summary'!$H$139:$BG$238,MATCH('Capacity Backing (Hide)'!I$132,'Capacity Summary'!$B$139:$B$238,0),MATCH('Capacity Backing (Hide)'!$A181,'Capacity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(Hide)'!$A181,'Capacity Summary'!$H$138:$BG$138,0))="x",INDEX('Capacity Summary'!$C$139:$E$238,MATCH('Capacity Backing (Hide)'!J$132,'Capacity Summary'!$B$139:$B$238,0),4),IF(INDEX('Capacity Summary'!$H$139:$BG$238,MATCH('Capacity Backing (Hide)'!J$132,'Capacity Summary'!$B$139:$B$238,0),MATCH('Capacity Backing (Hide)'!$A181,'Capacity Summary'!$H$138:$BG$138,0))&lt;&gt;0,INDEX('Capacity Summary'!$H$139:$BG$238,MATCH('Capacity Backing (Hide)'!J$132,'Capacity Summary'!$B$139:$B$238,0),MATCH('Capacity Backing (Hide)'!$A181,'Capacity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(Hide)'!$A181,'Capacity Summary'!$H$138:$BG$138,0))="x",INDEX('Capacity Summary'!$C$139:$E$238,MATCH('Capacity Backing (Hide)'!K$132,'Capacity Summary'!$B$139:$B$238,0),4),IF(INDEX('Capacity Summary'!$H$139:$BG$238,MATCH('Capacity Backing (Hide)'!K$132,'Capacity Summary'!$B$139:$B$238,0),MATCH('Capacity Backing (Hide)'!$A181,'Capacity Summary'!$H$138:$BG$138,0))&lt;&gt;0,INDEX('Capacity Summary'!$H$139:$BG$238,MATCH('Capacity Backing (Hide)'!K$132,'Capacity Summary'!$B$139:$B$238,0),MATCH('Capacity Backing (Hide)'!$A181,'Capacity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(Hide)'!$A181,'Capacity Summary'!$H$138:$BG$138,0))="x",INDEX('Capacity Summary'!$C$139:$E$238,MATCH('Capacity Backing (Hide)'!L$132,'Capacity Summary'!$B$139:$B$238,0),4),IF(INDEX('Capacity Summary'!$H$139:$BG$238,MATCH('Capacity Backing (Hide)'!L$132,'Capacity Summary'!$B$139:$B$238,0),MATCH('Capacity Backing (Hide)'!$A181,'Capacity Summary'!$H$138:$BG$138,0))&lt;&gt;0,INDEX('Capacity Summary'!$H$139:$BG$238,MATCH('Capacity Backing (Hide)'!L$132,'Capacity Summary'!$B$139:$B$238,0),MATCH('Capacity Backing (Hide)'!$A181,'Capacity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(Hide)'!$A181,'Capacity Summary'!$H$138:$BG$138,0))="x",INDEX('Capacity Summary'!$C$139:$E$238,MATCH('Capacity Backing (Hide)'!M$132,'Capacity Summary'!$B$139:$B$238,0),4),IF(INDEX('Capacity Summary'!$H$139:$BG$238,MATCH('Capacity Backing (Hide)'!M$132,'Capacity Summary'!$B$139:$B$238,0),MATCH('Capacity Backing (Hide)'!$A181,'Capacity Summary'!$H$138:$BG$138,0))&lt;&gt;0,INDEX('Capacity Summary'!$H$139:$BG$238,MATCH('Capacity Backing (Hide)'!M$132,'Capacity Summary'!$B$139:$B$238,0),MATCH('Capacity Backing (Hide)'!$A181,'Capacity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(Hide)'!$A181,'Capacity Summary'!$H$138:$BG$138,0))="x",INDEX('Capacity Summary'!$C$139:$E$238,MATCH('Capacity Backing (Hide)'!N$132,'Capacity Summary'!$B$139:$B$238,0),4),IF(INDEX('Capacity Summary'!$H$139:$BG$238,MATCH('Capacity Backing (Hide)'!N$132,'Capacity Summary'!$B$139:$B$238,0),MATCH('Capacity Backing (Hide)'!$A181,'Capacity Summary'!$H$138:$BG$138,0))&lt;&gt;0,INDEX('Capacity Summary'!$H$139:$BG$238,MATCH('Capacity Backing (Hide)'!N$132,'Capacity Summary'!$B$139:$B$238,0),MATCH('Capacity Backing (Hide)'!$A181,'Capacity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(Hide)'!$A181,'Capacity Summary'!$H$138:$BG$138,0))="x",INDEX('Capacity Summary'!$C$139:$E$238,MATCH('Capacity Backing (Hide)'!O$132,'Capacity Summary'!$B$139:$B$238,0),4),IF(INDEX('Capacity Summary'!$H$139:$BG$238,MATCH('Capacity Backing (Hide)'!O$132,'Capacity Summary'!$B$139:$B$238,0),MATCH('Capacity Backing (Hide)'!$A181,'Capacity Summary'!$H$138:$BG$138,0))&lt;&gt;0,INDEX('Capacity Summary'!$H$139:$BG$238,MATCH('Capacity Backing (Hide)'!O$132,'Capacity Summary'!$B$139:$B$238,0),MATCH('Capacity Backing (Hide)'!$A181,'Capacity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(Hide)'!$A181,'Capacity Summary'!$H$138:$BG$138,0))="x",INDEX('Capacity Summary'!$C$139:$E$238,MATCH('Capacity Backing (Hide)'!P$132,'Capacity Summary'!$B$139:$B$238,0),4),IF(INDEX('Capacity Summary'!$H$139:$BG$238,MATCH('Capacity Backing (Hide)'!P$132,'Capacity Summary'!$B$139:$B$238,0),MATCH('Capacity Backing (Hide)'!$A181,'Capacity Summary'!$H$138:$BG$138,0))&lt;&gt;0,INDEX('Capacity Summary'!$H$139:$BG$238,MATCH('Capacity Backing (Hide)'!P$132,'Capacity Summary'!$B$139:$B$238,0),MATCH('Capacity Backing (Hide)'!$A181,'Capacity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(Hide)'!$A181,'Capacity Summary'!$H$138:$BG$138,0))="x",INDEX('Capacity Summary'!$C$139:$E$238,MATCH('Capacity Backing (Hide)'!Q$132,'Capacity Summary'!$B$139:$B$238,0),4),IF(INDEX('Capacity Summary'!$H$139:$BG$238,MATCH('Capacity Backing (Hide)'!Q$132,'Capacity Summary'!$B$139:$B$238,0),MATCH('Capacity Backing (Hide)'!$A181,'Capacity Summary'!$H$138:$BG$138,0))&lt;&gt;0,INDEX('Capacity Summary'!$H$139:$BG$238,MATCH('Capacity Backing (Hide)'!Q$132,'Capacity Summary'!$B$139:$B$238,0),MATCH('Capacity Backing (Hide)'!$A181,'Capacity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(Hide)'!$A181,'Capacity Summary'!$H$138:$BG$138,0))="x",INDEX('Capacity Summary'!$C$139:$E$238,MATCH('Capacity Backing (Hide)'!R$132,'Capacity Summary'!$B$139:$B$238,0),4),IF(INDEX('Capacity Summary'!$H$139:$BG$238,MATCH('Capacity Backing (Hide)'!R$132,'Capacity Summary'!$B$139:$B$238,0),MATCH('Capacity Backing (Hide)'!$A181,'Capacity Summary'!$H$138:$BG$138,0))&lt;&gt;0,INDEX('Capacity Summary'!$H$139:$BG$238,MATCH('Capacity Backing (Hide)'!R$132,'Capacity Summary'!$B$139:$B$238,0),MATCH('Capacity Backing (Hide)'!$A181,'Capacity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(Hide)'!$A181,'Capacity Summary'!$H$138:$BG$138,0))="x",INDEX('Capacity Summary'!$C$139:$E$238,MATCH('Capacity Backing (Hide)'!S$132,'Capacity Summary'!$B$139:$B$238,0),4),IF(INDEX('Capacity Summary'!$H$139:$BG$238,MATCH('Capacity Backing (Hide)'!S$132,'Capacity Summary'!$B$139:$B$238,0),MATCH('Capacity Backing (Hide)'!$A181,'Capacity Summary'!$H$138:$BG$138,0))&lt;&gt;0,INDEX('Capacity Summary'!$H$139:$BG$238,MATCH('Capacity Backing (Hide)'!S$132,'Capacity Summary'!$B$139:$B$238,0),MATCH('Capacity Backing (Hide)'!$A181,'Capacity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(Hide)'!$A181,'Capacity Summary'!$H$138:$BG$138,0))="x",INDEX('Capacity Summary'!$C$139:$E$238,MATCH('Capacity Backing (Hide)'!T$132,'Capacity Summary'!$B$139:$B$238,0),4),IF(INDEX('Capacity Summary'!$H$139:$BG$238,MATCH('Capacity Backing (Hide)'!T$132,'Capacity Summary'!$B$139:$B$238,0),MATCH('Capacity Backing (Hide)'!$A181,'Capacity Summary'!$H$138:$BG$138,0))&lt;&gt;0,INDEX('Capacity Summary'!$H$139:$BG$238,MATCH('Capacity Backing (Hide)'!T$132,'Capacity Summary'!$B$139:$B$238,0),MATCH('Capacity Backing (Hide)'!$A181,'Capacity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(Hide)'!$A181,'Capacity Summary'!$H$138:$BG$138,0))="x",INDEX('Capacity Summary'!$C$139:$E$238,MATCH('Capacity Backing (Hide)'!U$132,'Capacity Summary'!$B$139:$B$238,0),4),IF(INDEX('Capacity Summary'!$H$139:$BG$238,MATCH('Capacity Backing (Hide)'!U$132,'Capacity Summary'!$B$139:$B$238,0),MATCH('Capacity Backing (Hide)'!$A181,'Capacity Summary'!$H$138:$BG$138,0))&lt;&gt;0,INDEX('Capacity Summary'!$H$139:$BG$238,MATCH('Capacity Backing (Hide)'!U$132,'Capacity Summary'!$B$139:$B$238,0),MATCH('Capacity Backing (Hide)'!$A181,'Capacity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(Hide)'!$A181,'Capacity Summary'!$H$138:$BG$138,0))="x",INDEX('Capacity Summary'!$C$139:$E$238,MATCH('Capacity Backing (Hide)'!V$132,'Capacity Summary'!$B$139:$B$238,0),4),IF(INDEX('Capacity Summary'!$H$139:$BG$238,MATCH('Capacity Backing (Hide)'!V$132,'Capacity Summary'!$B$139:$B$238,0),MATCH('Capacity Backing (Hide)'!$A181,'Capacity Summary'!$H$138:$BG$138,0))&lt;&gt;0,INDEX('Capacity Summary'!$H$139:$BG$238,MATCH('Capacity Backing (Hide)'!V$132,'Capacity Summary'!$B$139:$B$238,0),MATCH('Capacity Backing (Hide)'!$A181,'Capacity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(Hide)'!$A181,'Capacity Summary'!$H$138:$BG$138,0))="x",INDEX('Capacity Summary'!$C$139:$E$238,MATCH('Capacity Backing (Hide)'!W$132,'Capacity Summary'!$B$139:$B$238,0),4),IF(INDEX('Capacity Summary'!$H$139:$BG$238,MATCH('Capacity Backing (Hide)'!W$132,'Capacity Summary'!$B$139:$B$238,0),MATCH('Capacity Backing (Hide)'!$A181,'Capacity Summary'!$H$138:$BG$138,0))&lt;&gt;0,INDEX('Capacity Summary'!$H$139:$BG$238,MATCH('Capacity Backing (Hide)'!W$132,'Capacity Summary'!$B$139:$B$238,0),MATCH('Capacity Backing (Hide)'!$A181,'Capacity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(Hide)'!$A181,'Capacity Summary'!$H$138:$BG$138,0))="x",INDEX('Capacity Summary'!$C$139:$E$238,MATCH('Capacity Backing (Hide)'!X$132,'Capacity Summary'!$B$139:$B$238,0),4),IF(INDEX('Capacity Summary'!$H$139:$BG$238,MATCH('Capacity Backing (Hide)'!X$132,'Capacity Summary'!$B$139:$B$238,0),MATCH('Capacity Backing (Hide)'!$A181,'Capacity Summary'!$H$138:$BG$138,0))&lt;&gt;0,INDEX('Capacity Summary'!$H$139:$BG$238,MATCH('Capacity Backing (Hide)'!X$132,'Capacity Summary'!$B$139:$B$238,0),MATCH('Capacity Backing (Hide)'!$A181,'Capacity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(Hide)'!$A181,'Capacity Summary'!$H$138:$BG$138,0))="x",INDEX('Capacity Summary'!$C$139:$E$238,MATCH('Capacity Backing (Hide)'!Y$132,'Capacity Summary'!$B$139:$B$238,0),4),IF(INDEX('Capacity Summary'!$H$139:$BG$238,MATCH('Capacity Backing (Hide)'!Y$132,'Capacity Summary'!$B$139:$B$238,0),MATCH('Capacity Backing (Hide)'!$A181,'Capacity Summary'!$H$138:$BG$138,0))&lt;&gt;0,INDEX('Capacity Summary'!$H$139:$BG$238,MATCH('Capacity Backing (Hide)'!Y$132,'Capacity Summary'!$B$139:$B$238,0),MATCH('Capacity Backing (Hide)'!$A181,'Capacity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(Hide)'!$A181,'Capacity Summary'!$H$138:$BG$138,0))="x",INDEX('Capacity Summary'!$C$139:$E$238,MATCH('Capacity Backing (Hide)'!Z$132,'Capacity Summary'!$B$139:$B$238,0),4),IF(INDEX('Capacity Summary'!$H$139:$BG$238,MATCH('Capacity Backing (Hide)'!Z$132,'Capacity Summary'!$B$139:$B$238,0),MATCH('Capacity Backing (Hide)'!$A181,'Capacity Summary'!$H$138:$BG$138,0))&lt;&gt;0,INDEX('Capacity Summary'!$H$139:$BG$238,MATCH('Capacity Backing (Hide)'!Z$132,'Capacity Summary'!$B$139:$B$238,0),MATCH('Capacity Backing (Hide)'!$A181,'Capacity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(Hide)'!$A181,'Capacity Summary'!$H$138:$BG$138,0))="x",INDEX('Capacity Summary'!$C$139:$E$238,MATCH('Capacity Backing (Hide)'!AA$132,'Capacity Summary'!$B$139:$B$238,0),4),IF(INDEX('Capacity Summary'!$H$139:$BG$238,MATCH('Capacity Backing (Hide)'!AA$132,'Capacity Summary'!$B$139:$B$238,0),MATCH('Capacity Backing (Hide)'!$A181,'Capacity Summary'!$H$138:$BG$138,0))&lt;&gt;0,INDEX('Capacity Summary'!$H$139:$BG$238,MATCH('Capacity Backing (Hide)'!AA$132,'Capacity Summary'!$B$139:$B$238,0),MATCH('Capacity Backing (Hide)'!$A181,'Capacity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(Hide)'!$A181,'Capacity Summary'!$H$138:$BG$138,0))="x",INDEX('Capacity Summary'!$C$139:$E$238,MATCH('Capacity Backing (Hide)'!AB$132,'Capacity Summary'!$B$139:$B$238,0),4),IF(INDEX('Capacity Summary'!$H$139:$BG$238,MATCH('Capacity Backing (Hide)'!AB$132,'Capacity Summary'!$B$139:$B$238,0),MATCH('Capacity Backing (Hide)'!$A181,'Capacity Summary'!$H$138:$BG$138,0))&lt;&gt;0,INDEX('Capacity Summary'!$H$139:$BG$238,MATCH('Capacity Backing (Hide)'!AB$132,'Capacity Summary'!$B$139:$B$238,0),MATCH('Capacity Backing (Hide)'!$A181,'Capacity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(Hide)'!$A181,'Capacity Summary'!$H$138:$BG$138,0))="x",INDEX('Capacity Summary'!$C$139:$E$238,MATCH('Capacity Backing (Hide)'!AC$132,'Capacity Summary'!$B$139:$B$238,0),4),IF(INDEX('Capacity Summary'!$H$139:$BG$238,MATCH('Capacity Backing (Hide)'!AC$132,'Capacity Summary'!$B$139:$B$238,0),MATCH('Capacity Backing (Hide)'!$A181,'Capacity Summary'!$H$138:$BG$138,0))&lt;&gt;0,INDEX('Capacity Summary'!$H$139:$BG$238,MATCH('Capacity Backing (Hide)'!AC$132,'Capacity Summary'!$B$139:$B$238,0),MATCH('Capacity Backing (Hide)'!$A181,'Capacity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(Hide)'!$A181,'Capacity Summary'!$H$138:$BG$138,0))="x",INDEX('Capacity Summary'!$C$139:$E$238,MATCH('Capacity Backing (Hide)'!AD$132,'Capacity Summary'!$B$139:$B$238,0),4),IF(INDEX('Capacity Summary'!$H$139:$BG$238,MATCH('Capacity Backing (Hide)'!AD$132,'Capacity Summary'!$B$139:$B$238,0),MATCH('Capacity Backing (Hide)'!$A181,'Capacity Summary'!$H$138:$BG$138,0))&lt;&gt;0,INDEX('Capacity Summary'!$H$139:$BG$238,MATCH('Capacity Backing (Hide)'!AD$132,'Capacity Summary'!$B$139:$B$238,0),MATCH('Capacity Backing (Hide)'!$A181,'Capacity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(Hide)'!$A181,'Capacity Summary'!$H$138:$BG$138,0))="x",INDEX('Capacity Summary'!$C$139:$E$238,MATCH('Capacity Backing (Hide)'!AE$132,'Capacity Summary'!$B$139:$B$238,0),4),IF(INDEX('Capacity Summary'!$H$139:$BG$238,MATCH('Capacity Backing (Hide)'!AE$132,'Capacity Summary'!$B$139:$B$238,0),MATCH('Capacity Backing (Hide)'!$A181,'Capacity Summary'!$H$138:$BG$138,0))&lt;&gt;0,INDEX('Capacity Summary'!$H$139:$BG$238,MATCH('Capacity Backing (Hide)'!AE$132,'Capacity Summary'!$B$139:$B$238,0),MATCH('Capacity Backing (Hide)'!$A181,'Capacity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(Hide)'!$A181,'Capacity Summary'!$H$138:$BG$138,0))="x",INDEX('Capacity Summary'!$C$139:$E$238,MATCH('Capacity Backing (Hide)'!AF$132,'Capacity Summary'!$B$139:$B$238,0),4),IF(INDEX('Capacity Summary'!$H$139:$BG$238,MATCH('Capacity Backing (Hide)'!AF$132,'Capacity Summary'!$B$139:$B$238,0),MATCH('Capacity Backing (Hide)'!$A181,'Capacity Summary'!$H$138:$BG$138,0))&lt;&gt;0,INDEX('Capacity Summary'!$H$139:$BG$238,MATCH('Capacity Backing (Hide)'!AF$132,'Capacity Summary'!$B$139:$B$238,0),MATCH('Capacity Backing (Hide)'!$A181,'Capacity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(Hide)'!$A181,'Capacity Summary'!$H$138:$BG$138,0))="x",INDEX('Capacity Summary'!$C$139:$E$238,MATCH('Capacity Backing (Hide)'!AG$132,'Capacity Summary'!$B$139:$B$238,0),4),IF(INDEX('Capacity Summary'!$H$139:$BG$238,MATCH('Capacity Backing (Hide)'!AG$132,'Capacity Summary'!$B$139:$B$238,0),MATCH('Capacity Backing (Hide)'!$A181,'Capacity Summary'!$H$138:$BG$138,0))&lt;&gt;0,INDEX('Capacity Summary'!$H$139:$BG$238,MATCH('Capacity Backing (Hide)'!AG$132,'Capacity Summary'!$B$139:$B$238,0),MATCH('Capacity Backing (Hide)'!$A181,'Capacity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(Hide)'!$A181,'Capacity Summary'!$H$138:$BG$138,0))="x",INDEX('Capacity Summary'!$C$139:$E$238,MATCH('Capacity Backing (Hide)'!AH$132,'Capacity Summary'!$B$139:$B$238,0),4),IF(INDEX('Capacity Summary'!$H$139:$BG$238,MATCH('Capacity Backing (Hide)'!AH$132,'Capacity Summary'!$B$139:$B$238,0),MATCH('Capacity Backing (Hide)'!$A181,'Capacity Summary'!$H$138:$BG$138,0))&lt;&gt;0,INDEX('Capacity Summary'!$H$139:$BG$238,MATCH('Capacity Backing (Hide)'!AH$132,'Capacity Summary'!$B$139:$B$238,0),MATCH('Capacity Backing (Hide)'!$A181,'Capacity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(Hide)'!$A181,'Capacity Summary'!$H$138:$BG$138,0))="x",INDEX('Capacity Summary'!$C$139:$E$238,MATCH('Capacity Backing (Hide)'!AI$132,'Capacity Summary'!$B$139:$B$238,0),4),IF(INDEX('Capacity Summary'!$H$139:$BG$238,MATCH('Capacity Backing (Hide)'!AI$132,'Capacity Summary'!$B$139:$B$238,0),MATCH('Capacity Backing (Hide)'!$A181,'Capacity Summary'!$H$138:$BG$138,0))&lt;&gt;0,INDEX('Capacity Summary'!$H$139:$BG$238,MATCH('Capacity Backing (Hide)'!AI$132,'Capacity Summary'!$B$139:$B$238,0),MATCH('Capacity Backing (Hide)'!$A181,'Capacity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(Hide)'!$A181,'Capacity Summary'!$H$138:$BG$138,0))="x",INDEX('Capacity Summary'!$C$139:$E$238,MATCH('Capacity Backing (Hide)'!AJ$132,'Capacity Summary'!$B$139:$B$238,0),4),IF(INDEX('Capacity Summary'!$H$139:$BG$238,MATCH('Capacity Backing (Hide)'!AJ$132,'Capacity Summary'!$B$139:$B$238,0),MATCH('Capacity Backing (Hide)'!$A181,'Capacity Summary'!$H$138:$BG$138,0))&lt;&gt;0,INDEX('Capacity Summary'!$H$139:$BG$238,MATCH('Capacity Backing (Hide)'!AJ$132,'Capacity Summary'!$B$139:$B$238,0),MATCH('Capacity Backing (Hide)'!$A181,'Capacity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(Hide)'!$A181,'Capacity Summary'!$H$138:$BG$138,0))="x",INDEX('Capacity Summary'!$C$139:$E$238,MATCH('Capacity Backing (Hide)'!AK$132,'Capacity Summary'!$B$139:$B$238,0),4),IF(INDEX('Capacity Summary'!$H$139:$BG$238,MATCH('Capacity Backing (Hide)'!AK$132,'Capacity Summary'!$B$139:$B$238,0),MATCH('Capacity Backing (Hide)'!$A181,'Capacity Summary'!$H$138:$BG$138,0))&lt;&gt;0,INDEX('Capacity Summary'!$H$139:$BG$238,MATCH('Capacity Backing (Hide)'!AK$132,'Capacity Summary'!$B$139:$B$238,0),MATCH('Capacity Backing (Hide)'!$A181,'Capacity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(Hide)'!$A181,'Capacity Summary'!$H$138:$BG$138,0))="x",INDEX('Capacity Summary'!$C$139:$E$238,MATCH('Capacity Backing (Hide)'!AL$132,'Capacity Summary'!$B$139:$B$238,0),4),IF(INDEX('Capacity Summary'!$H$139:$BG$238,MATCH('Capacity Backing (Hide)'!AL$132,'Capacity Summary'!$B$139:$B$238,0),MATCH('Capacity Backing (Hide)'!$A181,'Capacity Summary'!$H$138:$BG$138,0))&lt;&gt;0,INDEX('Capacity Summary'!$H$139:$BG$238,MATCH('Capacity Backing (Hide)'!AL$132,'Capacity Summary'!$B$139:$B$238,0),MATCH('Capacity Backing (Hide)'!$A181,'Capacity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(Hide)'!$A181,'Capacity Summary'!$H$138:$BG$138,0))="x",INDEX('Capacity Summary'!$C$139:$E$238,MATCH('Capacity Backing (Hide)'!AM$132,'Capacity Summary'!$B$139:$B$238,0),4),IF(INDEX('Capacity Summary'!$H$139:$BG$238,MATCH('Capacity Backing (Hide)'!AM$132,'Capacity Summary'!$B$139:$B$238,0),MATCH('Capacity Backing (Hide)'!$A181,'Capacity Summary'!$H$138:$BG$138,0))&lt;&gt;0,INDEX('Capacity Summary'!$H$139:$BG$238,MATCH('Capacity Backing (Hide)'!AM$132,'Capacity Summary'!$B$139:$B$238,0),MATCH('Capacity Backing (Hide)'!$A181,'Capacity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(Hide)'!$A181,'Capacity Summary'!$H$138:$BG$138,0))="x",INDEX('Capacity Summary'!$C$139:$E$238,MATCH('Capacity Backing (Hide)'!AN$132,'Capacity Summary'!$B$139:$B$238,0),4),IF(INDEX('Capacity Summary'!$H$139:$BG$238,MATCH('Capacity Backing (Hide)'!AN$132,'Capacity Summary'!$B$139:$B$238,0),MATCH('Capacity Backing (Hide)'!$A181,'Capacity Summary'!$H$138:$BG$138,0))&lt;&gt;0,INDEX('Capacity Summary'!$H$139:$BG$238,MATCH('Capacity Backing (Hide)'!AN$132,'Capacity Summary'!$B$139:$B$238,0),MATCH('Capacity Backing (Hide)'!$A181,'Capacity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(Hide)'!$A181,'Capacity Summary'!$H$138:$BG$138,0))="x",INDEX('Capacity Summary'!$C$139:$E$238,MATCH('Capacity Backing (Hide)'!AO$132,'Capacity Summary'!$B$139:$B$238,0),4),IF(INDEX('Capacity Summary'!$H$139:$BG$238,MATCH('Capacity Backing (Hide)'!AO$132,'Capacity Summary'!$B$139:$B$238,0),MATCH('Capacity Backing (Hide)'!$A181,'Capacity Summary'!$H$138:$BG$138,0))&lt;&gt;0,INDEX('Capacity Summary'!$H$139:$BG$238,MATCH('Capacity Backing (Hide)'!AO$132,'Capacity Summary'!$B$139:$B$238,0),MATCH('Capacity Backing (Hide)'!$A181,'Capacity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(Hide)'!$A181,'Capacity Summary'!$H$138:$BG$138,0))="x",INDEX('Capacity Summary'!$C$139:$E$238,MATCH('Capacity Backing (Hide)'!AP$132,'Capacity Summary'!$B$139:$B$238,0),4),IF(INDEX('Capacity Summary'!$H$139:$BG$238,MATCH('Capacity Backing (Hide)'!AP$132,'Capacity Summary'!$B$139:$B$238,0),MATCH('Capacity Backing (Hide)'!$A181,'Capacity Summary'!$H$138:$BG$138,0))&lt;&gt;0,INDEX('Capacity Summary'!$H$139:$BG$238,MATCH('Capacity Backing (Hide)'!AP$132,'Capacity Summary'!$B$139:$B$238,0),MATCH('Capacity Backing (Hide)'!$A181,'Capacity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(Hide)'!$A181,'Capacity Summary'!$H$138:$BG$138,0))="x",INDEX('Capacity Summary'!$C$139:$E$238,MATCH('Capacity Backing (Hide)'!AQ$132,'Capacity Summary'!$B$139:$B$238,0),4),IF(INDEX('Capacity Summary'!$H$139:$BG$238,MATCH('Capacity Backing (Hide)'!AQ$132,'Capacity Summary'!$B$139:$B$238,0),MATCH('Capacity Backing (Hide)'!$A181,'Capacity Summary'!$H$138:$BG$138,0))&lt;&gt;0,INDEX('Capacity Summary'!$H$139:$BG$238,MATCH('Capacity Backing (Hide)'!AQ$132,'Capacity Summary'!$B$139:$B$238,0),MATCH('Capacity Backing (Hide)'!$A181,'Capacity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(Hide)'!$A181,'Capacity Summary'!$H$138:$BG$138,0))="x",INDEX('Capacity Summary'!$C$139:$E$238,MATCH('Capacity Backing (Hide)'!AR$132,'Capacity Summary'!$B$139:$B$238,0),4),IF(INDEX('Capacity Summary'!$H$139:$BG$238,MATCH('Capacity Backing (Hide)'!AR$132,'Capacity Summary'!$B$139:$B$238,0),MATCH('Capacity Backing (Hide)'!$A181,'Capacity Summary'!$H$138:$BG$138,0))&lt;&gt;0,INDEX('Capacity Summary'!$H$139:$BG$238,MATCH('Capacity Backing (Hide)'!AR$132,'Capacity Summary'!$B$139:$B$238,0),MATCH('Capacity Backing (Hide)'!$A181,'Capacity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(Hide)'!$A181,'Capacity Summary'!$H$138:$BG$138,0))="x",INDEX('Capacity Summary'!$C$139:$E$238,MATCH('Capacity Backing (Hide)'!AS$132,'Capacity Summary'!$B$139:$B$238,0),4),IF(INDEX('Capacity Summary'!$H$139:$BG$238,MATCH('Capacity Backing (Hide)'!AS$132,'Capacity Summary'!$B$139:$B$238,0),MATCH('Capacity Backing (Hide)'!$A181,'Capacity Summary'!$H$138:$BG$138,0))&lt;&gt;0,INDEX('Capacity Summary'!$H$139:$BG$238,MATCH('Capacity Backing (Hide)'!AS$132,'Capacity Summary'!$B$139:$B$238,0),MATCH('Capacity Backing (Hide)'!$A181,'Capacity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(Hide)'!$A181,'Capacity Summary'!$H$138:$BG$138,0))="x",INDEX('Capacity Summary'!$C$139:$E$238,MATCH('Capacity Backing (Hide)'!AT$132,'Capacity Summary'!$B$139:$B$238,0),4),IF(INDEX('Capacity Summary'!$H$139:$BG$238,MATCH('Capacity Backing (Hide)'!AT$132,'Capacity Summary'!$B$139:$B$238,0),MATCH('Capacity Backing (Hide)'!$A181,'Capacity Summary'!$H$138:$BG$138,0))&lt;&gt;0,INDEX('Capacity Summary'!$H$139:$BG$238,MATCH('Capacity Backing (Hide)'!AT$132,'Capacity Summary'!$B$139:$B$238,0),MATCH('Capacity Backing (Hide)'!$A181,'Capacity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(Hide)'!$A181,'Capacity Summary'!$H$138:$BG$138,0))="x",INDEX('Capacity Summary'!$C$139:$E$238,MATCH('Capacity Backing (Hide)'!AU$132,'Capacity Summary'!$B$139:$B$238,0),4),IF(INDEX('Capacity Summary'!$H$139:$BG$238,MATCH('Capacity Backing (Hide)'!AU$132,'Capacity Summary'!$B$139:$B$238,0),MATCH('Capacity Backing (Hide)'!$A181,'Capacity Summary'!$H$138:$BG$138,0))&lt;&gt;0,INDEX('Capacity Summary'!$H$139:$BG$238,MATCH('Capacity Backing (Hide)'!AU$132,'Capacity Summary'!$B$139:$B$238,0),MATCH('Capacity Backing (Hide)'!$A181,'Capacity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(Hide)'!$A181,'Capacity Summary'!$H$138:$BG$138,0))="x",INDEX('Capacity Summary'!$C$139:$E$238,MATCH('Capacity Backing (Hide)'!AV$132,'Capacity Summary'!$B$139:$B$238,0),4),IF(INDEX('Capacity Summary'!$H$139:$BG$238,MATCH('Capacity Backing (Hide)'!AV$132,'Capacity Summary'!$B$139:$B$238,0),MATCH('Capacity Backing (Hide)'!$A181,'Capacity Summary'!$H$138:$BG$138,0))&lt;&gt;0,INDEX('Capacity Summary'!$H$139:$BG$238,MATCH('Capacity Backing (Hide)'!AV$132,'Capacity Summary'!$B$139:$B$238,0),MATCH('Capacity Backing (Hide)'!$A181,'Capacity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(Hide)'!$A181,'Capacity Summary'!$H$138:$BG$138,0))="x",INDEX('Capacity Summary'!$C$139:$E$238,MATCH('Capacity Backing (Hide)'!AW$132,'Capacity Summary'!$B$139:$B$238,0),4),IF(INDEX('Capacity Summary'!$H$139:$BG$238,MATCH('Capacity Backing (Hide)'!AW$132,'Capacity Summary'!$B$139:$B$238,0),MATCH('Capacity Backing (Hide)'!$A181,'Capacity Summary'!$H$138:$BG$138,0))&lt;&gt;0,INDEX('Capacity Summary'!$H$139:$BG$238,MATCH('Capacity Backing (Hide)'!AW$132,'Capacity Summary'!$B$139:$B$238,0),MATCH('Capacity Backing (Hide)'!$A181,'Capacity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(Hide)'!$A181,'Capacity Summary'!$H$138:$BG$138,0))="x",INDEX('Capacity Summary'!$C$139:$E$238,MATCH('Capacity Backing (Hide)'!AX$132,'Capacity Summary'!$B$139:$B$238,0),4),IF(INDEX('Capacity Summary'!$H$139:$BG$238,MATCH('Capacity Backing (Hide)'!AX$132,'Capacity Summary'!$B$139:$B$238,0),MATCH('Capacity Backing (Hide)'!$A181,'Capacity Summary'!$H$138:$BG$138,0))&lt;&gt;0,INDEX('Capacity Summary'!$H$139:$BG$238,MATCH('Capacity Backing (Hide)'!AX$132,'Capacity Summary'!$B$139:$B$238,0),MATCH('Capacity Backing (Hide)'!$A181,'Capacity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(Hide)'!$A181,'Capacity Summary'!$H$138:$BG$138,0))="x",INDEX('Capacity Summary'!$C$139:$E$238,MATCH('Capacity Backing (Hide)'!AY$132,'Capacity Summary'!$B$139:$B$238,0),4),IF(INDEX('Capacity Summary'!$H$139:$BG$238,MATCH('Capacity Backing (Hide)'!AY$132,'Capacity Summary'!$B$139:$B$238,0),MATCH('Capacity Backing (Hide)'!$A181,'Capacity Summary'!$H$138:$BG$138,0))&lt;&gt;0,INDEX('Capacity Summary'!$H$139:$BG$238,MATCH('Capacity Backing (Hide)'!AY$132,'Capacity Summary'!$B$139:$B$238,0),MATCH('Capacity Backing (Hide)'!$A181,'Capacity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(Hide)'!$A181,'Capacity Summary'!$H$138:$BG$138,0))="x",INDEX('Capacity Summary'!$C$139:$E$238,MATCH('Capacity Backing (Hide)'!AZ$132,'Capacity Summary'!$B$139:$B$238,0),4),IF(INDEX('Capacity Summary'!$H$139:$BG$238,MATCH('Capacity Backing (Hide)'!AZ$132,'Capacity Summary'!$B$139:$B$238,0),MATCH('Capacity Backing (Hide)'!$A181,'Capacity Summary'!$H$138:$BG$138,0))&lt;&gt;0,INDEX('Capacity Summary'!$H$139:$BG$238,MATCH('Capacity Backing (Hide)'!AZ$132,'Capacity Summary'!$B$139:$B$238,0),MATCH('Capacity Backing (Hide)'!$A181,'Capacity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(Hide)'!$A181,'Capacity Summary'!$H$138:$BG$138,0))="x",INDEX('Capacity Summary'!$C$139:$E$238,MATCH('Capacity Backing (Hide)'!BA$132,'Capacity Summary'!$B$139:$B$238,0),4),IF(INDEX('Capacity Summary'!$H$139:$BG$238,MATCH('Capacity Backing (Hide)'!BA$132,'Capacity Summary'!$B$139:$B$238,0),MATCH('Capacity Backing (Hide)'!$A181,'Capacity Summary'!$H$138:$BG$138,0))&lt;&gt;0,INDEX('Capacity Summary'!$H$139:$BG$238,MATCH('Capacity Backing (Hide)'!BA$132,'Capacity Summary'!$B$139:$B$238,0),MATCH('Capacity Backing (Hide)'!$A181,'Capacity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(Hide)'!$A181,'Capacity Summary'!$H$138:$BG$138,0))="x",INDEX('Capacity Summary'!$C$139:$E$238,MATCH('Capacity Backing (Hide)'!BB$132,'Capacity Summary'!$B$139:$B$238,0),4),IF(INDEX('Capacity Summary'!$H$139:$BG$238,MATCH('Capacity Backing (Hide)'!BB$132,'Capacity Summary'!$B$139:$B$238,0),MATCH('Capacity Backing (Hide)'!$A181,'Capacity Summary'!$H$138:$BG$138,0))&lt;&gt;0,INDEX('Capacity Summary'!$H$139:$BG$238,MATCH('Capacity Backing (Hide)'!BB$132,'Capacity Summary'!$B$139:$B$238,0),MATCH('Capacity Backing (Hide)'!$A181,'Capacity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(Hide)'!$A181,'Capacity Summary'!$H$138:$BG$138,0))="x",INDEX('Capacity Summary'!$C$139:$E$238,MATCH('Capacity Backing (Hide)'!BC$132,'Capacity Summary'!$B$139:$B$238,0),4),IF(INDEX('Capacity Summary'!$H$139:$BG$238,MATCH('Capacity Backing (Hide)'!BC$132,'Capacity Summary'!$B$139:$B$238,0),MATCH('Capacity Backing (Hide)'!$A181,'Capacity Summary'!$H$138:$BG$138,0))&lt;&gt;0,INDEX('Capacity Summary'!$H$139:$BG$238,MATCH('Capacity Backing (Hide)'!BC$132,'Capacity Summary'!$B$139:$B$238,0),MATCH('Capacity Backing (Hide)'!$A181,'Capacity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(Hide)'!$A181,'Capacity Summary'!$H$138:$BG$138,0))="x",INDEX('Capacity Summary'!$C$139:$E$238,MATCH('Capacity Backing (Hide)'!BD$132,'Capacity Summary'!$B$139:$B$238,0),4),IF(INDEX('Capacity Summary'!$H$139:$BG$238,MATCH('Capacity Backing (Hide)'!BD$132,'Capacity Summary'!$B$139:$B$238,0),MATCH('Capacity Backing (Hide)'!$A181,'Capacity Summary'!$H$138:$BG$138,0))&lt;&gt;0,INDEX('Capacity Summary'!$H$139:$BG$238,MATCH('Capacity Backing (Hide)'!BD$132,'Capacity Summary'!$B$139:$B$238,0),MATCH('Capacity Backing (Hide)'!$A181,'Capacity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(Hide)'!$A181,'Capacity Summary'!$H$138:$BG$138,0))="x",INDEX('Capacity Summary'!$C$139:$E$238,MATCH('Capacity Backing (Hide)'!BE$132,'Capacity Summary'!$B$139:$B$238,0),4),IF(INDEX('Capacity Summary'!$H$139:$BG$238,MATCH('Capacity Backing (Hide)'!BE$132,'Capacity Summary'!$B$139:$B$238,0),MATCH('Capacity Backing (Hide)'!$A181,'Capacity Summary'!$H$138:$BG$138,0))&lt;&gt;0,INDEX('Capacity Summary'!$H$139:$BG$238,MATCH('Capacity Backing (Hide)'!BE$132,'Capacity Summary'!$B$139:$B$238,0),MATCH('Capacity Backing (Hide)'!$A181,'Capacity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(Hide)'!$A181,'Capacity Summary'!$H$138:$BG$138,0))="x",INDEX('Capacity Summary'!$C$139:$E$238,MATCH('Capacity Backing (Hide)'!BF$132,'Capacity Summary'!$B$139:$B$238,0),4),IF(INDEX('Capacity Summary'!$H$139:$BG$238,MATCH('Capacity Backing (Hide)'!BF$132,'Capacity Summary'!$B$139:$B$238,0),MATCH('Capacity Backing (Hide)'!$A181,'Capacity Summary'!$H$138:$BG$138,0))&lt;&gt;0,INDEX('Capacity Summary'!$H$139:$BG$238,MATCH('Capacity Backing (Hide)'!BF$132,'Capacity Summary'!$B$139:$B$238,0),MATCH('Capacity Backing (Hide)'!$A181,'Capacity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(Hide)'!$A181,'Capacity Summary'!$H$138:$BG$138,0))="x",INDEX('Capacity Summary'!$C$139:$E$238,MATCH('Capacity Backing (Hide)'!BG$132,'Capacity Summary'!$B$139:$B$238,0),4),IF(INDEX('Capacity Summary'!$H$139:$BG$238,MATCH('Capacity Backing (Hide)'!BG$132,'Capacity Summary'!$B$139:$B$238,0),MATCH('Capacity Backing (Hide)'!$A181,'Capacity Summary'!$H$138:$BG$138,0))&lt;&gt;0,INDEX('Capacity Summary'!$H$139:$BG$238,MATCH('Capacity Backing (Hide)'!BG$132,'Capacity Summary'!$B$139:$B$238,0),MATCH('Capacity Backing (Hide)'!$A181,'Capacity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(Hide)'!$A181,'Capacity Summary'!$H$138:$BG$138,0))="x",INDEX('Capacity Summary'!$C$139:$E$238,MATCH('Capacity Backing (Hide)'!BH$132,'Capacity Summary'!$B$139:$B$238,0),4),IF(INDEX('Capacity Summary'!$H$139:$BG$238,MATCH('Capacity Backing (Hide)'!BH$132,'Capacity Summary'!$B$139:$B$238,0),MATCH('Capacity Backing (Hide)'!$A181,'Capacity Summary'!$H$138:$BG$138,0))&lt;&gt;0,INDEX('Capacity Summary'!$H$139:$BG$238,MATCH('Capacity Backing (Hide)'!BH$132,'Capacity Summary'!$B$139:$B$238,0),MATCH('Capacity Backing (Hide)'!$A181,'Capacity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(Hide)'!$A181,'Capacity Summary'!$H$138:$BG$138,0))="x",INDEX('Capacity Summary'!$C$139:$E$238,MATCH('Capacity Backing (Hide)'!BI$132,'Capacity Summary'!$B$139:$B$238,0),4),IF(INDEX('Capacity Summary'!$H$139:$BG$238,MATCH('Capacity Backing (Hide)'!BI$132,'Capacity Summary'!$B$139:$B$238,0),MATCH('Capacity Backing (Hide)'!$A181,'Capacity Summary'!$H$138:$BG$138,0))&lt;&gt;0,INDEX('Capacity Summary'!$H$139:$BG$238,MATCH('Capacity Backing (Hide)'!BI$132,'Capacity Summary'!$B$139:$B$238,0),MATCH('Capacity Backing (Hide)'!$A181,'Capacity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(Hide)'!$A181,'Capacity Summary'!$H$138:$BG$138,0))="x",INDEX('Capacity Summary'!$C$139:$E$238,MATCH('Capacity Backing (Hide)'!BJ$132,'Capacity Summary'!$B$139:$B$238,0),4),IF(INDEX('Capacity Summary'!$H$139:$BG$238,MATCH('Capacity Backing (Hide)'!BJ$132,'Capacity Summary'!$B$139:$B$238,0),MATCH('Capacity Backing (Hide)'!$A181,'Capacity Summary'!$H$138:$BG$138,0))&lt;&gt;0,INDEX('Capacity Summary'!$H$139:$BG$238,MATCH('Capacity Backing (Hide)'!BJ$132,'Capacity Summary'!$B$139:$B$238,0),MATCH('Capacity Backing (Hide)'!$A181,'Capacity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(Hide)'!$A181,'Capacity Summary'!$H$138:$BG$138,0))="x",INDEX('Capacity Summary'!$C$139:$E$238,MATCH('Capacity Backing (Hide)'!BK$132,'Capacity Summary'!$B$139:$B$238,0),4),IF(INDEX('Capacity Summary'!$H$139:$BG$238,MATCH('Capacity Backing (Hide)'!BK$132,'Capacity Summary'!$B$139:$B$238,0),MATCH('Capacity Backing (Hide)'!$A181,'Capacity Summary'!$H$138:$BG$138,0))&lt;&gt;0,INDEX('Capacity Summary'!$H$139:$BG$238,MATCH('Capacity Backing (Hide)'!BK$132,'Capacity Summary'!$B$139:$B$238,0),MATCH('Capacity Backing (Hide)'!$A181,'Capacity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(Hide)'!$A181,'Capacity Summary'!$H$138:$BG$138,0))="x",INDEX('Capacity Summary'!$C$139:$E$238,MATCH('Capacity Backing (Hide)'!BL$132,'Capacity Summary'!$B$139:$B$238,0),4),IF(INDEX('Capacity Summary'!$H$139:$BG$238,MATCH('Capacity Backing (Hide)'!BL$132,'Capacity Summary'!$B$139:$B$238,0),MATCH('Capacity Backing (Hide)'!$A181,'Capacity Summary'!$H$138:$BG$138,0))&lt;&gt;0,INDEX('Capacity Summary'!$H$139:$BG$238,MATCH('Capacity Backing (Hide)'!BL$132,'Capacity Summary'!$B$139:$B$238,0),MATCH('Capacity Backing (Hide)'!$A181,'Capacity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(Hide)'!$A181,'Capacity Summary'!$H$138:$BG$138,0))="x",INDEX('Capacity Summary'!$C$139:$E$238,MATCH('Capacity Backing (Hide)'!BM$132,'Capacity Summary'!$B$139:$B$238,0),4),IF(INDEX('Capacity Summary'!$H$139:$BG$238,MATCH('Capacity Backing (Hide)'!BM$132,'Capacity Summary'!$B$139:$B$238,0),MATCH('Capacity Backing (Hide)'!$A181,'Capacity Summary'!$H$138:$BG$138,0))&lt;&gt;0,INDEX('Capacity Summary'!$H$139:$BG$238,MATCH('Capacity Backing (Hide)'!BM$132,'Capacity Summary'!$B$139:$B$238,0),MATCH('Capacity Backing (Hide)'!$A181,'Capacity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(Hide)'!$A181,'Capacity Summary'!$H$138:$BG$138,0))="x",INDEX('Capacity Summary'!$C$139:$E$238,MATCH('Capacity Backing (Hide)'!BN$132,'Capacity Summary'!$B$139:$B$238,0),4),IF(INDEX('Capacity Summary'!$H$139:$BG$238,MATCH('Capacity Backing (Hide)'!BN$132,'Capacity Summary'!$B$139:$B$238,0),MATCH('Capacity Backing (Hide)'!$A181,'Capacity Summary'!$H$138:$BG$138,0))&lt;&gt;0,INDEX('Capacity Summary'!$H$139:$BG$238,MATCH('Capacity Backing (Hide)'!BN$132,'Capacity Summary'!$B$139:$B$238,0),MATCH('Capacity Backing (Hide)'!$A181,'Capacity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(Hide)'!$A181,'Capacity Summary'!$H$138:$BG$138,0))="x",INDEX('Capacity Summary'!$C$139:$E$238,MATCH('Capacity Backing (Hide)'!BO$132,'Capacity Summary'!$B$139:$B$238,0),4),IF(INDEX('Capacity Summary'!$H$139:$BG$238,MATCH('Capacity Backing (Hide)'!BO$132,'Capacity Summary'!$B$139:$B$238,0),MATCH('Capacity Backing (Hide)'!$A181,'Capacity Summary'!$H$138:$BG$138,0))&lt;&gt;0,INDEX('Capacity Summary'!$H$139:$BG$238,MATCH('Capacity Backing (Hide)'!BO$132,'Capacity Summary'!$B$139:$B$238,0),MATCH('Capacity Backing (Hide)'!$A181,'Capacity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(Hide)'!$A181,'Capacity Summary'!$H$138:$BG$138,0))="x",INDEX('Capacity Summary'!$C$139:$E$238,MATCH('Capacity Backing (Hide)'!BP$132,'Capacity Summary'!$B$139:$B$238,0),4),IF(INDEX('Capacity Summary'!$H$139:$BG$238,MATCH('Capacity Backing (Hide)'!BP$132,'Capacity Summary'!$B$139:$B$238,0),MATCH('Capacity Backing (Hide)'!$A181,'Capacity Summary'!$H$138:$BG$138,0))&lt;&gt;0,INDEX('Capacity Summary'!$H$139:$BG$238,MATCH('Capacity Backing (Hide)'!BP$132,'Capacity Summary'!$B$139:$B$238,0),MATCH('Capacity Backing (Hide)'!$A181,'Capacity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(Hide)'!$A181,'Capacity Summary'!$H$138:$BG$138,0))="x",INDEX('Capacity Summary'!$C$139:$E$238,MATCH('Capacity Backing (Hide)'!BQ$132,'Capacity Summary'!$B$139:$B$238,0),4),IF(INDEX('Capacity Summary'!$H$139:$BG$238,MATCH('Capacity Backing (Hide)'!BQ$132,'Capacity Summary'!$B$139:$B$238,0),MATCH('Capacity Backing (Hide)'!$A181,'Capacity Summary'!$H$138:$BG$138,0))&lt;&gt;0,INDEX('Capacity Summary'!$H$139:$BG$238,MATCH('Capacity Backing (Hide)'!BQ$132,'Capacity Summary'!$B$139:$B$238,0),MATCH('Capacity Backing (Hide)'!$A181,'Capacity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(Hide)'!$A181,'Capacity Summary'!$H$138:$BG$138,0))="x",INDEX('Capacity Summary'!$C$139:$E$238,MATCH('Capacity Backing (Hide)'!BR$132,'Capacity Summary'!$B$139:$B$238,0),4),IF(INDEX('Capacity Summary'!$H$139:$BG$238,MATCH('Capacity Backing (Hide)'!BR$132,'Capacity Summary'!$B$139:$B$238,0),MATCH('Capacity Backing (Hide)'!$A181,'Capacity Summary'!$H$138:$BG$138,0))&lt;&gt;0,INDEX('Capacity Summary'!$H$139:$BG$238,MATCH('Capacity Backing (Hide)'!BR$132,'Capacity Summary'!$B$139:$B$238,0),MATCH('Capacity Backing (Hide)'!$A181,'Capacity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(Hide)'!$A181,'Capacity Summary'!$H$138:$BG$138,0))="x",INDEX('Capacity Summary'!$C$139:$E$238,MATCH('Capacity Backing (Hide)'!BS$132,'Capacity Summary'!$B$139:$B$238,0),4),IF(INDEX('Capacity Summary'!$H$139:$BG$238,MATCH('Capacity Backing (Hide)'!BS$132,'Capacity Summary'!$B$139:$B$238,0),MATCH('Capacity Backing (Hide)'!$A181,'Capacity Summary'!$H$138:$BG$138,0))&lt;&gt;0,INDEX('Capacity Summary'!$H$139:$BG$238,MATCH('Capacity Backing (Hide)'!BS$132,'Capacity Summary'!$B$139:$B$238,0),MATCH('Capacity Backing (Hide)'!$A181,'Capacity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(Hide)'!$A181,'Capacity Summary'!$H$138:$BG$138,0))="x",INDEX('Capacity Summary'!$C$139:$E$238,MATCH('Capacity Backing (Hide)'!BT$132,'Capacity Summary'!$B$139:$B$238,0),4),IF(INDEX('Capacity Summary'!$H$139:$BG$238,MATCH('Capacity Backing (Hide)'!BT$132,'Capacity Summary'!$B$139:$B$238,0),MATCH('Capacity Backing (Hide)'!$A181,'Capacity Summary'!$H$138:$BG$138,0))&lt;&gt;0,INDEX('Capacity Summary'!$H$139:$BG$238,MATCH('Capacity Backing (Hide)'!BT$132,'Capacity Summary'!$B$139:$B$238,0),MATCH('Capacity Backing (Hide)'!$A181,'Capacity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(Hide)'!$A181,'Capacity Summary'!$H$138:$BG$138,0))="x",INDEX('Capacity Summary'!$C$139:$E$238,MATCH('Capacity Backing (Hide)'!BU$132,'Capacity Summary'!$B$139:$B$238,0),4),IF(INDEX('Capacity Summary'!$H$139:$BG$238,MATCH('Capacity Backing (Hide)'!BU$132,'Capacity Summary'!$B$139:$B$238,0),MATCH('Capacity Backing (Hide)'!$A181,'Capacity Summary'!$H$138:$BG$138,0))&lt;&gt;0,INDEX('Capacity Summary'!$H$139:$BG$238,MATCH('Capacity Backing (Hide)'!BU$132,'Capacity Summary'!$B$139:$B$238,0),MATCH('Capacity Backing (Hide)'!$A181,'Capacity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(Hide)'!$A181,'Capacity Summary'!$H$138:$BG$138,0))="x",INDEX('Capacity Summary'!$C$139:$E$238,MATCH('Capacity Backing (Hide)'!BV$132,'Capacity Summary'!$B$139:$B$238,0),4),IF(INDEX('Capacity Summary'!$H$139:$BG$238,MATCH('Capacity Backing (Hide)'!BV$132,'Capacity Summary'!$B$139:$B$238,0),MATCH('Capacity Backing (Hide)'!$A181,'Capacity Summary'!$H$138:$BG$138,0))&lt;&gt;0,INDEX('Capacity Summary'!$H$139:$BG$238,MATCH('Capacity Backing (Hide)'!BV$132,'Capacity Summary'!$B$139:$B$238,0),MATCH('Capacity Backing (Hide)'!$A181,'Capacity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(Hide)'!$A181,'Capacity Summary'!$H$138:$BG$138,0))="x",INDEX('Capacity Summary'!$C$139:$E$238,MATCH('Capacity Backing (Hide)'!BW$132,'Capacity Summary'!$B$139:$B$238,0),4),IF(INDEX('Capacity Summary'!$H$139:$BG$238,MATCH('Capacity Backing (Hide)'!BW$132,'Capacity Summary'!$B$139:$B$238,0),MATCH('Capacity Backing (Hide)'!$A181,'Capacity Summary'!$H$138:$BG$138,0))&lt;&gt;0,INDEX('Capacity Summary'!$H$139:$BG$238,MATCH('Capacity Backing (Hide)'!BW$132,'Capacity Summary'!$B$139:$B$238,0),MATCH('Capacity Backing (Hide)'!$A181,'Capacity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(Hide)'!$A181,'Capacity Summary'!$H$138:$BG$138,0))="x",INDEX('Capacity Summary'!$C$139:$E$238,MATCH('Capacity Backing (Hide)'!BX$132,'Capacity Summary'!$B$139:$B$238,0),4),IF(INDEX('Capacity Summary'!$H$139:$BG$238,MATCH('Capacity Backing (Hide)'!BX$132,'Capacity Summary'!$B$139:$B$238,0),MATCH('Capacity Backing (Hide)'!$A181,'Capacity Summary'!$H$138:$BG$138,0))&lt;&gt;0,INDEX('Capacity Summary'!$H$139:$BG$238,MATCH('Capacity Backing (Hide)'!BX$132,'Capacity Summary'!$B$139:$B$238,0),MATCH('Capacity Backing (Hide)'!$A181,'Capacity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(Hide)'!$A181,'Capacity Summary'!$H$138:$BG$138,0))="x",INDEX('Capacity Summary'!$C$139:$E$238,MATCH('Capacity Backing (Hide)'!BY$132,'Capacity Summary'!$B$139:$B$238,0),4),IF(INDEX('Capacity Summary'!$H$139:$BG$238,MATCH('Capacity Backing (Hide)'!BY$132,'Capacity Summary'!$B$139:$B$238,0),MATCH('Capacity Backing (Hide)'!$A181,'Capacity Summary'!$H$138:$BG$138,0))&lt;&gt;0,INDEX('Capacity Summary'!$H$139:$BG$238,MATCH('Capacity Backing (Hide)'!BY$132,'Capacity Summary'!$B$139:$B$238,0),MATCH('Capacity Backing (Hide)'!$A181,'Capacity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(Hide)'!$A181,'Capacity Summary'!$H$138:$BG$138,0))="x",INDEX('Capacity Summary'!$C$139:$E$238,MATCH('Capacity Backing (Hide)'!BZ$132,'Capacity Summary'!$B$139:$B$238,0),4),IF(INDEX('Capacity Summary'!$H$139:$BG$238,MATCH('Capacity Backing (Hide)'!BZ$132,'Capacity Summary'!$B$139:$B$238,0),MATCH('Capacity Backing (Hide)'!$A181,'Capacity Summary'!$H$138:$BG$138,0))&lt;&gt;0,INDEX('Capacity Summary'!$H$139:$BG$238,MATCH('Capacity Backing (Hide)'!BZ$132,'Capacity Summary'!$B$139:$B$238,0),MATCH('Capacity Backing (Hide)'!$A181,'Capacity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(Hide)'!$A181,'Capacity Summary'!$H$138:$BG$138,0))="x",INDEX('Capacity Summary'!$C$139:$E$238,MATCH('Capacity Backing (Hide)'!CA$132,'Capacity Summary'!$B$139:$B$238,0),4),IF(INDEX('Capacity Summary'!$H$139:$BG$238,MATCH('Capacity Backing (Hide)'!CA$132,'Capacity Summary'!$B$139:$B$238,0),MATCH('Capacity Backing (Hide)'!$A181,'Capacity Summary'!$H$138:$BG$138,0))&lt;&gt;0,INDEX('Capacity Summary'!$H$139:$BG$238,MATCH('Capacity Backing (Hide)'!CA$132,'Capacity Summary'!$B$139:$B$238,0),MATCH('Capacity Backing (Hide)'!$A181,'Capacity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(Hide)'!$A181,'Capacity Summary'!$H$138:$BG$138,0))="x",INDEX('Capacity Summary'!$C$139:$E$238,MATCH('Capacity Backing (Hide)'!CB$132,'Capacity Summary'!$B$139:$B$238,0),4),IF(INDEX('Capacity Summary'!$H$139:$BG$238,MATCH('Capacity Backing (Hide)'!CB$132,'Capacity Summary'!$B$139:$B$238,0),MATCH('Capacity Backing (Hide)'!$A181,'Capacity Summary'!$H$138:$BG$138,0))&lt;&gt;0,INDEX('Capacity Summary'!$H$139:$BG$238,MATCH('Capacity Backing (Hide)'!CB$132,'Capacity Summary'!$B$139:$B$238,0),MATCH('Capacity Backing (Hide)'!$A181,'Capacity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(Hide)'!$A181,'Capacity Summary'!$H$138:$BG$138,0))="x",INDEX('Capacity Summary'!$C$139:$E$238,MATCH('Capacity Backing (Hide)'!CC$132,'Capacity Summary'!$B$139:$B$238,0),4),IF(INDEX('Capacity Summary'!$H$139:$BG$238,MATCH('Capacity Backing (Hide)'!CC$132,'Capacity Summary'!$B$139:$B$238,0),MATCH('Capacity Backing (Hide)'!$A181,'Capacity Summary'!$H$138:$BG$138,0))&lt;&gt;0,INDEX('Capacity Summary'!$H$139:$BG$238,MATCH('Capacity Backing (Hide)'!CC$132,'Capacity Summary'!$B$139:$B$238,0),MATCH('Capacity Backing (Hide)'!$A181,'Capacity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(Hide)'!$A181,'Capacity Summary'!$H$138:$BG$138,0))="x",INDEX('Capacity Summary'!$C$139:$E$238,MATCH('Capacity Backing (Hide)'!CD$132,'Capacity Summary'!$B$139:$B$238,0),4),IF(INDEX('Capacity Summary'!$H$139:$BG$238,MATCH('Capacity Backing (Hide)'!CD$132,'Capacity Summary'!$B$139:$B$238,0),MATCH('Capacity Backing (Hide)'!$A181,'Capacity Summary'!$H$138:$BG$138,0))&lt;&gt;0,INDEX('Capacity Summary'!$H$139:$BG$238,MATCH('Capacity Backing (Hide)'!CD$132,'Capacity Summary'!$B$139:$B$238,0),MATCH('Capacity Backing (Hide)'!$A181,'Capacity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(Hide)'!$A181,'Capacity Summary'!$H$138:$BG$138,0))="x",INDEX('Capacity Summary'!$C$139:$E$238,MATCH('Capacity Backing (Hide)'!CE$132,'Capacity Summary'!$B$139:$B$238,0),4),IF(INDEX('Capacity Summary'!$H$139:$BG$238,MATCH('Capacity Backing (Hide)'!CE$132,'Capacity Summary'!$B$139:$B$238,0),MATCH('Capacity Backing (Hide)'!$A181,'Capacity Summary'!$H$138:$BG$138,0))&lt;&gt;0,INDEX('Capacity Summary'!$H$139:$BG$238,MATCH('Capacity Backing (Hide)'!CE$132,'Capacity Summary'!$B$139:$B$238,0),MATCH('Capacity Backing (Hide)'!$A181,'Capacity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(Hide)'!$A181,'Capacity Summary'!$H$138:$BG$138,0))="x",INDEX('Capacity Summary'!$C$139:$E$238,MATCH('Capacity Backing (Hide)'!CF$132,'Capacity Summary'!$B$139:$B$238,0),4),IF(INDEX('Capacity Summary'!$H$139:$BG$238,MATCH('Capacity Backing (Hide)'!CF$132,'Capacity Summary'!$B$139:$B$238,0),MATCH('Capacity Backing (Hide)'!$A181,'Capacity Summary'!$H$138:$BG$138,0))&lt;&gt;0,INDEX('Capacity Summary'!$H$139:$BG$238,MATCH('Capacity Backing (Hide)'!CF$132,'Capacity Summary'!$B$139:$B$238,0),MATCH('Capacity Backing (Hide)'!$A181,'Capacity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(Hide)'!$A181,'Capacity Summary'!$H$138:$BG$138,0))="x",INDEX('Capacity Summary'!$C$139:$E$238,MATCH('Capacity Backing (Hide)'!CG$132,'Capacity Summary'!$B$139:$B$238,0),4),IF(INDEX('Capacity Summary'!$H$139:$BG$238,MATCH('Capacity Backing (Hide)'!CG$132,'Capacity Summary'!$B$139:$B$238,0),MATCH('Capacity Backing (Hide)'!$A181,'Capacity Summary'!$H$138:$BG$138,0))&lt;&gt;0,INDEX('Capacity Summary'!$H$139:$BG$238,MATCH('Capacity Backing (Hide)'!CG$132,'Capacity Summary'!$B$139:$B$238,0),MATCH('Capacity Backing (Hide)'!$A181,'Capacity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(Hide)'!$A181,'Capacity Summary'!$H$138:$BG$138,0))="x",INDEX('Capacity Summary'!$C$139:$E$238,MATCH('Capacity Backing (Hide)'!CH$132,'Capacity Summary'!$B$139:$B$238,0),4),IF(INDEX('Capacity Summary'!$H$139:$BG$238,MATCH('Capacity Backing (Hide)'!CH$132,'Capacity Summary'!$B$139:$B$238,0),MATCH('Capacity Backing (Hide)'!$A181,'Capacity Summary'!$H$138:$BG$138,0))&lt;&gt;0,INDEX('Capacity Summary'!$H$139:$BG$238,MATCH('Capacity Backing (Hide)'!CH$132,'Capacity Summary'!$B$139:$B$238,0),MATCH('Capacity Backing (Hide)'!$A181,'Capacity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(Hide)'!$A181,'Capacity Summary'!$H$138:$BG$138,0))="x",INDEX('Capacity Summary'!$C$139:$E$238,MATCH('Capacity Backing (Hide)'!CI$132,'Capacity Summary'!$B$139:$B$238,0),4),IF(INDEX('Capacity Summary'!$H$139:$BG$238,MATCH('Capacity Backing (Hide)'!CI$132,'Capacity Summary'!$B$139:$B$238,0),MATCH('Capacity Backing (Hide)'!$A181,'Capacity Summary'!$H$138:$BG$138,0))&lt;&gt;0,INDEX('Capacity Summary'!$H$139:$BG$238,MATCH('Capacity Backing (Hide)'!CI$132,'Capacity Summary'!$B$139:$B$238,0),MATCH('Capacity Backing (Hide)'!$A181,'Capacity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(Hide)'!$A181,'Capacity Summary'!$H$138:$BG$138,0))="x",INDEX('Capacity Summary'!$C$139:$E$238,MATCH('Capacity Backing (Hide)'!CJ$132,'Capacity Summary'!$B$139:$B$238,0),4),IF(INDEX('Capacity Summary'!$H$139:$BG$238,MATCH('Capacity Backing (Hide)'!CJ$132,'Capacity Summary'!$B$139:$B$238,0),MATCH('Capacity Backing (Hide)'!$A181,'Capacity Summary'!$H$138:$BG$138,0))&lt;&gt;0,INDEX('Capacity Summary'!$H$139:$BG$238,MATCH('Capacity Backing (Hide)'!CJ$132,'Capacity Summary'!$B$139:$B$238,0),MATCH('Capacity Backing (Hide)'!$A181,'Capacity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(Hide)'!$A181,'Capacity Summary'!$H$138:$BG$138,0))="x",INDEX('Capacity Summary'!$C$139:$E$238,MATCH('Capacity Backing (Hide)'!CK$132,'Capacity Summary'!$B$139:$B$238,0),4),IF(INDEX('Capacity Summary'!$H$139:$BG$238,MATCH('Capacity Backing (Hide)'!CK$132,'Capacity Summary'!$B$139:$B$238,0),MATCH('Capacity Backing (Hide)'!$A181,'Capacity Summary'!$H$138:$BG$138,0))&lt;&gt;0,INDEX('Capacity Summary'!$H$139:$BG$238,MATCH('Capacity Backing (Hide)'!CK$132,'Capacity Summary'!$B$139:$B$238,0),MATCH('Capacity Backing (Hide)'!$A181,'Capacity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(Hide)'!$A181,'Capacity Summary'!$H$138:$BG$138,0))="x",INDEX('Capacity Summary'!$C$139:$E$238,MATCH('Capacity Backing (Hide)'!CL$132,'Capacity Summary'!$B$139:$B$238,0),4),IF(INDEX('Capacity Summary'!$H$139:$BG$238,MATCH('Capacity Backing (Hide)'!CL$132,'Capacity Summary'!$B$139:$B$238,0),MATCH('Capacity Backing (Hide)'!$A181,'Capacity Summary'!$H$138:$BG$138,0))&lt;&gt;0,INDEX('Capacity Summary'!$H$139:$BG$238,MATCH('Capacity Backing (Hide)'!CL$132,'Capacity Summary'!$B$139:$B$238,0),MATCH('Capacity Backing (Hide)'!$A181,'Capacity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(Hide)'!$A181,'Capacity Summary'!$H$138:$BG$138,0))="x",INDEX('Capacity Summary'!$C$139:$E$238,MATCH('Capacity Backing (Hide)'!CM$132,'Capacity Summary'!$B$139:$B$238,0),4),IF(INDEX('Capacity Summary'!$H$139:$BG$238,MATCH('Capacity Backing (Hide)'!CM$132,'Capacity Summary'!$B$139:$B$238,0),MATCH('Capacity Backing (Hide)'!$A181,'Capacity Summary'!$H$138:$BG$138,0))&lt;&gt;0,INDEX('Capacity Summary'!$H$139:$BG$238,MATCH('Capacity Backing (Hide)'!CM$132,'Capacity Summary'!$B$139:$B$238,0),MATCH('Capacity Backing (Hide)'!$A181,'Capacity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(Hide)'!$A181,'Capacity Summary'!$H$138:$BG$138,0))="x",INDEX('Capacity Summary'!$C$139:$E$238,MATCH('Capacity Backing (Hide)'!CN$132,'Capacity Summary'!$B$139:$B$238,0),4),IF(INDEX('Capacity Summary'!$H$139:$BG$238,MATCH('Capacity Backing (Hide)'!CN$132,'Capacity Summary'!$B$139:$B$238,0),MATCH('Capacity Backing (Hide)'!$A181,'Capacity Summary'!$H$138:$BG$138,0))&lt;&gt;0,INDEX('Capacity Summary'!$H$139:$BG$238,MATCH('Capacity Backing (Hide)'!CN$132,'Capacity Summary'!$B$139:$B$238,0),MATCH('Capacity Backing (Hide)'!$A181,'Capacity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(Hide)'!$A181,'Capacity Summary'!$H$138:$BG$138,0))="x",INDEX('Capacity Summary'!$C$139:$E$238,MATCH('Capacity Backing (Hide)'!CO$132,'Capacity Summary'!$B$139:$B$238,0),4),IF(INDEX('Capacity Summary'!$H$139:$BG$238,MATCH('Capacity Backing (Hide)'!CO$132,'Capacity Summary'!$B$139:$B$238,0),MATCH('Capacity Backing (Hide)'!$A181,'Capacity Summary'!$H$138:$BG$138,0))&lt;&gt;0,INDEX('Capacity Summary'!$H$139:$BG$238,MATCH('Capacity Backing (Hide)'!CO$132,'Capacity Summary'!$B$139:$B$238,0),MATCH('Capacity Backing (Hide)'!$A181,'Capacity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(Hide)'!$A181,'Capacity Summary'!$H$138:$BG$138,0))="x",INDEX('Capacity Summary'!$C$139:$E$238,MATCH('Capacity Backing (Hide)'!CP$132,'Capacity Summary'!$B$139:$B$238,0),4),IF(INDEX('Capacity Summary'!$H$139:$BG$238,MATCH('Capacity Backing (Hide)'!CP$132,'Capacity Summary'!$B$139:$B$238,0),MATCH('Capacity Backing (Hide)'!$A181,'Capacity Summary'!$H$138:$BG$138,0))&lt;&gt;0,INDEX('Capacity Summary'!$H$139:$BG$238,MATCH('Capacity Backing (Hide)'!CP$132,'Capacity Summary'!$B$139:$B$238,0),MATCH('Capacity Backing (Hide)'!$A181,'Capacity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(Hide)'!$A181,'Capacity Summary'!$H$138:$BG$138,0))="x",INDEX('Capacity Summary'!$C$139:$E$238,MATCH('Capacity Backing (Hide)'!CQ$132,'Capacity Summary'!$B$139:$B$238,0),4),IF(INDEX('Capacity Summary'!$H$139:$BG$238,MATCH('Capacity Backing (Hide)'!CQ$132,'Capacity Summary'!$B$139:$B$238,0),MATCH('Capacity Backing (Hide)'!$A181,'Capacity Summary'!$H$138:$BG$138,0))&lt;&gt;0,INDEX('Capacity Summary'!$H$139:$BG$238,MATCH('Capacity Backing (Hide)'!CQ$132,'Capacity Summary'!$B$139:$B$238,0),MATCH('Capacity Backing (Hide)'!$A181,'Capacity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(Hide)'!$A181,'Capacity Summary'!$H$138:$BG$138,0))="x",INDEX('Capacity Summary'!$C$139:$E$238,MATCH('Capacity Backing (Hide)'!CR$132,'Capacity Summary'!$B$139:$B$238,0),4),IF(INDEX('Capacity Summary'!$H$139:$BG$238,MATCH('Capacity Backing (Hide)'!CR$132,'Capacity Summary'!$B$139:$B$238,0),MATCH('Capacity Backing (Hide)'!$A181,'Capacity Summary'!$H$138:$BG$138,0))&lt;&gt;0,INDEX('Capacity Summary'!$H$139:$BG$238,MATCH('Capacity Backing (Hide)'!CR$132,'Capacity Summary'!$B$139:$B$238,0),MATCH('Capacity Backing (Hide)'!$A181,'Capacity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(Hide)'!$A181,'Capacity Summary'!$H$138:$BG$138,0))="x",INDEX('Capacity Summary'!$C$139:$E$238,MATCH('Capacity Backing (Hide)'!CS$132,'Capacity Summary'!$B$139:$B$238,0),4),IF(INDEX('Capacity Summary'!$H$139:$BG$238,MATCH('Capacity Backing (Hide)'!CS$132,'Capacity Summary'!$B$139:$B$238,0),MATCH('Capacity Backing (Hide)'!$A181,'Capacity Summary'!$H$138:$BG$138,0))&lt;&gt;0,INDEX('Capacity Summary'!$H$139:$BG$238,MATCH('Capacity Backing (Hide)'!CS$132,'Capacity Summary'!$B$139:$B$238,0),MATCH('Capacity Backing (Hide)'!$A181,'Capacity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(Hide)'!$A181,'Capacity Summary'!$H$138:$BG$138,0))="x",INDEX('Capacity Summary'!$C$139:$E$238,MATCH('Capacity Backing (Hide)'!CT$132,'Capacity Summary'!$B$139:$B$238,0),4),IF(INDEX('Capacity Summary'!$H$139:$BG$238,MATCH('Capacity Backing (Hide)'!CT$132,'Capacity Summary'!$B$139:$B$238,0),MATCH('Capacity Backing (Hide)'!$A181,'Capacity Summary'!$H$138:$BG$138,0))&lt;&gt;0,INDEX('Capacity Summary'!$H$139:$BG$238,MATCH('Capacity Backing (Hide)'!CT$132,'Capacity Summary'!$B$139:$B$238,0),MATCH('Capacity Backing (Hide)'!$A181,'Capacity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(Hide)'!$A181,'Capacity Summary'!$H$138:$BG$138,0))="x",INDEX('Capacity Summary'!$C$139:$E$238,MATCH('Capacity Backing (Hide)'!CU$132,'Capacity Summary'!$B$139:$B$238,0),4),IF(INDEX('Capacity Summary'!$H$139:$BG$238,MATCH('Capacity Backing (Hide)'!CU$132,'Capacity Summary'!$B$139:$B$238,0),MATCH('Capacity Backing (Hide)'!$A181,'Capacity Summary'!$H$138:$BG$138,0))&lt;&gt;0,INDEX('Capacity Summary'!$H$139:$BG$238,MATCH('Capacity Backing (Hide)'!CU$132,'Capacity Summary'!$B$139:$B$238,0),MATCH('Capacity Backing (Hide)'!$A181,'Capacity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(Hide)'!$A181,'Capacity Summary'!$H$138:$BG$138,0))="x",INDEX('Capacity Summary'!$C$139:$E$238,MATCH('Capacity Backing (Hide)'!CV$132,'Capacity Summary'!$B$139:$B$238,0),4),IF(INDEX('Capacity Summary'!$H$139:$BG$238,MATCH('Capacity Backing (Hide)'!CV$132,'Capacity Summary'!$B$139:$B$238,0),MATCH('Capacity Backing (Hide)'!$A181,'Capacity Summary'!$H$138:$BG$138,0))&lt;&gt;0,INDEX('Capacity Summary'!$H$139:$BG$238,MATCH('Capacity Backing (Hide)'!CV$132,'Capacity Summary'!$B$139:$B$238,0),MATCH('Capacity Backing (Hide)'!$A181,'Capacity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(Hide)'!$A181,'Capacity Summary'!$H$138:$BG$138,0))="x",INDEX('Capacity Summary'!$C$139:$E$238,MATCH('Capacity Backing (Hide)'!CW$132,'Capacity Summary'!$B$139:$B$238,0),4),IF(INDEX('Capacity Summary'!$H$139:$BG$238,MATCH('Capacity Backing (Hide)'!CW$132,'Capacity Summary'!$B$139:$B$238,0),MATCH('Capacity Backing (Hide)'!$A181,'Capacity Summary'!$H$138:$BG$138,0))&lt;&gt;0,INDEX('Capacity Summary'!$H$139:$BG$238,MATCH('Capacity Backing (Hide)'!CW$132,'Capacity Summary'!$B$139:$B$238,0),MATCH('Capacity Backing (Hide)'!$A181,'Capacity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(Hide)'!$A182,'Capacity Summary'!$H$138:$BG$138,0))="x",INDEX('Capacity Summary'!$C$139:$E$238,MATCH('Capacity Backing (Hide)'!B$132,'Capacity Summary'!$B$139:$B$238,0),4),IF(INDEX('Capacity Summary'!$H$139:$BG$238,MATCH('Capacity Backing (Hide)'!B$132,'Capacity Summary'!$B$139:$B$238,0),MATCH('Capacity Backing (Hide)'!$A182,'Capacity Summary'!$H$138:$BG$138,0))&lt;&gt;0,INDEX('Capacity Summary'!$H$139:$BG$238,MATCH('Capacity Backing (Hide)'!B$132,'Capacity Summary'!$B$139:$B$238,0),MATCH('Capacity Backing (Hide)'!$A182,'Capacity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(Hide)'!$A182,'Capacity Summary'!$H$138:$BG$138,0))="x",INDEX('Capacity Summary'!$C$139:$E$238,MATCH('Capacity Backing (Hide)'!C$132,'Capacity Summary'!$B$139:$B$238,0),4),IF(INDEX('Capacity Summary'!$H$139:$BG$238,MATCH('Capacity Backing (Hide)'!C$132,'Capacity Summary'!$B$139:$B$238,0),MATCH('Capacity Backing (Hide)'!$A182,'Capacity Summary'!$H$138:$BG$138,0))&lt;&gt;0,INDEX('Capacity Summary'!$H$139:$BG$238,MATCH('Capacity Backing (Hide)'!C$132,'Capacity Summary'!$B$139:$B$238,0),MATCH('Capacity Backing (Hide)'!$A182,'Capacity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(Hide)'!$A182,'Capacity Summary'!$H$138:$BG$138,0))="x",INDEX('Capacity Summary'!$C$139:$E$238,MATCH('Capacity Backing (Hide)'!D$132,'Capacity Summary'!$B$139:$B$238,0),4),IF(INDEX('Capacity Summary'!$H$139:$BG$238,MATCH('Capacity Backing (Hide)'!D$132,'Capacity Summary'!$B$139:$B$238,0),MATCH('Capacity Backing (Hide)'!$A182,'Capacity Summary'!$H$138:$BG$138,0))&lt;&gt;0,INDEX('Capacity Summary'!$H$139:$BG$238,MATCH('Capacity Backing (Hide)'!D$132,'Capacity Summary'!$B$139:$B$238,0),MATCH('Capacity Backing (Hide)'!$A182,'Capacity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(Hide)'!$A182,'Capacity Summary'!$H$138:$BG$138,0))="x",INDEX('Capacity Summary'!$C$139:$E$238,MATCH('Capacity Backing (Hide)'!E$132,'Capacity Summary'!$B$139:$B$238,0),4),IF(INDEX('Capacity Summary'!$H$139:$BG$238,MATCH('Capacity Backing (Hide)'!E$132,'Capacity Summary'!$B$139:$B$238,0),MATCH('Capacity Backing (Hide)'!$A182,'Capacity Summary'!$H$138:$BG$138,0))&lt;&gt;0,INDEX('Capacity Summary'!$H$139:$BG$238,MATCH('Capacity Backing (Hide)'!E$132,'Capacity Summary'!$B$139:$B$238,0),MATCH('Capacity Backing (Hide)'!$A182,'Capacity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(Hide)'!$A182,'Capacity Summary'!$H$138:$BG$138,0))="x",INDEX('Capacity Summary'!$C$139:$E$238,MATCH('Capacity Backing (Hide)'!F$132,'Capacity Summary'!$B$139:$B$238,0),4),IF(INDEX('Capacity Summary'!$H$139:$BG$238,MATCH('Capacity Backing (Hide)'!F$132,'Capacity Summary'!$B$139:$B$238,0),MATCH('Capacity Backing (Hide)'!$A182,'Capacity Summary'!$H$138:$BG$138,0))&lt;&gt;0,INDEX('Capacity Summary'!$H$139:$BG$238,MATCH('Capacity Backing (Hide)'!F$132,'Capacity Summary'!$B$139:$B$238,0),MATCH('Capacity Backing (Hide)'!$A182,'Capacity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(Hide)'!$A182,'Capacity Summary'!$H$138:$BG$138,0))="x",INDEX('Capacity Summary'!$C$139:$E$238,MATCH('Capacity Backing (Hide)'!G$132,'Capacity Summary'!$B$139:$B$238,0),4),IF(INDEX('Capacity Summary'!$H$139:$BG$238,MATCH('Capacity Backing (Hide)'!G$132,'Capacity Summary'!$B$139:$B$238,0),MATCH('Capacity Backing (Hide)'!$A182,'Capacity Summary'!$H$138:$BG$138,0))&lt;&gt;0,INDEX('Capacity Summary'!$H$139:$BG$238,MATCH('Capacity Backing (Hide)'!G$132,'Capacity Summary'!$B$139:$B$238,0),MATCH('Capacity Backing (Hide)'!$A182,'Capacity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(Hide)'!$A182,'Capacity Summary'!$H$138:$BG$138,0))="x",INDEX('Capacity Summary'!$C$139:$E$238,MATCH('Capacity Backing (Hide)'!H$132,'Capacity Summary'!$B$139:$B$238,0),4),IF(INDEX('Capacity Summary'!$H$139:$BG$238,MATCH('Capacity Backing (Hide)'!H$132,'Capacity Summary'!$B$139:$B$238,0),MATCH('Capacity Backing (Hide)'!$A182,'Capacity Summary'!$H$138:$BG$138,0))&lt;&gt;0,INDEX('Capacity Summary'!$H$139:$BG$238,MATCH('Capacity Backing (Hide)'!H$132,'Capacity Summary'!$B$139:$B$238,0),MATCH('Capacity Backing (Hide)'!$A182,'Capacity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(Hide)'!$A182,'Capacity Summary'!$H$138:$BG$138,0))="x",INDEX('Capacity Summary'!$C$139:$E$238,MATCH('Capacity Backing (Hide)'!I$132,'Capacity Summary'!$B$139:$B$238,0),4),IF(INDEX('Capacity Summary'!$H$139:$BG$238,MATCH('Capacity Backing (Hide)'!I$132,'Capacity Summary'!$B$139:$B$238,0),MATCH('Capacity Backing (Hide)'!$A182,'Capacity Summary'!$H$138:$BG$138,0))&lt;&gt;0,INDEX('Capacity Summary'!$H$139:$BG$238,MATCH('Capacity Backing (Hide)'!I$132,'Capacity Summary'!$B$139:$B$238,0),MATCH('Capacity Backing (Hide)'!$A182,'Capacity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(Hide)'!$A182,'Capacity Summary'!$H$138:$BG$138,0))="x",INDEX('Capacity Summary'!$C$139:$E$238,MATCH('Capacity Backing (Hide)'!J$132,'Capacity Summary'!$B$139:$B$238,0),4),IF(INDEX('Capacity Summary'!$H$139:$BG$238,MATCH('Capacity Backing (Hide)'!J$132,'Capacity Summary'!$B$139:$B$238,0),MATCH('Capacity Backing (Hide)'!$A182,'Capacity Summary'!$H$138:$BG$138,0))&lt;&gt;0,INDEX('Capacity Summary'!$H$139:$BG$238,MATCH('Capacity Backing (Hide)'!J$132,'Capacity Summary'!$B$139:$B$238,0),MATCH('Capacity Backing (Hide)'!$A182,'Capacity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(Hide)'!$A182,'Capacity Summary'!$H$138:$BG$138,0))="x",INDEX('Capacity Summary'!$C$139:$E$238,MATCH('Capacity Backing (Hide)'!K$132,'Capacity Summary'!$B$139:$B$238,0),4),IF(INDEX('Capacity Summary'!$H$139:$BG$238,MATCH('Capacity Backing (Hide)'!K$132,'Capacity Summary'!$B$139:$B$238,0),MATCH('Capacity Backing (Hide)'!$A182,'Capacity Summary'!$H$138:$BG$138,0))&lt;&gt;0,INDEX('Capacity Summary'!$H$139:$BG$238,MATCH('Capacity Backing (Hide)'!K$132,'Capacity Summary'!$B$139:$B$238,0),MATCH('Capacity Backing (Hide)'!$A182,'Capacity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(Hide)'!$A182,'Capacity Summary'!$H$138:$BG$138,0))="x",INDEX('Capacity Summary'!$C$139:$E$238,MATCH('Capacity Backing (Hide)'!L$132,'Capacity Summary'!$B$139:$B$238,0),4),IF(INDEX('Capacity Summary'!$H$139:$BG$238,MATCH('Capacity Backing (Hide)'!L$132,'Capacity Summary'!$B$139:$B$238,0),MATCH('Capacity Backing (Hide)'!$A182,'Capacity Summary'!$H$138:$BG$138,0))&lt;&gt;0,INDEX('Capacity Summary'!$H$139:$BG$238,MATCH('Capacity Backing (Hide)'!L$132,'Capacity Summary'!$B$139:$B$238,0),MATCH('Capacity Backing (Hide)'!$A182,'Capacity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(Hide)'!$A182,'Capacity Summary'!$H$138:$BG$138,0))="x",INDEX('Capacity Summary'!$C$139:$E$238,MATCH('Capacity Backing (Hide)'!M$132,'Capacity Summary'!$B$139:$B$238,0),4),IF(INDEX('Capacity Summary'!$H$139:$BG$238,MATCH('Capacity Backing (Hide)'!M$132,'Capacity Summary'!$B$139:$B$238,0),MATCH('Capacity Backing (Hide)'!$A182,'Capacity Summary'!$H$138:$BG$138,0))&lt;&gt;0,INDEX('Capacity Summary'!$H$139:$BG$238,MATCH('Capacity Backing (Hide)'!M$132,'Capacity Summary'!$B$139:$B$238,0),MATCH('Capacity Backing (Hide)'!$A182,'Capacity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(Hide)'!$A182,'Capacity Summary'!$H$138:$BG$138,0))="x",INDEX('Capacity Summary'!$C$139:$E$238,MATCH('Capacity Backing (Hide)'!N$132,'Capacity Summary'!$B$139:$B$238,0),4),IF(INDEX('Capacity Summary'!$H$139:$BG$238,MATCH('Capacity Backing (Hide)'!N$132,'Capacity Summary'!$B$139:$B$238,0),MATCH('Capacity Backing (Hide)'!$A182,'Capacity Summary'!$H$138:$BG$138,0))&lt;&gt;0,INDEX('Capacity Summary'!$H$139:$BG$238,MATCH('Capacity Backing (Hide)'!N$132,'Capacity Summary'!$B$139:$B$238,0),MATCH('Capacity Backing (Hide)'!$A182,'Capacity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(Hide)'!$A182,'Capacity Summary'!$H$138:$BG$138,0))="x",INDEX('Capacity Summary'!$C$139:$E$238,MATCH('Capacity Backing (Hide)'!O$132,'Capacity Summary'!$B$139:$B$238,0),4),IF(INDEX('Capacity Summary'!$H$139:$BG$238,MATCH('Capacity Backing (Hide)'!O$132,'Capacity Summary'!$B$139:$B$238,0),MATCH('Capacity Backing (Hide)'!$A182,'Capacity Summary'!$H$138:$BG$138,0))&lt;&gt;0,INDEX('Capacity Summary'!$H$139:$BG$238,MATCH('Capacity Backing (Hide)'!O$132,'Capacity Summary'!$B$139:$B$238,0),MATCH('Capacity Backing (Hide)'!$A182,'Capacity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(Hide)'!$A182,'Capacity Summary'!$H$138:$BG$138,0))="x",INDEX('Capacity Summary'!$C$139:$E$238,MATCH('Capacity Backing (Hide)'!P$132,'Capacity Summary'!$B$139:$B$238,0),4),IF(INDEX('Capacity Summary'!$H$139:$BG$238,MATCH('Capacity Backing (Hide)'!P$132,'Capacity Summary'!$B$139:$B$238,0),MATCH('Capacity Backing (Hide)'!$A182,'Capacity Summary'!$H$138:$BG$138,0))&lt;&gt;0,INDEX('Capacity Summary'!$H$139:$BG$238,MATCH('Capacity Backing (Hide)'!P$132,'Capacity Summary'!$B$139:$B$238,0),MATCH('Capacity Backing (Hide)'!$A182,'Capacity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(Hide)'!$A182,'Capacity Summary'!$H$138:$BG$138,0))="x",INDEX('Capacity Summary'!$C$139:$E$238,MATCH('Capacity Backing (Hide)'!Q$132,'Capacity Summary'!$B$139:$B$238,0),4),IF(INDEX('Capacity Summary'!$H$139:$BG$238,MATCH('Capacity Backing (Hide)'!Q$132,'Capacity Summary'!$B$139:$B$238,0),MATCH('Capacity Backing (Hide)'!$A182,'Capacity Summary'!$H$138:$BG$138,0))&lt;&gt;0,INDEX('Capacity Summary'!$H$139:$BG$238,MATCH('Capacity Backing (Hide)'!Q$132,'Capacity Summary'!$B$139:$B$238,0),MATCH('Capacity Backing (Hide)'!$A182,'Capacity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(Hide)'!$A182,'Capacity Summary'!$H$138:$BG$138,0))="x",INDEX('Capacity Summary'!$C$139:$E$238,MATCH('Capacity Backing (Hide)'!R$132,'Capacity Summary'!$B$139:$B$238,0),4),IF(INDEX('Capacity Summary'!$H$139:$BG$238,MATCH('Capacity Backing (Hide)'!R$132,'Capacity Summary'!$B$139:$B$238,0),MATCH('Capacity Backing (Hide)'!$A182,'Capacity Summary'!$H$138:$BG$138,0))&lt;&gt;0,INDEX('Capacity Summary'!$H$139:$BG$238,MATCH('Capacity Backing (Hide)'!R$132,'Capacity Summary'!$B$139:$B$238,0),MATCH('Capacity Backing (Hide)'!$A182,'Capacity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(Hide)'!$A182,'Capacity Summary'!$H$138:$BG$138,0))="x",INDEX('Capacity Summary'!$C$139:$E$238,MATCH('Capacity Backing (Hide)'!S$132,'Capacity Summary'!$B$139:$B$238,0),4),IF(INDEX('Capacity Summary'!$H$139:$BG$238,MATCH('Capacity Backing (Hide)'!S$132,'Capacity Summary'!$B$139:$B$238,0),MATCH('Capacity Backing (Hide)'!$A182,'Capacity Summary'!$H$138:$BG$138,0))&lt;&gt;0,INDEX('Capacity Summary'!$H$139:$BG$238,MATCH('Capacity Backing (Hide)'!S$132,'Capacity Summary'!$B$139:$B$238,0),MATCH('Capacity Backing (Hide)'!$A182,'Capacity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(Hide)'!$A182,'Capacity Summary'!$H$138:$BG$138,0))="x",INDEX('Capacity Summary'!$C$139:$E$238,MATCH('Capacity Backing (Hide)'!T$132,'Capacity Summary'!$B$139:$B$238,0),4),IF(INDEX('Capacity Summary'!$H$139:$BG$238,MATCH('Capacity Backing (Hide)'!T$132,'Capacity Summary'!$B$139:$B$238,0),MATCH('Capacity Backing (Hide)'!$A182,'Capacity Summary'!$H$138:$BG$138,0))&lt;&gt;0,INDEX('Capacity Summary'!$H$139:$BG$238,MATCH('Capacity Backing (Hide)'!T$132,'Capacity Summary'!$B$139:$B$238,0),MATCH('Capacity Backing (Hide)'!$A182,'Capacity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(Hide)'!$A182,'Capacity Summary'!$H$138:$BG$138,0))="x",INDEX('Capacity Summary'!$C$139:$E$238,MATCH('Capacity Backing (Hide)'!U$132,'Capacity Summary'!$B$139:$B$238,0),4),IF(INDEX('Capacity Summary'!$H$139:$BG$238,MATCH('Capacity Backing (Hide)'!U$132,'Capacity Summary'!$B$139:$B$238,0),MATCH('Capacity Backing (Hide)'!$A182,'Capacity Summary'!$H$138:$BG$138,0))&lt;&gt;0,INDEX('Capacity Summary'!$H$139:$BG$238,MATCH('Capacity Backing (Hide)'!U$132,'Capacity Summary'!$B$139:$B$238,0),MATCH('Capacity Backing (Hide)'!$A182,'Capacity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(Hide)'!$A182,'Capacity Summary'!$H$138:$BG$138,0))="x",INDEX('Capacity Summary'!$C$139:$E$238,MATCH('Capacity Backing (Hide)'!V$132,'Capacity Summary'!$B$139:$B$238,0),4),IF(INDEX('Capacity Summary'!$H$139:$BG$238,MATCH('Capacity Backing (Hide)'!V$132,'Capacity Summary'!$B$139:$B$238,0),MATCH('Capacity Backing (Hide)'!$A182,'Capacity Summary'!$H$138:$BG$138,0))&lt;&gt;0,INDEX('Capacity Summary'!$H$139:$BG$238,MATCH('Capacity Backing (Hide)'!V$132,'Capacity Summary'!$B$139:$B$238,0),MATCH('Capacity Backing (Hide)'!$A182,'Capacity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(Hide)'!$A182,'Capacity Summary'!$H$138:$BG$138,0))="x",INDEX('Capacity Summary'!$C$139:$E$238,MATCH('Capacity Backing (Hide)'!W$132,'Capacity Summary'!$B$139:$B$238,0),4),IF(INDEX('Capacity Summary'!$H$139:$BG$238,MATCH('Capacity Backing (Hide)'!W$132,'Capacity Summary'!$B$139:$B$238,0),MATCH('Capacity Backing (Hide)'!$A182,'Capacity Summary'!$H$138:$BG$138,0))&lt;&gt;0,INDEX('Capacity Summary'!$H$139:$BG$238,MATCH('Capacity Backing (Hide)'!W$132,'Capacity Summary'!$B$139:$B$238,0),MATCH('Capacity Backing (Hide)'!$A182,'Capacity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(Hide)'!$A182,'Capacity Summary'!$H$138:$BG$138,0))="x",INDEX('Capacity Summary'!$C$139:$E$238,MATCH('Capacity Backing (Hide)'!X$132,'Capacity Summary'!$B$139:$B$238,0),4),IF(INDEX('Capacity Summary'!$H$139:$BG$238,MATCH('Capacity Backing (Hide)'!X$132,'Capacity Summary'!$B$139:$B$238,0),MATCH('Capacity Backing (Hide)'!$A182,'Capacity Summary'!$H$138:$BG$138,0))&lt;&gt;0,INDEX('Capacity Summary'!$H$139:$BG$238,MATCH('Capacity Backing (Hide)'!X$132,'Capacity Summary'!$B$139:$B$238,0),MATCH('Capacity Backing (Hide)'!$A182,'Capacity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(Hide)'!$A182,'Capacity Summary'!$H$138:$BG$138,0))="x",INDEX('Capacity Summary'!$C$139:$E$238,MATCH('Capacity Backing (Hide)'!Y$132,'Capacity Summary'!$B$139:$B$238,0),4),IF(INDEX('Capacity Summary'!$H$139:$BG$238,MATCH('Capacity Backing (Hide)'!Y$132,'Capacity Summary'!$B$139:$B$238,0),MATCH('Capacity Backing (Hide)'!$A182,'Capacity Summary'!$H$138:$BG$138,0))&lt;&gt;0,INDEX('Capacity Summary'!$H$139:$BG$238,MATCH('Capacity Backing (Hide)'!Y$132,'Capacity Summary'!$B$139:$B$238,0),MATCH('Capacity Backing (Hide)'!$A182,'Capacity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(Hide)'!$A182,'Capacity Summary'!$H$138:$BG$138,0))="x",INDEX('Capacity Summary'!$C$139:$E$238,MATCH('Capacity Backing (Hide)'!Z$132,'Capacity Summary'!$B$139:$B$238,0),4),IF(INDEX('Capacity Summary'!$H$139:$BG$238,MATCH('Capacity Backing (Hide)'!Z$132,'Capacity Summary'!$B$139:$B$238,0),MATCH('Capacity Backing (Hide)'!$A182,'Capacity Summary'!$H$138:$BG$138,0))&lt;&gt;0,INDEX('Capacity Summary'!$H$139:$BG$238,MATCH('Capacity Backing (Hide)'!Z$132,'Capacity Summary'!$B$139:$B$238,0),MATCH('Capacity Backing (Hide)'!$A182,'Capacity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(Hide)'!$A182,'Capacity Summary'!$H$138:$BG$138,0))="x",INDEX('Capacity Summary'!$C$139:$E$238,MATCH('Capacity Backing (Hide)'!AA$132,'Capacity Summary'!$B$139:$B$238,0),4),IF(INDEX('Capacity Summary'!$H$139:$BG$238,MATCH('Capacity Backing (Hide)'!AA$132,'Capacity Summary'!$B$139:$B$238,0),MATCH('Capacity Backing (Hide)'!$A182,'Capacity Summary'!$H$138:$BG$138,0))&lt;&gt;0,INDEX('Capacity Summary'!$H$139:$BG$238,MATCH('Capacity Backing (Hide)'!AA$132,'Capacity Summary'!$B$139:$B$238,0),MATCH('Capacity Backing (Hide)'!$A182,'Capacity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(Hide)'!$A182,'Capacity Summary'!$H$138:$BG$138,0))="x",INDEX('Capacity Summary'!$C$139:$E$238,MATCH('Capacity Backing (Hide)'!AB$132,'Capacity Summary'!$B$139:$B$238,0),4),IF(INDEX('Capacity Summary'!$H$139:$BG$238,MATCH('Capacity Backing (Hide)'!AB$132,'Capacity Summary'!$B$139:$B$238,0),MATCH('Capacity Backing (Hide)'!$A182,'Capacity Summary'!$H$138:$BG$138,0))&lt;&gt;0,INDEX('Capacity Summary'!$H$139:$BG$238,MATCH('Capacity Backing (Hide)'!AB$132,'Capacity Summary'!$B$139:$B$238,0),MATCH('Capacity Backing (Hide)'!$A182,'Capacity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(Hide)'!$A182,'Capacity Summary'!$H$138:$BG$138,0))="x",INDEX('Capacity Summary'!$C$139:$E$238,MATCH('Capacity Backing (Hide)'!AC$132,'Capacity Summary'!$B$139:$B$238,0),4),IF(INDEX('Capacity Summary'!$H$139:$BG$238,MATCH('Capacity Backing (Hide)'!AC$132,'Capacity Summary'!$B$139:$B$238,0),MATCH('Capacity Backing (Hide)'!$A182,'Capacity Summary'!$H$138:$BG$138,0))&lt;&gt;0,INDEX('Capacity Summary'!$H$139:$BG$238,MATCH('Capacity Backing (Hide)'!AC$132,'Capacity Summary'!$B$139:$B$238,0),MATCH('Capacity Backing (Hide)'!$A182,'Capacity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(Hide)'!$A182,'Capacity Summary'!$H$138:$BG$138,0))="x",INDEX('Capacity Summary'!$C$139:$E$238,MATCH('Capacity Backing (Hide)'!AD$132,'Capacity Summary'!$B$139:$B$238,0),4),IF(INDEX('Capacity Summary'!$H$139:$BG$238,MATCH('Capacity Backing (Hide)'!AD$132,'Capacity Summary'!$B$139:$B$238,0),MATCH('Capacity Backing (Hide)'!$A182,'Capacity Summary'!$H$138:$BG$138,0))&lt;&gt;0,INDEX('Capacity Summary'!$H$139:$BG$238,MATCH('Capacity Backing (Hide)'!AD$132,'Capacity Summary'!$B$139:$B$238,0),MATCH('Capacity Backing (Hide)'!$A182,'Capacity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(Hide)'!$A182,'Capacity Summary'!$H$138:$BG$138,0))="x",INDEX('Capacity Summary'!$C$139:$E$238,MATCH('Capacity Backing (Hide)'!AE$132,'Capacity Summary'!$B$139:$B$238,0),4),IF(INDEX('Capacity Summary'!$H$139:$BG$238,MATCH('Capacity Backing (Hide)'!AE$132,'Capacity Summary'!$B$139:$B$238,0),MATCH('Capacity Backing (Hide)'!$A182,'Capacity Summary'!$H$138:$BG$138,0))&lt;&gt;0,INDEX('Capacity Summary'!$H$139:$BG$238,MATCH('Capacity Backing (Hide)'!AE$132,'Capacity Summary'!$B$139:$B$238,0),MATCH('Capacity Backing (Hide)'!$A182,'Capacity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(Hide)'!$A182,'Capacity Summary'!$H$138:$BG$138,0))="x",INDEX('Capacity Summary'!$C$139:$E$238,MATCH('Capacity Backing (Hide)'!AF$132,'Capacity Summary'!$B$139:$B$238,0),4),IF(INDEX('Capacity Summary'!$H$139:$BG$238,MATCH('Capacity Backing (Hide)'!AF$132,'Capacity Summary'!$B$139:$B$238,0),MATCH('Capacity Backing (Hide)'!$A182,'Capacity Summary'!$H$138:$BG$138,0))&lt;&gt;0,INDEX('Capacity Summary'!$H$139:$BG$238,MATCH('Capacity Backing (Hide)'!AF$132,'Capacity Summary'!$B$139:$B$238,0),MATCH('Capacity Backing (Hide)'!$A182,'Capacity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(Hide)'!$A182,'Capacity Summary'!$H$138:$BG$138,0))="x",INDEX('Capacity Summary'!$C$139:$E$238,MATCH('Capacity Backing (Hide)'!AG$132,'Capacity Summary'!$B$139:$B$238,0),4),IF(INDEX('Capacity Summary'!$H$139:$BG$238,MATCH('Capacity Backing (Hide)'!AG$132,'Capacity Summary'!$B$139:$B$238,0),MATCH('Capacity Backing (Hide)'!$A182,'Capacity Summary'!$H$138:$BG$138,0))&lt;&gt;0,INDEX('Capacity Summary'!$H$139:$BG$238,MATCH('Capacity Backing (Hide)'!AG$132,'Capacity Summary'!$B$139:$B$238,0),MATCH('Capacity Backing (Hide)'!$A182,'Capacity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(Hide)'!$A182,'Capacity Summary'!$H$138:$BG$138,0))="x",INDEX('Capacity Summary'!$C$139:$E$238,MATCH('Capacity Backing (Hide)'!AH$132,'Capacity Summary'!$B$139:$B$238,0),4),IF(INDEX('Capacity Summary'!$H$139:$BG$238,MATCH('Capacity Backing (Hide)'!AH$132,'Capacity Summary'!$B$139:$B$238,0),MATCH('Capacity Backing (Hide)'!$A182,'Capacity Summary'!$H$138:$BG$138,0))&lt;&gt;0,INDEX('Capacity Summary'!$H$139:$BG$238,MATCH('Capacity Backing (Hide)'!AH$132,'Capacity Summary'!$B$139:$B$238,0),MATCH('Capacity Backing (Hide)'!$A182,'Capacity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(Hide)'!$A182,'Capacity Summary'!$H$138:$BG$138,0))="x",INDEX('Capacity Summary'!$C$139:$E$238,MATCH('Capacity Backing (Hide)'!AI$132,'Capacity Summary'!$B$139:$B$238,0),4),IF(INDEX('Capacity Summary'!$H$139:$BG$238,MATCH('Capacity Backing (Hide)'!AI$132,'Capacity Summary'!$B$139:$B$238,0),MATCH('Capacity Backing (Hide)'!$A182,'Capacity Summary'!$H$138:$BG$138,0))&lt;&gt;0,INDEX('Capacity Summary'!$H$139:$BG$238,MATCH('Capacity Backing (Hide)'!AI$132,'Capacity Summary'!$B$139:$B$238,0),MATCH('Capacity Backing (Hide)'!$A182,'Capacity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(Hide)'!$A182,'Capacity Summary'!$H$138:$BG$138,0))="x",INDEX('Capacity Summary'!$C$139:$E$238,MATCH('Capacity Backing (Hide)'!AJ$132,'Capacity Summary'!$B$139:$B$238,0),4),IF(INDEX('Capacity Summary'!$H$139:$BG$238,MATCH('Capacity Backing (Hide)'!AJ$132,'Capacity Summary'!$B$139:$B$238,0),MATCH('Capacity Backing (Hide)'!$A182,'Capacity Summary'!$H$138:$BG$138,0))&lt;&gt;0,INDEX('Capacity Summary'!$H$139:$BG$238,MATCH('Capacity Backing (Hide)'!AJ$132,'Capacity Summary'!$B$139:$B$238,0),MATCH('Capacity Backing (Hide)'!$A182,'Capacity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(Hide)'!$A182,'Capacity Summary'!$H$138:$BG$138,0))="x",INDEX('Capacity Summary'!$C$139:$E$238,MATCH('Capacity Backing (Hide)'!AK$132,'Capacity Summary'!$B$139:$B$238,0),4),IF(INDEX('Capacity Summary'!$H$139:$BG$238,MATCH('Capacity Backing (Hide)'!AK$132,'Capacity Summary'!$B$139:$B$238,0),MATCH('Capacity Backing (Hide)'!$A182,'Capacity Summary'!$H$138:$BG$138,0))&lt;&gt;0,INDEX('Capacity Summary'!$H$139:$BG$238,MATCH('Capacity Backing (Hide)'!AK$132,'Capacity Summary'!$B$139:$B$238,0),MATCH('Capacity Backing (Hide)'!$A182,'Capacity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(Hide)'!$A182,'Capacity Summary'!$H$138:$BG$138,0))="x",INDEX('Capacity Summary'!$C$139:$E$238,MATCH('Capacity Backing (Hide)'!AL$132,'Capacity Summary'!$B$139:$B$238,0),4),IF(INDEX('Capacity Summary'!$H$139:$BG$238,MATCH('Capacity Backing (Hide)'!AL$132,'Capacity Summary'!$B$139:$B$238,0),MATCH('Capacity Backing (Hide)'!$A182,'Capacity Summary'!$H$138:$BG$138,0))&lt;&gt;0,INDEX('Capacity Summary'!$H$139:$BG$238,MATCH('Capacity Backing (Hide)'!AL$132,'Capacity Summary'!$B$139:$B$238,0),MATCH('Capacity Backing (Hide)'!$A182,'Capacity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(Hide)'!$A182,'Capacity Summary'!$H$138:$BG$138,0))="x",INDEX('Capacity Summary'!$C$139:$E$238,MATCH('Capacity Backing (Hide)'!AM$132,'Capacity Summary'!$B$139:$B$238,0),4),IF(INDEX('Capacity Summary'!$H$139:$BG$238,MATCH('Capacity Backing (Hide)'!AM$132,'Capacity Summary'!$B$139:$B$238,0),MATCH('Capacity Backing (Hide)'!$A182,'Capacity Summary'!$H$138:$BG$138,0))&lt;&gt;0,INDEX('Capacity Summary'!$H$139:$BG$238,MATCH('Capacity Backing (Hide)'!AM$132,'Capacity Summary'!$B$139:$B$238,0),MATCH('Capacity Backing (Hide)'!$A182,'Capacity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(Hide)'!$A182,'Capacity Summary'!$H$138:$BG$138,0))="x",INDEX('Capacity Summary'!$C$139:$E$238,MATCH('Capacity Backing (Hide)'!AN$132,'Capacity Summary'!$B$139:$B$238,0),4),IF(INDEX('Capacity Summary'!$H$139:$BG$238,MATCH('Capacity Backing (Hide)'!AN$132,'Capacity Summary'!$B$139:$B$238,0),MATCH('Capacity Backing (Hide)'!$A182,'Capacity Summary'!$H$138:$BG$138,0))&lt;&gt;0,INDEX('Capacity Summary'!$H$139:$BG$238,MATCH('Capacity Backing (Hide)'!AN$132,'Capacity Summary'!$B$139:$B$238,0),MATCH('Capacity Backing (Hide)'!$A182,'Capacity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(Hide)'!$A182,'Capacity Summary'!$H$138:$BG$138,0))="x",INDEX('Capacity Summary'!$C$139:$E$238,MATCH('Capacity Backing (Hide)'!AO$132,'Capacity Summary'!$B$139:$B$238,0),4),IF(INDEX('Capacity Summary'!$H$139:$BG$238,MATCH('Capacity Backing (Hide)'!AO$132,'Capacity Summary'!$B$139:$B$238,0),MATCH('Capacity Backing (Hide)'!$A182,'Capacity Summary'!$H$138:$BG$138,0))&lt;&gt;0,INDEX('Capacity Summary'!$H$139:$BG$238,MATCH('Capacity Backing (Hide)'!AO$132,'Capacity Summary'!$B$139:$B$238,0),MATCH('Capacity Backing (Hide)'!$A182,'Capacity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(Hide)'!$A182,'Capacity Summary'!$H$138:$BG$138,0))="x",INDEX('Capacity Summary'!$C$139:$E$238,MATCH('Capacity Backing (Hide)'!AP$132,'Capacity Summary'!$B$139:$B$238,0),4),IF(INDEX('Capacity Summary'!$H$139:$BG$238,MATCH('Capacity Backing (Hide)'!AP$132,'Capacity Summary'!$B$139:$B$238,0),MATCH('Capacity Backing (Hide)'!$A182,'Capacity Summary'!$H$138:$BG$138,0))&lt;&gt;0,INDEX('Capacity Summary'!$H$139:$BG$238,MATCH('Capacity Backing (Hide)'!AP$132,'Capacity Summary'!$B$139:$B$238,0),MATCH('Capacity Backing (Hide)'!$A182,'Capacity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(Hide)'!$A182,'Capacity Summary'!$H$138:$BG$138,0))="x",INDEX('Capacity Summary'!$C$139:$E$238,MATCH('Capacity Backing (Hide)'!AQ$132,'Capacity Summary'!$B$139:$B$238,0),4),IF(INDEX('Capacity Summary'!$H$139:$BG$238,MATCH('Capacity Backing (Hide)'!AQ$132,'Capacity Summary'!$B$139:$B$238,0),MATCH('Capacity Backing (Hide)'!$A182,'Capacity Summary'!$H$138:$BG$138,0))&lt;&gt;0,INDEX('Capacity Summary'!$H$139:$BG$238,MATCH('Capacity Backing (Hide)'!AQ$132,'Capacity Summary'!$B$139:$B$238,0),MATCH('Capacity Backing (Hide)'!$A182,'Capacity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(Hide)'!$A182,'Capacity Summary'!$H$138:$BG$138,0))="x",INDEX('Capacity Summary'!$C$139:$E$238,MATCH('Capacity Backing (Hide)'!AR$132,'Capacity Summary'!$B$139:$B$238,0),4),IF(INDEX('Capacity Summary'!$H$139:$BG$238,MATCH('Capacity Backing (Hide)'!AR$132,'Capacity Summary'!$B$139:$B$238,0),MATCH('Capacity Backing (Hide)'!$A182,'Capacity Summary'!$H$138:$BG$138,0))&lt;&gt;0,INDEX('Capacity Summary'!$H$139:$BG$238,MATCH('Capacity Backing (Hide)'!AR$132,'Capacity Summary'!$B$139:$B$238,0),MATCH('Capacity Backing (Hide)'!$A182,'Capacity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(Hide)'!$A182,'Capacity Summary'!$H$138:$BG$138,0))="x",INDEX('Capacity Summary'!$C$139:$E$238,MATCH('Capacity Backing (Hide)'!AS$132,'Capacity Summary'!$B$139:$B$238,0),4),IF(INDEX('Capacity Summary'!$H$139:$BG$238,MATCH('Capacity Backing (Hide)'!AS$132,'Capacity Summary'!$B$139:$B$238,0),MATCH('Capacity Backing (Hide)'!$A182,'Capacity Summary'!$H$138:$BG$138,0))&lt;&gt;0,INDEX('Capacity Summary'!$H$139:$BG$238,MATCH('Capacity Backing (Hide)'!AS$132,'Capacity Summary'!$B$139:$B$238,0),MATCH('Capacity Backing (Hide)'!$A182,'Capacity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(Hide)'!$A182,'Capacity Summary'!$H$138:$BG$138,0))="x",INDEX('Capacity Summary'!$C$139:$E$238,MATCH('Capacity Backing (Hide)'!AT$132,'Capacity Summary'!$B$139:$B$238,0),4),IF(INDEX('Capacity Summary'!$H$139:$BG$238,MATCH('Capacity Backing (Hide)'!AT$132,'Capacity Summary'!$B$139:$B$238,0),MATCH('Capacity Backing (Hide)'!$A182,'Capacity Summary'!$H$138:$BG$138,0))&lt;&gt;0,INDEX('Capacity Summary'!$H$139:$BG$238,MATCH('Capacity Backing (Hide)'!AT$132,'Capacity Summary'!$B$139:$B$238,0),MATCH('Capacity Backing (Hide)'!$A182,'Capacity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(Hide)'!$A182,'Capacity Summary'!$H$138:$BG$138,0))="x",INDEX('Capacity Summary'!$C$139:$E$238,MATCH('Capacity Backing (Hide)'!AU$132,'Capacity Summary'!$B$139:$B$238,0),4),IF(INDEX('Capacity Summary'!$H$139:$BG$238,MATCH('Capacity Backing (Hide)'!AU$132,'Capacity Summary'!$B$139:$B$238,0),MATCH('Capacity Backing (Hide)'!$A182,'Capacity Summary'!$H$138:$BG$138,0))&lt;&gt;0,INDEX('Capacity Summary'!$H$139:$BG$238,MATCH('Capacity Backing (Hide)'!AU$132,'Capacity Summary'!$B$139:$B$238,0),MATCH('Capacity Backing (Hide)'!$A182,'Capacity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(Hide)'!$A182,'Capacity Summary'!$H$138:$BG$138,0))="x",INDEX('Capacity Summary'!$C$139:$E$238,MATCH('Capacity Backing (Hide)'!AV$132,'Capacity Summary'!$B$139:$B$238,0),4),IF(INDEX('Capacity Summary'!$H$139:$BG$238,MATCH('Capacity Backing (Hide)'!AV$132,'Capacity Summary'!$B$139:$B$238,0),MATCH('Capacity Backing (Hide)'!$A182,'Capacity Summary'!$H$138:$BG$138,0))&lt;&gt;0,INDEX('Capacity Summary'!$H$139:$BG$238,MATCH('Capacity Backing (Hide)'!AV$132,'Capacity Summary'!$B$139:$B$238,0),MATCH('Capacity Backing (Hide)'!$A182,'Capacity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(Hide)'!$A182,'Capacity Summary'!$H$138:$BG$138,0))="x",INDEX('Capacity Summary'!$C$139:$E$238,MATCH('Capacity Backing (Hide)'!AW$132,'Capacity Summary'!$B$139:$B$238,0),4),IF(INDEX('Capacity Summary'!$H$139:$BG$238,MATCH('Capacity Backing (Hide)'!AW$132,'Capacity Summary'!$B$139:$B$238,0),MATCH('Capacity Backing (Hide)'!$A182,'Capacity Summary'!$H$138:$BG$138,0))&lt;&gt;0,INDEX('Capacity Summary'!$H$139:$BG$238,MATCH('Capacity Backing (Hide)'!AW$132,'Capacity Summary'!$B$139:$B$238,0),MATCH('Capacity Backing (Hide)'!$A182,'Capacity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(Hide)'!$A182,'Capacity Summary'!$H$138:$BG$138,0))="x",INDEX('Capacity Summary'!$C$139:$E$238,MATCH('Capacity Backing (Hide)'!AX$132,'Capacity Summary'!$B$139:$B$238,0),4),IF(INDEX('Capacity Summary'!$H$139:$BG$238,MATCH('Capacity Backing (Hide)'!AX$132,'Capacity Summary'!$B$139:$B$238,0),MATCH('Capacity Backing (Hide)'!$A182,'Capacity Summary'!$H$138:$BG$138,0))&lt;&gt;0,INDEX('Capacity Summary'!$H$139:$BG$238,MATCH('Capacity Backing (Hide)'!AX$132,'Capacity Summary'!$B$139:$B$238,0),MATCH('Capacity Backing (Hide)'!$A182,'Capacity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(Hide)'!$A182,'Capacity Summary'!$H$138:$BG$138,0))="x",INDEX('Capacity Summary'!$C$139:$E$238,MATCH('Capacity Backing (Hide)'!AY$132,'Capacity Summary'!$B$139:$B$238,0),4),IF(INDEX('Capacity Summary'!$H$139:$BG$238,MATCH('Capacity Backing (Hide)'!AY$132,'Capacity Summary'!$B$139:$B$238,0),MATCH('Capacity Backing (Hide)'!$A182,'Capacity Summary'!$H$138:$BG$138,0))&lt;&gt;0,INDEX('Capacity Summary'!$H$139:$BG$238,MATCH('Capacity Backing (Hide)'!AY$132,'Capacity Summary'!$B$139:$B$238,0),MATCH('Capacity Backing (Hide)'!$A182,'Capacity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(Hide)'!$A182,'Capacity Summary'!$H$138:$BG$138,0))="x",INDEX('Capacity Summary'!$C$139:$E$238,MATCH('Capacity Backing (Hide)'!AZ$132,'Capacity Summary'!$B$139:$B$238,0),4),IF(INDEX('Capacity Summary'!$H$139:$BG$238,MATCH('Capacity Backing (Hide)'!AZ$132,'Capacity Summary'!$B$139:$B$238,0),MATCH('Capacity Backing (Hide)'!$A182,'Capacity Summary'!$H$138:$BG$138,0))&lt;&gt;0,INDEX('Capacity Summary'!$H$139:$BG$238,MATCH('Capacity Backing (Hide)'!AZ$132,'Capacity Summary'!$B$139:$B$238,0),MATCH('Capacity Backing (Hide)'!$A182,'Capacity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(Hide)'!$A182,'Capacity Summary'!$H$138:$BG$138,0))="x",INDEX('Capacity Summary'!$C$139:$E$238,MATCH('Capacity Backing (Hide)'!BA$132,'Capacity Summary'!$B$139:$B$238,0),4),IF(INDEX('Capacity Summary'!$H$139:$BG$238,MATCH('Capacity Backing (Hide)'!BA$132,'Capacity Summary'!$B$139:$B$238,0),MATCH('Capacity Backing (Hide)'!$A182,'Capacity Summary'!$H$138:$BG$138,0))&lt;&gt;0,INDEX('Capacity Summary'!$H$139:$BG$238,MATCH('Capacity Backing (Hide)'!BA$132,'Capacity Summary'!$B$139:$B$238,0),MATCH('Capacity Backing (Hide)'!$A182,'Capacity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(Hide)'!$A182,'Capacity Summary'!$H$138:$BG$138,0))="x",INDEX('Capacity Summary'!$C$139:$E$238,MATCH('Capacity Backing (Hide)'!BB$132,'Capacity Summary'!$B$139:$B$238,0),4),IF(INDEX('Capacity Summary'!$H$139:$BG$238,MATCH('Capacity Backing (Hide)'!BB$132,'Capacity Summary'!$B$139:$B$238,0),MATCH('Capacity Backing (Hide)'!$A182,'Capacity Summary'!$H$138:$BG$138,0))&lt;&gt;0,INDEX('Capacity Summary'!$H$139:$BG$238,MATCH('Capacity Backing (Hide)'!BB$132,'Capacity Summary'!$B$139:$B$238,0),MATCH('Capacity Backing (Hide)'!$A182,'Capacity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(Hide)'!$A182,'Capacity Summary'!$H$138:$BG$138,0))="x",INDEX('Capacity Summary'!$C$139:$E$238,MATCH('Capacity Backing (Hide)'!BC$132,'Capacity Summary'!$B$139:$B$238,0),4),IF(INDEX('Capacity Summary'!$H$139:$BG$238,MATCH('Capacity Backing (Hide)'!BC$132,'Capacity Summary'!$B$139:$B$238,0),MATCH('Capacity Backing (Hide)'!$A182,'Capacity Summary'!$H$138:$BG$138,0))&lt;&gt;0,INDEX('Capacity Summary'!$H$139:$BG$238,MATCH('Capacity Backing (Hide)'!BC$132,'Capacity Summary'!$B$139:$B$238,0),MATCH('Capacity Backing (Hide)'!$A182,'Capacity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(Hide)'!$A182,'Capacity Summary'!$H$138:$BG$138,0))="x",INDEX('Capacity Summary'!$C$139:$E$238,MATCH('Capacity Backing (Hide)'!BD$132,'Capacity Summary'!$B$139:$B$238,0),4),IF(INDEX('Capacity Summary'!$H$139:$BG$238,MATCH('Capacity Backing (Hide)'!BD$132,'Capacity Summary'!$B$139:$B$238,0),MATCH('Capacity Backing (Hide)'!$A182,'Capacity Summary'!$H$138:$BG$138,0))&lt;&gt;0,INDEX('Capacity Summary'!$H$139:$BG$238,MATCH('Capacity Backing (Hide)'!BD$132,'Capacity Summary'!$B$139:$B$238,0),MATCH('Capacity Backing (Hide)'!$A182,'Capacity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(Hide)'!$A182,'Capacity Summary'!$H$138:$BG$138,0))="x",INDEX('Capacity Summary'!$C$139:$E$238,MATCH('Capacity Backing (Hide)'!BE$132,'Capacity Summary'!$B$139:$B$238,0),4),IF(INDEX('Capacity Summary'!$H$139:$BG$238,MATCH('Capacity Backing (Hide)'!BE$132,'Capacity Summary'!$B$139:$B$238,0),MATCH('Capacity Backing (Hide)'!$A182,'Capacity Summary'!$H$138:$BG$138,0))&lt;&gt;0,INDEX('Capacity Summary'!$H$139:$BG$238,MATCH('Capacity Backing (Hide)'!BE$132,'Capacity Summary'!$B$139:$B$238,0),MATCH('Capacity Backing (Hide)'!$A182,'Capacity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(Hide)'!$A182,'Capacity Summary'!$H$138:$BG$138,0))="x",INDEX('Capacity Summary'!$C$139:$E$238,MATCH('Capacity Backing (Hide)'!BF$132,'Capacity Summary'!$B$139:$B$238,0),4),IF(INDEX('Capacity Summary'!$H$139:$BG$238,MATCH('Capacity Backing (Hide)'!BF$132,'Capacity Summary'!$B$139:$B$238,0),MATCH('Capacity Backing (Hide)'!$A182,'Capacity Summary'!$H$138:$BG$138,0))&lt;&gt;0,INDEX('Capacity Summary'!$H$139:$BG$238,MATCH('Capacity Backing (Hide)'!BF$132,'Capacity Summary'!$B$139:$B$238,0),MATCH('Capacity Backing (Hide)'!$A182,'Capacity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(Hide)'!$A182,'Capacity Summary'!$H$138:$BG$138,0))="x",INDEX('Capacity Summary'!$C$139:$E$238,MATCH('Capacity Backing (Hide)'!BG$132,'Capacity Summary'!$B$139:$B$238,0),4),IF(INDEX('Capacity Summary'!$H$139:$BG$238,MATCH('Capacity Backing (Hide)'!BG$132,'Capacity Summary'!$B$139:$B$238,0),MATCH('Capacity Backing (Hide)'!$A182,'Capacity Summary'!$H$138:$BG$138,0))&lt;&gt;0,INDEX('Capacity Summary'!$H$139:$BG$238,MATCH('Capacity Backing (Hide)'!BG$132,'Capacity Summary'!$B$139:$B$238,0),MATCH('Capacity Backing (Hide)'!$A182,'Capacity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(Hide)'!$A182,'Capacity Summary'!$H$138:$BG$138,0))="x",INDEX('Capacity Summary'!$C$139:$E$238,MATCH('Capacity Backing (Hide)'!BH$132,'Capacity Summary'!$B$139:$B$238,0),4),IF(INDEX('Capacity Summary'!$H$139:$BG$238,MATCH('Capacity Backing (Hide)'!BH$132,'Capacity Summary'!$B$139:$B$238,0),MATCH('Capacity Backing (Hide)'!$A182,'Capacity Summary'!$H$138:$BG$138,0))&lt;&gt;0,INDEX('Capacity Summary'!$H$139:$BG$238,MATCH('Capacity Backing (Hide)'!BH$132,'Capacity Summary'!$B$139:$B$238,0),MATCH('Capacity Backing (Hide)'!$A182,'Capacity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(Hide)'!$A182,'Capacity Summary'!$H$138:$BG$138,0))="x",INDEX('Capacity Summary'!$C$139:$E$238,MATCH('Capacity Backing (Hide)'!BI$132,'Capacity Summary'!$B$139:$B$238,0),4),IF(INDEX('Capacity Summary'!$H$139:$BG$238,MATCH('Capacity Backing (Hide)'!BI$132,'Capacity Summary'!$B$139:$B$238,0),MATCH('Capacity Backing (Hide)'!$A182,'Capacity Summary'!$H$138:$BG$138,0))&lt;&gt;0,INDEX('Capacity Summary'!$H$139:$BG$238,MATCH('Capacity Backing (Hide)'!BI$132,'Capacity Summary'!$B$139:$B$238,0),MATCH('Capacity Backing (Hide)'!$A182,'Capacity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(Hide)'!$A182,'Capacity Summary'!$H$138:$BG$138,0))="x",INDEX('Capacity Summary'!$C$139:$E$238,MATCH('Capacity Backing (Hide)'!BJ$132,'Capacity Summary'!$B$139:$B$238,0),4),IF(INDEX('Capacity Summary'!$H$139:$BG$238,MATCH('Capacity Backing (Hide)'!BJ$132,'Capacity Summary'!$B$139:$B$238,0),MATCH('Capacity Backing (Hide)'!$A182,'Capacity Summary'!$H$138:$BG$138,0))&lt;&gt;0,INDEX('Capacity Summary'!$H$139:$BG$238,MATCH('Capacity Backing (Hide)'!BJ$132,'Capacity Summary'!$B$139:$B$238,0),MATCH('Capacity Backing (Hide)'!$A182,'Capacity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(Hide)'!$A182,'Capacity Summary'!$H$138:$BG$138,0))="x",INDEX('Capacity Summary'!$C$139:$E$238,MATCH('Capacity Backing (Hide)'!BK$132,'Capacity Summary'!$B$139:$B$238,0),4),IF(INDEX('Capacity Summary'!$H$139:$BG$238,MATCH('Capacity Backing (Hide)'!BK$132,'Capacity Summary'!$B$139:$B$238,0),MATCH('Capacity Backing (Hide)'!$A182,'Capacity Summary'!$H$138:$BG$138,0))&lt;&gt;0,INDEX('Capacity Summary'!$H$139:$BG$238,MATCH('Capacity Backing (Hide)'!BK$132,'Capacity Summary'!$B$139:$B$238,0),MATCH('Capacity Backing (Hide)'!$A182,'Capacity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(Hide)'!$A182,'Capacity Summary'!$H$138:$BG$138,0))="x",INDEX('Capacity Summary'!$C$139:$E$238,MATCH('Capacity Backing (Hide)'!BL$132,'Capacity Summary'!$B$139:$B$238,0),4),IF(INDEX('Capacity Summary'!$H$139:$BG$238,MATCH('Capacity Backing (Hide)'!BL$132,'Capacity Summary'!$B$139:$B$238,0),MATCH('Capacity Backing (Hide)'!$A182,'Capacity Summary'!$H$138:$BG$138,0))&lt;&gt;0,INDEX('Capacity Summary'!$H$139:$BG$238,MATCH('Capacity Backing (Hide)'!BL$132,'Capacity Summary'!$B$139:$B$238,0),MATCH('Capacity Backing (Hide)'!$A182,'Capacity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(Hide)'!$A182,'Capacity Summary'!$H$138:$BG$138,0))="x",INDEX('Capacity Summary'!$C$139:$E$238,MATCH('Capacity Backing (Hide)'!BM$132,'Capacity Summary'!$B$139:$B$238,0),4),IF(INDEX('Capacity Summary'!$H$139:$BG$238,MATCH('Capacity Backing (Hide)'!BM$132,'Capacity Summary'!$B$139:$B$238,0),MATCH('Capacity Backing (Hide)'!$A182,'Capacity Summary'!$H$138:$BG$138,0))&lt;&gt;0,INDEX('Capacity Summary'!$H$139:$BG$238,MATCH('Capacity Backing (Hide)'!BM$132,'Capacity Summary'!$B$139:$B$238,0),MATCH('Capacity Backing (Hide)'!$A182,'Capacity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(Hide)'!$A182,'Capacity Summary'!$H$138:$BG$138,0))="x",INDEX('Capacity Summary'!$C$139:$E$238,MATCH('Capacity Backing (Hide)'!BN$132,'Capacity Summary'!$B$139:$B$238,0),4),IF(INDEX('Capacity Summary'!$H$139:$BG$238,MATCH('Capacity Backing (Hide)'!BN$132,'Capacity Summary'!$B$139:$B$238,0),MATCH('Capacity Backing (Hide)'!$A182,'Capacity Summary'!$H$138:$BG$138,0))&lt;&gt;0,INDEX('Capacity Summary'!$H$139:$BG$238,MATCH('Capacity Backing (Hide)'!BN$132,'Capacity Summary'!$B$139:$B$238,0),MATCH('Capacity Backing (Hide)'!$A182,'Capacity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(Hide)'!$A182,'Capacity Summary'!$H$138:$BG$138,0))="x",INDEX('Capacity Summary'!$C$139:$E$238,MATCH('Capacity Backing (Hide)'!BO$132,'Capacity Summary'!$B$139:$B$238,0),4),IF(INDEX('Capacity Summary'!$H$139:$BG$238,MATCH('Capacity Backing (Hide)'!BO$132,'Capacity Summary'!$B$139:$B$238,0),MATCH('Capacity Backing (Hide)'!$A182,'Capacity Summary'!$H$138:$BG$138,0))&lt;&gt;0,INDEX('Capacity Summary'!$H$139:$BG$238,MATCH('Capacity Backing (Hide)'!BO$132,'Capacity Summary'!$B$139:$B$238,0),MATCH('Capacity Backing (Hide)'!$A182,'Capacity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(Hide)'!$A182,'Capacity Summary'!$H$138:$BG$138,0))="x",INDEX('Capacity Summary'!$C$139:$E$238,MATCH('Capacity Backing (Hide)'!BP$132,'Capacity Summary'!$B$139:$B$238,0),4),IF(INDEX('Capacity Summary'!$H$139:$BG$238,MATCH('Capacity Backing (Hide)'!BP$132,'Capacity Summary'!$B$139:$B$238,0),MATCH('Capacity Backing (Hide)'!$A182,'Capacity Summary'!$H$138:$BG$138,0))&lt;&gt;0,INDEX('Capacity Summary'!$H$139:$BG$238,MATCH('Capacity Backing (Hide)'!BP$132,'Capacity Summary'!$B$139:$B$238,0),MATCH('Capacity Backing (Hide)'!$A182,'Capacity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(Hide)'!$A182,'Capacity Summary'!$H$138:$BG$138,0))="x",INDEX('Capacity Summary'!$C$139:$E$238,MATCH('Capacity Backing (Hide)'!BQ$132,'Capacity Summary'!$B$139:$B$238,0),4),IF(INDEX('Capacity Summary'!$H$139:$BG$238,MATCH('Capacity Backing (Hide)'!BQ$132,'Capacity Summary'!$B$139:$B$238,0),MATCH('Capacity Backing (Hide)'!$A182,'Capacity Summary'!$H$138:$BG$138,0))&lt;&gt;0,INDEX('Capacity Summary'!$H$139:$BG$238,MATCH('Capacity Backing (Hide)'!BQ$132,'Capacity Summary'!$B$139:$B$238,0),MATCH('Capacity Backing (Hide)'!$A182,'Capacity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(Hide)'!$A182,'Capacity Summary'!$H$138:$BG$138,0))="x",INDEX('Capacity Summary'!$C$139:$E$238,MATCH('Capacity Backing (Hide)'!BR$132,'Capacity Summary'!$B$139:$B$238,0),4),IF(INDEX('Capacity Summary'!$H$139:$BG$238,MATCH('Capacity Backing (Hide)'!BR$132,'Capacity Summary'!$B$139:$B$238,0),MATCH('Capacity Backing (Hide)'!$A182,'Capacity Summary'!$H$138:$BG$138,0))&lt;&gt;0,INDEX('Capacity Summary'!$H$139:$BG$238,MATCH('Capacity Backing (Hide)'!BR$132,'Capacity Summary'!$B$139:$B$238,0),MATCH('Capacity Backing (Hide)'!$A182,'Capacity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(Hide)'!$A182,'Capacity Summary'!$H$138:$BG$138,0))="x",INDEX('Capacity Summary'!$C$139:$E$238,MATCH('Capacity Backing (Hide)'!BS$132,'Capacity Summary'!$B$139:$B$238,0),4),IF(INDEX('Capacity Summary'!$H$139:$BG$238,MATCH('Capacity Backing (Hide)'!BS$132,'Capacity Summary'!$B$139:$B$238,0),MATCH('Capacity Backing (Hide)'!$A182,'Capacity Summary'!$H$138:$BG$138,0))&lt;&gt;0,INDEX('Capacity Summary'!$H$139:$BG$238,MATCH('Capacity Backing (Hide)'!BS$132,'Capacity Summary'!$B$139:$B$238,0),MATCH('Capacity Backing (Hide)'!$A182,'Capacity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(Hide)'!$A182,'Capacity Summary'!$H$138:$BG$138,0))="x",INDEX('Capacity Summary'!$C$139:$E$238,MATCH('Capacity Backing (Hide)'!BT$132,'Capacity Summary'!$B$139:$B$238,0),4),IF(INDEX('Capacity Summary'!$H$139:$BG$238,MATCH('Capacity Backing (Hide)'!BT$132,'Capacity Summary'!$B$139:$B$238,0),MATCH('Capacity Backing (Hide)'!$A182,'Capacity Summary'!$H$138:$BG$138,0))&lt;&gt;0,INDEX('Capacity Summary'!$H$139:$BG$238,MATCH('Capacity Backing (Hide)'!BT$132,'Capacity Summary'!$B$139:$B$238,0),MATCH('Capacity Backing (Hide)'!$A182,'Capacity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(Hide)'!$A182,'Capacity Summary'!$H$138:$BG$138,0))="x",INDEX('Capacity Summary'!$C$139:$E$238,MATCH('Capacity Backing (Hide)'!BU$132,'Capacity Summary'!$B$139:$B$238,0),4),IF(INDEX('Capacity Summary'!$H$139:$BG$238,MATCH('Capacity Backing (Hide)'!BU$132,'Capacity Summary'!$B$139:$B$238,0),MATCH('Capacity Backing (Hide)'!$A182,'Capacity Summary'!$H$138:$BG$138,0))&lt;&gt;0,INDEX('Capacity Summary'!$H$139:$BG$238,MATCH('Capacity Backing (Hide)'!BU$132,'Capacity Summary'!$B$139:$B$238,0),MATCH('Capacity Backing (Hide)'!$A182,'Capacity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(Hide)'!$A182,'Capacity Summary'!$H$138:$BG$138,0))="x",INDEX('Capacity Summary'!$C$139:$E$238,MATCH('Capacity Backing (Hide)'!BV$132,'Capacity Summary'!$B$139:$B$238,0),4),IF(INDEX('Capacity Summary'!$H$139:$BG$238,MATCH('Capacity Backing (Hide)'!BV$132,'Capacity Summary'!$B$139:$B$238,0),MATCH('Capacity Backing (Hide)'!$A182,'Capacity Summary'!$H$138:$BG$138,0))&lt;&gt;0,INDEX('Capacity Summary'!$H$139:$BG$238,MATCH('Capacity Backing (Hide)'!BV$132,'Capacity Summary'!$B$139:$B$238,0),MATCH('Capacity Backing (Hide)'!$A182,'Capacity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(Hide)'!$A182,'Capacity Summary'!$H$138:$BG$138,0))="x",INDEX('Capacity Summary'!$C$139:$E$238,MATCH('Capacity Backing (Hide)'!BW$132,'Capacity Summary'!$B$139:$B$238,0),4),IF(INDEX('Capacity Summary'!$H$139:$BG$238,MATCH('Capacity Backing (Hide)'!BW$132,'Capacity Summary'!$B$139:$B$238,0),MATCH('Capacity Backing (Hide)'!$A182,'Capacity Summary'!$H$138:$BG$138,0))&lt;&gt;0,INDEX('Capacity Summary'!$H$139:$BG$238,MATCH('Capacity Backing (Hide)'!BW$132,'Capacity Summary'!$B$139:$B$238,0),MATCH('Capacity Backing (Hide)'!$A182,'Capacity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(Hide)'!$A182,'Capacity Summary'!$H$138:$BG$138,0))="x",INDEX('Capacity Summary'!$C$139:$E$238,MATCH('Capacity Backing (Hide)'!BX$132,'Capacity Summary'!$B$139:$B$238,0),4),IF(INDEX('Capacity Summary'!$H$139:$BG$238,MATCH('Capacity Backing (Hide)'!BX$132,'Capacity Summary'!$B$139:$B$238,0),MATCH('Capacity Backing (Hide)'!$A182,'Capacity Summary'!$H$138:$BG$138,0))&lt;&gt;0,INDEX('Capacity Summary'!$H$139:$BG$238,MATCH('Capacity Backing (Hide)'!BX$132,'Capacity Summary'!$B$139:$B$238,0),MATCH('Capacity Backing (Hide)'!$A182,'Capacity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(Hide)'!$A182,'Capacity Summary'!$H$138:$BG$138,0))="x",INDEX('Capacity Summary'!$C$139:$E$238,MATCH('Capacity Backing (Hide)'!BY$132,'Capacity Summary'!$B$139:$B$238,0),4),IF(INDEX('Capacity Summary'!$H$139:$BG$238,MATCH('Capacity Backing (Hide)'!BY$132,'Capacity Summary'!$B$139:$B$238,0),MATCH('Capacity Backing (Hide)'!$A182,'Capacity Summary'!$H$138:$BG$138,0))&lt;&gt;0,INDEX('Capacity Summary'!$H$139:$BG$238,MATCH('Capacity Backing (Hide)'!BY$132,'Capacity Summary'!$B$139:$B$238,0),MATCH('Capacity Backing (Hide)'!$A182,'Capacity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(Hide)'!$A182,'Capacity Summary'!$H$138:$BG$138,0))="x",INDEX('Capacity Summary'!$C$139:$E$238,MATCH('Capacity Backing (Hide)'!BZ$132,'Capacity Summary'!$B$139:$B$238,0),4),IF(INDEX('Capacity Summary'!$H$139:$BG$238,MATCH('Capacity Backing (Hide)'!BZ$132,'Capacity Summary'!$B$139:$B$238,0),MATCH('Capacity Backing (Hide)'!$A182,'Capacity Summary'!$H$138:$BG$138,0))&lt;&gt;0,INDEX('Capacity Summary'!$H$139:$BG$238,MATCH('Capacity Backing (Hide)'!BZ$132,'Capacity Summary'!$B$139:$B$238,0),MATCH('Capacity Backing (Hide)'!$A182,'Capacity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(Hide)'!$A182,'Capacity Summary'!$H$138:$BG$138,0))="x",INDEX('Capacity Summary'!$C$139:$E$238,MATCH('Capacity Backing (Hide)'!CA$132,'Capacity Summary'!$B$139:$B$238,0),4),IF(INDEX('Capacity Summary'!$H$139:$BG$238,MATCH('Capacity Backing (Hide)'!CA$132,'Capacity Summary'!$B$139:$B$238,0),MATCH('Capacity Backing (Hide)'!$A182,'Capacity Summary'!$H$138:$BG$138,0))&lt;&gt;0,INDEX('Capacity Summary'!$H$139:$BG$238,MATCH('Capacity Backing (Hide)'!CA$132,'Capacity Summary'!$B$139:$B$238,0),MATCH('Capacity Backing (Hide)'!$A182,'Capacity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(Hide)'!$A182,'Capacity Summary'!$H$138:$BG$138,0))="x",INDEX('Capacity Summary'!$C$139:$E$238,MATCH('Capacity Backing (Hide)'!CB$132,'Capacity Summary'!$B$139:$B$238,0),4),IF(INDEX('Capacity Summary'!$H$139:$BG$238,MATCH('Capacity Backing (Hide)'!CB$132,'Capacity Summary'!$B$139:$B$238,0),MATCH('Capacity Backing (Hide)'!$A182,'Capacity Summary'!$H$138:$BG$138,0))&lt;&gt;0,INDEX('Capacity Summary'!$H$139:$BG$238,MATCH('Capacity Backing (Hide)'!CB$132,'Capacity Summary'!$B$139:$B$238,0),MATCH('Capacity Backing (Hide)'!$A182,'Capacity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(Hide)'!$A182,'Capacity Summary'!$H$138:$BG$138,0))="x",INDEX('Capacity Summary'!$C$139:$E$238,MATCH('Capacity Backing (Hide)'!CC$132,'Capacity Summary'!$B$139:$B$238,0),4),IF(INDEX('Capacity Summary'!$H$139:$BG$238,MATCH('Capacity Backing (Hide)'!CC$132,'Capacity Summary'!$B$139:$B$238,0),MATCH('Capacity Backing (Hide)'!$A182,'Capacity Summary'!$H$138:$BG$138,0))&lt;&gt;0,INDEX('Capacity Summary'!$H$139:$BG$238,MATCH('Capacity Backing (Hide)'!CC$132,'Capacity Summary'!$B$139:$B$238,0),MATCH('Capacity Backing (Hide)'!$A182,'Capacity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(Hide)'!$A182,'Capacity Summary'!$H$138:$BG$138,0))="x",INDEX('Capacity Summary'!$C$139:$E$238,MATCH('Capacity Backing (Hide)'!CD$132,'Capacity Summary'!$B$139:$B$238,0),4),IF(INDEX('Capacity Summary'!$H$139:$BG$238,MATCH('Capacity Backing (Hide)'!CD$132,'Capacity Summary'!$B$139:$B$238,0),MATCH('Capacity Backing (Hide)'!$A182,'Capacity Summary'!$H$138:$BG$138,0))&lt;&gt;0,INDEX('Capacity Summary'!$H$139:$BG$238,MATCH('Capacity Backing (Hide)'!CD$132,'Capacity Summary'!$B$139:$B$238,0),MATCH('Capacity Backing (Hide)'!$A182,'Capacity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(Hide)'!$A182,'Capacity Summary'!$H$138:$BG$138,0))="x",INDEX('Capacity Summary'!$C$139:$E$238,MATCH('Capacity Backing (Hide)'!CE$132,'Capacity Summary'!$B$139:$B$238,0),4),IF(INDEX('Capacity Summary'!$H$139:$BG$238,MATCH('Capacity Backing (Hide)'!CE$132,'Capacity Summary'!$B$139:$B$238,0),MATCH('Capacity Backing (Hide)'!$A182,'Capacity Summary'!$H$138:$BG$138,0))&lt;&gt;0,INDEX('Capacity Summary'!$H$139:$BG$238,MATCH('Capacity Backing (Hide)'!CE$132,'Capacity Summary'!$B$139:$B$238,0),MATCH('Capacity Backing (Hide)'!$A182,'Capacity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(Hide)'!$A182,'Capacity Summary'!$H$138:$BG$138,0))="x",INDEX('Capacity Summary'!$C$139:$E$238,MATCH('Capacity Backing (Hide)'!CF$132,'Capacity Summary'!$B$139:$B$238,0),4),IF(INDEX('Capacity Summary'!$H$139:$BG$238,MATCH('Capacity Backing (Hide)'!CF$132,'Capacity Summary'!$B$139:$B$238,0),MATCH('Capacity Backing (Hide)'!$A182,'Capacity Summary'!$H$138:$BG$138,0))&lt;&gt;0,INDEX('Capacity Summary'!$H$139:$BG$238,MATCH('Capacity Backing (Hide)'!CF$132,'Capacity Summary'!$B$139:$B$238,0),MATCH('Capacity Backing (Hide)'!$A182,'Capacity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(Hide)'!$A182,'Capacity Summary'!$H$138:$BG$138,0))="x",INDEX('Capacity Summary'!$C$139:$E$238,MATCH('Capacity Backing (Hide)'!CG$132,'Capacity Summary'!$B$139:$B$238,0),4),IF(INDEX('Capacity Summary'!$H$139:$BG$238,MATCH('Capacity Backing (Hide)'!CG$132,'Capacity Summary'!$B$139:$B$238,0),MATCH('Capacity Backing (Hide)'!$A182,'Capacity Summary'!$H$138:$BG$138,0))&lt;&gt;0,INDEX('Capacity Summary'!$H$139:$BG$238,MATCH('Capacity Backing (Hide)'!CG$132,'Capacity Summary'!$B$139:$B$238,0),MATCH('Capacity Backing (Hide)'!$A182,'Capacity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(Hide)'!$A182,'Capacity Summary'!$H$138:$BG$138,0))="x",INDEX('Capacity Summary'!$C$139:$E$238,MATCH('Capacity Backing (Hide)'!CH$132,'Capacity Summary'!$B$139:$B$238,0),4),IF(INDEX('Capacity Summary'!$H$139:$BG$238,MATCH('Capacity Backing (Hide)'!CH$132,'Capacity Summary'!$B$139:$B$238,0),MATCH('Capacity Backing (Hide)'!$A182,'Capacity Summary'!$H$138:$BG$138,0))&lt;&gt;0,INDEX('Capacity Summary'!$H$139:$BG$238,MATCH('Capacity Backing (Hide)'!CH$132,'Capacity Summary'!$B$139:$B$238,0),MATCH('Capacity Backing (Hide)'!$A182,'Capacity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(Hide)'!$A182,'Capacity Summary'!$H$138:$BG$138,0))="x",INDEX('Capacity Summary'!$C$139:$E$238,MATCH('Capacity Backing (Hide)'!CI$132,'Capacity Summary'!$B$139:$B$238,0),4),IF(INDEX('Capacity Summary'!$H$139:$BG$238,MATCH('Capacity Backing (Hide)'!CI$132,'Capacity Summary'!$B$139:$B$238,0),MATCH('Capacity Backing (Hide)'!$A182,'Capacity Summary'!$H$138:$BG$138,0))&lt;&gt;0,INDEX('Capacity Summary'!$H$139:$BG$238,MATCH('Capacity Backing (Hide)'!CI$132,'Capacity Summary'!$B$139:$B$238,0),MATCH('Capacity Backing (Hide)'!$A182,'Capacity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(Hide)'!$A182,'Capacity Summary'!$H$138:$BG$138,0))="x",INDEX('Capacity Summary'!$C$139:$E$238,MATCH('Capacity Backing (Hide)'!CJ$132,'Capacity Summary'!$B$139:$B$238,0),4),IF(INDEX('Capacity Summary'!$H$139:$BG$238,MATCH('Capacity Backing (Hide)'!CJ$132,'Capacity Summary'!$B$139:$B$238,0),MATCH('Capacity Backing (Hide)'!$A182,'Capacity Summary'!$H$138:$BG$138,0))&lt;&gt;0,INDEX('Capacity Summary'!$H$139:$BG$238,MATCH('Capacity Backing (Hide)'!CJ$132,'Capacity Summary'!$B$139:$B$238,0),MATCH('Capacity Backing (Hide)'!$A182,'Capacity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(Hide)'!$A182,'Capacity Summary'!$H$138:$BG$138,0))="x",INDEX('Capacity Summary'!$C$139:$E$238,MATCH('Capacity Backing (Hide)'!CK$132,'Capacity Summary'!$B$139:$B$238,0),4),IF(INDEX('Capacity Summary'!$H$139:$BG$238,MATCH('Capacity Backing (Hide)'!CK$132,'Capacity Summary'!$B$139:$B$238,0),MATCH('Capacity Backing (Hide)'!$A182,'Capacity Summary'!$H$138:$BG$138,0))&lt;&gt;0,INDEX('Capacity Summary'!$H$139:$BG$238,MATCH('Capacity Backing (Hide)'!CK$132,'Capacity Summary'!$B$139:$B$238,0),MATCH('Capacity Backing (Hide)'!$A182,'Capacity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(Hide)'!$A182,'Capacity Summary'!$H$138:$BG$138,0))="x",INDEX('Capacity Summary'!$C$139:$E$238,MATCH('Capacity Backing (Hide)'!CL$132,'Capacity Summary'!$B$139:$B$238,0),4),IF(INDEX('Capacity Summary'!$H$139:$BG$238,MATCH('Capacity Backing (Hide)'!CL$132,'Capacity Summary'!$B$139:$B$238,0),MATCH('Capacity Backing (Hide)'!$A182,'Capacity Summary'!$H$138:$BG$138,0))&lt;&gt;0,INDEX('Capacity Summary'!$H$139:$BG$238,MATCH('Capacity Backing (Hide)'!CL$132,'Capacity Summary'!$B$139:$B$238,0),MATCH('Capacity Backing (Hide)'!$A182,'Capacity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(Hide)'!$A182,'Capacity Summary'!$H$138:$BG$138,0))="x",INDEX('Capacity Summary'!$C$139:$E$238,MATCH('Capacity Backing (Hide)'!CM$132,'Capacity Summary'!$B$139:$B$238,0),4),IF(INDEX('Capacity Summary'!$H$139:$BG$238,MATCH('Capacity Backing (Hide)'!CM$132,'Capacity Summary'!$B$139:$B$238,0),MATCH('Capacity Backing (Hide)'!$A182,'Capacity Summary'!$H$138:$BG$138,0))&lt;&gt;0,INDEX('Capacity Summary'!$H$139:$BG$238,MATCH('Capacity Backing (Hide)'!CM$132,'Capacity Summary'!$B$139:$B$238,0),MATCH('Capacity Backing (Hide)'!$A182,'Capacity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(Hide)'!$A182,'Capacity Summary'!$H$138:$BG$138,0))="x",INDEX('Capacity Summary'!$C$139:$E$238,MATCH('Capacity Backing (Hide)'!CN$132,'Capacity Summary'!$B$139:$B$238,0),4),IF(INDEX('Capacity Summary'!$H$139:$BG$238,MATCH('Capacity Backing (Hide)'!CN$132,'Capacity Summary'!$B$139:$B$238,0),MATCH('Capacity Backing (Hide)'!$A182,'Capacity Summary'!$H$138:$BG$138,0))&lt;&gt;0,INDEX('Capacity Summary'!$H$139:$BG$238,MATCH('Capacity Backing (Hide)'!CN$132,'Capacity Summary'!$B$139:$B$238,0),MATCH('Capacity Backing (Hide)'!$A182,'Capacity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(Hide)'!$A182,'Capacity Summary'!$H$138:$BG$138,0))="x",INDEX('Capacity Summary'!$C$139:$E$238,MATCH('Capacity Backing (Hide)'!CO$132,'Capacity Summary'!$B$139:$B$238,0),4),IF(INDEX('Capacity Summary'!$H$139:$BG$238,MATCH('Capacity Backing (Hide)'!CO$132,'Capacity Summary'!$B$139:$B$238,0),MATCH('Capacity Backing (Hide)'!$A182,'Capacity Summary'!$H$138:$BG$138,0))&lt;&gt;0,INDEX('Capacity Summary'!$H$139:$BG$238,MATCH('Capacity Backing (Hide)'!CO$132,'Capacity Summary'!$B$139:$B$238,0),MATCH('Capacity Backing (Hide)'!$A182,'Capacity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(Hide)'!$A182,'Capacity Summary'!$H$138:$BG$138,0))="x",INDEX('Capacity Summary'!$C$139:$E$238,MATCH('Capacity Backing (Hide)'!CP$132,'Capacity Summary'!$B$139:$B$238,0),4),IF(INDEX('Capacity Summary'!$H$139:$BG$238,MATCH('Capacity Backing (Hide)'!CP$132,'Capacity Summary'!$B$139:$B$238,0),MATCH('Capacity Backing (Hide)'!$A182,'Capacity Summary'!$H$138:$BG$138,0))&lt;&gt;0,INDEX('Capacity Summary'!$H$139:$BG$238,MATCH('Capacity Backing (Hide)'!CP$132,'Capacity Summary'!$B$139:$B$238,0),MATCH('Capacity Backing (Hide)'!$A182,'Capacity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(Hide)'!$A182,'Capacity Summary'!$H$138:$BG$138,0))="x",INDEX('Capacity Summary'!$C$139:$E$238,MATCH('Capacity Backing (Hide)'!CQ$132,'Capacity Summary'!$B$139:$B$238,0),4),IF(INDEX('Capacity Summary'!$H$139:$BG$238,MATCH('Capacity Backing (Hide)'!CQ$132,'Capacity Summary'!$B$139:$B$238,0),MATCH('Capacity Backing (Hide)'!$A182,'Capacity Summary'!$H$138:$BG$138,0))&lt;&gt;0,INDEX('Capacity Summary'!$H$139:$BG$238,MATCH('Capacity Backing (Hide)'!CQ$132,'Capacity Summary'!$B$139:$B$238,0),MATCH('Capacity Backing (Hide)'!$A182,'Capacity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(Hide)'!$A182,'Capacity Summary'!$H$138:$BG$138,0))="x",INDEX('Capacity Summary'!$C$139:$E$238,MATCH('Capacity Backing (Hide)'!CR$132,'Capacity Summary'!$B$139:$B$238,0),4),IF(INDEX('Capacity Summary'!$H$139:$BG$238,MATCH('Capacity Backing (Hide)'!CR$132,'Capacity Summary'!$B$139:$B$238,0),MATCH('Capacity Backing (Hide)'!$A182,'Capacity Summary'!$H$138:$BG$138,0))&lt;&gt;0,INDEX('Capacity Summary'!$H$139:$BG$238,MATCH('Capacity Backing (Hide)'!CR$132,'Capacity Summary'!$B$139:$B$238,0),MATCH('Capacity Backing (Hide)'!$A182,'Capacity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(Hide)'!$A182,'Capacity Summary'!$H$138:$BG$138,0))="x",INDEX('Capacity Summary'!$C$139:$E$238,MATCH('Capacity Backing (Hide)'!CS$132,'Capacity Summary'!$B$139:$B$238,0),4),IF(INDEX('Capacity Summary'!$H$139:$BG$238,MATCH('Capacity Backing (Hide)'!CS$132,'Capacity Summary'!$B$139:$B$238,0),MATCH('Capacity Backing (Hide)'!$A182,'Capacity Summary'!$H$138:$BG$138,0))&lt;&gt;0,INDEX('Capacity Summary'!$H$139:$BG$238,MATCH('Capacity Backing (Hide)'!CS$132,'Capacity Summary'!$B$139:$B$238,0),MATCH('Capacity Backing (Hide)'!$A182,'Capacity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(Hide)'!$A182,'Capacity Summary'!$H$138:$BG$138,0))="x",INDEX('Capacity Summary'!$C$139:$E$238,MATCH('Capacity Backing (Hide)'!CT$132,'Capacity Summary'!$B$139:$B$238,0),4),IF(INDEX('Capacity Summary'!$H$139:$BG$238,MATCH('Capacity Backing (Hide)'!CT$132,'Capacity Summary'!$B$139:$B$238,0),MATCH('Capacity Backing (Hide)'!$A182,'Capacity Summary'!$H$138:$BG$138,0))&lt;&gt;0,INDEX('Capacity Summary'!$H$139:$BG$238,MATCH('Capacity Backing (Hide)'!CT$132,'Capacity Summary'!$B$139:$B$238,0),MATCH('Capacity Backing (Hide)'!$A182,'Capacity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(Hide)'!$A182,'Capacity Summary'!$H$138:$BG$138,0))="x",INDEX('Capacity Summary'!$C$139:$E$238,MATCH('Capacity Backing (Hide)'!CU$132,'Capacity Summary'!$B$139:$B$238,0),4),IF(INDEX('Capacity Summary'!$H$139:$BG$238,MATCH('Capacity Backing (Hide)'!CU$132,'Capacity Summary'!$B$139:$B$238,0),MATCH('Capacity Backing (Hide)'!$A182,'Capacity Summary'!$H$138:$BG$138,0))&lt;&gt;0,INDEX('Capacity Summary'!$H$139:$BG$238,MATCH('Capacity Backing (Hide)'!CU$132,'Capacity Summary'!$B$139:$B$238,0),MATCH('Capacity Backing (Hide)'!$A182,'Capacity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(Hide)'!$A182,'Capacity Summary'!$H$138:$BG$138,0))="x",INDEX('Capacity Summary'!$C$139:$E$238,MATCH('Capacity Backing (Hide)'!CV$132,'Capacity Summary'!$B$139:$B$238,0),4),IF(INDEX('Capacity Summary'!$H$139:$BG$238,MATCH('Capacity Backing (Hide)'!CV$132,'Capacity Summary'!$B$139:$B$238,0),MATCH('Capacity Backing (Hide)'!$A182,'Capacity Summary'!$H$138:$BG$138,0))&lt;&gt;0,INDEX('Capacity Summary'!$H$139:$BG$238,MATCH('Capacity Backing (Hide)'!CV$132,'Capacity Summary'!$B$139:$B$238,0),MATCH('Capacity Backing (Hide)'!$A182,'Capacity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(Hide)'!$A182,'Capacity Summary'!$H$138:$BG$138,0))="x",INDEX('Capacity Summary'!$C$139:$E$238,MATCH('Capacity Backing (Hide)'!CW$132,'Capacity Summary'!$B$139:$B$238,0),4),IF(INDEX('Capacity Summary'!$H$139:$BG$238,MATCH('Capacity Backing (Hide)'!CW$132,'Capacity Summary'!$B$139:$B$238,0),MATCH('Capacity Backing (Hide)'!$A182,'Capacity Summary'!$H$138:$BG$138,0))&lt;&gt;0,INDEX('Capacity Summary'!$H$139:$BG$238,MATCH('Capacity Backing (Hide)'!CW$132,'Capacity Summary'!$B$139:$B$238,0),MATCH('Capacity Backing (Hide)'!$A182,'Capacity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(Hide)'!$A183,'Capacity Summary'!$H$138:$BG$138,0))="x",INDEX('Capacity Summary'!$C$139:$E$238,MATCH('Capacity Backing (Hide)'!B$132,'Capacity Summary'!$B$139:$B$238,0),4),IF(INDEX('Capacity Summary'!$H$139:$BG$238,MATCH('Capacity Backing (Hide)'!B$132,'Capacity Summary'!$B$139:$B$238,0),MATCH('Capacity Backing (Hide)'!$A183,'Capacity Summary'!$H$138:$BG$138,0))&lt;&gt;0,INDEX('Capacity Summary'!$H$139:$BG$238,MATCH('Capacity Backing (Hide)'!B$132,'Capacity Summary'!$B$139:$B$238,0),MATCH('Capacity Backing (Hide)'!$A183,'Capacity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(Hide)'!$A183,'Capacity Summary'!$H$138:$BG$138,0))="x",INDEX('Capacity Summary'!$C$139:$E$238,MATCH('Capacity Backing (Hide)'!C$132,'Capacity Summary'!$B$139:$B$238,0),4),IF(INDEX('Capacity Summary'!$H$139:$BG$238,MATCH('Capacity Backing (Hide)'!C$132,'Capacity Summary'!$B$139:$B$238,0),MATCH('Capacity Backing (Hide)'!$A183,'Capacity Summary'!$H$138:$BG$138,0))&lt;&gt;0,INDEX('Capacity Summary'!$H$139:$BG$238,MATCH('Capacity Backing (Hide)'!C$132,'Capacity Summary'!$B$139:$B$238,0),MATCH('Capacity Backing (Hide)'!$A183,'Capacity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(Hide)'!$A183,'Capacity Summary'!$H$138:$BG$138,0))="x",INDEX('Capacity Summary'!$C$139:$E$238,MATCH('Capacity Backing (Hide)'!D$132,'Capacity Summary'!$B$139:$B$238,0),4),IF(INDEX('Capacity Summary'!$H$139:$BG$238,MATCH('Capacity Backing (Hide)'!D$132,'Capacity Summary'!$B$139:$B$238,0),MATCH('Capacity Backing (Hide)'!$A183,'Capacity Summary'!$H$138:$BG$138,0))&lt;&gt;0,INDEX('Capacity Summary'!$H$139:$BG$238,MATCH('Capacity Backing (Hide)'!D$132,'Capacity Summary'!$B$139:$B$238,0),MATCH('Capacity Backing (Hide)'!$A183,'Capacity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(Hide)'!$A183,'Capacity Summary'!$H$138:$BG$138,0))="x",INDEX('Capacity Summary'!$C$139:$E$238,MATCH('Capacity Backing (Hide)'!E$132,'Capacity Summary'!$B$139:$B$238,0),4),IF(INDEX('Capacity Summary'!$H$139:$BG$238,MATCH('Capacity Backing (Hide)'!E$132,'Capacity Summary'!$B$139:$B$238,0),MATCH('Capacity Backing (Hide)'!$A183,'Capacity Summary'!$H$138:$BG$138,0))&lt;&gt;0,INDEX('Capacity Summary'!$H$139:$BG$238,MATCH('Capacity Backing (Hide)'!E$132,'Capacity Summary'!$B$139:$B$238,0),MATCH('Capacity Backing (Hide)'!$A183,'Capacity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(Hide)'!$A183,'Capacity Summary'!$H$138:$BG$138,0))="x",INDEX('Capacity Summary'!$C$139:$E$238,MATCH('Capacity Backing (Hide)'!F$132,'Capacity Summary'!$B$139:$B$238,0),4),IF(INDEX('Capacity Summary'!$H$139:$BG$238,MATCH('Capacity Backing (Hide)'!F$132,'Capacity Summary'!$B$139:$B$238,0),MATCH('Capacity Backing (Hide)'!$A183,'Capacity Summary'!$H$138:$BG$138,0))&lt;&gt;0,INDEX('Capacity Summary'!$H$139:$BG$238,MATCH('Capacity Backing (Hide)'!F$132,'Capacity Summary'!$B$139:$B$238,0),MATCH('Capacity Backing (Hide)'!$A183,'Capacity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(Hide)'!$A183,'Capacity Summary'!$H$138:$BG$138,0))="x",INDEX('Capacity Summary'!$C$139:$E$238,MATCH('Capacity Backing (Hide)'!G$132,'Capacity Summary'!$B$139:$B$238,0),4),IF(INDEX('Capacity Summary'!$H$139:$BG$238,MATCH('Capacity Backing (Hide)'!G$132,'Capacity Summary'!$B$139:$B$238,0),MATCH('Capacity Backing (Hide)'!$A183,'Capacity Summary'!$H$138:$BG$138,0))&lt;&gt;0,INDEX('Capacity Summary'!$H$139:$BG$238,MATCH('Capacity Backing (Hide)'!G$132,'Capacity Summary'!$B$139:$B$238,0),MATCH('Capacity Backing (Hide)'!$A183,'Capacity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(Hide)'!$A183,'Capacity Summary'!$H$138:$BG$138,0))="x",INDEX('Capacity Summary'!$C$139:$E$238,MATCH('Capacity Backing (Hide)'!H$132,'Capacity Summary'!$B$139:$B$238,0),4),IF(INDEX('Capacity Summary'!$H$139:$BG$238,MATCH('Capacity Backing (Hide)'!H$132,'Capacity Summary'!$B$139:$B$238,0),MATCH('Capacity Backing (Hide)'!$A183,'Capacity Summary'!$H$138:$BG$138,0))&lt;&gt;0,INDEX('Capacity Summary'!$H$139:$BG$238,MATCH('Capacity Backing (Hide)'!H$132,'Capacity Summary'!$B$139:$B$238,0),MATCH('Capacity Backing (Hide)'!$A183,'Capacity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(Hide)'!$A183,'Capacity Summary'!$H$138:$BG$138,0))="x",INDEX('Capacity Summary'!$C$139:$E$238,MATCH('Capacity Backing (Hide)'!I$132,'Capacity Summary'!$B$139:$B$238,0),4),IF(INDEX('Capacity Summary'!$H$139:$BG$238,MATCH('Capacity Backing (Hide)'!I$132,'Capacity Summary'!$B$139:$B$238,0),MATCH('Capacity Backing (Hide)'!$A183,'Capacity Summary'!$H$138:$BG$138,0))&lt;&gt;0,INDEX('Capacity Summary'!$H$139:$BG$238,MATCH('Capacity Backing (Hide)'!I$132,'Capacity Summary'!$B$139:$B$238,0),MATCH('Capacity Backing (Hide)'!$A183,'Capacity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(Hide)'!$A183,'Capacity Summary'!$H$138:$BG$138,0))="x",INDEX('Capacity Summary'!$C$139:$E$238,MATCH('Capacity Backing (Hide)'!J$132,'Capacity Summary'!$B$139:$B$238,0),4),IF(INDEX('Capacity Summary'!$H$139:$BG$238,MATCH('Capacity Backing (Hide)'!J$132,'Capacity Summary'!$B$139:$B$238,0),MATCH('Capacity Backing (Hide)'!$A183,'Capacity Summary'!$H$138:$BG$138,0))&lt;&gt;0,INDEX('Capacity Summary'!$H$139:$BG$238,MATCH('Capacity Backing (Hide)'!J$132,'Capacity Summary'!$B$139:$B$238,0),MATCH('Capacity Backing (Hide)'!$A183,'Capacity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(Hide)'!$A183,'Capacity Summary'!$H$138:$BG$138,0))="x",INDEX('Capacity Summary'!$C$139:$E$238,MATCH('Capacity Backing (Hide)'!K$132,'Capacity Summary'!$B$139:$B$238,0),4),IF(INDEX('Capacity Summary'!$H$139:$BG$238,MATCH('Capacity Backing (Hide)'!K$132,'Capacity Summary'!$B$139:$B$238,0),MATCH('Capacity Backing (Hide)'!$A183,'Capacity Summary'!$H$138:$BG$138,0))&lt;&gt;0,INDEX('Capacity Summary'!$H$139:$BG$238,MATCH('Capacity Backing (Hide)'!K$132,'Capacity Summary'!$B$139:$B$238,0),MATCH('Capacity Backing (Hide)'!$A183,'Capacity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(Hide)'!$A183,'Capacity Summary'!$H$138:$BG$138,0))="x",INDEX('Capacity Summary'!$C$139:$E$238,MATCH('Capacity Backing (Hide)'!L$132,'Capacity Summary'!$B$139:$B$238,0),4),IF(INDEX('Capacity Summary'!$H$139:$BG$238,MATCH('Capacity Backing (Hide)'!L$132,'Capacity Summary'!$B$139:$B$238,0),MATCH('Capacity Backing (Hide)'!$A183,'Capacity Summary'!$H$138:$BG$138,0))&lt;&gt;0,INDEX('Capacity Summary'!$H$139:$BG$238,MATCH('Capacity Backing (Hide)'!L$132,'Capacity Summary'!$B$139:$B$238,0),MATCH('Capacity Backing (Hide)'!$A183,'Capacity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(Hide)'!$A183,'Capacity Summary'!$H$138:$BG$138,0))="x",INDEX('Capacity Summary'!$C$139:$E$238,MATCH('Capacity Backing (Hide)'!M$132,'Capacity Summary'!$B$139:$B$238,0),4),IF(INDEX('Capacity Summary'!$H$139:$BG$238,MATCH('Capacity Backing (Hide)'!M$132,'Capacity Summary'!$B$139:$B$238,0),MATCH('Capacity Backing (Hide)'!$A183,'Capacity Summary'!$H$138:$BG$138,0))&lt;&gt;0,INDEX('Capacity Summary'!$H$139:$BG$238,MATCH('Capacity Backing (Hide)'!M$132,'Capacity Summary'!$B$139:$B$238,0),MATCH('Capacity Backing (Hide)'!$A183,'Capacity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(Hide)'!$A183,'Capacity Summary'!$H$138:$BG$138,0))="x",INDEX('Capacity Summary'!$C$139:$E$238,MATCH('Capacity Backing (Hide)'!N$132,'Capacity Summary'!$B$139:$B$238,0),4),IF(INDEX('Capacity Summary'!$H$139:$BG$238,MATCH('Capacity Backing (Hide)'!N$132,'Capacity Summary'!$B$139:$B$238,0),MATCH('Capacity Backing (Hide)'!$A183,'Capacity Summary'!$H$138:$BG$138,0))&lt;&gt;0,INDEX('Capacity Summary'!$H$139:$BG$238,MATCH('Capacity Backing (Hide)'!N$132,'Capacity Summary'!$B$139:$B$238,0),MATCH('Capacity Backing (Hide)'!$A183,'Capacity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(Hide)'!$A183,'Capacity Summary'!$H$138:$BG$138,0))="x",INDEX('Capacity Summary'!$C$139:$E$238,MATCH('Capacity Backing (Hide)'!O$132,'Capacity Summary'!$B$139:$B$238,0),4),IF(INDEX('Capacity Summary'!$H$139:$BG$238,MATCH('Capacity Backing (Hide)'!O$132,'Capacity Summary'!$B$139:$B$238,0),MATCH('Capacity Backing (Hide)'!$A183,'Capacity Summary'!$H$138:$BG$138,0))&lt;&gt;0,INDEX('Capacity Summary'!$H$139:$BG$238,MATCH('Capacity Backing (Hide)'!O$132,'Capacity Summary'!$B$139:$B$238,0),MATCH('Capacity Backing (Hide)'!$A183,'Capacity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(Hide)'!$A183,'Capacity Summary'!$H$138:$BG$138,0))="x",INDEX('Capacity Summary'!$C$139:$E$238,MATCH('Capacity Backing (Hide)'!P$132,'Capacity Summary'!$B$139:$B$238,0),4),IF(INDEX('Capacity Summary'!$H$139:$BG$238,MATCH('Capacity Backing (Hide)'!P$132,'Capacity Summary'!$B$139:$B$238,0),MATCH('Capacity Backing (Hide)'!$A183,'Capacity Summary'!$H$138:$BG$138,0))&lt;&gt;0,INDEX('Capacity Summary'!$H$139:$BG$238,MATCH('Capacity Backing (Hide)'!P$132,'Capacity Summary'!$B$139:$B$238,0),MATCH('Capacity Backing (Hide)'!$A183,'Capacity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(Hide)'!$A183,'Capacity Summary'!$H$138:$BG$138,0))="x",INDEX('Capacity Summary'!$C$139:$E$238,MATCH('Capacity Backing (Hide)'!Q$132,'Capacity Summary'!$B$139:$B$238,0),4),IF(INDEX('Capacity Summary'!$H$139:$BG$238,MATCH('Capacity Backing (Hide)'!Q$132,'Capacity Summary'!$B$139:$B$238,0),MATCH('Capacity Backing (Hide)'!$A183,'Capacity Summary'!$H$138:$BG$138,0))&lt;&gt;0,INDEX('Capacity Summary'!$H$139:$BG$238,MATCH('Capacity Backing (Hide)'!Q$132,'Capacity Summary'!$B$139:$B$238,0),MATCH('Capacity Backing (Hide)'!$A183,'Capacity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(Hide)'!$A183,'Capacity Summary'!$H$138:$BG$138,0))="x",INDEX('Capacity Summary'!$C$139:$E$238,MATCH('Capacity Backing (Hide)'!R$132,'Capacity Summary'!$B$139:$B$238,0),4),IF(INDEX('Capacity Summary'!$H$139:$BG$238,MATCH('Capacity Backing (Hide)'!R$132,'Capacity Summary'!$B$139:$B$238,0),MATCH('Capacity Backing (Hide)'!$A183,'Capacity Summary'!$H$138:$BG$138,0))&lt;&gt;0,INDEX('Capacity Summary'!$H$139:$BG$238,MATCH('Capacity Backing (Hide)'!R$132,'Capacity Summary'!$B$139:$B$238,0),MATCH('Capacity Backing (Hide)'!$A183,'Capacity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(Hide)'!$A183,'Capacity Summary'!$H$138:$BG$138,0))="x",INDEX('Capacity Summary'!$C$139:$E$238,MATCH('Capacity Backing (Hide)'!S$132,'Capacity Summary'!$B$139:$B$238,0),4),IF(INDEX('Capacity Summary'!$H$139:$BG$238,MATCH('Capacity Backing (Hide)'!S$132,'Capacity Summary'!$B$139:$B$238,0),MATCH('Capacity Backing (Hide)'!$A183,'Capacity Summary'!$H$138:$BG$138,0))&lt;&gt;0,INDEX('Capacity Summary'!$H$139:$BG$238,MATCH('Capacity Backing (Hide)'!S$132,'Capacity Summary'!$B$139:$B$238,0),MATCH('Capacity Backing (Hide)'!$A183,'Capacity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(Hide)'!$A183,'Capacity Summary'!$H$138:$BG$138,0))="x",INDEX('Capacity Summary'!$C$139:$E$238,MATCH('Capacity Backing (Hide)'!T$132,'Capacity Summary'!$B$139:$B$238,0),4),IF(INDEX('Capacity Summary'!$H$139:$BG$238,MATCH('Capacity Backing (Hide)'!T$132,'Capacity Summary'!$B$139:$B$238,0),MATCH('Capacity Backing (Hide)'!$A183,'Capacity Summary'!$H$138:$BG$138,0))&lt;&gt;0,INDEX('Capacity Summary'!$H$139:$BG$238,MATCH('Capacity Backing (Hide)'!T$132,'Capacity Summary'!$B$139:$B$238,0),MATCH('Capacity Backing (Hide)'!$A183,'Capacity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(Hide)'!$A183,'Capacity Summary'!$H$138:$BG$138,0))="x",INDEX('Capacity Summary'!$C$139:$E$238,MATCH('Capacity Backing (Hide)'!U$132,'Capacity Summary'!$B$139:$B$238,0),4),IF(INDEX('Capacity Summary'!$H$139:$BG$238,MATCH('Capacity Backing (Hide)'!U$132,'Capacity Summary'!$B$139:$B$238,0),MATCH('Capacity Backing (Hide)'!$A183,'Capacity Summary'!$H$138:$BG$138,0))&lt;&gt;0,INDEX('Capacity Summary'!$H$139:$BG$238,MATCH('Capacity Backing (Hide)'!U$132,'Capacity Summary'!$B$139:$B$238,0),MATCH('Capacity Backing (Hide)'!$A183,'Capacity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(Hide)'!$A183,'Capacity Summary'!$H$138:$BG$138,0))="x",INDEX('Capacity Summary'!$C$139:$E$238,MATCH('Capacity Backing (Hide)'!V$132,'Capacity Summary'!$B$139:$B$238,0),4),IF(INDEX('Capacity Summary'!$H$139:$BG$238,MATCH('Capacity Backing (Hide)'!V$132,'Capacity Summary'!$B$139:$B$238,0),MATCH('Capacity Backing (Hide)'!$A183,'Capacity Summary'!$H$138:$BG$138,0))&lt;&gt;0,INDEX('Capacity Summary'!$H$139:$BG$238,MATCH('Capacity Backing (Hide)'!V$132,'Capacity Summary'!$B$139:$B$238,0),MATCH('Capacity Backing (Hide)'!$A183,'Capacity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(Hide)'!$A183,'Capacity Summary'!$H$138:$BG$138,0))="x",INDEX('Capacity Summary'!$C$139:$E$238,MATCH('Capacity Backing (Hide)'!W$132,'Capacity Summary'!$B$139:$B$238,0),4),IF(INDEX('Capacity Summary'!$H$139:$BG$238,MATCH('Capacity Backing (Hide)'!W$132,'Capacity Summary'!$B$139:$B$238,0),MATCH('Capacity Backing (Hide)'!$A183,'Capacity Summary'!$H$138:$BG$138,0))&lt;&gt;0,INDEX('Capacity Summary'!$H$139:$BG$238,MATCH('Capacity Backing (Hide)'!W$132,'Capacity Summary'!$B$139:$B$238,0),MATCH('Capacity Backing (Hide)'!$A183,'Capacity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(Hide)'!$A183,'Capacity Summary'!$H$138:$BG$138,0))="x",INDEX('Capacity Summary'!$C$139:$E$238,MATCH('Capacity Backing (Hide)'!X$132,'Capacity Summary'!$B$139:$B$238,0),4),IF(INDEX('Capacity Summary'!$H$139:$BG$238,MATCH('Capacity Backing (Hide)'!X$132,'Capacity Summary'!$B$139:$B$238,0),MATCH('Capacity Backing (Hide)'!$A183,'Capacity Summary'!$H$138:$BG$138,0))&lt;&gt;0,INDEX('Capacity Summary'!$H$139:$BG$238,MATCH('Capacity Backing (Hide)'!X$132,'Capacity Summary'!$B$139:$B$238,0),MATCH('Capacity Backing (Hide)'!$A183,'Capacity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(Hide)'!$A183,'Capacity Summary'!$H$138:$BG$138,0))="x",INDEX('Capacity Summary'!$C$139:$E$238,MATCH('Capacity Backing (Hide)'!Y$132,'Capacity Summary'!$B$139:$B$238,0),4),IF(INDEX('Capacity Summary'!$H$139:$BG$238,MATCH('Capacity Backing (Hide)'!Y$132,'Capacity Summary'!$B$139:$B$238,0),MATCH('Capacity Backing (Hide)'!$A183,'Capacity Summary'!$H$138:$BG$138,0))&lt;&gt;0,INDEX('Capacity Summary'!$H$139:$BG$238,MATCH('Capacity Backing (Hide)'!Y$132,'Capacity Summary'!$B$139:$B$238,0),MATCH('Capacity Backing (Hide)'!$A183,'Capacity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(Hide)'!$A183,'Capacity Summary'!$H$138:$BG$138,0))="x",INDEX('Capacity Summary'!$C$139:$E$238,MATCH('Capacity Backing (Hide)'!Z$132,'Capacity Summary'!$B$139:$B$238,0),4),IF(INDEX('Capacity Summary'!$H$139:$BG$238,MATCH('Capacity Backing (Hide)'!Z$132,'Capacity Summary'!$B$139:$B$238,0),MATCH('Capacity Backing (Hide)'!$A183,'Capacity Summary'!$H$138:$BG$138,0))&lt;&gt;0,INDEX('Capacity Summary'!$H$139:$BG$238,MATCH('Capacity Backing (Hide)'!Z$132,'Capacity Summary'!$B$139:$B$238,0),MATCH('Capacity Backing (Hide)'!$A183,'Capacity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(Hide)'!$A183,'Capacity Summary'!$H$138:$BG$138,0))="x",INDEX('Capacity Summary'!$C$139:$E$238,MATCH('Capacity Backing (Hide)'!AA$132,'Capacity Summary'!$B$139:$B$238,0),4),IF(INDEX('Capacity Summary'!$H$139:$BG$238,MATCH('Capacity Backing (Hide)'!AA$132,'Capacity Summary'!$B$139:$B$238,0),MATCH('Capacity Backing (Hide)'!$A183,'Capacity Summary'!$H$138:$BG$138,0))&lt;&gt;0,INDEX('Capacity Summary'!$H$139:$BG$238,MATCH('Capacity Backing (Hide)'!AA$132,'Capacity Summary'!$B$139:$B$238,0),MATCH('Capacity Backing (Hide)'!$A183,'Capacity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(Hide)'!$A183,'Capacity Summary'!$H$138:$BG$138,0))="x",INDEX('Capacity Summary'!$C$139:$E$238,MATCH('Capacity Backing (Hide)'!AB$132,'Capacity Summary'!$B$139:$B$238,0),4),IF(INDEX('Capacity Summary'!$H$139:$BG$238,MATCH('Capacity Backing (Hide)'!AB$132,'Capacity Summary'!$B$139:$B$238,0),MATCH('Capacity Backing (Hide)'!$A183,'Capacity Summary'!$H$138:$BG$138,0))&lt;&gt;0,INDEX('Capacity Summary'!$H$139:$BG$238,MATCH('Capacity Backing (Hide)'!AB$132,'Capacity Summary'!$B$139:$B$238,0),MATCH('Capacity Backing (Hide)'!$A183,'Capacity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(Hide)'!$A183,'Capacity Summary'!$H$138:$BG$138,0))="x",INDEX('Capacity Summary'!$C$139:$E$238,MATCH('Capacity Backing (Hide)'!AC$132,'Capacity Summary'!$B$139:$B$238,0),4),IF(INDEX('Capacity Summary'!$H$139:$BG$238,MATCH('Capacity Backing (Hide)'!AC$132,'Capacity Summary'!$B$139:$B$238,0),MATCH('Capacity Backing (Hide)'!$A183,'Capacity Summary'!$H$138:$BG$138,0))&lt;&gt;0,INDEX('Capacity Summary'!$H$139:$BG$238,MATCH('Capacity Backing (Hide)'!AC$132,'Capacity Summary'!$B$139:$B$238,0),MATCH('Capacity Backing (Hide)'!$A183,'Capacity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(Hide)'!$A183,'Capacity Summary'!$H$138:$BG$138,0))="x",INDEX('Capacity Summary'!$C$139:$E$238,MATCH('Capacity Backing (Hide)'!AD$132,'Capacity Summary'!$B$139:$B$238,0),4),IF(INDEX('Capacity Summary'!$H$139:$BG$238,MATCH('Capacity Backing (Hide)'!AD$132,'Capacity Summary'!$B$139:$B$238,0),MATCH('Capacity Backing (Hide)'!$A183,'Capacity Summary'!$H$138:$BG$138,0))&lt;&gt;0,INDEX('Capacity Summary'!$H$139:$BG$238,MATCH('Capacity Backing (Hide)'!AD$132,'Capacity Summary'!$B$139:$B$238,0),MATCH('Capacity Backing (Hide)'!$A183,'Capacity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(Hide)'!$A183,'Capacity Summary'!$H$138:$BG$138,0))="x",INDEX('Capacity Summary'!$C$139:$E$238,MATCH('Capacity Backing (Hide)'!AE$132,'Capacity Summary'!$B$139:$B$238,0),4),IF(INDEX('Capacity Summary'!$H$139:$BG$238,MATCH('Capacity Backing (Hide)'!AE$132,'Capacity Summary'!$B$139:$B$238,0),MATCH('Capacity Backing (Hide)'!$A183,'Capacity Summary'!$H$138:$BG$138,0))&lt;&gt;0,INDEX('Capacity Summary'!$H$139:$BG$238,MATCH('Capacity Backing (Hide)'!AE$132,'Capacity Summary'!$B$139:$B$238,0),MATCH('Capacity Backing (Hide)'!$A183,'Capacity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(Hide)'!$A183,'Capacity Summary'!$H$138:$BG$138,0))="x",INDEX('Capacity Summary'!$C$139:$E$238,MATCH('Capacity Backing (Hide)'!AF$132,'Capacity Summary'!$B$139:$B$238,0),4),IF(INDEX('Capacity Summary'!$H$139:$BG$238,MATCH('Capacity Backing (Hide)'!AF$132,'Capacity Summary'!$B$139:$B$238,0),MATCH('Capacity Backing (Hide)'!$A183,'Capacity Summary'!$H$138:$BG$138,0))&lt;&gt;0,INDEX('Capacity Summary'!$H$139:$BG$238,MATCH('Capacity Backing (Hide)'!AF$132,'Capacity Summary'!$B$139:$B$238,0),MATCH('Capacity Backing (Hide)'!$A183,'Capacity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(Hide)'!$A183,'Capacity Summary'!$H$138:$BG$138,0))="x",INDEX('Capacity Summary'!$C$139:$E$238,MATCH('Capacity Backing (Hide)'!AG$132,'Capacity Summary'!$B$139:$B$238,0),4),IF(INDEX('Capacity Summary'!$H$139:$BG$238,MATCH('Capacity Backing (Hide)'!AG$132,'Capacity Summary'!$B$139:$B$238,0),MATCH('Capacity Backing (Hide)'!$A183,'Capacity Summary'!$H$138:$BG$138,0))&lt;&gt;0,INDEX('Capacity Summary'!$H$139:$BG$238,MATCH('Capacity Backing (Hide)'!AG$132,'Capacity Summary'!$B$139:$B$238,0),MATCH('Capacity Backing (Hide)'!$A183,'Capacity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(Hide)'!$A183,'Capacity Summary'!$H$138:$BG$138,0))="x",INDEX('Capacity Summary'!$C$139:$E$238,MATCH('Capacity Backing (Hide)'!AH$132,'Capacity Summary'!$B$139:$B$238,0),4),IF(INDEX('Capacity Summary'!$H$139:$BG$238,MATCH('Capacity Backing (Hide)'!AH$132,'Capacity Summary'!$B$139:$B$238,0),MATCH('Capacity Backing (Hide)'!$A183,'Capacity Summary'!$H$138:$BG$138,0))&lt;&gt;0,INDEX('Capacity Summary'!$H$139:$BG$238,MATCH('Capacity Backing (Hide)'!AH$132,'Capacity Summary'!$B$139:$B$238,0),MATCH('Capacity Backing (Hide)'!$A183,'Capacity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(Hide)'!$A183,'Capacity Summary'!$H$138:$BG$138,0))="x",INDEX('Capacity Summary'!$C$139:$E$238,MATCH('Capacity Backing (Hide)'!AI$132,'Capacity Summary'!$B$139:$B$238,0),4),IF(INDEX('Capacity Summary'!$H$139:$BG$238,MATCH('Capacity Backing (Hide)'!AI$132,'Capacity Summary'!$B$139:$B$238,0),MATCH('Capacity Backing (Hide)'!$A183,'Capacity Summary'!$H$138:$BG$138,0))&lt;&gt;0,INDEX('Capacity Summary'!$H$139:$BG$238,MATCH('Capacity Backing (Hide)'!AI$132,'Capacity Summary'!$B$139:$B$238,0),MATCH('Capacity Backing (Hide)'!$A183,'Capacity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(Hide)'!$A183,'Capacity Summary'!$H$138:$BG$138,0))="x",INDEX('Capacity Summary'!$C$139:$E$238,MATCH('Capacity Backing (Hide)'!AJ$132,'Capacity Summary'!$B$139:$B$238,0),4),IF(INDEX('Capacity Summary'!$H$139:$BG$238,MATCH('Capacity Backing (Hide)'!AJ$132,'Capacity Summary'!$B$139:$B$238,0),MATCH('Capacity Backing (Hide)'!$A183,'Capacity Summary'!$H$138:$BG$138,0))&lt;&gt;0,INDEX('Capacity Summary'!$H$139:$BG$238,MATCH('Capacity Backing (Hide)'!AJ$132,'Capacity Summary'!$B$139:$B$238,0),MATCH('Capacity Backing (Hide)'!$A183,'Capacity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(Hide)'!$A183,'Capacity Summary'!$H$138:$BG$138,0))="x",INDEX('Capacity Summary'!$C$139:$E$238,MATCH('Capacity Backing (Hide)'!AK$132,'Capacity Summary'!$B$139:$B$238,0),4),IF(INDEX('Capacity Summary'!$H$139:$BG$238,MATCH('Capacity Backing (Hide)'!AK$132,'Capacity Summary'!$B$139:$B$238,0),MATCH('Capacity Backing (Hide)'!$A183,'Capacity Summary'!$H$138:$BG$138,0))&lt;&gt;0,INDEX('Capacity Summary'!$H$139:$BG$238,MATCH('Capacity Backing (Hide)'!AK$132,'Capacity Summary'!$B$139:$B$238,0),MATCH('Capacity Backing (Hide)'!$A183,'Capacity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(Hide)'!$A183,'Capacity Summary'!$H$138:$BG$138,0))="x",INDEX('Capacity Summary'!$C$139:$E$238,MATCH('Capacity Backing (Hide)'!AL$132,'Capacity Summary'!$B$139:$B$238,0),4),IF(INDEX('Capacity Summary'!$H$139:$BG$238,MATCH('Capacity Backing (Hide)'!AL$132,'Capacity Summary'!$B$139:$B$238,0),MATCH('Capacity Backing (Hide)'!$A183,'Capacity Summary'!$H$138:$BG$138,0))&lt;&gt;0,INDEX('Capacity Summary'!$H$139:$BG$238,MATCH('Capacity Backing (Hide)'!AL$132,'Capacity Summary'!$B$139:$B$238,0),MATCH('Capacity Backing (Hide)'!$A183,'Capacity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(Hide)'!$A183,'Capacity Summary'!$H$138:$BG$138,0))="x",INDEX('Capacity Summary'!$C$139:$E$238,MATCH('Capacity Backing (Hide)'!AM$132,'Capacity Summary'!$B$139:$B$238,0),4),IF(INDEX('Capacity Summary'!$H$139:$BG$238,MATCH('Capacity Backing (Hide)'!AM$132,'Capacity Summary'!$B$139:$B$238,0),MATCH('Capacity Backing (Hide)'!$A183,'Capacity Summary'!$H$138:$BG$138,0))&lt;&gt;0,INDEX('Capacity Summary'!$H$139:$BG$238,MATCH('Capacity Backing (Hide)'!AM$132,'Capacity Summary'!$B$139:$B$238,0),MATCH('Capacity Backing (Hide)'!$A183,'Capacity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(Hide)'!$A183,'Capacity Summary'!$H$138:$BG$138,0))="x",INDEX('Capacity Summary'!$C$139:$E$238,MATCH('Capacity Backing (Hide)'!AN$132,'Capacity Summary'!$B$139:$B$238,0),4),IF(INDEX('Capacity Summary'!$H$139:$BG$238,MATCH('Capacity Backing (Hide)'!AN$132,'Capacity Summary'!$B$139:$B$238,0),MATCH('Capacity Backing (Hide)'!$A183,'Capacity Summary'!$H$138:$BG$138,0))&lt;&gt;0,INDEX('Capacity Summary'!$H$139:$BG$238,MATCH('Capacity Backing (Hide)'!AN$132,'Capacity Summary'!$B$139:$B$238,0),MATCH('Capacity Backing (Hide)'!$A183,'Capacity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(Hide)'!$A183,'Capacity Summary'!$H$138:$BG$138,0))="x",INDEX('Capacity Summary'!$C$139:$E$238,MATCH('Capacity Backing (Hide)'!AO$132,'Capacity Summary'!$B$139:$B$238,0),4),IF(INDEX('Capacity Summary'!$H$139:$BG$238,MATCH('Capacity Backing (Hide)'!AO$132,'Capacity Summary'!$B$139:$B$238,0),MATCH('Capacity Backing (Hide)'!$A183,'Capacity Summary'!$H$138:$BG$138,0))&lt;&gt;0,INDEX('Capacity Summary'!$H$139:$BG$238,MATCH('Capacity Backing (Hide)'!AO$132,'Capacity Summary'!$B$139:$B$238,0),MATCH('Capacity Backing (Hide)'!$A183,'Capacity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(Hide)'!$A183,'Capacity Summary'!$H$138:$BG$138,0))="x",INDEX('Capacity Summary'!$C$139:$E$238,MATCH('Capacity Backing (Hide)'!AP$132,'Capacity Summary'!$B$139:$B$238,0),4),IF(INDEX('Capacity Summary'!$H$139:$BG$238,MATCH('Capacity Backing (Hide)'!AP$132,'Capacity Summary'!$B$139:$B$238,0),MATCH('Capacity Backing (Hide)'!$A183,'Capacity Summary'!$H$138:$BG$138,0))&lt;&gt;0,INDEX('Capacity Summary'!$H$139:$BG$238,MATCH('Capacity Backing (Hide)'!AP$132,'Capacity Summary'!$B$139:$B$238,0),MATCH('Capacity Backing (Hide)'!$A183,'Capacity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(Hide)'!$A183,'Capacity Summary'!$H$138:$BG$138,0))="x",INDEX('Capacity Summary'!$C$139:$E$238,MATCH('Capacity Backing (Hide)'!AQ$132,'Capacity Summary'!$B$139:$B$238,0),4),IF(INDEX('Capacity Summary'!$H$139:$BG$238,MATCH('Capacity Backing (Hide)'!AQ$132,'Capacity Summary'!$B$139:$B$238,0),MATCH('Capacity Backing (Hide)'!$A183,'Capacity Summary'!$H$138:$BG$138,0))&lt;&gt;0,INDEX('Capacity Summary'!$H$139:$BG$238,MATCH('Capacity Backing (Hide)'!AQ$132,'Capacity Summary'!$B$139:$B$238,0),MATCH('Capacity Backing (Hide)'!$A183,'Capacity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(Hide)'!$A183,'Capacity Summary'!$H$138:$BG$138,0))="x",INDEX('Capacity Summary'!$C$139:$E$238,MATCH('Capacity Backing (Hide)'!AR$132,'Capacity Summary'!$B$139:$B$238,0),4),IF(INDEX('Capacity Summary'!$H$139:$BG$238,MATCH('Capacity Backing (Hide)'!AR$132,'Capacity Summary'!$B$139:$B$238,0),MATCH('Capacity Backing (Hide)'!$A183,'Capacity Summary'!$H$138:$BG$138,0))&lt;&gt;0,INDEX('Capacity Summary'!$H$139:$BG$238,MATCH('Capacity Backing (Hide)'!AR$132,'Capacity Summary'!$B$139:$B$238,0),MATCH('Capacity Backing (Hide)'!$A183,'Capacity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(Hide)'!$A183,'Capacity Summary'!$H$138:$BG$138,0))="x",INDEX('Capacity Summary'!$C$139:$E$238,MATCH('Capacity Backing (Hide)'!AS$132,'Capacity Summary'!$B$139:$B$238,0),4),IF(INDEX('Capacity Summary'!$H$139:$BG$238,MATCH('Capacity Backing (Hide)'!AS$132,'Capacity Summary'!$B$139:$B$238,0),MATCH('Capacity Backing (Hide)'!$A183,'Capacity Summary'!$H$138:$BG$138,0))&lt;&gt;0,INDEX('Capacity Summary'!$H$139:$BG$238,MATCH('Capacity Backing (Hide)'!AS$132,'Capacity Summary'!$B$139:$B$238,0),MATCH('Capacity Backing (Hide)'!$A183,'Capacity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(Hide)'!$A183,'Capacity Summary'!$H$138:$BG$138,0))="x",INDEX('Capacity Summary'!$C$139:$E$238,MATCH('Capacity Backing (Hide)'!AT$132,'Capacity Summary'!$B$139:$B$238,0),4),IF(INDEX('Capacity Summary'!$H$139:$BG$238,MATCH('Capacity Backing (Hide)'!AT$132,'Capacity Summary'!$B$139:$B$238,0),MATCH('Capacity Backing (Hide)'!$A183,'Capacity Summary'!$H$138:$BG$138,0))&lt;&gt;0,INDEX('Capacity Summary'!$H$139:$BG$238,MATCH('Capacity Backing (Hide)'!AT$132,'Capacity Summary'!$B$139:$B$238,0),MATCH('Capacity Backing (Hide)'!$A183,'Capacity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(Hide)'!$A183,'Capacity Summary'!$H$138:$BG$138,0))="x",INDEX('Capacity Summary'!$C$139:$E$238,MATCH('Capacity Backing (Hide)'!AU$132,'Capacity Summary'!$B$139:$B$238,0),4),IF(INDEX('Capacity Summary'!$H$139:$BG$238,MATCH('Capacity Backing (Hide)'!AU$132,'Capacity Summary'!$B$139:$B$238,0),MATCH('Capacity Backing (Hide)'!$A183,'Capacity Summary'!$H$138:$BG$138,0))&lt;&gt;0,INDEX('Capacity Summary'!$H$139:$BG$238,MATCH('Capacity Backing (Hide)'!AU$132,'Capacity Summary'!$B$139:$B$238,0),MATCH('Capacity Backing (Hide)'!$A183,'Capacity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(Hide)'!$A183,'Capacity Summary'!$H$138:$BG$138,0))="x",INDEX('Capacity Summary'!$C$139:$E$238,MATCH('Capacity Backing (Hide)'!AV$132,'Capacity Summary'!$B$139:$B$238,0),4),IF(INDEX('Capacity Summary'!$H$139:$BG$238,MATCH('Capacity Backing (Hide)'!AV$132,'Capacity Summary'!$B$139:$B$238,0),MATCH('Capacity Backing (Hide)'!$A183,'Capacity Summary'!$H$138:$BG$138,0))&lt;&gt;0,INDEX('Capacity Summary'!$H$139:$BG$238,MATCH('Capacity Backing (Hide)'!AV$132,'Capacity Summary'!$B$139:$B$238,0),MATCH('Capacity Backing (Hide)'!$A183,'Capacity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(Hide)'!$A183,'Capacity Summary'!$H$138:$BG$138,0))="x",INDEX('Capacity Summary'!$C$139:$E$238,MATCH('Capacity Backing (Hide)'!AW$132,'Capacity Summary'!$B$139:$B$238,0),4),IF(INDEX('Capacity Summary'!$H$139:$BG$238,MATCH('Capacity Backing (Hide)'!AW$132,'Capacity Summary'!$B$139:$B$238,0),MATCH('Capacity Backing (Hide)'!$A183,'Capacity Summary'!$H$138:$BG$138,0))&lt;&gt;0,INDEX('Capacity Summary'!$H$139:$BG$238,MATCH('Capacity Backing (Hide)'!AW$132,'Capacity Summary'!$B$139:$B$238,0),MATCH('Capacity Backing (Hide)'!$A183,'Capacity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(Hide)'!$A183,'Capacity Summary'!$H$138:$BG$138,0))="x",INDEX('Capacity Summary'!$C$139:$E$238,MATCH('Capacity Backing (Hide)'!AX$132,'Capacity Summary'!$B$139:$B$238,0),4),IF(INDEX('Capacity Summary'!$H$139:$BG$238,MATCH('Capacity Backing (Hide)'!AX$132,'Capacity Summary'!$B$139:$B$238,0),MATCH('Capacity Backing (Hide)'!$A183,'Capacity Summary'!$H$138:$BG$138,0))&lt;&gt;0,INDEX('Capacity Summary'!$H$139:$BG$238,MATCH('Capacity Backing (Hide)'!AX$132,'Capacity Summary'!$B$139:$B$238,0),MATCH('Capacity Backing (Hide)'!$A183,'Capacity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(Hide)'!$A183,'Capacity Summary'!$H$138:$BG$138,0))="x",INDEX('Capacity Summary'!$C$139:$E$238,MATCH('Capacity Backing (Hide)'!AY$132,'Capacity Summary'!$B$139:$B$238,0),4),IF(INDEX('Capacity Summary'!$H$139:$BG$238,MATCH('Capacity Backing (Hide)'!AY$132,'Capacity Summary'!$B$139:$B$238,0),MATCH('Capacity Backing (Hide)'!$A183,'Capacity Summary'!$H$138:$BG$138,0))&lt;&gt;0,INDEX('Capacity Summary'!$H$139:$BG$238,MATCH('Capacity Backing (Hide)'!AY$132,'Capacity Summary'!$B$139:$B$238,0),MATCH('Capacity Backing (Hide)'!$A183,'Capacity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(Hide)'!$A183,'Capacity Summary'!$H$138:$BG$138,0))="x",INDEX('Capacity Summary'!$C$139:$E$238,MATCH('Capacity Backing (Hide)'!AZ$132,'Capacity Summary'!$B$139:$B$238,0),4),IF(INDEX('Capacity Summary'!$H$139:$BG$238,MATCH('Capacity Backing (Hide)'!AZ$132,'Capacity Summary'!$B$139:$B$238,0),MATCH('Capacity Backing (Hide)'!$A183,'Capacity Summary'!$H$138:$BG$138,0))&lt;&gt;0,INDEX('Capacity Summary'!$H$139:$BG$238,MATCH('Capacity Backing (Hide)'!AZ$132,'Capacity Summary'!$B$139:$B$238,0),MATCH('Capacity Backing (Hide)'!$A183,'Capacity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(Hide)'!$A183,'Capacity Summary'!$H$138:$BG$138,0))="x",INDEX('Capacity Summary'!$C$139:$E$238,MATCH('Capacity Backing (Hide)'!BA$132,'Capacity Summary'!$B$139:$B$238,0),4),IF(INDEX('Capacity Summary'!$H$139:$BG$238,MATCH('Capacity Backing (Hide)'!BA$132,'Capacity Summary'!$B$139:$B$238,0),MATCH('Capacity Backing (Hide)'!$A183,'Capacity Summary'!$H$138:$BG$138,0))&lt;&gt;0,INDEX('Capacity Summary'!$H$139:$BG$238,MATCH('Capacity Backing (Hide)'!BA$132,'Capacity Summary'!$B$139:$B$238,0),MATCH('Capacity Backing (Hide)'!$A183,'Capacity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(Hide)'!$A183,'Capacity Summary'!$H$138:$BG$138,0))="x",INDEX('Capacity Summary'!$C$139:$E$238,MATCH('Capacity Backing (Hide)'!BB$132,'Capacity Summary'!$B$139:$B$238,0),4),IF(INDEX('Capacity Summary'!$H$139:$BG$238,MATCH('Capacity Backing (Hide)'!BB$132,'Capacity Summary'!$B$139:$B$238,0),MATCH('Capacity Backing (Hide)'!$A183,'Capacity Summary'!$H$138:$BG$138,0))&lt;&gt;0,INDEX('Capacity Summary'!$H$139:$BG$238,MATCH('Capacity Backing (Hide)'!BB$132,'Capacity Summary'!$B$139:$B$238,0),MATCH('Capacity Backing (Hide)'!$A183,'Capacity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(Hide)'!$A183,'Capacity Summary'!$H$138:$BG$138,0))="x",INDEX('Capacity Summary'!$C$139:$E$238,MATCH('Capacity Backing (Hide)'!BC$132,'Capacity Summary'!$B$139:$B$238,0),4),IF(INDEX('Capacity Summary'!$H$139:$BG$238,MATCH('Capacity Backing (Hide)'!BC$132,'Capacity Summary'!$B$139:$B$238,0),MATCH('Capacity Backing (Hide)'!$A183,'Capacity Summary'!$H$138:$BG$138,0))&lt;&gt;0,INDEX('Capacity Summary'!$H$139:$BG$238,MATCH('Capacity Backing (Hide)'!BC$132,'Capacity Summary'!$B$139:$B$238,0),MATCH('Capacity Backing (Hide)'!$A183,'Capacity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(Hide)'!$A183,'Capacity Summary'!$H$138:$BG$138,0))="x",INDEX('Capacity Summary'!$C$139:$E$238,MATCH('Capacity Backing (Hide)'!BD$132,'Capacity Summary'!$B$139:$B$238,0),4),IF(INDEX('Capacity Summary'!$H$139:$BG$238,MATCH('Capacity Backing (Hide)'!BD$132,'Capacity Summary'!$B$139:$B$238,0),MATCH('Capacity Backing (Hide)'!$A183,'Capacity Summary'!$H$138:$BG$138,0))&lt;&gt;0,INDEX('Capacity Summary'!$H$139:$BG$238,MATCH('Capacity Backing (Hide)'!BD$132,'Capacity Summary'!$B$139:$B$238,0),MATCH('Capacity Backing (Hide)'!$A183,'Capacity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(Hide)'!$A183,'Capacity Summary'!$H$138:$BG$138,0))="x",INDEX('Capacity Summary'!$C$139:$E$238,MATCH('Capacity Backing (Hide)'!BE$132,'Capacity Summary'!$B$139:$B$238,0),4),IF(INDEX('Capacity Summary'!$H$139:$BG$238,MATCH('Capacity Backing (Hide)'!BE$132,'Capacity Summary'!$B$139:$B$238,0),MATCH('Capacity Backing (Hide)'!$A183,'Capacity Summary'!$H$138:$BG$138,0))&lt;&gt;0,INDEX('Capacity Summary'!$H$139:$BG$238,MATCH('Capacity Backing (Hide)'!BE$132,'Capacity Summary'!$B$139:$B$238,0),MATCH('Capacity Backing (Hide)'!$A183,'Capacity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(Hide)'!$A183,'Capacity Summary'!$H$138:$BG$138,0))="x",INDEX('Capacity Summary'!$C$139:$E$238,MATCH('Capacity Backing (Hide)'!BF$132,'Capacity Summary'!$B$139:$B$238,0),4),IF(INDEX('Capacity Summary'!$H$139:$BG$238,MATCH('Capacity Backing (Hide)'!BF$132,'Capacity Summary'!$B$139:$B$238,0),MATCH('Capacity Backing (Hide)'!$A183,'Capacity Summary'!$H$138:$BG$138,0))&lt;&gt;0,INDEX('Capacity Summary'!$H$139:$BG$238,MATCH('Capacity Backing (Hide)'!BF$132,'Capacity Summary'!$B$139:$B$238,0),MATCH('Capacity Backing (Hide)'!$A183,'Capacity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(Hide)'!$A183,'Capacity Summary'!$H$138:$BG$138,0))="x",INDEX('Capacity Summary'!$C$139:$E$238,MATCH('Capacity Backing (Hide)'!BG$132,'Capacity Summary'!$B$139:$B$238,0),4),IF(INDEX('Capacity Summary'!$H$139:$BG$238,MATCH('Capacity Backing (Hide)'!BG$132,'Capacity Summary'!$B$139:$B$238,0),MATCH('Capacity Backing (Hide)'!$A183,'Capacity Summary'!$H$138:$BG$138,0))&lt;&gt;0,INDEX('Capacity Summary'!$H$139:$BG$238,MATCH('Capacity Backing (Hide)'!BG$132,'Capacity Summary'!$B$139:$B$238,0),MATCH('Capacity Backing (Hide)'!$A183,'Capacity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(Hide)'!$A183,'Capacity Summary'!$H$138:$BG$138,0))="x",INDEX('Capacity Summary'!$C$139:$E$238,MATCH('Capacity Backing (Hide)'!BH$132,'Capacity Summary'!$B$139:$B$238,0),4),IF(INDEX('Capacity Summary'!$H$139:$BG$238,MATCH('Capacity Backing (Hide)'!BH$132,'Capacity Summary'!$B$139:$B$238,0),MATCH('Capacity Backing (Hide)'!$A183,'Capacity Summary'!$H$138:$BG$138,0))&lt;&gt;0,INDEX('Capacity Summary'!$H$139:$BG$238,MATCH('Capacity Backing (Hide)'!BH$132,'Capacity Summary'!$B$139:$B$238,0),MATCH('Capacity Backing (Hide)'!$A183,'Capacity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(Hide)'!$A183,'Capacity Summary'!$H$138:$BG$138,0))="x",INDEX('Capacity Summary'!$C$139:$E$238,MATCH('Capacity Backing (Hide)'!BI$132,'Capacity Summary'!$B$139:$B$238,0),4),IF(INDEX('Capacity Summary'!$H$139:$BG$238,MATCH('Capacity Backing (Hide)'!BI$132,'Capacity Summary'!$B$139:$B$238,0),MATCH('Capacity Backing (Hide)'!$A183,'Capacity Summary'!$H$138:$BG$138,0))&lt;&gt;0,INDEX('Capacity Summary'!$H$139:$BG$238,MATCH('Capacity Backing (Hide)'!BI$132,'Capacity Summary'!$B$139:$B$238,0),MATCH('Capacity Backing (Hide)'!$A183,'Capacity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(Hide)'!$A183,'Capacity Summary'!$H$138:$BG$138,0))="x",INDEX('Capacity Summary'!$C$139:$E$238,MATCH('Capacity Backing (Hide)'!BJ$132,'Capacity Summary'!$B$139:$B$238,0),4),IF(INDEX('Capacity Summary'!$H$139:$BG$238,MATCH('Capacity Backing (Hide)'!BJ$132,'Capacity Summary'!$B$139:$B$238,0),MATCH('Capacity Backing (Hide)'!$A183,'Capacity Summary'!$H$138:$BG$138,0))&lt;&gt;0,INDEX('Capacity Summary'!$H$139:$BG$238,MATCH('Capacity Backing (Hide)'!BJ$132,'Capacity Summary'!$B$139:$B$238,0),MATCH('Capacity Backing (Hide)'!$A183,'Capacity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(Hide)'!$A183,'Capacity Summary'!$H$138:$BG$138,0))="x",INDEX('Capacity Summary'!$C$139:$E$238,MATCH('Capacity Backing (Hide)'!BK$132,'Capacity Summary'!$B$139:$B$238,0),4),IF(INDEX('Capacity Summary'!$H$139:$BG$238,MATCH('Capacity Backing (Hide)'!BK$132,'Capacity Summary'!$B$139:$B$238,0),MATCH('Capacity Backing (Hide)'!$A183,'Capacity Summary'!$H$138:$BG$138,0))&lt;&gt;0,INDEX('Capacity Summary'!$H$139:$BG$238,MATCH('Capacity Backing (Hide)'!BK$132,'Capacity Summary'!$B$139:$B$238,0),MATCH('Capacity Backing (Hide)'!$A183,'Capacity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(Hide)'!$A183,'Capacity Summary'!$H$138:$BG$138,0))="x",INDEX('Capacity Summary'!$C$139:$E$238,MATCH('Capacity Backing (Hide)'!BL$132,'Capacity Summary'!$B$139:$B$238,0),4),IF(INDEX('Capacity Summary'!$H$139:$BG$238,MATCH('Capacity Backing (Hide)'!BL$132,'Capacity Summary'!$B$139:$B$238,0),MATCH('Capacity Backing (Hide)'!$A183,'Capacity Summary'!$H$138:$BG$138,0))&lt;&gt;0,INDEX('Capacity Summary'!$H$139:$BG$238,MATCH('Capacity Backing (Hide)'!BL$132,'Capacity Summary'!$B$139:$B$238,0),MATCH('Capacity Backing (Hide)'!$A183,'Capacity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(Hide)'!$A183,'Capacity Summary'!$H$138:$BG$138,0))="x",INDEX('Capacity Summary'!$C$139:$E$238,MATCH('Capacity Backing (Hide)'!BM$132,'Capacity Summary'!$B$139:$B$238,0),4),IF(INDEX('Capacity Summary'!$H$139:$BG$238,MATCH('Capacity Backing (Hide)'!BM$132,'Capacity Summary'!$B$139:$B$238,0),MATCH('Capacity Backing (Hide)'!$A183,'Capacity Summary'!$H$138:$BG$138,0))&lt;&gt;0,INDEX('Capacity Summary'!$H$139:$BG$238,MATCH('Capacity Backing (Hide)'!BM$132,'Capacity Summary'!$B$139:$B$238,0),MATCH('Capacity Backing (Hide)'!$A183,'Capacity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(Hide)'!$A183,'Capacity Summary'!$H$138:$BG$138,0))="x",INDEX('Capacity Summary'!$C$139:$E$238,MATCH('Capacity Backing (Hide)'!BN$132,'Capacity Summary'!$B$139:$B$238,0),4),IF(INDEX('Capacity Summary'!$H$139:$BG$238,MATCH('Capacity Backing (Hide)'!BN$132,'Capacity Summary'!$B$139:$B$238,0),MATCH('Capacity Backing (Hide)'!$A183,'Capacity Summary'!$H$138:$BG$138,0))&lt;&gt;0,INDEX('Capacity Summary'!$H$139:$BG$238,MATCH('Capacity Backing (Hide)'!BN$132,'Capacity Summary'!$B$139:$B$238,0),MATCH('Capacity Backing (Hide)'!$A183,'Capacity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(Hide)'!$A183,'Capacity Summary'!$H$138:$BG$138,0))="x",INDEX('Capacity Summary'!$C$139:$E$238,MATCH('Capacity Backing (Hide)'!BO$132,'Capacity Summary'!$B$139:$B$238,0),4),IF(INDEX('Capacity Summary'!$H$139:$BG$238,MATCH('Capacity Backing (Hide)'!BO$132,'Capacity Summary'!$B$139:$B$238,0),MATCH('Capacity Backing (Hide)'!$A183,'Capacity Summary'!$H$138:$BG$138,0))&lt;&gt;0,INDEX('Capacity Summary'!$H$139:$BG$238,MATCH('Capacity Backing (Hide)'!BO$132,'Capacity Summary'!$B$139:$B$238,0),MATCH('Capacity Backing (Hide)'!$A183,'Capacity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(Hide)'!$A183,'Capacity Summary'!$H$138:$BG$138,0))="x",INDEX('Capacity Summary'!$C$139:$E$238,MATCH('Capacity Backing (Hide)'!BP$132,'Capacity Summary'!$B$139:$B$238,0),4),IF(INDEX('Capacity Summary'!$H$139:$BG$238,MATCH('Capacity Backing (Hide)'!BP$132,'Capacity Summary'!$B$139:$B$238,0),MATCH('Capacity Backing (Hide)'!$A183,'Capacity Summary'!$H$138:$BG$138,0))&lt;&gt;0,INDEX('Capacity Summary'!$H$139:$BG$238,MATCH('Capacity Backing (Hide)'!BP$132,'Capacity Summary'!$B$139:$B$238,0),MATCH('Capacity Backing (Hide)'!$A183,'Capacity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(Hide)'!$A183,'Capacity Summary'!$H$138:$BG$138,0))="x",INDEX('Capacity Summary'!$C$139:$E$238,MATCH('Capacity Backing (Hide)'!BQ$132,'Capacity Summary'!$B$139:$B$238,0),4),IF(INDEX('Capacity Summary'!$H$139:$BG$238,MATCH('Capacity Backing (Hide)'!BQ$132,'Capacity Summary'!$B$139:$B$238,0),MATCH('Capacity Backing (Hide)'!$A183,'Capacity Summary'!$H$138:$BG$138,0))&lt;&gt;0,INDEX('Capacity Summary'!$H$139:$BG$238,MATCH('Capacity Backing (Hide)'!BQ$132,'Capacity Summary'!$B$139:$B$238,0),MATCH('Capacity Backing (Hide)'!$A183,'Capacity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(Hide)'!$A183,'Capacity Summary'!$H$138:$BG$138,0))="x",INDEX('Capacity Summary'!$C$139:$E$238,MATCH('Capacity Backing (Hide)'!BR$132,'Capacity Summary'!$B$139:$B$238,0),4),IF(INDEX('Capacity Summary'!$H$139:$BG$238,MATCH('Capacity Backing (Hide)'!BR$132,'Capacity Summary'!$B$139:$B$238,0),MATCH('Capacity Backing (Hide)'!$A183,'Capacity Summary'!$H$138:$BG$138,0))&lt;&gt;0,INDEX('Capacity Summary'!$H$139:$BG$238,MATCH('Capacity Backing (Hide)'!BR$132,'Capacity Summary'!$B$139:$B$238,0),MATCH('Capacity Backing (Hide)'!$A183,'Capacity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(Hide)'!$A183,'Capacity Summary'!$H$138:$BG$138,0))="x",INDEX('Capacity Summary'!$C$139:$E$238,MATCH('Capacity Backing (Hide)'!BS$132,'Capacity Summary'!$B$139:$B$238,0),4),IF(INDEX('Capacity Summary'!$H$139:$BG$238,MATCH('Capacity Backing (Hide)'!BS$132,'Capacity Summary'!$B$139:$B$238,0),MATCH('Capacity Backing (Hide)'!$A183,'Capacity Summary'!$H$138:$BG$138,0))&lt;&gt;0,INDEX('Capacity Summary'!$H$139:$BG$238,MATCH('Capacity Backing (Hide)'!BS$132,'Capacity Summary'!$B$139:$B$238,0),MATCH('Capacity Backing (Hide)'!$A183,'Capacity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(Hide)'!$A183,'Capacity Summary'!$H$138:$BG$138,0))="x",INDEX('Capacity Summary'!$C$139:$E$238,MATCH('Capacity Backing (Hide)'!BT$132,'Capacity Summary'!$B$139:$B$238,0),4),IF(INDEX('Capacity Summary'!$H$139:$BG$238,MATCH('Capacity Backing (Hide)'!BT$132,'Capacity Summary'!$B$139:$B$238,0),MATCH('Capacity Backing (Hide)'!$A183,'Capacity Summary'!$H$138:$BG$138,0))&lt;&gt;0,INDEX('Capacity Summary'!$H$139:$BG$238,MATCH('Capacity Backing (Hide)'!BT$132,'Capacity Summary'!$B$139:$B$238,0),MATCH('Capacity Backing (Hide)'!$A183,'Capacity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(Hide)'!$A183,'Capacity Summary'!$H$138:$BG$138,0))="x",INDEX('Capacity Summary'!$C$139:$E$238,MATCH('Capacity Backing (Hide)'!BU$132,'Capacity Summary'!$B$139:$B$238,0),4),IF(INDEX('Capacity Summary'!$H$139:$BG$238,MATCH('Capacity Backing (Hide)'!BU$132,'Capacity Summary'!$B$139:$B$238,0),MATCH('Capacity Backing (Hide)'!$A183,'Capacity Summary'!$H$138:$BG$138,0))&lt;&gt;0,INDEX('Capacity Summary'!$H$139:$BG$238,MATCH('Capacity Backing (Hide)'!BU$132,'Capacity Summary'!$B$139:$B$238,0),MATCH('Capacity Backing (Hide)'!$A183,'Capacity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(Hide)'!$A183,'Capacity Summary'!$H$138:$BG$138,0))="x",INDEX('Capacity Summary'!$C$139:$E$238,MATCH('Capacity Backing (Hide)'!BV$132,'Capacity Summary'!$B$139:$B$238,0),4),IF(INDEX('Capacity Summary'!$H$139:$BG$238,MATCH('Capacity Backing (Hide)'!BV$132,'Capacity Summary'!$B$139:$B$238,0),MATCH('Capacity Backing (Hide)'!$A183,'Capacity Summary'!$H$138:$BG$138,0))&lt;&gt;0,INDEX('Capacity Summary'!$H$139:$BG$238,MATCH('Capacity Backing (Hide)'!BV$132,'Capacity Summary'!$B$139:$B$238,0),MATCH('Capacity Backing (Hide)'!$A183,'Capacity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(Hide)'!$A183,'Capacity Summary'!$H$138:$BG$138,0))="x",INDEX('Capacity Summary'!$C$139:$E$238,MATCH('Capacity Backing (Hide)'!BW$132,'Capacity Summary'!$B$139:$B$238,0),4),IF(INDEX('Capacity Summary'!$H$139:$BG$238,MATCH('Capacity Backing (Hide)'!BW$132,'Capacity Summary'!$B$139:$B$238,0),MATCH('Capacity Backing (Hide)'!$A183,'Capacity Summary'!$H$138:$BG$138,0))&lt;&gt;0,INDEX('Capacity Summary'!$H$139:$BG$238,MATCH('Capacity Backing (Hide)'!BW$132,'Capacity Summary'!$B$139:$B$238,0),MATCH('Capacity Backing (Hide)'!$A183,'Capacity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(Hide)'!$A183,'Capacity Summary'!$H$138:$BG$138,0))="x",INDEX('Capacity Summary'!$C$139:$E$238,MATCH('Capacity Backing (Hide)'!BX$132,'Capacity Summary'!$B$139:$B$238,0),4),IF(INDEX('Capacity Summary'!$H$139:$BG$238,MATCH('Capacity Backing (Hide)'!BX$132,'Capacity Summary'!$B$139:$B$238,0),MATCH('Capacity Backing (Hide)'!$A183,'Capacity Summary'!$H$138:$BG$138,0))&lt;&gt;0,INDEX('Capacity Summary'!$H$139:$BG$238,MATCH('Capacity Backing (Hide)'!BX$132,'Capacity Summary'!$B$139:$B$238,0),MATCH('Capacity Backing (Hide)'!$A183,'Capacity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(Hide)'!$A183,'Capacity Summary'!$H$138:$BG$138,0))="x",INDEX('Capacity Summary'!$C$139:$E$238,MATCH('Capacity Backing (Hide)'!BY$132,'Capacity Summary'!$B$139:$B$238,0),4),IF(INDEX('Capacity Summary'!$H$139:$BG$238,MATCH('Capacity Backing (Hide)'!BY$132,'Capacity Summary'!$B$139:$B$238,0),MATCH('Capacity Backing (Hide)'!$A183,'Capacity Summary'!$H$138:$BG$138,0))&lt;&gt;0,INDEX('Capacity Summary'!$H$139:$BG$238,MATCH('Capacity Backing (Hide)'!BY$132,'Capacity Summary'!$B$139:$B$238,0),MATCH('Capacity Backing (Hide)'!$A183,'Capacity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(Hide)'!$A183,'Capacity Summary'!$H$138:$BG$138,0))="x",INDEX('Capacity Summary'!$C$139:$E$238,MATCH('Capacity Backing (Hide)'!BZ$132,'Capacity Summary'!$B$139:$B$238,0),4),IF(INDEX('Capacity Summary'!$H$139:$BG$238,MATCH('Capacity Backing (Hide)'!BZ$132,'Capacity Summary'!$B$139:$B$238,0),MATCH('Capacity Backing (Hide)'!$A183,'Capacity Summary'!$H$138:$BG$138,0))&lt;&gt;0,INDEX('Capacity Summary'!$H$139:$BG$238,MATCH('Capacity Backing (Hide)'!BZ$132,'Capacity Summary'!$B$139:$B$238,0),MATCH('Capacity Backing (Hide)'!$A183,'Capacity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(Hide)'!$A183,'Capacity Summary'!$H$138:$BG$138,0))="x",INDEX('Capacity Summary'!$C$139:$E$238,MATCH('Capacity Backing (Hide)'!CA$132,'Capacity Summary'!$B$139:$B$238,0),4),IF(INDEX('Capacity Summary'!$H$139:$BG$238,MATCH('Capacity Backing (Hide)'!CA$132,'Capacity Summary'!$B$139:$B$238,0),MATCH('Capacity Backing (Hide)'!$A183,'Capacity Summary'!$H$138:$BG$138,0))&lt;&gt;0,INDEX('Capacity Summary'!$H$139:$BG$238,MATCH('Capacity Backing (Hide)'!CA$132,'Capacity Summary'!$B$139:$B$238,0),MATCH('Capacity Backing (Hide)'!$A183,'Capacity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(Hide)'!$A183,'Capacity Summary'!$H$138:$BG$138,0))="x",INDEX('Capacity Summary'!$C$139:$E$238,MATCH('Capacity Backing (Hide)'!CB$132,'Capacity Summary'!$B$139:$B$238,0),4),IF(INDEX('Capacity Summary'!$H$139:$BG$238,MATCH('Capacity Backing (Hide)'!CB$132,'Capacity Summary'!$B$139:$B$238,0),MATCH('Capacity Backing (Hide)'!$A183,'Capacity Summary'!$H$138:$BG$138,0))&lt;&gt;0,INDEX('Capacity Summary'!$H$139:$BG$238,MATCH('Capacity Backing (Hide)'!CB$132,'Capacity Summary'!$B$139:$B$238,0),MATCH('Capacity Backing (Hide)'!$A183,'Capacity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(Hide)'!$A183,'Capacity Summary'!$H$138:$BG$138,0))="x",INDEX('Capacity Summary'!$C$139:$E$238,MATCH('Capacity Backing (Hide)'!CC$132,'Capacity Summary'!$B$139:$B$238,0),4),IF(INDEX('Capacity Summary'!$H$139:$BG$238,MATCH('Capacity Backing (Hide)'!CC$132,'Capacity Summary'!$B$139:$B$238,0),MATCH('Capacity Backing (Hide)'!$A183,'Capacity Summary'!$H$138:$BG$138,0))&lt;&gt;0,INDEX('Capacity Summary'!$H$139:$BG$238,MATCH('Capacity Backing (Hide)'!CC$132,'Capacity Summary'!$B$139:$B$238,0),MATCH('Capacity Backing (Hide)'!$A183,'Capacity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(Hide)'!$A183,'Capacity Summary'!$H$138:$BG$138,0))="x",INDEX('Capacity Summary'!$C$139:$E$238,MATCH('Capacity Backing (Hide)'!CD$132,'Capacity Summary'!$B$139:$B$238,0),4),IF(INDEX('Capacity Summary'!$H$139:$BG$238,MATCH('Capacity Backing (Hide)'!CD$132,'Capacity Summary'!$B$139:$B$238,0),MATCH('Capacity Backing (Hide)'!$A183,'Capacity Summary'!$H$138:$BG$138,0))&lt;&gt;0,INDEX('Capacity Summary'!$H$139:$BG$238,MATCH('Capacity Backing (Hide)'!CD$132,'Capacity Summary'!$B$139:$B$238,0),MATCH('Capacity Backing (Hide)'!$A183,'Capacity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(Hide)'!$A183,'Capacity Summary'!$H$138:$BG$138,0))="x",INDEX('Capacity Summary'!$C$139:$E$238,MATCH('Capacity Backing (Hide)'!CE$132,'Capacity Summary'!$B$139:$B$238,0),4),IF(INDEX('Capacity Summary'!$H$139:$BG$238,MATCH('Capacity Backing (Hide)'!CE$132,'Capacity Summary'!$B$139:$B$238,0),MATCH('Capacity Backing (Hide)'!$A183,'Capacity Summary'!$H$138:$BG$138,0))&lt;&gt;0,INDEX('Capacity Summary'!$H$139:$BG$238,MATCH('Capacity Backing (Hide)'!CE$132,'Capacity Summary'!$B$139:$B$238,0),MATCH('Capacity Backing (Hide)'!$A183,'Capacity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(Hide)'!$A183,'Capacity Summary'!$H$138:$BG$138,0))="x",INDEX('Capacity Summary'!$C$139:$E$238,MATCH('Capacity Backing (Hide)'!CF$132,'Capacity Summary'!$B$139:$B$238,0),4),IF(INDEX('Capacity Summary'!$H$139:$BG$238,MATCH('Capacity Backing (Hide)'!CF$132,'Capacity Summary'!$B$139:$B$238,0),MATCH('Capacity Backing (Hide)'!$A183,'Capacity Summary'!$H$138:$BG$138,0))&lt;&gt;0,INDEX('Capacity Summary'!$H$139:$BG$238,MATCH('Capacity Backing (Hide)'!CF$132,'Capacity Summary'!$B$139:$B$238,0),MATCH('Capacity Backing (Hide)'!$A183,'Capacity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(Hide)'!$A183,'Capacity Summary'!$H$138:$BG$138,0))="x",INDEX('Capacity Summary'!$C$139:$E$238,MATCH('Capacity Backing (Hide)'!CG$132,'Capacity Summary'!$B$139:$B$238,0),4),IF(INDEX('Capacity Summary'!$H$139:$BG$238,MATCH('Capacity Backing (Hide)'!CG$132,'Capacity Summary'!$B$139:$B$238,0),MATCH('Capacity Backing (Hide)'!$A183,'Capacity Summary'!$H$138:$BG$138,0))&lt;&gt;0,INDEX('Capacity Summary'!$H$139:$BG$238,MATCH('Capacity Backing (Hide)'!CG$132,'Capacity Summary'!$B$139:$B$238,0),MATCH('Capacity Backing (Hide)'!$A183,'Capacity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(Hide)'!$A183,'Capacity Summary'!$H$138:$BG$138,0))="x",INDEX('Capacity Summary'!$C$139:$E$238,MATCH('Capacity Backing (Hide)'!CH$132,'Capacity Summary'!$B$139:$B$238,0),4),IF(INDEX('Capacity Summary'!$H$139:$BG$238,MATCH('Capacity Backing (Hide)'!CH$132,'Capacity Summary'!$B$139:$B$238,0),MATCH('Capacity Backing (Hide)'!$A183,'Capacity Summary'!$H$138:$BG$138,0))&lt;&gt;0,INDEX('Capacity Summary'!$H$139:$BG$238,MATCH('Capacity Backing (Hide)'!CH$132,'Capacity Summary'!$B$139:$B$238,0),MATCH('Capacity Backing (Hide)'!$A183,'Capacity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(Hide)'!$A183,'Capacity Summary'!$H$138:$BG$138,0))="x",INDEX('Capacity Summary'!$C$139:$E$238,MATCH('Capacity Backing (Hide)'!CI$132,'Capacity Summary'!$B$139:$B$238,0),4),IF(INDEX('Capacity Summary'!$H$139:$BG$238,MATCH('Capacity Backing (Hide)'!CI$132,'Capacity Summary'!$B$139:$B$238,0),MATCH('Capacity Backing (Hide)'!$A183,'Capacity Summary'!$H$138:$BG$138,0))&lt;&gt;0,INDEX('Capacity Summary'!$H$139:$BG$238,MATCH('Capacity Backing (Hide)'!CI$132,'Capacity Summary'!$B$139:$B$238,0),MATCH('Capacity Backing (Hide)'!$A183,'Capacity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(Hide)'!$A183,'Capacity Summary'!$H$138:$BG$138,0))="x",INDEX('Capacity Summary'!$C$139:$E$238,MATCH('Capacity Backing (Hide)'!CJ$132,'Capacity Summary'!$B$139:$B$238,0),4),IF(INDEX('Capacity Summary'!$H$139:$BG$238,MATCH('Capacity Backing (Hide)'!CJ$132,'Capacity Summary'!$B$139:$B$238,0),MATCH('Capacity Backing (Hide)'!$A183,'Capacity Summary'!$H$138:$BG$138,0))&lt;&gt;0,INDEX('Capacity Summary'!$H$139:$BG$238,MATCH('Capacity Backing (Hide)'!CJ$132,'Capacity Summary'!$B$139:$B$238,0),MATCH('Capacity Backing (Hide)'!$A183,'Capacity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(Hide)'!$A183,'Capacity Summary'!$H$138:$BG$138,0))="x",INDEX('Capacity Summary'!$C$139:$E$238,MATCH('Capacity Backing (Hide)'!CK$132,'Capacity Summary'!$B$139:$B$238,0),4),IF(INDEX('Capacity Summary'!$H$139:$BG$238,MATCH('Capacity Backing (Hide)'!CK$132,'Capacity Summary'!$B$139:$B$238,0),MATCH('Capacity Backing (Hide)'!$A183,'Capacity Summary'!$H$138:$BG$138,0))&lt;&gt;0,INDEX('Capacity Summary'!$H$139:$BG$238,MATCH('Capacity Backing (Hide)'!CK$132,'Capacity Summary'!$B$139:$B$238,0),MATCH('Capacity Backing (Hide)'!$A183,'Capacity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(Hide)'!$A183,'Capacity Summary'!$H$138:$BG$138,0))="x",INDEX('Capacity Summary'!$C$139:$E$238,MATCH('Capacity Backing (Hide)'!CL$132,'Capacity Summary'!$B$139:$B$238,0),4),IF(INDEX('Capacity Summary'!$H$139:$BG$238,MATCH('Capacity Backing (Hide)'!CL$132,'Capacity Summary'!$B$139:$B$238,0),MATCH('Capacity Backing (Hide)'!$A183,'Capacity Summary'!$H$138:$BG$138,0))&lt;&gt;0,INDEX('Capacity Summary'!$H$139:$BG$238,MATCH('Capacity Backing (Hide)'!CL$132,'Capacity Summary'!$B$139:$B$238,0),MATCH('Capacity Backing (Hide)'!$A183,'Capacity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(Hide)'!$A183,'Capacity Summary'!$H$138:$BG$138,0))="x",INDEX('Capacity Summary'!$C$139:$E$238,MATCH('Capacity Backing (Hide)'!CM$132,'Capacity Summary'!$B$139:$B$238,0),4),IF(INDEX('Capacity Summary'!$H$139:$BG$238,MATCH('Capacity Backing (Hide)'!CM$132,'Capacity Summary'!$B$139:$B$238,0),MATCH('Capacity Backing (Hide)'!$A183,'Capacity Summary'!$H$138:$BG$138,0))&lt;&gt;0,INDEX('Capacity Summary'!$H$139:$BG$238,MATCH('Capacity Backing (Hide)'!CM$132,'Capacity Summary'!$B$139:$B$238,0),MATCH('Capacity Backing (Hide)'!$A183,'Capacity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(Hide)'!$A183,'Capacity Summary'!$H$138:$BG$138,0))="x",INDEX('Capacity Summary'!$C$139:$E$238,MATCH('Capacity Backing (Hide)'!CN$132,'Capacity Summary'!$B$139:$B$238,0),4),IF(INDEX('Capacity Summary'!$H$139:$BG$238,MATCH('Capacity Backing (Hide)'!CN$132,'Capacity Summary'!$B$139:$B$238,0),MATCH('Capacity Backing (Hide)'!$A183,'Capacity Summary'!$H$138:$BG$138,0))&lt;&gt;0,INDEX('Capacity Summary'!$H$139:$BG$238,MATCH('Capacity Backing (Hide)'!CN$132,'Capacity Summary'!$B$139:$B$238,0),MATCH('Capacity Backing (Hide)'!$A183,'Capacity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(Hide)'!$A183,'Capacity Summary'!$H$138:$BG$138,0))="x",INDEX('Capacity Summary'!$C$139:$E$238,MATCH('Capacity Backing (Hide)'!CO$132,'Capacity Summary'!$B$139:$B$238,0),4),IF(INDEX('Capacity Summary'!$H$139:$BG$238,MATCH('Capacity Backing (Hide)'!CO$132,'Capacity Summary'!$B$139:$B$238,0),MATCH('Capacity Backing (Hide)'!$A183,'Capacity Summary'!$H$138:$BG$138,0))&lt;&gt;0,INDEX('Capacity Summary'!$H$139:$BG$238,MATCH('Capacity Backing (Hide)'!CO$132,'Capacity Summary'!$B$139:$B$238,0),MATCH('Capacity Backing (Hide)'!$A183,'Capacity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(Hide)'!$A183,'Capacity Summary'!$H$138:$BG$138,0))="x",INDEX('Capacity Summary'!$C$139:$E$238,MATCH('Capacity Backing (Hide)'!CP$132,'Capacity Summary'!$B$139:$B$238,0),4),IF(INDEX('Capacity Summary'!$H$139:$BG$238,MATCH('Capacity Backing (Hide)'!CP$132,'Capacity Summary'!$B$139:$B$238,0),MATCH('Capacity Backing (Hide)'!$A183,'Capacity Summary'!$H$138:$BG$138,0))&lt;&gt;0,INDEX('Capacity Summary'!$H$139:$BG$238,MATCH('Capacity Backing (Hide)'!CP$132,'Capacity Summary'!$B$139:$B$238,0),MATCH('Capacity Backing (Hide)'!$A183,'Capacity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(Hide)'!$A183,'Capacity Summary'!$H$138:$BG$138,0))="x",INDEX('Capacity Summary'!$C$139:$E$238,MATCH('Capacity Backing (Hide)'!CQ$132,'Capacity Summary'!$B$139:$B$238,0),4),IF(INDEX('Capacity Summary'!$H$139:$BG$238,MATCH('Capacity Backing (Hide)'!CQ$132,'Capacity Summary'!$B$139:$B$238,0),MATCH('Capacity Backing (Hide)'!$A183,'Capacity Summary'!$H$138:$BG$138,0))&lt;&gt;0,INDEX('Capacity Summary'!$H$139:$BG$238,MATCH('Capacity Backing (Hide)'!CQ$132,'Capacity Summary'!$B$139:$B$238,0),MATCH('Capacity Backing (Hide)'!$A183,'Capacity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(Hide)'!$A183,'Capacity Summary'!$H$138:$BG$138,0))="x",INDEX('Capacity Summary'!$C$139:$E$238,MATCH('Capacity Backing (Hide)'!CR$132,'Capacity Summary'!$B$139:$B$238,0),4),IF(INDEX('Capacity Summary'!$H$139:$BG$238,MATCH('Capacity Backing (Hide)'!CR$132,'Capacity Summary'!$B$139:$B$238,0),MATCH('Capacity Backing (Hide)'!$A183,'Capacity Summary'!$H$138:$BG$138,0))&lt;&gt;0,INDEX('Capacity Summary'!$H$139:$BG$238,MATCH('Capacity Backing (Hide)'!CR$132,'Capacity Summary'!$B$139:$B$238,0),MATCH('Capacity Backing (Hide)'!$A183,'Capacity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(Hide)'!$A183,'Capacity Summary'!$H$138:$BG$138,0))="x",INDEX('Capacity Summary'!$C$139:$E$238,MATCH('Capacity Backing (Hide)'!CS$132,'Capacity Summary'!$B$139:$B$238,0),4),IF(INDEX('Capacity Summary'!$H$139:$BG$238,MATCH('Capacity Backing (Hide)'!CS$132,'Capacity Summary'!$B$139:$B$238,0),MATCH('Capacity Backing (Hide)'!$A183,'Capacity Summary'!$H$138:$BG$138,0))&lt;&gt;0,INDEX('Capacity Summary'!$H$139:$BG$238,MATCH('Capacity Backing (Hide)'!CS$132,'Capacity Summary'!$B$139:$B$238,0),MATCH('Capacity Backing (Hide)'!$A183,'Capacity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(Hide)'!$A183,'Capacity Summary'!$H$138:$BG$138,0))="x",INDEX('Capacity Summary'!$C$139:$E$238,MATCH('Capacity Backing (Hide)'!CT$132,'Capacity Summary'!$B$139:$B$238,0),4),IF(INDEX('Capacity Summary'!$H$139:$BG$238,MATCH('Capacity Backing (Hide)'!CT$132,'Capacity Summary'!$B$139:$B$238,0),MATCH('Capacity Backing (Hide)'!$A183,'Capacity Summary'!$H$138:$BG$138,0))&lt;&gt;0,INDEX('Capacity Summary'!$H$139:$BG$238,MATCH('Capacity Backing (Hide)'!CT$132,'Capacity Summary'!$B$139:$B$238,0),MATCH('Capacity Backing (Hide)'!$A183,'Capacity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(Hide)'!$A183,'Capacity Summary'!$H$138:$BG$138,0))="x",INDEX('Capacity Summary'!$C$139:$E$238,MATCH('Capacity Backing (Hide)'!CU$132,'Capacity Summary'!$B$139:$B$238,0),4),IF(INDEX('Capacity Summary'!$H$139:$BG$238,MATCH('Capacity Backing (Hide)'!CU$132,'Capacity Summary'!$B$139:$B$238,0),MATCH('Capacity Backing (Hide)'!$A183,'Capacity Summary'!$H$138:$BG$138,0))&lt;&gt;0,INDEX('Capacity Summary'!$H$139:$BG$238,MATCH('Capacity Backing (Hide)'!CU$132,'Capacity Summary'!$B$139:$B$238,0),MATCH('Capacity Backing (Hide)'!$A183,'Capacity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(Hide)'!$A183,'Capacity Summary'!$H$138:$BG$138,0))="x",INDEX('Capacity Summary'!$C$139:$E$238,MATCH('Capacity Backing (Hide)'!CV$132,'Capacity Summary'!$B$139:$B$238,0),4),IF(INDEX('Capacity Summary'!$H$139:$BG$238,MATCH('Capacity Backing (Hide)'!CV$132,'Capacity Summary'!$B$139:$B$238,0),MATCH('Capacity Backing (Hide)'!$A183,'Capacity Summary'!$H$138:$BG$138,0))&lt;&gt;0,INDEX('Capacity Summary'!$H$139:$BG$238,MATCH('Capacity Backing (Hide)'!CV$132,'Capacity Summary'!$B$139:$B$238,0),MATCH('Capacity Backing (Hide)'!$A183,'Capacity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(Hide)'!$A183,'Capacity Summary'!$H$138:$BG$138,0))="x",INDEX('Capacity Summary'!$C$139:$E$238,MATCH('Capacity Backing (Hide)'!CW$132,'Capacity Summary'!$B$139:$B$238,0),4),IF(INDEX('Capacity Summary'!$H$139:$BG$238,MATCH('Capacity Backing (Hide)'!CW$132,'Capacity Summary'!$B$139:$B$238,0),MATCH('Capacity Backing (Hide)'!$A183,'Capacity Summary'!$H$138:$BG$138,0))&lt;&gt;0,INDEX('Capacity Summary'!$H$139:$BG$238,MATCH('Capacity Backing (Hide)'!CW$132,'Capacity Summary'!$B$139:$B$238,0),MATCH('Capacity Backing (Hide)'!$A183,'Capacity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(Hide)'!$A184,'Capacity Summary'!$H$138:$BG$138,0))="x",INDEX('Capacity Summary'!$C$139:$E$238,MATCH('Capacity Backing (Hide)'!B$132,'Capacity Summary'!$B$139:$B$238,0),4),IF(INDEX('Capacity Summary'!$H$139:$BG$238,MATCH('Capacity Backing (Hide)'!B$132,'Capacity Summary'!$B$139:$B$238,0),MATCH('Capacity Backing (Hide)'!$A184,'Capacity Summary'!$H$138:$BG$138,0))&lt;&gt;0,INDEX('Capacity Summary'!$H$139:$BG$238,MATCH('Capacity Backing (Hide)'!B$132,'Capacity Summary'!$B$139:$B$238,0),MATCH('Capacity Backing (Hide)'!$A184,'Capacity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(Hide)'!$A184,'Capacity Summary'!$H$138:$BG$138,0))="x",INDEX('Capacity Summary'!$C$139:$E$238,MATCH('Capacity Backing (Hide)'!C$132,'Capacity Summary'!$B$139:$B$238,0),4),IF(INDEX('Capacity Summary'!$H$139:$BG$238,MATCH('Capacity Backing (Hide)'!C$132,'Capacity Summary'!$B$139:$B$238,0),MATCH('Capacity Backing (Hide)'!$A184,'Capacity Summary'!$H$138:$BG$138,0))&lt;&gt;0,INDEX('Capacity Summary'!$H$139:$BG$238,MATCH('Capacity Backing (Hide)'!C$132,'Capacity Summary'!$B$139:$B$238,0),MATCH('Capacity Backing (Hide)'!$A184,'Capacity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(Hide)'!$A184,'Capacity Summary'!$H$138:$BG$138,0))="x",INDEX('Capacity Summary'!$C$139:$E$238,MATCH('Capacity Backing (Hide)'!D$132,'Capacity Summary'!$B$139:$B$238,0),4),IF(INDEX('Capacity Summary'!$H$139:$BG$238,MATCH('Capacity Backing (Hide)'!D$132,'Capacity Summary'!$B$139:$B$238,0),MATCH('Capacity Backing (Hide)'!$A184,'Capacity Summary'!$H$138:$BG$138,0))&lt;&gt;0,INDEX('Capacity Summary'!$H$139:$BG$238,MATCH('Capacity Backing (Hide)'!D$132,'Capacity Summary'!$B$139:$B$238,0),MATCH('Capacity Backing (Hide)'!$A184,'Capacity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(Hide)'!$A184,'Capacity Summary'!$H$138:$BG$138,0))="x",INDEX('Capacity Summary'!$C$139:$E$238,MATCH('Capacity Backing (Hide)'!E$132,'Capacity Summary'!$B$139:$B$238,0),4),IF(INDEX('Capacity Summary'!$H$139:$BG$238,MATCH('Capacity Backing (Hide)'!E$132,'Capacity Summary'!$B$139:$B$238,0),MATCH('Capacity Backing (Hide)'!$A184,'Capacity Summary'!$H$138:$BG$138,0))&lt;&gt;0,INDEX('Capacity Summary'!$H$139:$BG$238,MATCH('Capacity Backing (Hide)'!E$132,'Capacity Summary'!$B$139:$B$238,0),MATCH('Capacity Backing (Hide)'!$A184,'Capacity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(Hide)'!$A184,'Capacity Summary'!$H$138:$BG$138,0))="x",INDEX('Capacity Summary'!$C$139:$E$238,MATCH('Capacity Backing (Hide)'!F$132,'Capacity Summary'!$B$139:$B$238,0),4),IF(INDEX('Capacity Summary'!$H$139:$BG$238,MATCH('Capacity Backing (Hide)'!F$132,'Capacity Summary'!$B$139:$B$238,0),MATCH('Capacity Backing (Hide)'!$A184,'Capacity Summary'!$H$138:$BG$138,0))&lt;&gt;0,INDEX('Capacity Summary'!$H$139:$BG$238,MATCH('Capacity Backing (Hide)'!F$132,'Capacity Summary'!$B$139:$B$238,0),MATCH('Capacity Backing (Hide)'!$A184,'Capacity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(Hide)'!$A184,'Capacity Summary'!$H$138:$BG$138,0))="x",INDEX('Capacity Summary'!$C$139:$E$238,MATCH('Capacity Backing (Hide)'!G$132,'Capacity Summary'!$B$139:$B$238,0),4),IF(INDEX('Capacity Summary'!$H$139:$BG$238,MATCH('Capacity Backing (Hide)'!G$132,'Capacity Summary'!$B$139:$B$238,0),MATCH('Capacity Backing (Hide)'!$A184,'Capacity Summary'!$H$138:$BG$138,0))&lt;&gt;0,INDEX('Capacity Summary'!$H$139:$BG$238,MATCH('Capacity Backing (Hide)'!G$132,'Capacity Summary'!$B$139:$B$238,0),MATCH('Capacity Backing (Hide)'!$A184,'Capacity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(Hide)'!$A184,'Capacity Summary'!$H$138:$BG$138,0))="x",INDEX('Capacity Summary'!$C$139:$E$238,MATCH('Capacity Backing (Hide)'!H$132,'Capacity Summary'!$B$139:$B$238,0),4),IF(INDEX('Capacity Summary'!$H$139:$BG$238,MATCH('Capacity Backing (Hide)'!H$132,'Capacity Summary'!$B$139:$B$238,0),MATCH('Capacity Backing (Hide)'!$A184,'Capacity Summary'!$H$138:$BG$138,0))&lt;&gt;0,INDEX('Capacity Summary'!$H$139:$BG$238,MATCH('Capacity Backing (Hide)'!H$132,'Capacity Summary'!$B$139:$B$238,0),MATCH('Capacity Backing (Hide)'!$A184,'Capacity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(Hide)'!$A184,'Capacity Summary'!$H$138:$BG$138,0))="x",INDEX('Capacity Summary'!$C$139:$E$238,MATCH('Capacity Backing (Hide)'!I$132,'Capacity Summary'!$B$139:$B$238,0),4),IF(INDEX('Capacity Summary'!$H$139:$BG$238,MATCH('Capacity Backing (Hide)'!I$132,'Capacity Summary'!$B$139:$B$238,0),MATCH('Capacity Backing (Hide)'!$A184,'Capacity Summary'!$H$138:$BG$138,0))&lt;&gt;0,INDEX('Capacity Summary'!$H$139:$BG$238,MATCH('Capacity Backing (Hide)'!I$132,'Capacity Summary'!$B$139:$B$238,0),MATCH('Capacity Backing (Hide)'!$A184,'Capacity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(Hide)'!$A184,'Capacity Summary'!$H$138:$BG$138,0))="x",INDEX('Capacity Summary'!$C$139:$E$238,MATCH('Capacity Backing (Hide)'!J$132,'Capacity Summary'!$B$139:$B$238,0),4),IF(INDEX('Capacity Summary'!$H$139:$BG$238,MATCH('Capacity Backing (Hide)'!J$132,'Capacity Summary'!$B$139:$B$238,0),MATCH('Capacity Backing (Hide)'!$A184,'Capacity Summary'!$H$138:$BG$138,0))&lt;&gt;0,INDEX('Capacity Summary'!$H$139:$BG$238,MATCH('Capacity Backing (Hide)'!J$132,'Capacity Summary'!$B$139:$B$238,0),MATCH('Capacity Backing (Hide)'!$A184,'Capacity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(Hide)'!$A184,'Capacity Summary'!$H$138:$BG$138,0))="x",INDEX('Capacity Summary'!$C$139:$E$238,MATCH('Capacity Backing (Hide)'!K$132,'Capacity Summary'!$B$139:$B$238,0),4),IF(INDEX('Capacity Summary'!$H$139:$BG$238,MATCH('Capacity Backing (Hide)'!K$132,'Capacity Summary'!$B$139:$B$238,0),MATCH('Capacity Backing (Hide)'!$A184,'Capacity Summary'!$H$138:$BG$138,0))&lt;&gt;0,INDEX('Capacity Summary'!$H$139:$BG$238,MATCH('Capacity Backing (Hide)'!K$132,'Capacity Summary'!$B$139:$B$238,0),MATCH('Capacity Backing (Hide)'!$A184,'Capacity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(Hide)'!$A184,'Capacity Summary'!$H$138:$BG$138,0))="x",INDEX('Capacity Summary'!$C$139:$E$238,MATCH('Capacity Backing (Hide)'!L$132,'Capacity Summary'!$B$139:$B$238,0),4),IF(INDEX('Capacity Summary'!$H$139:$BG$238,MATCH('Capacity Backing (Hide)'!L$132,'Capacity Summary'!$B$139:$B$238,0),MATCH('Capacity Backing (Hide)'!$A184,'Capacity Summary'!$H$138:$BG$138,0))&lt;&gt;0,INDEX('Capacity Summary'!$H$139:$BG$238,MATCH('Capacity Backing (Hide)'!L$132,'Capacity Summary'!$B$139:$B$238,0),MATCH('Capacity Backing (Hide)'!$A184,'Capacity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(Hide)'!$A184,'Capacity Summary'!$H$138:$BG$138,0))="x",INDEX('Capacity Summary'!$C$139:$E$238,MATCH('Capacity Backing (Hide)'!M$132,'Capacity Summary'!$B$139:$B$238,0),4),IF(INDEX('Capacity Summary'!$H$139:$BG$238,MATCH('Capacity Backing (Hide)'!M$132,'Capacity Summary'!$B$139:$B$238,0),MATCH('Capacity Backing (Hide)'!$A184,'Capacity Summary'!$H$138:$BG$138,0))&lt;&gt;0,INDEX('Capacity Summary'!$H$139:$BG$238,MATCH('Capacity Backing (Hide)'!M$132,'Capacity Summary'!$B$139:$B$238,0),MATCH('Capacity Backing (Hide)'!$A184,'Capacity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(Hide)'!$A184,'Capacity Summary'!$H$138:$BG$138,0))="x",INDEX('Capacity Summary'!$C$139:$E$238,MATCH('Capacity Backing (Hide)'!N$132,'Capacity Summary'!$B$139:$B$238,0),4),IF(INDEX('Capacity Summary'!$H$139:$BG$238,MATCH('Capacity Backing (Hide)'!N$132,'Capacity Summary'!$B$139:$B$238,0),MATCH('Capacity Backing (Hide)'!$A184,'Capacity Summary'!$H$138:$BG$138,0))&lt;&gt;0,INDEX('Capacity Summary'!$H$139:$BG$238,MATCH('Capacity Backing (Hide)'!N$132,'Capacity Summary'!$B$139:$B$238,0),MATCH('Capacity Backing (Hide)'!$A184,'Capacity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(Hide)'!$A184,'Capacity Summary'!$H$138:$BG$138,0))="x",INDEX('Capacity Summary'!$C$139:$E$238,MATCH('Capacity Backing (Hide)'!O$132,'Capacity Summary'!$B$139:$B$238,0),4),IF(INDEX('Capacity Summary'!$H$139:$BG$238,MATCH('Capacity Backing (Hide)'!O$132,'Capacity Summary'!$B$139:$B$238,0),MATCH('Capacity Backing (Hide)'!$A184,'Capacity Summary'!$H$138:$BG$138,0))&lt;&gt;0,INDEX('Capacity Summary'!$H$139:$BG$238,MATCH('Capacity Backing (Hide)'!O$132,'Capacity Summary'!$B$139:$B$238,0),MATCH('Capacity Backing (Hide)'!$A184,'Capacity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(Hide)'!$A184,'Capacity Summary'!$H$138:$BG$138,0))="x",INDEX('Capacity Summary'!$C$139:$E$238,MATCH('Capacity Backing (Hide)'!P$132,'Capacity Summary'!$B$139:$B$238,0),4),IF(INDEX('Capacity Summary'!$H$139:$BG$238,MATCH('Capacity Backing (Hide)'!P$132,'Capacity Summary'!$B$139:$B$238,0),MATCH('Capacity Backing (Hide)'!$A184,'Capacity Summary'!$H$138:$BG$138,0))&lt;&gt;0,INDEX('Capacity Summary'!$H$139:$BG$238,MATCH('Capacity Backing (Hide)'!P$132,'Capacity Summary'!$B$139:$B$238,0),MATCH('Capacity Backing (Hide)'!$A184,'Capacity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(Hide)'!$A184,'Capacity Summary'!$H$138:$BG$138,0))="x",INDEX('Capacity Summary'!$C$139:$E$238,MATCH('Capacity Backing (Hide)'!Q$132,'Capacity Summary'!$B$139:$B$238,0),4),IF(INDEX('Capacity Summary'!$H$139:$BG$238,MATCH('Capacity Backing (Hide)'!Q$132,'Capacity Summary'!$B$139:$B$238,0),MATCH('Capacity Backing (Hide)'!$A184,'Capacity Summary'!$H$138:$BG$138,0))&lt;&gt;0,INDEX('Capacity Summary'!$H$139:$BG$238,MATCH('Capacity Backing (Hide)'!Q$132,'Capacity Summary'!$B$139:$B$238,0),MATCH('Capacity Backing (Hide)'!$A184,'Capacity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(Hide)'!$A184,'Capacity Summary'!$H$138:$BG$138,0))="x",INDEX('Capacity Summary'!$C$139:$E$238,MATCH('Capacity Backing (Hide)'!R$132,'Capacity Summary'!$B$139:$B$238,0),4),IF(INDEX('Capacity Summary'!$H$139:$BG$238,MATCH('Capacity Backing (Hide)'!R$132,'Capacity Summary'!$B$139:$B$238,0),MATCH('Capacity Backing (Hide)'!$A184,'Capacity Summary'!$H$138:$BG$138,0))&lt;&gt;0,INDEX('Capacity Summary'!$H$139:$BG$238,MATCH('Capacity Backing (Hide)'!R$132,'Capacity Summary'!$B$139:$B$238,0),MATCH('Capacity Backing (Hide)'!$A184,'Capacity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(Hide)'!$A184,'Capacity Summary'!$H$138:$BG$138,0))="x",INDEX('Capacity Summary'!$C$139:$E$238,MATCH('Capacity Backing (Hide)'!S$132,'Capacity Summary'!$B$139:$B$238,0),4),IF(INDEX('Capacity Summary'!$H$139:$BG$238,MATCH('Capacity Backing (Hide)'!S$132,'Capacity Summary'!$B$139:$B$238,0),MATCH('Capacity Backing (Hide)'!$A184,'Capacity Summary'!$H$138:$BG$138,0))&lt;&gt;0,INDEX('Capacity Summary'!$H$139:$BG$238,MATCH('Capacity Backing (Hide)'!S$132,'Capacity Summary'!$B$139:$B$238,0),MATCH('Capacity Backing (Hide)'!$A184,'Capacity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(Hide)'!$A184,'Capacity Summary'!$H$138:$BG$138,0))="x",INDEX('Capacity Summary'!$C$139:$E$238,MATCH('Capacity Backing (Hide)'!T$132,'Capacity Summary'!$B$139:$B$238,0),4),IF(INDEX('Capacity Summary'!$H$139:$BG$238,MATCH('Capacity Backing (Hide)'!T$132,'Capacity Summary'!$B$139:$B$238,0),MATCH('Capacity Backing (Hide)'!$A184,'Capacity Summary'!$H$138:$BG$138,0))&lt;&gt;0,INDEX('Capacity Summary'!$H$139:$BG$238,MATCH('Capacity Backing (Hide)'!T$132,'Capacity Summary'!$B$139:$B$238,0),MATCH('Capacity Backing (Hide)'!$A184,'Capacity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(Hide)'!$A184,'Capacity Summary'!$H$138:$BG$138,0))="x",INDEX('Capacity Summary'!$C$139:$E$238,MATCH('Capacity Backing (Hide)'!U$132,'Capacity Summary'!$B$139:$B$238,0),4),IF(INDEX('Capacity Summary'!$H$139:$BG$238,MATCH('Capacity Backing (Hide)'!U$132,'Capacity Summary'!$B$139:$B$238,0),MATCH('Capacity Backing (Hide)'!$A184,'Capacity Summary'!$H$138:$BG$138,0))&lt;&gt;0,INDEX('Capacity Summary'!$H$139:$BG$238,MATCH('Capacity Backing (Hide)'!U$132,'Capacity Summary'!$B$139:$B$238,0),MATCH('Capacity Backing (Hide)'!$A184,'Capacity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(Hide)'!$A184,'Capacity Summary'!$H$138:$BG$138,0))="x",INDEX('Capacity Summary'!$C$139:$E$238,MATCH('Capacity Backing (Hide)'!V$132,'Capacity Summary'!$B$139:$B$238,0),4),IF(INDEX('Capacity Summary'!$H$139:$BG$238,MATCH('Capacity Backing (Hide)'!V$132,'Capacity Summary'!$B$139:$B$238,0),MATCH('Capacity Backing (Hide)'!$A184,'Capacity Summary'!$H$138:$BG$138,0))&lt;&gt;0,INDEX('Capacity Summary'!$H$139:$BG$238,MATCH('Capacity Backing (Hide)'!V$132,'Capacity Summary'!$B$139:$B$238,0),MATCH('Capacity Backing (Hide)'!$A184,'Capacity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(Hide)'!$A184,'Capacity Summary'!$H$138:$BG$138,0))="x",INDEX('Capacity Summary'!$C$139:$E$238,MATCH('Capacity Backing (Hide)'!W$132,'Capacity Summary'!$B$139:$B$238,0),4),IF(INDEX('Capacity Summary'!$H$139:$BG$238,MATCH('Capacity Backing (Hide)'!W$132,'Capacity Summary'!$B$139:$B$238,0),MATCH('Capacity Backing (Hide)'!$A184,'Capacity Summary'!$H$138:$BG$138,0))&lt;&gt;0,INDEX('Capacity Summary'!$H$139:$BG$238,MATCH('Capacity Backing (Hide)'!W$132,'Capacity Summary'!$B$139:$B$238,0),MATCH('Capacity Backing (Hide)'!$A184,'Capacity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(Hide)'!$A184,'Capacity Summary'!$H$138:$BG$138,0))="x",INDEX('Capacity Summary'!$C$139:$E$238,MATCH('Capacity Backing (Hide)'!X$132,'Capacity Summary'!$B$139:$B$238,0),4),IF(INDEX('Capacity Summary'!$H$139:$BG$238,MATCH('Capacity Backing (Hide)'!X$132,'Capacity Summary'!$B$139:$B$238,0),MATCH('Capacity Backing (Hide)'!$A184,'Capacity Summary'!$H$138:$BG$138,0))&lt;&gt;0,INDEX('Capacity Summary'!$H$139:$BG$238,MATCH('Capacity Backing (Hide)'!X$132,'Capacity Summary'!$B$139:$B$238,0),MATCH('Capacity Backing (Hide)'!$A184,'Capacity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(Hide)'!$A184,'Capacity Summary'!$H$138:$BG$138,0))="x",INDEX('Capacity Summary'!$C$139:$E$238,MATCH('Capacity Backing (Hide)'!Y$132,'Capacity Summary'!$B$139:$B$238,0),4),IF(INDEX('Capacity Summary'!$H$139:$BG$238,MATCH('Capacity Backing (Hide)'!Y$132,'Capacity Summary'!$B$139:$B$238,0),MATCH('Capacity Backing (Hide)'!$A184,'Capacity Summary'!$H$138:$BG$138,0))&lt;&gt;0,INDEX('Capacity Summary'!$H$139:$BG$238,MATCH('Capacity Backing (Hide)'!Y$132,'Capacity Summary'!$B$139:$B$238,0),MATCH('Capacity Backing (Hide)'!$A184,'Capacity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(Hide)'!$A184,'Capacity Summary'!$H$138:$BG$138,0))="x",INDEX('Capacity Summary'!$C$139:$E$238,MATCH('Capacity Backing (Hide)'!Z$132,'Capacity Summary'!$B$139:$B$238,0),4),IF(INDEX('Capacity Summary'!$H$139:$BG$238,MATCH('Capacity Backing (Hide)'!Z$132,'Capacity Summary'!$B$139:$B$238,0),MATCH('Capacity Backing (Hide)'!$A184,'Capacity Summary'!$H$138:$BG$138,0))&lt;&gt;0,INDEX('Capacity Summary'!$H$139:$BG$238,MATCH('Capacity Backing (Hide)'!Z$132,'Capacity Summary'!$B$139:$B$238,0),MATCH('Capacity Backing (Hide)'!$A184,'Capacity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(Hide)'!$A184,'Capacity Summary'!$H$138:$BG$138,0))="x",INDEX('Capacity Summary'!$C$139:$E$238,MATCH('Capacity Backing (Hide)'!AA$132,'Capacity Summary'!$B$139:$B$238,0),4),IF(INDEX('Capacity Summary'!$H$139:$BG$238,MATCH('Capacity Backing (Hide)'!AA$132,'Capacity Summary'!$B$139:$B$238,0),MATCH('Capacity Backing (Hide)'!$A184,'Capacity Summary'!$H$138:$BG$138,0))&lt;&gt;0,INDEX('Capacity Summary'!$H$139:$BG$238,MATCH('Capacity Backing (Hide)'!AA$132,'Capacity Summary'!$B$139:$B$238,0),MATCH('Capacity Backing (Hide)'!$A184,'Capacity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(Hide)'!$A184,'Capacity Summary'!$H$138:$BG$138,0))="x",INDEX('Capacity Summary'!$C$139:$E$238,MATCH('Capacity Backing (Hide)'!AB$132,'Capacity Summary'!$B$139:$B$238,0),4),IF(INDEX('Capacity Summary'!$H$139:$BG$238,MATCH('Capacity Backing (Hide)'!AB$132,'Capacity Summary'!$B$139:$B$238,0),MATCH('Capacity Backing (Hide)'!$A184,'Capacity Summary'!$H$138:$BG$138,0))&lt;&gt;0,INDEX('Capacity Summary'!$H$139:$BG$238,MATCH('Capacity Backing (Hide)'!AB$132,'Capacity Summary'!$B$139:$B$238,0),MATCH('Capacity Backing (Hide)'!$A184,'Capacity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(Hide)'!$A184,'Capacity Summary'!$H$138:$BG$138,0))="x",INDEX('Capacity Summary'!$C$139:$E$238,MATCH('Capacity Backing (Hide)'!AC$132,'Capacity Summary'!$B$139:$B$238,0),4),IF(INDEX('Capacity Summary'!$H$139:$BG$238,MATCH('Capacity Backing (Hide)'!AC$132,'Capacity Summary'!$B$139:$B$238,0),MATCH('Capacity Backing (Hide)'!$A184,'Capacity Summary'!$H$138:$BG$138,0))&lt;&gt;0,INDEX('Capacity Summary'!$H$139:$BG$238,MATCH('Capacity Backing (Hide)'!AC$132,'Capacity Summary'!$B$139:$B$238,0),MATCH('Capacity Backing (Hide)'!$A184,'Capacity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(Hide)'!$A184,'Capacity Summary'!$H$138:$BG$138,0))="x",INDEX('Capacity Summary'!$C$139:$E$238,MATCH('Capacity Backing (Hide)'!AD$132,'Capacity Summary'!$B$139:$B$238,0),4),IF(INDEX('Capacity Summary'!$H$139:$BG$238,MATCH('Capacity Backing (Hide)'!AD$132,'Capacity Summary'!$B$139:$B$238,0),MATCH('Capacity Backing (Hide)'!$A184,'Capacity Summary'!$H$138:$BG$138,0))&lt;&gt;0,INDEX('Capacity Summary'!$H$139:$BG$238,MATCH('Capacity Backing (Hide)'!AD$132,'Capacity Summary'!$B$139:$B$238,0),MATCH('Capacity Backing (Hide)'!$A184,'Capacity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(Hide)'!$A184,'Capacity Summary'!$H$138:$BG$138,0))="x",INDEX('Capacity Summary'!$C$139:$E$238,MATCH('Capacity Backing (Hide)'!AE$132,'Capacity Summary'!$B$139:$B$238,0),4),IF(INDEX('Capacity Summary'!$H$139:$BG$238,MATCH('Capacity Backing (Hide)'!AE$132,'Capacity Summary'!$B$139:$B$238,0),MATCH('Capacity Backing (Hide)'!$A184,'Capacity Summary'!$H$138:$BG$138,0))&lt;&gt;0,INDEX('Capacity Summary'!$H$139:$BG$238,MATCH('Capacity Backing (Hide)'!AE$132,'Capacity Summary'!$B$139:$B$238,0),MATCH('Capacity Backing (Hide)'!$A184,'Capacity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(Hide)'!$A184,'Capacity Summary'!$H$138:$BG$138,0))="x",INDEX('Capacity Summary'!$C$139:$E$238,MATCH('Capacity Backing (Hide)'!AF$132,'Capacity Summary'!$B$139:$B$238,0),4),IF(INDEX('Capacity Summary'!$H$139:$BG$238,MATCH('Capacity Backing (Hide)'!AF$132,'Capacity Summary'!$B$139:$B$238,0),MATCH('Capacity Backing (Hide)'!$A184,'Capacity Summary'!$H$138:$BG$138,0))&lt;&gt;0,INDEX('Capacity Summary'!$H$139:$BG$238,MATCH('Capacity Backing (Hide)'!AF$132,'Capacity Summary'!$B$139:$B$238,0),MATCH('Capacity Backing (Hide)'!$A184,'Capacity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(Hide)'!$A184,'Capacity Summary'!$H$138:$BG$138,0))="x",INDEX('Capacity Summary'!$C$139:$E$238,MATCH('Capacity Backing (Hide)'!AG$132,'Capacity Summary'!$B$139:$B$238,0),4),IF(INDEX('Capacity Summary'!$H$139:$BG$238,MATCH('Capacity Backing (Hide)'!AG$132,'Capacity Summary'!$B$139:$B$238,0),MATCH('Capacity Backing (Hide)'!$A184,'Capacity Summary'!$H$138:$BG$138,0))&lt;&gt;0,INDEX('Capacity Summary'!$H$139:$BG$238,MATCH('Capacity Backing (Hide)'!AG$132,'Capacity Summary'!$B$139:$B$238,0),MATCH('Capacity Backing (Hide)'!$A184,'Capacity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(Hide)'!$A184,'Capacity Summary'!$H$138:$BG$138,0))="x",INDEX('Capacity Summary'!$C$139:$E$238,MATCH('Capacity Backing (Hide)'!AH$132,'Capacity Summary'!$B$139:$B$238,0),4),IF(INDEX('Capacity Summary'!$H$139:$BG$238,MATCH('Capacity Backing (Hide)'!AH$132,'Capacity Summary'!$B$139:$B$238,0),MATCH('Capacity Backing (Hide)'!$A184,'Capacity Summary'!$H$138:$BG$138,0))&lt;&gt;0,INDEX('Capacity Summary'!$H$139:$BG$238,MATCH('Capacity Backing (Hide)'!AH$132,'Capacity Summary'!$B$139:$B$238,0),MATCH('Capacity Backing (Hide)'!$A184,'Capacity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(Hide)'!$A184,'Capacity Summary'!$H$138:$BG$138,0))="x",INDEX('Capacity Summary'!$C$139:$E$238,MATCH('Capacity Backing (Hide)'!AI$132,'Capacity Summary'!$B$139:$B$238,0),4),IF(INDEX('Capacity Summary'!$H$139:$BG$238,MATCH('Capacity Backing (Hide)'!AI$132,'Capacity Summary'!$B$139:$B$238,0),MATCH('Capacity Backing (Hide)'!$A184,'Capacity Summary'!$H$138:$BG$138,0))&lt;&gt;0,INDEX('Capacity Summary'!$H$139:$BG$238,MATCH('Capacity Backing (Hide)'!AI$132,'Capacity Summary'!$B$139:$B$238,0),MATCH('Capacity Backing (Hide)'!$A184,'Capacity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(Hide)'!$A184,'Capacity Summary'!$H$138:$BG$138,0))="x",INDEX('Capacity Summary'!$C$139:$E$238,MATCH('Capacity Backing (Hide)'!AJ$132,'Capacity Summary'!$B$139:$B$238,0),4),IF(INDEX('Capacity Summary'!$H$139:$BG$238,MATCH('Capacity Backing (Hide)'!AJ$132,'Capacity Summary'!$B$139:$B$238,0),MATCH('Capacity Backing (Hide)'!$A184,'Capacity Summary'!$H$138:$BG$138,0))&lt;&gt;0,INDEX('Capacity Summary'!$H$139:$BG$238,MATCH('Capacity Backing (Hide)'!AJ$132,'Capacity Summary'!$B$139:$B$238,0),MATCH('Capacity Backing (Hide)'!$A184,'Capacity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(Hide)'!$A184,'Capacity Summary'!$H$138:$BG$138,0))="x",INDEX('Capacity Summary'!$C$139:$E$238,MATCH('Capacity Backing (Hide)'!AK$132,'Capacity Summary'!$B$139:$B$238,0),4),IF(INDEX('Capacity Summary'!$H$139:$BG$238,MATCH('Capacity Backing (Hide)'!AK$132,'Capacity Summary'!$B$139:$B$238,0),MATCH('Capacity Backing (Hide)'!$A184,'Capacity Summary'!$H$138:$BG$138,0))&lt;&gt;0,INDEX('Capacity Summary'!$H$139:$BG$238,MATCH('Capacity Backing (Hide)'!AK$132,'Capacity Summary'!$B$139:$B$238,0),MATCH('Capacity Backing (Hide)'!$A184,'Capacity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(Hide)'!$A184,'Capacity Summary'!$H$138:$BG$138,0))="x",INDEX('Capacity Summary'!$C$139:$E$238,MATCH('Capacity Backing (Hide)'!AL$132,'Capacity Summary'!$B$139:$B$238,0),4),IF(INDEX('Capacity Summary'!$H$139:$BG$238,MATCH('Capacity Backing (Hide)'!AL$132,'Capacity Summary'!$B$139:$B$238,0),MATCH('Capacity Backing (Hide)'!$A184,'Capacity Summary'!$H$138:$BG$138,0))&lt;&gt;0,INDEX('Capacity Summary'!$H$139:$BG$238,MATCH('Capacity Backing (Hide)'!AL$132,'Capacity Summary'!$B$139:$B$238,0),MATCH('Capacity Backing (Hide)'!$A184,'Capacity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(Hide)'!$A184,'Capacity Summary'!$H$138:$BG$138,0))="x",INDEX('Capacity Summary'!$C$139:$E$238,MATCH('Capacity Backing (Hide)'!AM$132,'Capacity Summary'!$B$139:$B$238,0),4),IF(INDEX('Capacity Summary'!$H$139:$BG$238,MATCH('Capacity Backing (Hide)'!AM$132,'Capacity Summary'!$B$139:$B$238,0),MATCH('Capacity Backing (Hide)'!$A184,'Capacity Summary'!$H$138:$BG$138,0))&lt;&gt;0,INDEX('Capacity Summary'!$H$139:$BG$238,MATCH('Capacity Backing (Hide)'!AM$132,'Capacity Summary'!$B$139:$B$238,0),MATCH('Capacity Backing (Hide)'!$A184,'Capacity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(Hide)'!$A184,'Capacity Summary'!$H$138:$BG$138,0))="x",INDEX('Capacity Summary'!$C$139:$E$238,MATCH('Capacity Backing (Hide)'!AN$132,'Capacity Summary'!$B$139:$B$238,0),4),IF(INDEX('Capacity Summary'!$H$139:$BG$238,MATCH('Capacity Backing (Hide)'!AN$132,'Capacity Summary'!$B$139:$B$238,0),MATCH('Capacity Backing (Hide)'!$A184,'Capacity Summary'!$H$138:$BG$138,0))&lt;&gt;0,INDEX('Capacity Summary'!$H$139:$BG$238,MATCH('Capacity Backing (Hide)'!AN$132,'Capacity Summary'!$B$139:$B$238,0),MATCH('Capacity Backing (Hide)'!$A184,'Capacity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(Hide)'!$A184,'Capacity Summary'!$H$138:$BG$138,0))="x",INDEX('Capacity Summary'!$C$139:$E$238,MATCH('Capacity Backing (Hide)'!AO$132,'Capacity Summary'!$B$139:$B$238,0),4),IF(INDEX('Capacity Summary'!$H$139:$BG$238,MATCH('Capacity Backing (Hide)'!AO$132,'Capacity Summary'!$B$139:$B$238,0),MATCH('Capacity Backing (Hide)'!$A184,'Capacity Summary'!$H$138:$BG$138,0))&lt;&gt;0,INDEX('Capacity Summary'!$H$139:$BG$238,MATCH('Capacity Backing (Hide)'!AO$132,'Capacity Summary'!$B$139:$B$238,0),MATCH('Capacity Backing (Hide)'!$A184,'Capacity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(Hide)'!$A184,'Capacity Summary'!$H$138:$BG$138,0))="x",INDEX('Capacity Summary'!$C$139:$E$238,MATCH('Capacity Backing (Hide)'!AP$132,'Capacity Summary'!$B$139:$B$238,0),4),IF(INDEX('Capacity Summary'!$H$139:$BG$238,MATCH('Capacity Backing (Hide)'!AP$132,'Capacity Summary'!$B$139:$B$238,0),MATCH('Capacity Backing (Hide)'!$A184,'Capacity Summary'!$H$138:$BG$138,0))&lt;&gt;0,INDEX('Capacity Summary'!$H$139:$BG$238,MATCH('Capacity Backing (Hide)'!AP$132,'Capacity Summary'!$B$139:$B$238,0),MATCH('Capacity Backing (Hide)'!$A184,'Capacity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(Hide)'!$A184,'Capacity Summary'!$H$138:$BG$138,0))="x",INDEX('Capacity Summary'!$C$139:$E$238,MATCH('Capacity Backing (Hide)'!AQ$132,'Capacity Summary'!$B$139:$B$238,0),4),IF(INDEX('Capacity Summary'!$H$139:$BG$238,MATCH('Capacity Backing (Hide)'!AQ$132,'Capacity Summary'!$B$139:$B$238,0),MATCH('Capacity Backing (Hide)'!$A184,'Capacity Summary'!$H$138:$BG$138,0))&lt;&gt;0,INDEX('Capacity Summary'!$H$139:$BG$238,MATCH('Capacity Backing (Hide)'!AQ$132,'Capacity Summary'!$B$139:$B$238,0),MATCH('Capacity Backing (Hide)'!$A184,'Capacity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(Hide)'!$A184,'Capacity Summary'!$H$138:$BG$138,0))="x",INDEX('Capacity Summary'!$C$139:$E$238,MATCH('Capacity Backing (Hide)'!AR$132,'Capacity Summary'!$B$139:$B$238,0),4),IF(INDEX('Capacity Summary'!$H$139:$BG$238,MATCH('Capacity Backing (Hide)'!AR$132,'Capacity Summary'!$B$139:$B$238,0),MATCH('Capacity Backing (Hide)'!$A184,'Capacity Summary'!$H$138:$BG$138,0))&lt;&gt;0,INDEX('Capacity Summary'!$H$139:$BG$238,MATCH('Capacity Backing (Hide)'!AR$132,'Capacity Summary'!$B$139:$B$238,0),MATCH('Capacity Backing (Hide)'!$A184,'Capacity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(Hide)'!$A184,'Capacity Summary'!$H$138:$BG$138,0))="x",INDEX('Capacity Summary'!$C$139:$E$238,MATCH('Capacity Backing (Hide)'!AS$132,'Capacity Summary'!$B$139:$B$238,0),4),IF(INDEX('Capacity Summary'!$H$139:$BG$238,MATCH('Capacity Backing (Hide)'!AS$132,'Capacity Summary'!$B$139:$B$238,0),MATCH('Capacity Backing (Hide)'!$A184,'Capacity Summary'!$H$138:$BG$138,0))&lt;&gt;0,INDEX('Capacity Summary'!$H$139:$BG$238,MATCH('Capacity Backing (Hide)'!AS$132,'Capacity Summary'!$B$139:$B$238,0),MATCH('Capacity Backing (Hide)'!$A184,'Capacity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(Hide)'!$A184,'Capacity Summary'!$H$138:$BG$138,0))="x",INDEX('Capacity Summary'!$C$139:$E$238,MATCH('Capacity Backing (Hide)'!AT$132,'Capacity Summary'!$B$139:$B$238,0),4),IF(INDEX('Capacity Summary'!$H$139:$BG$238,MATCH('Capacity Backing (Hide)'!AT$132,'Capacity Summary'!$B$139:$B$238,0),MATCH('Capacity Backing (Hide)'!$A184,'Capacity Summary'!$H$138:$BG$138,0))&lt;&gt;0,INDEX('Capacity Summary'!$H$139:$BG$238,MATCH('Capacity Backing (Hide)'!AT$132,'Capacity Summary'!$B$139:$B$238,0),MATCH('Capacity Backing (Hide)'!$A184,'Capacity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(Hide)'!$A184,'Capacity Summary'!$H$138:$BG$138,0))="x",INDEX('Capacity Summary'!$C$139:$E$238,MATCH('Capacity Backing (Hide)'!AU$132,'Capacity Summary'!$B$139:$B$238,0),4),IF(INDEX('Capacity Summary'!$H$139:$BG$238,MATCH('Capacity Backing (Hide)'!AU$132,'Capacity Summary'!$B$139:$B$238,0),MATCH('Capacity Backing (Hide)'!$A184,'Capacity Summary'!$H$138:$BG$138,0))&lt;&gt;0,INDEX('Capacity Summary'!$H$139:$BG$238,MATCH('Capacity Backing (Hide)'!AU$132,'Capacity Summary'!$B$139:$B$238,0),MATCH('Capacity Backing (Hide)'!$A184,'Capacity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(Hide)'!$A184,'Capacity Summary'!$H$138:$BG$138,0))="x",INDEX('Capacity Summary'!$C$139:$E$238,MATCH('Capacity Backing (Hide)'!AV$132,'Capacity Summary'!$B$139:$B$238,0),4),IF(INDEX('Capacity Summary'!$H$139:$BG$238,MATCH('Capacity Backing (Hide)'!AV$132,'Capacity Summary'!$B$139:$B$238,0),MATCH('Capacity Backing (Hide)'!$A184,'Capacity Summary'!$H$138:$BG$138,0))&lt;&gt;0,INDEX('Capacity Summary'!$H$139:$BG$238,MATCH('Capacity Backing (Hide)'!AV$132,'Capacity Summary'!$B$139:$B$238,0),MATCH('Capacity Backing (Hide)'!$A184,'Capacity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(Hide)'!$A184,'Capacity Summary'!$H$138:$BG$138,0))="x",INDEX('Capacity Summary'!$C$139:$E$238,MATCH('Capacity Backing (Hide)'!AW$132,'Capacity Summary'!$B$139:$B$238,0),4),IF(INDEX('Capacity Summary'!$H$139:$BG$238,MATCH('Capacity Backing (Hide)'!AW$132,'Capacity Summary'!$B$139:$B$238,0),MATCH('Capacity Backing (Hide)'!$A184,'Capacity Summary'!$H$138:$BG$138,0))&lt;&gt;0,INDEX('Capacity Summary'!$H$139:$BG$238,MATCH('Capacity Backing (Hide)'!AW$132,'Capacity Summary'!$B$139:$B$238,0),MATCH('Capacity Backing (Hide)'!$A184,'Capacity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(Hide)'!$A184,'Capacity Summary'!$H$138:$BG$138,0))="x",INDEX('Capacity Summary'!$C$139:$E$238,MATCH('Capacity Backing (Hide)'!AX$132,'Capacity Summary'!$B$139:$B$238,0),4),IF(INDEX('Capacity Summary'!$H$139:$BG$238,MATCH('Capacity Backing (Hide)'!AX$132,'Capacity Summary'!$B$139:$B$238,0),MATCH('Capacity Backing (Hide)'!$A184,'Capacity Summary'!$H$138:$BG$138,0))&lt;&gt;0,INDEX('Capacity Summary'!$H$139:$BG$238,MATCH('Capacity Backing (Hide)'!AX$132,'Capacity Summary'!$B$139:$B$238,0),MATCH('Capacity Backing (Hide)'!$A184,'Capacity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(Hide)'!$A184,'Capacity Summary'!$H$138:$BG$138,0))="x",INDEX('Capacity Summary'!$C$139:$E$238,MATCH('Capacity Backing (Hide)'!AY$132,'Capacity Summary'!$B$139:$B$238,0),4),IF(INDEX('Capacity Summary'!$H$139:$BG$238,MATCH('Capacity Backing (Hide)'!AY$132,'Capacity Summary'!$B$139:$B$238,0),MATCH('Capacity Backing (Hide)'!$A184,'Capacity Summary'!$H$138:$BG$138,0))&lt;&gt;0,INDEX('Capacity Summary'!$H$139:$BG$238,MATCH('Capacity Backing (Hide)'!AY$132,'Capacity Summary'!$B$139:$B$238,0),MATCH('Capacity Backing (Hide)'!$A184,'Capacity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(Hide)'!$A184,'Capacity Summary'!$H$138:$BG$138,0))="x",INDEX('Capacity Summary'!$C$139:$E$238,MATCH('Capacity Backing (Hide)'!AZ$132,'Capacity Summary'!$B$139:$B$238,0),4),IF(INDEX('Capacity Summary'!$H$139:$BG$238,MATCH('Capacity Backing (Hide)'!AZ$132,'Capacity Summary'!$B$139:$B$238,0),MATCH('Capacity Backing (Hide)'!$A184,'Capacity Summary'!$H$138:$BG$138,0))&lt;&gt;0,INDEX('Capacity Summary'!$H$139:$BG$238,MATCH('Capacity Backing (Hide)'!AZ$132,'Capacity Summary'!$B$139:$B$238,0),MATCH('Capacity Backing (Hide)'!$A184,'Capacity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(Hide)'!$A184,'Capacity Summary'!$H$138:$BG$138,0))="x",INDEX('Capacity Summary'!$C$139:$E$238,MATCH('Capacity Backing (Hide)'!BA$132,'Capacity Summary'!$B$139:$B$238,0),4),IF(INDEX('Capacity Summary'!$H$139:$BG$238,MATCH('Capacity Backing (Hide)'!BA$132,'Capacity Summary'!$B$139:$B$238,0),MATCH('Capacity Backing (Hide)'!$A184,'Capacity Summary'!$H$138:$BG$138,0))&lt;&gt;0,INDEX('Capacity Summary'!$H$139:$BG$238,MATCH('Capacity Backing (Hide)'!BA$132,'Capacity Summary'!$B$139:$B$238,0),MATCH('Capacity Backing (Hide)'!$A184,'Capacity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(Hide)'!$A184,'Capacity Summary'!$H$138:$BG$138,0))="x",INDEX('Capacity Summary'!$C$139:$E$238,MATCH('Capacity Backing (Hide)'!BB$132,'Capacity Summary'!$B$139:$B$238,0),4),IF(INDEX('Capacity Summary'!$H$139:$BG$238,MATCH('Capacity Backing (Hide)'!BB$132,'Capacity Summary'!$B$139:$B$238,0),MATCH('Capacity Backing (Hide)'!$A184,'Capacity Summary'!$H$138:$BG$138,0))&lt;&gt;0,INDEX('Capacity Summary'!$H$139:$BG$238,MATCH('Capacity Backing (Hide)'!BB$132,'Capacity Summary'!$B$139:$B$238,0),MATCH('Capacity Backing (Hide)'!$A184,'Capacity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(Hide)'!$A184,'Capacity Summary'!$H$138:$BG$138,0))="x",INDEX('Capacity Summary'!$C$139:$E$238,MATCH('Capacity Backing (Hide)'!BC$132,'Capacity Summary'!$B$139:$B$238,0),4),IF(INDEX('Capacity Summary'!$H$139:$BG$238,MATCH('Capacity Backing (Hide)'!BC$132,'Capacity Summary'!$B$139:$B$238,0),MATCH('Capacity Backing (Hide)'!$A184,'Capacity Summary'!$H$138:$BG$138,0))&lt;&gt;0,INDEX('Capacity Summary'!$H$139:$BG$238,MATCH('Capacity Backing (Hide)'!BC$132,'Capacity Summary'!$B$139:$B$238,0),MATCH('Capacity Backing (Hide)'!$A184,'Capacity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(Hide)'!$A184,'Capacity Summary'!$H$138:$BG$138,0))="x",INDEX('Capacity Summary'!$C$139:$E$238,MATCH('Capacity Backing (Hide)'!BD$132,'Capacity Summary'!$B$139:$B$238,0),4),IF(INDEX('Capacity Summary'!$H$139:$BG$238,MATCH('Capacity Backing (Hide)'!BD$132,'Capacity Summary'!$B$139:$B$238,0),MATCH('Capacity Backing (Hide)'!$A184,'Capacity Summary'!$H$138:$BG$138,0))&lt;&gt;0,INDEX('Capacity Summary'!$H$139:$BG$238,MATCH('Capacity Backing (Hide)'!BD$132,'Capacity Summary'!$B$139:$B$238,0),MATCH('Capacity Backing (Hide)'!$A184,'Capacity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(Hide)'!$A184,'Capacity Summary'!$H$138:$BG$138,0))="x",INDEX('Capacity Summary'!$C$139:$E$238,MATCH('Capacity Backing (Hide)'!BE$132,'Capacity Summary'!$B$139:$B$238,0),4),IF(INDEX('Capacity Summary'!$H$139:$BG$238,MATCH('Capacity Backing (Hide)'!BE$132,'Capacity Summary'!$B$139:$B$238,0),MATCH('Capacity Backing (Hide)'!$A184,'Capacity Summary'!$H$138:$BG$138,0))&lt;&gt;0,INDEX('Capacity Summary'!$H$139:$BG$238,MATCH('Capacity Backing (Hide)'!BE$132,'Capacity Summary'!$B$139:$B$238,0),MATCH('Capacity Backing (Hide)'!$A184,'Capacity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(Hide)'!$A184,'Capacity Summary'!$H$138:$BG$138,0))="x",INDEX('Capacity Summary'!$C$139:$E$238,MATCH('Capacity Backing (Hide)'!BF$132,'Capacity Summary'!$B$139:$B$238,0),4),IF(INDEX('Capacity Summary'!$H$139:$BG$238,MATCH('Capacity Backing (Hide)'!BF$132,'Capacity Summary'!$B$139:$B$238,0),MATCH('Capacity Backing (Hide)'!$A184,'Capacity Summary'!$H$138:$BG$138,0))&lt;&gt;0,INDEX('Capacity Summary'!$H$139:$BG$238,MATCH('Capacity Backing (Hide)'!BF$132,'Capacity Summary'!$B$139:$B$238,0),MATCH('Capacity Backing (Hide)'!$A184,'Capacity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(Hide)'!$A184,'Capacity Summary'!$H$138:$BG$138,0))="x",INDEX('Capacity Summary'!$C$139:$E$238,MATCH('Capacity Backing (Hide)'!BG$132,'Capacity Summary'!$B$139:$B$238,0),4),IF(INDEX('Capacity Summary'!$H$139:$BG$238,MATCH('Capacity Backing (Hide)'!BG$132,'Capacity Summary'!$B$139:$B$238,0),MATCH('Capacity Backing (Hide)'!$A184,'Capacity Summary'!$H$138:$BG$138,0))&lt;&gt;0,INDEX('Capacity Summary'!$H$139:$BG$238,MATCH('Capacity Backing (Hide)'!BG$132,'Capacity Summary'!$B$139:$B$238,0),MATCH('Capacity Backing (Hide)'!$A184,'Capacity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(Hide)'!$A184,'Capacity Summary'!$H$138:$BG$138,0))="x",INDEX('Capacity Summary'!$C$139:$E$238,MATCH('Capacity Backing (Hide)'!BH$132,'Capacity Summary'!$B$139:$B$238,0),4),IF(INDEX('Capacity Summary'!$H$139:$BG$238,MATCH('Capacity Backing (Hide)'!BH$132,'Capacity Summary'!$B$139:$B$238,0),MATCH('Capacity Backing (Hide)'!$A184,'Capacity Summary'!$H$138:$BG$138,0))&lt;&gt;0,INDEX('Capacity Summary'!$H$139:$BG$238,MATCH('Capacity Backing (Hide)'!BH$132,'Capacity Summary'!$B$139:$B$238,0),MATCH('Capacity Backing (Hide)'!$A184,'Capacity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(Hide)'!$A184,'Capacity Summary'!$H$138:$BG$138,0))="x",INDEX('Capacity Summary'!$C$139:$E$238,MATCH('Capacity Backing (Hide)'!BI$132,'Capacity Summary'!$B$139:$B$238,0),4),IF(INDEX('Capacity Summary'!$H$139:$BG$238,MATCH('Capacity Backing (Hide)'!BI$132,'Capacity Summary'!$B$139:$B$238,0),MATCH('Capacity Backing (Hide)'!$A184,'Capacity Summary'!$H$138:$BG$138,0))&lt;&gt;0,INDEX('Capacity Summary'!$H$139:$BG$238,MATCH('Capacity Backing (Hide)'!BI$132,'Capacity Summary'!$B$139:$B$238,0),MATCH('Capacity Backing (Hide)'!$A184,'Capacity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(Hide)'!$A184,'Capacity Summary'!$H$138:$BG$138,0))="x",INDEX('Capacity Summary'!$C$139:$E$238,MATCH('Capacity Backing (Hide)'!BJ$132,'Capacity Summary'!$B$139:$B$238,0),4),IF(INDEX('Capacity Summary'!$H$139:$BG$238,MATCH('Capacity Backing (Hide)'!BJ$132,'Capacity Summary'!$B$139:$B$238,0),MATCH('Capacity Backing (Hide)'!$A184,'Capacity Summary'!$H$138:$BG$138,0))&lt;&gt;0,INDEX('Capacity Summary'!$H$139:$BG$238,MATCH('Capacity Backing (Hide)'!BJ$132,'Capacity Summary'!$B$139:$B$238,0),MATCH('Capacity Backing (Hide)'!$A184,'Capacity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(Hide)'!$A184,'Capacity Summary'!$H$138:$BG$138,0))="x",INDEX('Capacity Summary'!$C$139:$E$238,MATCH('Capacity Backing (Hide)'!BK$132,'Capacity Summary'!$B$139:$B$238,0),4),IF(INDEX('Capacity Summary'!$H$139:$BG$238,MATCH('Capacity Backing (Hide)'!BK$132,'Capacity Summary'!$B$139:$B$238,0),MATCH('Capacity Backing (Hide)'!$A184,'Capacity Summary'!$H$138:$BG$138,0))&lt;&gt;0,INDEX('Capacity Summary'!$H$139:$BG$238,MATCH('Capacity Backing (Hide)'!BK$132,'Capacity Summary'!$B$139:$B$238,0),MATCH('Capacity Backing (Hide)'!$A184,'Capacity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(Hide)'!$A184,'Capacity Summary'!$H$138:$BG$138,0))="x",INDEX('Capacity Summary'!$C$139:$E$238,MATCH('Capacity Backing (Hide)'!BL$132,'Capacity Summary'!$B$139:$B$238,0),4),IF(INDEX('Capacity Summary'!$H$139:$BG$238,MATCH('Capacity Backing (Hide)'!BL$132,'Capacity Summary'!$B$139:$B$238,0),MATCH('Capacity Backing (Hide)'!$A184,'Capacity Summary'!$H$138:$BG$138,0))&lt;&gt;0,INDEX('Capacity Summary'!$H$139:$BG$238,MATCH('Capacity Backing (Hide)'!BL$132,'Capacity Summary'!$B$139:$B$238,0),MATCH('Capacity Backing (Hide)'!$A184,'Capacity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(Hide)'!$A184,'Capacity Summary'!$H$138:$BG$138,0))="x",INDEX('Capacity Summary'!$C$139:$E$238,MATCH('Capacity Backing (Hide)'!BM$132,'Capacity Summary'!$B$139:$B$238,0),4),IF(INDEX('Capacity Summary'!$H$139:$BG$238,MATCH('Capacity Backing (Hide)'!BM$132,'Capacity Summary'!$B$139:$B$238,0),MATCH('Capacity Backing (Hide)'!$A184,'Capacity Summary'!$H$138:$BG$138,0))&lt;&gt;0,INDEX('Capacity Summary'!$H$139:$BG$238,MATCH('Capacity Backing (Hide)'!BM$132,'Capacity Summary'!$B$139:$B$238,0),MATCH('Capacity Backing (Hide)'!$A184,'Capacity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(Hide)'!$A184,'Capacity Summary'!$H$138:$BG$138,0))="x",INDEX('Capacity Summary'!$C$139:$E$238,MATCH('Capacity Backing (Hide)'!BN$132,'Capacity Summary'!$B$139:$B$238,0),4),IF(INDEX('Capacity Summary'!$H$139:$BG$238,MATCH('Capacity Backing (Hide)'!BN$132,'Capacity Summary'!$B$139:$B$238,0),MATCH('Capacity Backing (Hide)'!$A184,'Capacity Summary'!$H$138:$BG$138,0))&lt;&gt;0,INDEX('Capacity Summary'!$H$139:$BG$238,MATCH('Capacity Backing (Hide)'!BN$132,'Capacity Summary'!$B$139:$B$238,0),MATCH('Capacity Backing (Hide)'!$A184,'Capacity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(Hide)'!$A184,'Capacity Summary'!$H$138:$BG$138,0))="x",INDEX('Capacity Summary'!$C$139:$E$238,MATCH('Capacity Backing (Hide)'!BO$132,'Capacity Summary'!$B$139:$B$238,0),4),IF(INDEX('Capacity Summary'!$H$139:$BG$238,MATCH('Capacity Backing (Hide)'!BO$132,'Capacity Summary'!$B$139:$B$238,0),MATCH('Capacity Backing (Hide)'!$A184,'Capacity Summary'!$H$138:$BG$138,0))&lt;&gt;0,INDEX('Capacity Summary'!$H$139:$BG$238,MATCH('Capacity Backing (Hide)'!BO$132,'Capacity Summary'!$B$139:$B$238,0),MATCH('Capacity Backing (Hide)'!$A184,'Capacity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(Hide)'!$A184,'Capacity Summary'!$H$138:$BG$138,0))="x",INDEX('Capacity Summary'!$C$139:$E$238,MATCH('Capacity Backing (Hide)'!BP$132,'Capacity Summary'!$B$139:$B$238,0),4),IF(INDEX('Capacity Summary'!$H$139:$BG$238,MATCH('Capacity Backing (Hide)'!BP$132,'Capacity Summary'!$B$139:$B$238,0),MATCH('Capacity Backing (Hide)'!$A184,'Capacity Summary'!$H$138:$BG$138,0))&lt;&gt;0,INDEX('Capacity Summary'!$H$139:$BG$238,MATCH('Capacity Backing (Hide)'!BP$132,'Capacity Summary'!$B$139:$B$238,0),MATCH('Capacity Backing (Hide)'!$A184,'Capacity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(Hide)'!$A184,'Capacity Summary'!$H$138:$BG$138,0))="x",INDEX('Capacity Summary'!$C$139:$E$238,MATCH('Capacity Backing (Hide)'!BQ$132,'Capacity Summary'!$B$139:$B$238,0),4),IF(INDEX('Capacity Summary'!$H$139:$BG$238,MATCH('Capacity Backing (Hide)'!BQ$132,'Capacity Summary'!$B$139:$B$238,0),MATCH('Capacity Backing (Hide)'!$A184,'Capacity Summary'!$H$138:$BG$138,0))&lt;&gt;0,INDEX('Capacity Summary'!$H$139:$BG$238,MATCH('Capacity Backing (Hide)'!BQ$132,'Capacity Summary'!$B$139:$B$238,0),MATCH('Capacity Backing (Hide)'!$A184,'Capacity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(Hide)'!$A184,'Capacity Summary'!$H$138:$BG$138,0))="x",INDEX('Capacity Summary'!$C$139:$E$238,MATCH('Capacity Backing (Hide)'!BR$132,'Capacity Summary'!$B$139:$B$238,0),4),IF(INDEX('Capacity Summary'!$H$139:$BG$238,MATCH('Capacity Backing (Hide)'!BR$132,'Capacity Summary'!$B$139:$B$238,0),MATCH('Capacity Backing (Hide)'!$A184,'Capacity Summary'!$H$138:$BG$138,0))&lt;&gt;0,INDEX('Capacity Summary'!$H$139:$BG$238,MATCH('Capacity Backing (Hide)'!BR$132,'Capacity Summary'!$B$139:$B$238,0),MATCH('Capacity Backing (Hide)'!$A184,'Capacity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(Hide)'!$A184,'Capacity Summary'!$H$138:$BG$138,0))="x",INDEX('Capacity Summary'!$C$139:$E$238,MATCH('Capacity Backing (Hide)'!BS$132,'Capacity Summary'!$B$139:$B$238,0),4),IF(INDEX('Capacity Summary'!$H$139:$BG$238,MATCH('Capacity Backing (Hide)'!BS$132,'Capacity Summary'!$B$139:$B$238,0),MATCH('Capacity Backing (Hide)'!$A184,'Capacity Summary'!$H$138:$BG$138,0))&lt;&gt;0,INDEX('Capacity Summary'!$H$139:$BG$238,MATCH('Capacity Backing (Hide)'!BS$132,'Capacity Summary'!$B$139:$B$238,0),MATCH('Capacity Backing (Hide)'!$A184,'Capacity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(Hide)'!$A184,'Capacity Summary'!$H$138:$BG$138,0))="x",INDEX('Capacity Summary'!$C$139:$E$238,MATCH('Capacity Backing (Hide)'!BT$132,'Capacity Summary'!$B$139:$B$238,0),4),IF(INDEX('Capacity Summary'!$H$139:$BG$238,MATCH('Capacity Backing (Hide)'!BT$132,'Capacity Summary'!$B$139:$B$238,0),MATCH('Capacity Backing (Hide)'!$A184,'Capacity Summary'!$H$138:$BG$138,0))&lt;&gt;0,INDEX('Capacity Summary'!$H$139:$BG$238,MATCH('Capacity Backing (Hide)'!BT$132,'Capacity Summary'!$B$139:$B$238,0),MATCH('Capacity Backing (Hide)'!$A184,'Capacity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(Hide)'!$A184,'Capacity Summary'!$H$138:$BG$138,0))="x",INDEX('Capacity Summary'!$C$139:$E$238,MATCH('Capacity Backing (Hide)'!BU$132,'Capacity Summary'!$B$139:$B$238,0),4),IF(INDEX('Capacity Summary'!$H$139:$BG$238,MATCH('Capacity Backing (Hide)'!BU$132,'Capacity Summary'!$B$139:$B$238,0),MATCH('Capacity Backing (Hide)'!$A184,'Capacity Summary'!$H$138:$BG$138,0))&lt;&gt;0,INDEX('Capacity Summary'!$H$139:$BG$238,MATCH('Capacity Backing (Hide)'!BU$132,'Capacity Summary'!$B$139:$B$238,0),MATCH('Capacity Backing (Hide)'!$A184,'Capacity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(Hide)'!$A184,'Capacity Summary'!$H$138:$BG$138,0))="x",INDEX('Capacity Summary'!$C$139:$E$238,MATCH('Capacity Backing (Hide)'!BV$132,'Capacity Summary'!$B$139:$B$238,0),4),IF(INDEX('Capacity Summary'!$H$139:$BG$238,MATCH('Capacity Backing (Hide)'!BV$132,'Capacity Summary'!$B$139:$B$238,0),MATCH('Capacity Backing (Hide)'!$A184,'Capacity Summary'!$H$138:$BG$138,0))&lt;&gt;0,INDEX('Capacity Summary'!$H$139:$BG$238,MATCH('Capacity Backing (Hide)'!BV$132,'Capacity Summary'!$B$139:$B$238,0),MATCH('Capacity Backing (Hide)'!$A184,'Capacity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(Hide)'!$A184,'Capacity Summary'!$H$138:$BG$138,0))="x",INDEX('Capacity Summary'!$C$139:$E$238,MATCH('Capacity Backing (Hide)'!BW$132,'Capacity Summary'!$B$139:$B$238,0),4),IF(INDEX('Capacity Summary'!$H$139:$BG$238,MATCH('Capacity Backing (Hide)'!BW$132,'Capacity Summary'!$B$139:$B$238,0),MATCH('Capacity Backing (Hide)'!$A184,'Capacity Summary'!$H$138:$BG$138,0))&lt;&gt;0,INDEX('Capacity Summary'!$H$139:$BG$238,MATCH('Capacity Backing (Hide)'!BW$132,'Capacity Summary'!$B$139:$B$238,0),MATCH('Capacity Backing (Hide)'!$A184,'Capacity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(Hide)'!$A184,'Capacity Summary'!$H$138:$BG$138,0))="x",INDEX('Capacity Summary'!$C$139:$E$238,MATCH('Capacity Backing (Hide)'!BX$132,'Capacity Summary'!$B$139:$B$238,0),4),IF(INDEX('Capacity Summary'!$H$139:$BG$238,MATCH('Capacity Backing (Hide)'!BX$132,'Capacity Summary'!$B$139:$B$238,0),MATCH('Capacity Backing (Hide)'!$A184,'Capacity Summary'!$H$138:$BG$138,0))&lt;&gt;0,INDEX('Capacity Summary'!$H$139:$BG$238,MATCH('Capacity Backing (Hide)'!BX$132,'Capacity Summary'!$B$139:$B$238,0),MATCH('Capacity Backing (Hide)'!$A184,'Capacity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(Hide)'!$A184,'Capacity Summary'!$H$138:$BG$138,0))="x",INDEX('Capacity Summary'!$C$139:$E$238,MATCH('Capacity Backing (Hide)'!BY$132,'Capacity Summary'!$B$139:$B$238,0),4),IF(INDEX('Capacity Summary'!$H$139:$BG$238,MATCH('Capacity Backing (Hide)'!BY$132,'Capacity Summary'!$B$139:$B$238,0),MATCH('Capacity Backing (Hide)'!$A184,'Capacity Summary'!$H$138:$BG$138,0))&lt;&gt;0,INDEX('Capacity Summary'!$H$139:$BG$238,MATCH('Capacity Backing (Hide)'!BY$132,'Capacity Summary'!$B$139:$B$238,0),MATCH('Capacity Backing (Hide)'!$A184,'Capacity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(Hide)'!$A184,'Capacity Summary'!$H$138:$BG$138,0))="x",INDEX('Capacity Summary'!$C$139:$E$238,MATCH('Capacity Backing (Hide)'!BZ$132,'Capacity Summary'!$B$139:$B$238,0),4),IF(INDEX('Capacity Summary'!$H$139:$BG$238,MATCH('Capacity Backing (Hide)'!BZ$132,'Capacity Summary'!$B$139:$B$238,0),MATCH('Capacity Backing (Hide)'!$A184,'Capacity Summary'!$H$138:$BG$138,0))&lt;&gt;0,INDEX('Capacity Summary'!$H$139:$BG$238,MATCH('Capacity Backing (Hide)'!BZ$132,'Capacity Summary'!$B$139:$B$238,0),MATCH('Capacity Backing (Hide)'!$A184,'Capacity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(Hide)'!$A184,'Capacity Summary'!$H$138:$BG$138,0))="x",INDEX('Capacity Summary'!$C$139:$E$238,MATCH('Capacity Backing (Hide)'!CA$132,'Capacity Summary'!$B$139:$B$238,0),4),IF(INDEX('Capacity Summary'!$H$139:$BG$238,MATCH('Capacity Backing (Hide)'!CA$132,'Capacity Summary'!$B$139:$B$238,0),MATCH('Capacity Backing (Hide)'!$A184,'Capacity Summary'!$H$138:$BG$138,0))&lt;&gt;0,INDEX('Capacity Summary'!$H$139:$BG$238,MATCH('Capacity Backing (Hide)'!CA$132,'Capacity Summary'!$B$139:$B$238,0),MATCH('Capacity Backing (Hide)'!$A184,'Capacity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(Hide)'!$A184,'Capacity Summary'!$H$138:$BG$138,0))="x",INDEX('Capacity Summary'!$C$139:$E$238,MATCH('Capacity Backing (Hide)'!CB$132,'Capacity Summary'!$B$139:$B$238,0),4),IF(INDEX('Capacity Summary'!$H$139:$BG$238,MATCH('Capacity Backing (Hide)'!CB$132,'Capacity Summary'!$B$139:$B$238,0),MATCH('Capacity Backing (Hide)'!$A184,'Capacity Summary'!$H$138:$BG$138,0))&lt;&gt;0,INDEX('Capacity Summary'!$H$139:$BG$238,MATCH('Capacity Backing (Hide)'!CB$132,'Capacity Summary'!$B$139:$B$238,0),MATCH('Capacity Backing (Hide)'!$A184,'Capacity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(Hide)'!$A184,'Capacity Summary'!$H$138:$BG$138,0))="x",INDEX('Capacity Summary'!$C$139:$E$238,MATCH('Capacity Backing (Hide)'!CC$132,'Capacity Summary'!$B$139:$B$238,0),4),IF(INDEX('Capacity Summary'!$H$139:$BG$238,MATCH('Capacity Backing (Hide)'!CC$132,'Capacity Summary'!$B$139:$B$238,0),MATCH('Capacity Backing (Hide)'!$A184,'Capacity Summary'!$H$138:$BG$138,0))&lt;&gt;0,INDEX('Capacity Summary'!$H$139:$BG$238,MATCH('Capacity Backing (Hide)'!CC$132,'Capacity Summary'!$B$139:$B$238,0),MATCH('Capacity Backing (Hide)'!$A184,'Capacity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(Hide)'!$A184,'Capacity Summary'!$H$138:$BG$138,0))="x",INDEX('Capacity Summary'!$C$139:$E$238,MATCH('Capacity Backing (Hide)'!CD$132,'Capacity Summary'!$B$139:$B$238,0),4),IF(INDEX('Capacity Summary'!$H$139:$BG$238,MATCH('Capacity Backing (Hide)'!CD$132,'Capacity Summary'!$B$139:$B$238,0),MATCH('Capacity Backing (Hide)'!$A184,'Capacity Summary'!$H$138:$BG$138,0))&lt;&gt;0,INDEX('Capacity Summary'!$H$139:$BG$238,MATCH('Capacity Backing (Hide)'!CD$132,'Capacity Summary'!$B$139:$B$238,0),MATCH('Capacity Backing (Hide)'!$A184,'Capacity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(Hide)'!$A184,'Capacity Summary'!$H$138:$BG$138,0))="x",INDEX('Capacity Summary'!$C$139:$E$238,MATCH('Capacity Backing (Hide)'!CE$132,'Capacity Summary'!$B$139:$B$238,0),4),IF(INDEX('Capacity Summary'!$H$139:$BG$238,MATCH('Capacity Backing (Hide)'!CE$132,'Capacity Summary'!$B$139:$B$238,0),MATCH('Capacity Backing (Hide)'!$A184,'Capacity Summary'!$H$138:$BG$138,0))&lt;&gt;0,INDEX('Capacity Summary'!$H$139:$BG$238,MATCH('Capacity Backing (Hide)'!CE$132,'Capacity Summary'!$B$139:$B$238,0),MATCH('Capacity Backing (Hide)'!$A184,'Capacity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(Hide)'!$A184,'Capacity Summary'!$H$138:$BG$138,0))="x",INDEX('Capacity Summary'!$C$139:$E$238,MATCH('Capacity Backing (Hide)'!CF$132,'Capacity Summary'!$B$139:$B$238,0),4),IF(INDEX('Capacity Summary'!$H$139:$BG$238,MATCH('Capacity Backing (Hide)'!CF$132,'Capacity Summary'!$B$139:$B$238,0),MATCH('Capacity Backing (Hide)'!$A184,'Capacity Summary'!$H$138:$BG$138,0))&lt;&gt;0,INDEX('Capacity Summary'!$H$139:$BG$238,MATCH('Capacity Backing (Hide)'!CF$132,'Capacity Summary'!$B$139:$B$238,0),MATCH('Capacity Backing (Hide)'!$A184,'Capacity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(Hide)'!$A184,'Capacity Summary'!$H$138:$BG$138,0))="x",INDEX('Capacity Summary'!$C$139:$E$238,MATCH('Capacity Backing (Hide)'!CG$132,'Capacity Summary'!$B$139:$B$238,0),4),IF(INDEX('Capacity Summary'!$H$139:$BG$238,MATCH('Capacity Backing (Hide)'!CG$132,'Capacity Summary'!$B$139:$B$238,0),MATCH('Capacity Backing (Hide)'!$A184,'Capacity Summary'!$H$138:$BG$138,0))&lt;&gt;0,INDEX('Capacity Summary'!$H$139:$BG$238,MATCH('Capacity Backing (Hide)'!CG$132,'Capacity Summary'!$B$139:$B$238,0),MATCH('Capacity Backing (Hide)'!$A184,'Capacity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(Hide)'!$A184,'Capacity Summary'!$H$138:$BG$138,0))="x",INDEX('Capacity Summary'!$C$139:$E$238,MATCH('Capacity Backing (Hide)'!CH$132,'Capacity Summary'!$B$139:$B$238,0),4),IF(INDEX('Capacity Summary'!$H$139:$BG$238,MATCH('Capacity Backing (Hide)'!CH$132,'Capacity Summary'!$B$139:$B$238,0),MATCH('Capacity Backing (Hide)'!$A184,'Capacity Summary'!$H$138:$BG$138,0))&lt;&gt;0,INDEX('Capacity Summary'!$H$139:$BG$238,MATCH('Capacity Backing (Hide)'!CH$132,'Capacity Summary'!$B$139:$B$238,0),MATCH('Capacity Backing (Hide)'!$A184,'Capacity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(Hide)'!$A184,'Capacity Summary'!$H$138:$BG$138,0))="x",INDEX('Capacity Summary'!$C$139:$E$238,MATCH('Capacity Backing (Hide)'!CI$132,'Capacity Summary'!$B$139:$B$238,0),4),IF(INDEX('Capacity Summary'!$H$139:$BG$238,MATCH('Capacity Backing (Hide)'!CI$132,'Capacity Summary'!$B$139:$B$238,0),MATCH('Capacity Backing (Hide)'!$A184,'Capacity Summary'!$H$138:$BG$138,0))&lt;&gt;0,INDEX('Capacity Summary'!$H$139:$BG$238,MATCH('Capacity Backing (Hide)'!CI$132,'Capacity Summary'!$B$139:$B$238,0),MATCH('Capacity Backing (Hide)'!$A184,'Capacity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(Hide)'!$A184,'Capacity Summary'!$H$138:$BG$138,0))="x",INDEX('Capacity Summary'!$C$139:$E$238,MATCH('Capacity Backing (Hide)'!CJ$132,'Capacity Summary'!$B$139:$B$238,0),4),IF(INDEX('Capacity Summary'!$H$139:$BG$238,MATCH('Capacity Backing (Hide)'!CJ$132,'Capacity Summary'!$B$139:$B$238,0),MATCH('Capacity Backing (Hide)'!$A184,'Capacity Summary'!$H$138:$BG$138,0))&lt;&gt;0,INDEX('Capacity Summary'!$H$139:$BG$238,MATCH('Capacity Backing (Hide)'!CJ$132,'Capacity Summary'!$B$139:$B$238,0),MATCH('Capacity Backing (Hide)'!$A184,'Capacity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(Hide)'!$A184,'Capacity Summary'!$H$138:$BG$138,0))="x",INDEX('Capacity Summary'!$C$139:$E$238,MATCH('Capacity Backing (Hide)'!CK$132,'Capacity Summary'!$B$139:$B$238,0),4),IF(INDEX('Capacity Summary'!$H$139:$BG$238,MATCH('Capacity Backing (Hide)'!CK$132,'Capacity Summary'!$B$139:$B$238,0),MATCH('Capacity Backing (Hide)'!$A184,'Capacity Summary'!$H$138:$BG$138,0))&lt;&gt;0,INDEX('Capacity Summary'!$H$139:$BG$238,MATCH('Capacity Backing (Hide)'!CK$132,'Capacity Summary'!$B$139:$B$238,0),MATCH('Capacity Backing (Hide)'!$A184,'Capacity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(Hide)'!$A184,'Capacity Summary'!$H$138:$BG$138,0))="x",INDEX('Capacity Summary'!$C$139:$E$238,MATCH('Capacity Backing (Hide)'!CL$132,'Capacity Summary'!$B$139:$B$238,0),4),IF(INDEX('Capacity Summary'!$H$139:$BG$238,MATCH('Capacity Backing (Hide)'!CL$132,'Capacity Summary'!$B$139:$B$238,0),MATCH('Capacity Backing (Hide)'!$A184,'Capacity Summary'!$H$138:$BG$138,0))&lt;&gt;0,INDEX('Capacity Summary'!$H$139:$BG$238,MATCH('Capacity Backing (Hide)'!CL$132,'Capacity Summary'!$B$139:$B$238,0),MATCH('Capacity Backing (Hide)'!$A184,'Capacity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(Hide)'!$A184,'Capacity Summary'!$H$138:$BG$138,0))="x",INDEX('Capacity Summary'!$C$139:$E$238,MATCH('Capacity Backing (Hide)'!CM$132,'Capacity Summary'!$B$139:$B$238,0),4),IF(INDEX('Capacity Summary'!$H$139:$BG$238,MATCH('Capacity Backing (Hide)'!CM$132,'Capacity Summary'!$B$139:$B$238,0),MATCH('Capacity Backing (Hide)'!$A184,'Capacity Summary'!$H$138:$BG$138,0))&lt;&gt;0,INDEX('Capacity Summary'!$H$139:$BG$238,MATCH('Capacity Backing (Hide)'!CM$132,'Capacity Summary'!$B$139:$B$238,0),MATCH('Capacity Backing (Hide)'!$A184,'Capacity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(Hide)'!$A184,'Capacity Summary'!$H$138:$BG$138,0))="x",INDEX('Capacity Summary'!$C$139:$E$238,MATCH('Capacity Backing (Hide)'!CN$132,'Capacity Summary'!$B$139:$B$238,0),4),IF(INDEX('Capacity Summary'!$H$139:$BG$238,MATCH('Capacity Backing (Hide)'!CN$132,'Capacity Summary'!$B$139:$B$238,0),MATCH('Capacity Backing (Hide)'!$A184,'Capacity Summary'!$H$138:$BG$138,0))&lt;&gt;0,INDEX('Capacity Summary'!$H$139:$BG$238,MATCH('Capacity Backing (Hide)'!CN$132,'Capacity Summary'!$B$139:$B$238,0),MATCH('Capacity Backing (Hide)'!$A184,'Capacity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(Hide)'!$A184,'Capacity Summary'!$H$138:$BG$138,0))="x",INDEX('Capacity Summary'!$C$139:$E$238,MATCH('Capacity Backing (Hide)'!CO$132,'Capacity Summary'!$B$139:$B$238,0),4),IF(INDEX('Capacity Summary'!$H$139:$BG$238,MATCH('Capacity Backing (Hide)'!CO$132,'Capacity Summary'!$B$139:$B$238,0),MATCH('Capacity Backing (Hide)'!$A184,'Capacity Summary'!$H$138:$BG$138,0))&lt;&gt;0,INDEX('Capacity Summary'!$H$139:$BG$238,MATCH('Capacity Backing (Hide)'!CO$132,'Capacity Summary'!$B$139:$B$238,0),MATCH('Capacity Backing (Hide)'!$A184,'Capacity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(Hide)'!$A184,'Capacity Summary'!$H$138:$BG$138,0))="x",INDEX('Capacity Summary'!$C$139:$E$238,MATCH('Capacity Backing (Hide)'!CP$132,'Capacity Summary'!$B$139:$B$238,0),4),IF(INDEX('Capacity Summary'!$H$139:$BG$238,MATCH('Capacity Backing (Hide)'!CP$132,'Capacity Summary'!$B$139:$B$238,0),MATCH('Capacity Backing (Hide)'!$A184,'Capacity Summary'!$H$138:$BG$138,0))&lt;&gt;0,INDEX('Capacity Summary'!$H$139:$BG$238,MATCH('Capacity Backing (Hide)'!CP$132,'Capacity Summary'!$B$139:$B$238,0),MATCH('Capacity Backing (Hide)'!$A184,'Capacity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(Hide)'!$A184,'Capacity Summary'!$H$138:$BG$138,0))="x",INDEX('Capacity Summary'!$C$139:$E$238,MATCH('Capacity Backing (Hide)'!CQ$132,'Capacity Summary'!$B$139:$B$238,0),4),IF(INDEX('Capacity Summary'!$H$139:$BG$238,MATCH('Capacity Backing (Hide)'!CQ$132,'Capacity Summary'!$B$139:$B$238,0),MATCH('Capacity Backing (Hide)'!$A184,'Capacity Summary'!$H$138:$BG$138,0))&lt;&gt;0,INDEX('Capacity Summary'!$H$139:$BG$238,MATCH('Capacity Backing (Hide)'!CQ$132,'Capacity Summary'!$B$139:$B$238,0),MATCH('Capacity Backing (Hide)'!$A184,'Capacity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(Hide)'!$A184,'Capacity Summary'!$H$138:$BG$138,0))="x",INDEX('Capacity Summary'!$C$139:$E$238,MATCH('Capacity Backing (Hide)'!CR$132,'Capacity Summary'!$B$139:$B$238,0),4),IF(INDEX('Capacity Summary'!$H$139:$BG$238,MATCH('Capacity Backing (Hide)'!CR$132,'Capacity Summary'!$B$139:$B$238,0),MATCH('Capacity Backing (Hide)'!$A184,'Capacity Summary'!$H$138:$BG$138,0))&lt;&gt;0,INDEX('Capacity Summary'!$H$139:$BG$238,MATCH('Capacity Backing (Hide)'!CR$132,'Capacity Summary'!$B$139:$B$238,0),MATCH('Capacity Backing (Hide)'!$A184,'Capacity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(Hide)'!$A184,'Capacity Summary'!$H$138:$BG$138,0))="x",INDEX('Capacity Summary'!$C$139:$E$238,MATCH('Capacity Backing (Hide)'!CS$132,'Capacity Summary'!$B$139:$B$238,0),4),IF(INDEX('Capacity Summary'!$H$139:$BG$238,MATCH('Capacity Backing (Hide)'!CS$132,'Capacity Summary'!$B$139:$B$238,0),MATCH('Capacity Backing (Hide)'!$A184,'Capacity Summary'!$H$138:$BG$138,0))&lt;&gt;0,INDEX('Capacity Summary'!$H$139:$BG$238,MATCH('Capacity Backing (Hide)'!CS$132,'Capacity Summary'!$B$139:$B$238,0),MATCH('Capacity Backing (Hide)'!$A184,'Capacity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(Hide)'!$A184,'Capacity Summary'!$H$138:$BG$138,0))="x",INDEX('Capacity Summary'!$C$139:$E$238,MATCH('Capacity Backing (Hide)'!CT$132,'Capacity Summary'!$B$139:$B$238,0),4),IF(INDEX('Capacity Summary'!$H$139:$BG$238,MATCH('Capacity Backing (Hide)'!CT$132,'Capacity Summary'!$B$139:$B$238,0),MATCH('Capacity Backing (Hide)'!$A184,'Capacity Summary'!$H$138:$BG$138,0))&lt;&gt;0,INDEX('Capacity Summary'!$H$139:$BG$238,MATCH('Capacity Backing (Hide)'!CT$132,'Capacity Summary'!$B$139:$B$238,0),MATCH('Capacity Backing (Hide)'!$A184,'Capacity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(Hide)'!$A184,'Capacity Summary'!$H$138:$BG$138,0))="x",INDEX('Capacity Summary'!$C$139:$E$238,MATCH('Capacity Backing (Hide)'!CU$132,'Capacity Summary'!$B$139:$B$238,0),4),IF(INDEX('Capacity Summary'!$H$139:$BG$238,MATCH('Capacity Backing (Hide)'!CU$132,'Capacity Summary'!$B$139:$B$238,0),MATCH('Capacity Backing (Hide)'!$A184,'Capacity Summary'!$H$138:$BG$138,0))&lt;&gt;0,INDEX('Capacity Summary'!$H$139:$BG$238,MATCH('Capacity Backing (Hide)'!CU$132,'Capacity Summary'!$B$139:$B$238,0),MATCH('Capacity Backing (Hide)'!$A184,'Capacity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(Hide)'!$A184,'Capacity Summary'!$H$138:$BG$138,0))="x",INDEX('Capacity Summary'!$C$139:$E$238,MATCH('Capacity Backing (Hide)'!CV$132,'Capacity Summary'!$B$139:$B$238,0),4),IF(INDEX('Capacity Summary'!$H$139:$BG$238,MATCH('Capacity Backing (Hide)'!CV$132,'Capacity Summary'!$B$139:$B$238,0),MATCH('Capacity Backing (Hide)'!$A184,'Capacity Summary'!$H$138:$BG$138,0))&lt;&gt;0,INDEX('Capacity Summary'!$H$139:$BG$238,MATCH('Capacity Backing (Hide)'!CV$132,'Capacity Summary'!$B$139:$B$238,0),MATCH('Capacity Backing (Hide)'!$A184,'Capacity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(Hide)'!$A184,'Capacity Summary'!$H$138:$BG$138,0))="x",INDEX('Capacity Summary'!$C$139:$E$238,MATCH('Capacity Backing (Hide)'!CW$132,'Capacity Summary'!$B$139:$B$238,0),4),IF(INDEX('Capacity Summary'!$H$139:$BG$238,MATCH('Capacity Backing (Hide)'!CW$132,'Capacity Summary'!$B$139:$B$238,0),MATCH('Capacity Backing (Hide)'!$A184,'Capacity Summary'!$H$138:$BG$138,0))&lt;&gt;0,INDEX('Capacity Summary'!$H$139:$BG$238,MATCH('Capacity Backing (Hide)'!CW$132,'Capacity Summary'!$B$139:$B$238,0),MATCH('Capacity Backing (Hide)'!$A184,'Capacity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(Hide)'!$A185,'Capacity Summary'!$H$138:$BG$138,0))="x",INDEX('Capacity Summary'!$C$139:$E$238,MATCH('Capacity Backing (Hide)'!B$132,'Capacity Summary'!$B$139:$B$238,0),4),IF(INDEX('Capacity Summary'!$H$139:$BG$238,MATCH('Capacity Backing (Hide)'!B$132,'Capacity Summary'!$B$139:$B$238,0),MATCH('Capacity Backing (Hide)'!$A185,'Capacity Summary'!$H$138:$BG$138,0))&lt;&gt;0,INDEX('Capacity Summary'!$H$139:$BG$238,MATCH('Capacity Backing (Hide)'!B$132,'Capacity Summary'!$B$139:$B$238,0),MATCH('Capacity Backing (Hide)'!$A185,'Capacity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(Hide)'!$A185,'Capacity Summary'!$H$138:$BG$138,0))="x",INDEX('Capacity Summary'!$C$139:$E$238,MATCH('Capacity Backing (Hide)'!C$132,'Capacity Summary'!$B$139:$B$238,0),4),IF(INDEX('Capacity Summary'!$H$139:$BG$238,MATCH('Capacity Backing (Hide)'!C$132,'Capacity Summary'!$B$139:$B$238,0),MATCH('Capacity Backing (Hide)'!$A185,'Capacity Summary'!$H$138:$BG$138,0))&lt;&gt;0,INDEX('Capacity Summary'!$H$139:$BG$238,MATCH('Capacity Backing (Hide)'!C$132,'Capacity Summary'!$B$139:$B$238,0),MATCH('Capacity Backing (Hide)'!$A185,'Capacity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(Hide)'!$A185,'Capacity Summary'!$H$138:$BG$138,0))="x",INDEX('Capacity Summary'!$C$139:$E$238,MATCH('Capacity Backing (Hide)'!D$132,'Capacity Summary'!$B$139:$B$238,0),4),IF(INDEX('Capacity Summary'!$H$139:$BG$238,MATCH('Capacity Backing (Hide)'!D$132,'Capacity Summary'!$B$139:$B$238,0),MATCH('Capacity Backing (Hide)'!$A185,'Capacity Summary'!$H$138:$BG$138,0))&lt;&gt;0,INDEX('Capacity Summary'!$H$139:$BG$238,MATCH('Capacity Backing (Hide)'!D$132,'Capacity Summary'!$B$139:$B$238,0),MATCH('Capacity Backing (Hide)'!$A185,'Capacity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(Hide)'!$A185,'Capacity Summary'!$H$138:$BG$138,0))="x",INDEX('Capacity Summary'!$C$139:$E$238,MATCH('Capacity Backing (Hide)'!E$132,'Capacity Summary'!$B$139:$B$238,0),4),IF(INDEX('Capacity Summary'!$H$139:$BG$238,MATCH('Capacity Backing (Hide)'!E$132,'Capacity Summary'!$B$139:$B$238,0),MATCH('Capacity Backing (Hide)'!$A185,'Capacity Summary'!$H$138:$BG$138,0))&lt;&gt;0,INDEX('Capacity Summary'!$H$139:$BG$238,MATCH('Capacity Backing (Hide)'!E$132,'Capacity Summary'!$B$139:$B$238,0),MATCH('Capacity Backing (Hide)'!$A185,'Capacity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(Hide)'!$A185,'Capacity Summary'!$H$138:$BG$138,0))="x",INDEX('Capacity Summary'!$C$139:$E$238,MATCH('Capacity Backing (Hide)'!F$132,'Capacity Summary'!$B$139:$B$238,0),4),IF(INDEX('Capacity Summary'!$H$139:$BG$238,MATCH('Capacity Backing (Hide)'!F$132,'Capacity Summary'!$B$139:$B$238,0),MATCH('Capacity Backing (Hide)'!$A185,'Capacity Summary'!$H$138:$BG$138,0))&lt;&gt;0,INDEX('Capacity Summary'!$H$139:$BG$238,MATCH('Capacity Backing (Hide)'!F$132,'Capacity Summary'!$B$139:$B$238,0),MATCH('Capacity Backing (Hide)'!$A185,'Capacity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(Hide)'!$A185,'Capacity Summary'!$H$138:$BG$138,0))="x",INDEX('Capacity Summary'!$C$139:$E$238,MATCH('Capacity Backing (Hide)'!G$132,'Capacity Summary'!$B$139:$B$238,0),4),IF(INDEX('Capacity Summary'!$H$139:$BG$238,MATCH('Capacity Backing (Hide)'!G$132,'Capacity Summary'!$B$139:$B$238,0),MATCH('Capacity Backing (Hide)'!$A185,'Capacity Summary'!$H$138:$BG$138,0))&lt;&gt;0,INDEX('Capacity Summary'!$H$139:$BG$238,MATCH('Capacity Backing (Hide)'!G$132,'Capacity Summary'!$B$139:$B$238,0),MATCH('Capacity Backing (Hide)'!$A185,'Capacity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(Hide)'!$A185,'Capacity Summary'!$H$138:$BG$138,0))="x",INDEX('Capacity Summary'!$C$139:$E$238,MATCH('Capacity Backing (Hide)'!H$132,'Capacity Summary'!$B$139:$B$238,0),4),IF(INDEX('Capacity Summary'!$H$139:$BG$238,MATCH('Capacity Backing (Hide)'!H$132,'Capacity Summary'!$B$139:$B$238,0),MATCH('Capacity Backing (Hide)'!$A185,'Capacity Summary'!$H$138:$BG$138,0))&lt;&gt;0,INDEX('Capacity Summary'!$H$139:$BG$238,MATCH('Capacity Backing (Hide)'!H$132,'Capacity Summary'!$B$139:$B$238,0),MATCH('Capacity Backing (Hide)'!$A185,'Capacity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(Hide)'!$A185,'Capacity Summary'!$H$138:$BG$138,0))="x",INDEX('Capacity Summary'!$C$139:$E$238,MATCH('Capacity Backing (Hide)'!I$132,'Capacity Summary'!$B$139:$B$238,0),4),IF(INDEX('Capacity Summary'!$H$139:$BG$238,MATCH('Capacity Backing (Hide)'!I$132,'Capacity Summary'!$B$139:$B$238,0),MATCH('Capacity Backing (Hide)'!$A185,'Capacity Summary'!$H$138:$BG$138,0))&lt;&gt;0,INDEX('Capacity Summary'!$H$139:$BG$238,MATCH('Capacity Backing (Hide)'!I$132,'Capacity Summary'!$B$139:$B$238,0),MATCH('Capacity Backing (Hide)'!$A185,'Capacity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(Hide)'!$A185,'Capacity Summary'!$H$138:$BG$138,0))="x",INDEX('Capacity Summary'!$C$139:$E$238,MATCH('Capacity Backing (Hide)'!J$132,'Capacity Summary'!$B$139:$B$238,0),4),IF(INDEX('Capacity Summary'!$H$139:$BG$238,MATCH('Capacity Backing (Hide)'!J$132,'Capacity Summary'!$B$139:$B$238,0),MATCH('Capacity Backing (Hide)'!$A185,'Capacity Summary'!$H$138:$BG$138,0))&lt;&gt;0,INDEX('Capacity Summary'!$H$139:$BG$238,MATCH('Capacity Backing (Hide)'!J$132,'Capacity Summary'!$B$139:$B$238,0),MATCH('Capacity Backing (Hide)'!$A185,'Capacity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(Hide)'!$A185,'Capacity Summary'!$H$138:$BG$138,0))="x",INDEX('Capacity Summary'!$C$139:$E$238,MATCH('Capacity Backing (Hide)'!K$132,'Capacity Summary'!$B$139:$B$238,0),4),IF(INDEX('Capacity Summary'!$H$139:$BG$238,MATCH('Capacity Backing (Hide)'!K$132,'Capacity Summary'!$B$139:$B$238,0),MATCH('Capacity Backing (Hide)'!$A185,'Capacity Summary'!$H$138:$BG$138,0))&lt;&gt;0,INDEX('Capacity Summary'!$H$139:$BG$238,MATCH('Capacity Backing (Hide)'!K$132,'Capacity Summary'!$B$139:$B$238,0),MATCH('Capacity Backing (Hide)'!$A185,'Capacity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(Hide)'!$A185,'Capacity Summary'!$H$138:$BG$138,0))="x",INDEX('Capacity Summary'!$C$139:$E$238,MATCH('Capacity Backing (Hide)'!L$132,'Capacity Summary'!$B$139:$B$238,0),4),IF(INDEX('Capacity Summary'!$H$139:$BG$238,MATCH('Capacity Backing (Hide)'!L$132,'Capacity Summary'!$B$139:$B$238,0),MATCH('Capacity Backing (Hide)'!$A185,'Capacity Summary'!$H$138:$BG$138,0))&lt;&gt;0,INDEX('Capacity Summary'!$H$139:$BG$238,MATCH('Capacity Backing (Hide)'!L$132,'Capacity Summary'!$B$139:$B$238,0),MATCH('Capacity Backing (Hide)'!$A185,'Capacity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(Hide)'!$A185,'Capacity Summary'!$H$138:$BG$138,0))="x",INDEX('Capacity Summary'!$C$139:$E$238,MATCH('Capacity Backing (Hide)'!M$132,'Capacity Summary'!$B$139:$B$238,0),4),IF(INDEX('Capacity Summary'!$H$139:$BG$238,MATCH('Capacity Backing (Hide)'!M$132,'Capacity Summary'!$B$139:$B$238,0),MATCH('Capacity Backing (Hide)'!$A185,'Capacity Summary'!$H$138:$BG$138,0))&lt;&gt;0,INDEX('Capacity Summary'!$H$139:$BG$238,MATCH('Capacity Backing (Hide)'!M$132,'Capacity Summary'!$B$139:$B$238,0),MATCH('Capacity Backing (Hide)'!$A185,'Capacity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(Hide)'!$A185,'Capacity Summary'!$H$138:$BG$138,0))="x",INDEX('Capacity Summary'!$C$139:$E$238,MATCH('Capacity Backing (Hide)'!N$132,'Capacity Summary'!$B$139:$B$238,0),4),IF(INDEX('Capacity Summary'!$H$139:$BG$238,MATCH('Capacity Backing (Hide)'!N$132,'Capacity Summary'!$B$139:$B$238,0),MATCH('Capacity Backing (Hide)'!$A185,'Capacity Summary'!$H$138:$BG$138,0))&lt;&gt;0,INDEX('Capacity Summary'!$H$139:$BG$238,MATCH('Capacity Backing (Hide)'!N$132,'Capacity Summary'!$B$139:$B$238,0),MATCH('Capacity Backing (Hide)'!$A185,'Capacity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(Hide)'!$A185,'Capacity Summary'!$H$138:$BG$138,0))="x",INDEX('Capacity Summary'!$C$139:$E$238,MATCH('Capacity Backing (Hide)'!O$132,'Capacity Summary'!$B$139:$B$238,0),4),IF(INDEX('Capacity Summary'!$H$139:$BG$238,MATCH('Capacity Backing (Hide)'!O$132,'Capacity Summary'!$B$139:$B$238,0),MATCH('Capacity Backing (Hide)'!$A185,'Capacity Summary'!$H$138:$BG$138,0))&lt;&gt;0,INDEX('Capacity Summary'!$H$139:$BG$238,MATCH('Capacity Backing (Hide)'!O$132,'Capacity Summary'!$B$139:$B$238,0),MATCH('Capacity Backing (Hide)'!$A185,'Capacity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(Hide)'!$A185,'Capacity Summary'!$H$138:$BG$138,0))="x",INDEX('Capacity Summary'!$C$139:$E$238,MATCH('Capacity Backing (Hide)'!P$132,'Capacity Summary'!$B$139:$B$238,0),4),IF(INDEX('Capacity Summary'!$H$139:$BG$238,MATCH('Capacity Backing (Hide)'!P$132,'Capacity Summary'!$B$139:$B$238,0),MATCH('Capacity Backing (Hide)'!$A185,'Capacity Summary'!$H$138:$BG$138,0))&lt;&gt;0,INDEX('Capacity Summary'!$H$139:$BG$238,MATCH('Capacity Backing (Hide)'!P$132,'Capacity Summary'!$B$139:$B$238,0),MATCH('Capacity Backing (Hide)'!$A185,'Capacity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(Hide)'!$A185,'Capacity Summary'!$H$138:$BG$138,0))="x",INDEX('Capacity Summary'!$C$139:$E$238,MATCH('Capacity Backing (Hide)'!Q$132,'Capacity Summary'!$B$139:$B$238,0),4),IF(INDEX('Capacity Summary'!$H$139:$BG$238,MATCH('Capacity Backing (Hide)'!Q$132,'Capacity Summary'!$B$139:$B$238,0),MATCH('Capacity Backing (Hide)'!$A185,'Capacity Summary'!$H$138:$BG$138,0))&lt;&gt;0,INDEX('Capacity Summary'!$H$139:$BG$238,MATCH('Capacity Backing (Hide)'!Q$132,'Capacity Summary'!$B$139:$B$238,0),MATCH('Capacity Backing (Hide)'!$A185,'Capacity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(Hide)'!$A185,'Capacity Summary'!$H$138:$BG$138,0))="x",INDEX('Capacity Summary'!$C$139:$E$238,MATCH('Capacity Backing (Hide)'!R$132,'Capacity Summary'!$B$139:$B$238,0),4),IF(INDEX('Capacity Summary'!$H$139:$BG$238,MATCH('Capacity Backing (Hide)'!R$132,'Capacity Summary'!$B$139:$B$238,0),MATCH('Capacity Backing (Hide)'!$A185,'Capacity Summary'!$H$138:$BG$138,0))&lt;&gt;0,INDEX('Capacity Summary'!$H$139:$BG$238,MATCH('Capacity Backing (Hide)'!R$132,'Capacity Summary'!$B$139:$B$238,0),MATCH('Capacity Backing (Hide)'!$A185,'Capacity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(Hide)'!$A185,'Capacity Summary'!$H$138:$BG$138,0))="x",INDEX('Capacity Summary'!$C$139:$E$238,MATCH('Capacity Backing (Hide)'!S$132,'Capacity Summary'!$B$139:$B$238,0),4),IF(INDEX('Capacity Summary'!$H$139:$BG$238,MATCH('Capacity Backing (Hide)'!S$132,'Capacity Summary'!$B$139:$B$238,0),MATCH('Capacity Backing (Hide)'!$A185,'Capacity Summary'!$H$138:$BG$138,0))&lt;&gt;0,INDEX('Capacity Summary'!$H$139:$BG$238,MATCH('Capacity Backing (Hide)'!S$132,'Capacity Summary'!$B$139:$B$238,0),MATCH('Capacity Backing (Hide)'!$A185,'Capacity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(Hide)'!$A185,'Capacity Summary'!$H$138:$BG$138,0))="x",INDEX('Capacity Summary'!$C$139:$E$238,MATCH('Capacity Backing (Hide)'!T$132,'Capacity Summary'!$B$139:$B$238,0),4),IF(INDEX('Capacity Summary'!$H$139:$BG$238,MATCH('Capacity Backing (Hide)'!T$132,'Capacity Summary'!$B$139:$B$238,0),MATCH('Capacity Backing (Hide)'!$A185,'Capacity Summary'!$H$138:$BG$138,0))&lt;&gt;0,INDEX('Capacity Summary'!$H$139:$BG$238,MATCH('Capacity Backing (Hide)'!T$132,'Capacity Summary'!$B$139:$B$238,0),MATCH('Capacity Backing (Hide)'!$A185,'Capacity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(Hide)'!$A185,'Capacity Summary'!$H$138:$BG$138,0))="x",INDEX('Capacity Summary'!$C$139:$E$238,MATCH('Capacity Backing (Hide)'!U$132,'Capacity Summary'!$B$139:$B$238,0),4),IF(INDEX('Capacity Summary'!$H$139:$BG$238,MATCH('Capacity Backing (Hide)'!U$132,'Capacity Summary'!$B$139:$B$238,0),MATCH('Capacity Backing (Hide)'!$A185,'Capacity Summary'!$H$138:$BG$138,0))&lt;&gt;0,INDEX('Capacity Summary'!$H$139:$BG$238,MATCH('Capacity Backing (Hide)'!U$132,'Capacity Summary'!$B$139:$B$238,0),MATCH('Capacity Backing (Hide)'!$A185,'Capacity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(Hide)'!$A185,'Capacity Summary'!$H$138:$BG$138,0))="x",INDEX('Capacity Summary'!$C$139:$E$238,MATCH('Capacity Backing (Hide)'!V$132,'Capacity Summary'!$B$139:$B$238,0),4),IF(INDEX('Capacity Summary'!$H$139:$BG$238,MATCH('Capacity Backing (Hide)'!V$132,'Capacity Summary'!$B$139:$B$238,0),MATCH('Capacity Backing (Hide)'!$A185,'Capacity Summary'!$H$138:$BG$138,0))&lt;&gt;0,INDEX('Capacity Summary'!$H$139:$BG$238,MATCH('Capacity Backing (Hide)'!V$132,'Capacity Summary'!$B$139:$B$238,0),MATCH('Capacity Backing (Hide)'!$A185,'Capacity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(Hide)'!$A185,'Capacity Summary'!$H$138:$BG$138,0))="x",INDEX('Capacity Summary'!$C$139:$E$238,MATCH('Capacity Backing (Hide)'!W$132,'Capacity Summary'!$B$139:$B$238,0),4),IF(INDEX('Capacity Summary'!$H$139:$BG$238,MATCH('Capacity Backing (Hide)'!W$132,'Capacity Summary'!$B$139:$B$238,0),MATCH('Capacity Backing (Hide)'!$A185,'Capacity Summary'!$H$138:$BG$138,0))&lt;&gt;0,INDEX('Capacity Summary'!$H$139:$BG$238,MATCH('Capacity Backing (Hide)'!W$132,'Capacity Summary'!$B$139:$B$238,0),MATCH('Capacity Backing (Hide)'!$A185,'Capacity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(Hide)'!$A185,'Capacity Summary'!$H$138:$BG$138,0))="x",INDEX('Capacity Summary'!$C$139:$E$238,MATCH('Capacity Backing (Hide)'!X$132,'Capacity Summary'!$B$139:$B$238,0),4),IF(INDEX('Capacity Summary'!$H$139:$BG$238,MATCH('Capacity Backing (Hide)'!X$132,'Capacity Summary'!$B$139:$B$238,0),MATCH('Capacity Backing (Hide)'!$A185,'Capacity Summary'!$H$138:$BG$138,0))&lt;&gt;0,INDEX('Capacity Summary'!$H$139:$BG$238,MATCH('Capacity Backing (Hide)'!X$132,'Capacity Summary'!$B$139:$B$238,0),MATCH('Capacity Backing (Hide)'!$A185,'Capacity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(Hide)'!$A185,'Capacity Summary'!$H$138:$BG$138,0))="x",INDEX('Capacity Summary'!$C$139:$E$238,MATCH('Capacity Backing (Hide)'!Y$132,'Capacity Summary'!$B$139:$B$238,0),4),IF(INDEX('Capacity Summary'!$H$139:$BG$238,MATCH('Capacity Backing (Hide)'!Y$132,'Capacity Summary'!$B$139:$B$238,0),MATCH('Capacity Backing (Hide)'!$A185,'Capacity Summary'!$H$138:$BG$138,0))&lt;&gt;0,INDEX('Capacity Summary'!$H$139:$BG$238,MATCH('Capacity Backing (Hide)'!Y$132,'Capacity Summary'!$B$139:$B$238,0),MATCH('Capacity Backing (Hide)'!$A185,'Capacity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(Hide)'!$A185,'Capacity Summary'!$H$138:$BG$138,0))="x",INDEX('Capacity Summary'!$C$139:$E$238,MATCH('Capacity Backing (Hide)'!Z$132,'Capacity Summary'!$B$139:$B$238,0),4),IF(INDEX('Capacity Summary'!$H$139:$BG$238,MATCH('Capacity Backing (Hide)'!Z$132,'Capacity Summary'!$B$139:$B$238,0),MATCH('Capacity Backing (Hide)'!$A185,'Capacity Summary'!$H$138:$BG$138,0))&lt;&gt;0,INDEX('Capacity Summary'!$H$139:$BG$238,MATCH('Capacity Backing (Hide)'!Z$132,'Capacity Summary'!$B$139:$B$238,0),MATCH('Capacity Backing (Hide)'!$A185,'Capacity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(Hide)'!$A185,'Capacity Summary'!$H$138:$BG$138,0))="x",INDEX('Capacity Summary'!$C$139:$E$238,MATCH('Capacity Backing (Hide)'!AA$132,'Capacity Summary'!$B$139:$B$238,0),4),IF(INDEX('Capacity Summary'!$H$139:$BG$238,MATCH('Capacity Backing (Hide)'!AA$132,'Capacity Summary'!$B$139:$B$238,0),MATCH('Capacity Backing (Hide)'!$A185,'Capacity Summary'!$H$138:$BG$138,0))&lt;&gt;0,INDEX('Capacity Summary'!$H$139:$BG$238,MATCH('Capacity Backing (Hide)'!AA$132,'Capacity Summary'!$B$139:$B$238,0),MATCH('Capacity Backing (Hide)'!$A185,'Capacity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(Hide)'!$A185,'Capacity Summary'!$H$138:$BG$138,0))="x",INDEX('Capacity Summary'!$C$139:$E$238,MATCH('Capacity Backing (Hide)'!AB$132,'Capacity Summary'!$B$139:$B$238,0),4),IF(INDEX('Capacity Summary'!$H$139:$BG$238,MATCH('Capacity Backing (Hide)'!AB$132,'Capacity Summary'!$B$139:$B$238,0),MATCH('Capacity Backing (Hide)'!$A185,'Capacity Summary'!$H$138:$BG$138,0))&lt;&gt;0,INDEX('Capacity Summary'!$H$139:$BG$238,MATCH('Capacity Backing (Hide)'!AB$132,'Capacity Summary'!$B$139:$B$238,0),MATCH('Capacity Backing (Hide)'!$A185,'Capacity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(Hide)'!$A185,'Capacity Summary'!$H$138:$BG$138,0))="x",INDEX('Capacity Summary'!$C$139:$E$238,MATCH('Capacity Backing (Hide)'!AC$132,'Capacity Summary'!$B$139:$B$238,0),4),IF(INDEX('Capacity Summary'!$H$139:$BG$238,MATCH('Capacity Backing (Hide)'!AC$132,'Capacity Summary'!$B$139:$B$238,0),MATCH('Capacity Backing (Hide)'!$A185,'Capacity Summary'!$H$138:$BG$138,0))&lt;&gt;0,INDEX('Capacity Summary'!$H$139:$BG$238,MATCH('Capacity Backing (Hide)'!AC$132,'Capacity Summary'!$B$139:$B$238,0),MATCH('Capacity Backing (Hide)'!$A185,'Capacity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(Hide)'!$A185,'Capacity Summary'!$H$138:$BG$138,0))="x",INDEX('Capacity Summary'!$C$139:$E$238,MATCH('Capacity Backing (Hide)'!AD$132,'Capacity Summary'!$B$139:$B$238,0),4),IF(INDEX('Capacity Summary'!$H$139:$BG$238,MATCH('Capacity Backing (Hide)'!AD$132,'Capacity Summary'!$B$139:$B$238,0),MATCH('Capacity Backing (Hide)'!$A185,'Capacity Summary'!$H$138:$BG$138,0))&lt;&gt;0,INDEX('Capacity Summary'!$H$139:$BG$238,MATCH('Capacity Backing (Hide)'!AD$132,'Capacity Summary'!$B$139:$B$238,0),MATCH('Capacity Backing (Hide)'!$A185,'Capacity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(Hide)'!$A185,'Capacity Summary'!$H$138:$BG$138,0))="x",INDEX('Capacity Summary'!$C$139:$E$238,MATCH('Capacity Backing (Hide)'!AE$132,'Capacity Summary'!$B$139:$B$238,0),4),IF(INDEX('Capacity Summary'!$H$139:$BG$238,MATCH('Capacity Backing (Hide)'!AE$132,'Capacity Summary'!$B$139:$B$238,0),MATCH('Capacity Backing (Hide)'!$A185,'Capacity Summary'!$H$138:$BG$138,0))&lt;&gt;0,INDEX('Capacity Summary'!$H$139:$BG$238,MATCH('Capacity Backing (Hide)'!AE$132,'Capacity Summary'!$B$139:$B$238,0),MATCH('Capacity Backing (Hide)'!$A185,'Capacity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(Hide)'!$A185,'Capacity Summary'!$H$138:$BG$138,0))="x",INDEX('Capacity Summary'!$C$139:$E$238,MATCH('Capacity Backing (Hide)'!AF$132,'Capacity Summary'!$B$139:$B$238,0),4),IF(INDEX('Capacity Summary'!$H$139:$BG$238,MATCH('Capacity Backing (Hide)'!AF$132,'Capacity Summary'!$B$139:$B$238,0),MATCH('Capacity Backing (Hide)'!$A185,'Capacity Summary'!$H$138:$BG$138,0))&lt;&gt;0,INDEX('Capacity Summary'!$H$139:$BG$238,MATCH('Capacity Backing (Hide)'!AF$132,'Capacity Summary'!$B$139:$B$238,0),MATCH('Capacity Backing (Hide)'!$A185,'Capacity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(Hide)'!$A185,'Capacity Summary'!$H$138:$BG$138,0))="x",INDEX('Capacity Summary'!$C$139:$E$238,MATCH('Capacity Backing (Hide)'!AG$132,'Capacity Summary'!$B$139:$B$238,0),4),IF(INDEX('Capacity Summary'!$H$139:$BG$238,MATCH('Capacity Backing (Hide)'!AG$132,'Capacity Summary'!$B$139:$B$238,0),MATCH('Capacity Backing (Hide)'!$A185,'Capacity Summary'!$H$138:$BG$138,0))&lt;&gt;0,INDEX('Capacity Summary'!$H$139:$BG$238,MATCH('Capacity Backing (Hide)'!AG$132,'Capacity Summary'!$B$139:$B$238,0),MATCH('Capacity Backing (Hide)'!$A185,'Capacity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(Hide)'!$A185,'Capacity Summary'!$H$138:$BG$138,0))="x",INDEX('Capacity Summary'!$C$139:$E$238,MATCH('Capacity Backing (Hide)'!AH$132,'Capacity Summary'!$B$139:$B$238,0),4),IF(INDEX('Capacity Summary'!$H$139:$BG$238,MATCH('Capacity Backing (Hide)'!AH$132,'Capacity Summary'!$B$139:$B$238,0),MATCH('Capacity Backing (Hide)'!$A185,'Capacity Summary'!$H$138:$BG$138,0))&lt;&gt;0,INDEX('Capacity Summary'!$H$139:$BG$238,MATCH('Capacity Backing (Hide)'!AH$132,'Capacity Summary'!$B$139:$B$238,0),MATCH('Capacity Backing (Hide)'!$A185,'Capacity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(Hide)'!$A185,'Capacity Summary'!$H$138:$BG$138,0))="x",INDEX('Capacity Summary'!$C$139:$E$238,MATCH('Capacity Backing (Hide)'!AI$132,'Capacity Summary'!$B$139:$B$238,0),4),IF(INDEX('Capacity Summary'!$H$139:$BG$238,MATCH('Capacity Backing (Hide)'!AI$132,'Capacity Summary'!$B$139:$B$238,0),MATCH('Capacity Backing (Hide)'!$A185,'Capacity Summary'!$H$138:$BG$138,0))&lt;&gt;0,INDEX('Capacity Summary'!$H$139:$BG$238,MATCH('Capacity Backing (Hide)'!AI$132,'Capacity Summary'!$B$139:$B$238,0),MATCH('Capacity Backing (Hide)'!$A185,'Capacity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(Hide)'!$A185,'Capacity Summary'!$H$138:$BG$138,0))="x",INDEX('Capacity Summary'!$C$139:$E$238,MATCH('Capacity Backing (Hide)'!AJ$132,'Capacity Summary'!$B$139:$B$238,0),4),IF(INDEX('Capacity Summary'!$H$139:$BG$238,MATCH('Capacity Backing (Hide)'!AJ$132,'Capacity Summary'!$B$139:$B$238,0),MATCH('Capacity Backing (Hide)'!$A185,'Capacity Summary'!$H$138:$BG$138,0))&lt;&gt;0,INDEX('Capacity Summary'!$H$139:$BG$238,MATCH('Capacity Backing (Hide)'!AJ$132,'Capacity Summary'!$B$139:$B$238,0),MATCH('Capacity Backing (Hide)'!$A185,'Capacity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(Hide)'!$A185,'Capacity Summary'!$H$138:$BG$138,0))="x",INDEX('Capacity Summary'!$C$139:$E$238,MATCH('Capacity Backing (Hide)'!AK$132,'Capacity Summary'!$B$139:$B$238,0),4),IF(INDEX('Capacity Summary'!$H$139:$BG$238,MATCH('Capacity Backing (Hide)'!AK$132,'Capacity Summary'!$B$139:$B$238,0),MATCH('Capacity Backing (Hide)'!$A185,'Capacity Summary'!$H$138:$BG$138,0))&lt;&gt;0,INDEX('Capacity Summary'!$H$139:$BG$238,MATCH('Capacity Backing (Hide)'!AK$132,'Capacity Summary'!$B$139:$B$238,0),MATCH('Capacity Backing (Hide)'!$A185,'Capacity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(Hide)'!$A185,'Capacity Summary'!$H$138:$BG$138,0))="x",INDEX('Capacity Summary'!$C$139:$E$238,MATCH('Capacity Backing (Hide)'!AL$132,'Capacity Summary'!$B$139:$B$238,0),4),IF(INDEX('Capacity Summary'!$H$139:$BG$238,MATCH('Capacity Backing (Hide)'!AL$132,'Capacity Summary'!$B$139:$B$238,0),MATCH('Capacity Backing (Hide)'!$A185,'Capacity Summary'!$H$138:$BG$138,0))&lt;&gt;0,INDEX('Capacity Summary'!$H$139:$BG$238,MATCH('Capacity Backing (Hide)'!AL$132,'Capacity Summary'!$B$139:$B$238,0),MATCH('Capacity Backing (Hide)'!$A185,'Capacity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(Hide)'!$A185,'Capacity Summary'!$H$138:$BG$138,0))="x",INDEX('Capacity Summary'!$C$139:$E$238,MATCH('Capacity Backing (Hide)'!AM$132,'Capacity Summary'!$B$139:$B$238,0),4),IF(INDEX('Capacity Summary'!$H$139:$BG$238,MATCH('Capacity Backing (Hide)'!AM$132,'Capacity Summary'!$B$139:$B$238,0),MATCH('Capacity Backing (Hide)'!$A185,'Capacity Summary'!$H$138:$BG$138,0))&lt;&gt;0,INDEX('Capacity Summary'!$H$139:$BG$238,MATCH('Capacity Backing (Hide)'!AM$132,'Capacity Summary'!$B$139:$B$238,0),MATCH('Capacity Backing (Hide)'!$A185,'Capacity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(Hide)'!$A185,'Capacity Summary'!$H$138:$BG$138,0))="x",INDEX('Capacity Summary'!$C$139:$E$238,MATCH('Capacity Backing (Hide)'!AN$132,'Capacity Summary'!$B$139:$B$238,0),4),IF(INDEX('Capacity Summary'!$H$139:$BG$238,MATCH('Capacity Backing (Hide)'!AN$132,'Capacity Summary'!$B$139:$B$238,0),MATCH('Capacity Backing (Hide)'!$A185,'Capacity Summary'!$H$138:$BG$138,0))&lt;&gt;0,INDEX('Capacity Summary'!$H$139:$BG$238,MATCH('Capacity Backing (Hide)'!AN$132,'Capacity Summary'!$B$139:$B$238,0),MATCH('Capacity Backing (Hide)'!$A185,'Capacity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(Hide)'!$A185,'Capacity Summary'!$H$138:$BG$138,0))="x",INDEX('Capacity Summary'!$C$139:$E$238,MATCH('Capacity Backing (Hide)'!AO$132,'Capacity Summary'!$B$139:$B$238,0),4),IF(INDEX('Capacity Summary'!$H$139:$BG$238,MATCH('Capacity Backing (Hide)'!AO$132,'Capacity Summary'!$B$139:$B$238,0),MATCH('Capacity Backing (Hide)'!$A185,'Capacity Summary'!$H$138:$BG$138,0))&lt;&gt;0,INDEX('Capacity Summary'!$H$139:$BG$238,MATCH('Capacity Backing (Hide)'!AO$132,'Capacity Summary'!$B$139:$B$238,0),MATCH('Capacity Backing (Hide)'!$A185,'Capacity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(Hide)'!$A185,'Capacity Summary'!$H$138:$BG$138,0))="x",INDEX('Capacity Summary'!$C$139:$E$238,MATCH('Capacity Backing (Hide)'!AP$132,'Capacity Summary'!$B$139:$B$238,0),4),IF(INDEX('Capacity Summary'!$H$139:$BG$238,MATCH('Capacity Backing (Hide)'!AP$132,'Capacity Summary'!$B$139:$B$238,0),MATCH('Capacity Backing (Hide)'!$A185,'Capacity Summary'!$H$138:$BG$138,0))&lt;&gt;0,INDEX('Capacity Summary'!$H$139:$BG$238,MATCH('Capacity Backing (Hide)'!AP$132,'Capacity Summary'!$B$139:$B$238,0),MATCH('Capacity Backing (Hide)'!$A185,'Capacity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(Hide)'!$A185,'Capacity Summary'!$H$138:$BG$138,0))="x",INDEX('Capacity Summary'!$C$139:$E$238,MATCH('Capacity Backing (Hide)'!AQ$132,'Capacity Summary'!$B$139:$B$238,0),4),IF(INDEX('Capacity Summary'!$H$139:$BG$238,MATCH('Capacity Backing (Hide)'!AQ$132,'Capacity Summary'!$B$139:$B$238,0),MATCH('Capacity Backing (Hide)'!$A185,'Capacity Summary'!$H$138:$BG$138,0))&lt;&gt;0,INDEX('Capacity Summary'!$H$139:$BG$238,MATCH('Capacity Backing (Hide)'!AQ$132,'Capacity Summary'!$B$139:$B$238,0),MATCH('Capacity Backing (Hide)'!$A185,'Capacity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(Hide)'!$A185,'Capacity Summary'!$H$138:$BG$138,0))="x",INDEX('Capacity Summary'!$C$139:$E$238,MATCH('Capacity Backing (Hide)'!AR$132,'Capacity Summary'!$B$139:$B$238,0),4),IF(INDEX('Capacity Summary'!$H$139:$BG$238,MATCH('Capacity Backing (Hide)'!AR$132,'Capacity Summary'!$B$139:$B$238,0),MATCH('Capacity Backing (Hide)'!$A185,'Capacity Summary'!$H$138:$BG$138,0))&lt;&gt;0,INDEX('Capacity Summary'!$H$139:$BG$238,MATCH('Capacity Backing (Hide)'!AR$132,'Capacity Summary'!$B$139:$B$238,0),MATCH('Capacity Backing (Hide)'!$A185,'Capacity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(Hide)'!$A185,'Capacity Summary'!$H$138:$BG$138,0))="x",INDEX('Capacity Summary'!$C$139:$E$238,MATCH('Capacity Backing (Hide)'!AS$132,'Capacity Summary'!$B$139:$B$238,0),4),IF(INDEX('Capacity Summary'!$H$139:$BG$238,MATCH('Capacity Backing (Hide)'!AS$132,'Capacity Summary'!$B$139:$B$238,0),MATCH('Capacity Backing (Hide)'!$A185,'Capacity Summary'!$H$138:$BG$138,0))&lt;&gt;0,INDEX('Capacity Summary'!$H$139:$BG$238,MATCH('Capacity Backing (Hide)'!AS$132,'Capacity Summary'!$B$139:$B$238,0),MATCH('Capacity Backing (Hide)'!$A185,'Capacity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(Hide)'!$A185,'Capacity Summary'!$H$138:$BG$138,0))="x",INDEX('Capacity Summary'!$C$139:$E$238,MATCH('Capacity Backing (Hide)'!AT$132,'Capacity Summary'!$B$139:$B$238,0),4),IF(INDEX('Capacity Summary'!$H$139:$BG$238,MATCH('Capacity Backing (Hide)'!AT$132,'Capacity Summary'!$B$139:$B$238,0),MATCH('Capacity Backing (Hide)'!$A185,'Capacity Summary'!$H$138:$BG$138,0))&lt;&gt;0,INDEX('Capacity Summary'!$H$139:$BG$238,MATCH('Capacity Backing (Hide)'!AT$132,'Capacity Summary'!$B$139:$B$238,0),MATCH('Capacity Backing (Hide)'!$A185,'Capacity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(Hide)'!$A185,'Capacity Summary'!$H$138:$BG$138,0))="x",INDEX('Capacity Summary'!$C$139:$E$238,MATCH('Capacity Backing (Hide)'!AU$132,'Capacity Summary'!$B$139:$B$238,0),4),IF(INDEX('Capacity Summary'!$H$139:$BG$238,MATCH('Capacity Backing (Hide)'!AU$132,'Capacity Summary'!$B$139:$B$238,0),MATCH('Capacity Backing (Hide)'!$A185,'Capacity Summary'!$H$138:$BG$138,0))&lt;&gt;0,INDEX('Capacity Summary'!$H$139:$BG$238,MATCH('Capacity Backing (Hide)'!AU$132,'Capacity Summary'!$B$139:$B$238,0),MATCH('Capacity Backing (Hide)'!$A185,'Capacity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(Hide)'!$A185,'Capacity Summary'!$H$138:$BG$138,0))="x",INDEX('Capacity Summary'!$C$139:$E$238,MATCH('Capacity Backing (Hide)'!AV$132,'Capacity Summary'!$B$139:$B$238,0),4),IF(INDEX('Capacity Summary'!$H$139:$BG$238,MATCH('Capacity Backing (Hide)'!AV$132,'Capacity Summary'!$B$139:$B$238,0),MATCH('Capacity Backing (Hide)'!$A185,'Capacity Summary'!$H$138:$BG$138,0))&lt;&gt;0,INDEX('Capacity Summary'!$H$139:$BG$238,MATCH('Capacity Backing (Hide)'!AV$132,'Capacity Summary'!$B$139:$B$238,0),MATCH('Capacity Backing (Hide)'!$A185,'Capacity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(Hide)'!$A185,'Capacity Summary'!$H$138:$BG$138,0))="x",INDEX('Capacity Summary'!$C$139:$E$238,MATCH('Capacity Backing (Hide)'!AW$132,'Capacity Summary'!$B$139:$B$238,0),4),IF(INDEX('Capacity Summary'!$H$139:$BG$238,MATCH('Capacity Backing (Hide)'!AW$132,'Capacity Summary'!$B$139:$B$238,0),MATCH('Capacity Backing (Hide)'!$A185,'Capacity Summary'!$H$138:$BG$138,0))&lt;&gt;0,INDEX('Capacity Summary'!$H$139:$BG$238,MATCH('Capacity Backing (Hide)'!AW$132,'Capacity Summary'!$B$139:$B$238,0),MATCH('Capacity Backing (Hide)'!$A185,'Capacity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(Hide)'!$A185,'Capacity Summary'!$H$138:$BG$138,0))="x",INDEX('Capacity Summary'!$C$139:$E$238,MATCH('Capacity Backing (Hide)'!AX$132,'Capacity Summary'!$B$139:$B$238,0),4),IF(INDEX('Capacity Summary'!$H$139:$BG$238,MATCH('Capacity Backing (Hide)'!AX$132,'Capacity Summary'!$B$139:$B$238,0),MATCH('Capacity Backing (Hide)'!$A185,'Capacity Summary'!$H$138:$BG$138,0))&lt;&gt;0,INDEX('Capacity Summary'!$H$139:$BG$238,MATCH('Capacity Backing (Hide)'!AX$132,'Capacity Summary'!$B$139:$B$238,0),MATCH('Capacity Backing (Hide)'!$A185,'Capacity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(Hide)'!$A185,'Capacity Summary'!$H$138:$BG$138,0))="x",INDEX('Capacity Summary'!$C$139:$E$238,MATCH('Capacity Backing (Hide)'!AY$132,'Capacity Summary'!$B$139:$B$238,0),4),IF(INDEX('Capacity Summary'!$H$139:$BG$238,MATCH('Capacity Backing (Hide)'!AY$132,'Capacity Summary'!$B$139:$B$238,0),MATCH('Capacity Backing (Hide)'!$A185,'Capacity Summary'!$H$138:$BG$138,0))&lt;&gt;0,INDEX('Capacity Summary'!$H$139:$BG$238,MATCH('Capacity Backing (Hide)'!AY$132,'Capacity Summary'!$B$139:$B$238,0),MATCH('Capacity Backing (Hide)'!$A185,'Capacity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(Hide)'!$A185,'Capacity Summary'!$H$138:$BG$138,0))="x",INDEX('Capacity Summary'!$C$139:$E$238,MATCH('Capacity Backing (Hide)'!AZ$132,'Capacity Summary'!$B$139:$B$238,0),4),IF(INDEX('Capacity Summary'!$H$139:$BG$238,MATCH('Capacity Backing (Hide)'!AZ$132,'Capacity Summary'!$B$139:$B$238,0),MATCH('Capacity Backing (Hide)'!$A185,'Capacity Summary'!$H$138:$BG$138,0))&lt;&gt;0,INDEX('Capacity Summary'!$H$139:$BG$238,MATCH('Capacity Backing (Hide)'!AZ$132,'Capacity Summary'!$B$139:$B$238,0),MATCH('Capacity Backing (Hide)'!$A185,'Capacity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(Hide)'!$A185,'Capacity Summary'!$H$138:$BG$138,0))="x",INDEX('Capacity Summary'!$C$139:$E$238,MATCH('Capacity Backing (Hide)'!BA$132,'Capacity Summary'!$B$139:$B$238,0),4),IF(INDEX('Capacity Summary'!$H$139:$BG$238,MATCH('Capacity Backing (Hide)'!BA$132,'Capacity Summary'!$B$139:$B$238,0),MATCH('Capacity Backing (Hide)'!$A185,'Capacity Summary'!$H$138:$BG$138,0))&lt;&gt;0,INDEX('Capacity Summary'!$H$139:$BG$238,MATCH('Capacity Backing (Hide)'!BA$132,'Capacity Summary'!$B$139:$B$238,0),MATCH('Capacity Backing (Hide)'!$A185,'Capacity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(Hide)'!$A185,'Capacity Summary'!$H$138:$BG$138,0))="x",INDEX('Capacity Summary'!$C$139:$E$238,MATCH('Capacity Backing (Hide)'!BB$132,'Capacity Summary'!$B$139:$B$238,0),4),IF(INDEX('Capacity Summary'!$H$139:$BG$238,MATCH('Capacity Backing (Hide)'!BB$132,'Capacity Summary'!$B$139:$B$238,0),MATCH('Capacity Backing (Hide)'!$A185,'Capacity Summary'!$H$138:$BG$138,0))&lt;&gt;0,INDEX('Capacity Summary'!$H$139:$BG$238,MATCH('Capacity Backing (Hide)'!BB$132,'Capacity Summary'!$B$139:$B$238,0),MATCH('Capacity Backing (Hide)'!$A185,'Capacity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(Hide)'!$A185,'Capacity Summary'!$H$138:$BG$138,0))="x",INDEX('Capacity Summary'!$C$139:$E$238,MATCH('Capacity Backing (Hide)'!BC$132,'Capacity Summary'!$B$139:$B$238,0),4),IF(INDEX('Capacity Summary'!$H$139:$BG$238,MATCH('Capacity Backing (Hide)'!BC$132,'Capacity Summary'!$B$139:$B$238,0),MATCH('Capacity Backing (Hide)'!$A185,'Capacity Summary'!$H$138:$BG$138,0))&lt;&gt;0,INDEX('Capacity Summary'!$H$139:$BG$238,MATCH('Capacity Backing (Hide)'!BC$132,'Capacity Summary'!$B$139:$B$238,0),MATCH('Capacity Backing (Hide)'!$A185,'Capacity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(Hide)'!$A185,'Capacity Summary'!$H$138:$BG$138,0))="x",INDEX('Capacity Summary'!$C$139:$E$238,MATCH('Capacity Backing (Hide)'!BD$132,'Capacity Summary'!$B$139:$B$238,0),4),IF(INDEX('Capacity Summary'!$H$139:$BG$238,MATCH('Capacity Backing (Hide)'!BD$132,'Capacity Summary'!$B$139:$B$238,0),MATCH('Capacity Backing (Hide)'!$A185,'Capacity Summary'!$H$138:$BG$138,0))&lt;&gt;0,INDEX('Capacity Summary'!$H$139:$BG$238,MATCH('Capacity Backing (Hide)'!BD$132,'Capacity Summary'!$B$139:$B$238,0),MATCH('Capacity Backing (Hide)'!$A185,'Capacity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(Hide)'!$A185,'Capacity Summary'!$H$138:$BG$138,0))="x",INDEX('Capacity Summary'!$C$139:$E$238,MATCH('Capacity Backing (Hide)'!BE$132,'Capacity Summary'!$B$139:$B$238,0),4),IF(INDEX('Capacity Summary'!$H$139:$BG$238,MATCH('Capacity Backing (Hide)'!BE$132,'Capacity Summary'!$B$139:$B$238,0),MATCH('Capacity Backing (Hide)'!$A185,'Capacity Summary'!$H$138:$BG$138,0))&lt;&gt;0,INDEX('Capacity Summary'!$H$139:$BG$238,MATCH('Capacity Backing (Hide)'!BE$132,'Capacity Summary'!$B$139:$B$238,0),MATCH('Capacity Backing (Hide)'!$A185,'Capacity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(Hide)'!$A185,'Capacity Summary'!$H$138:$BG$138,0))="x",INDEX('Capacity Summary'!$C$139:$E$238,MATCH('Capacity Backing (Hide)'!BF$132,'Capacity Summary'!$B$139:$B$238,0),4),IF(INDEX('Capacity Summary'!$H$139:$BG$238,MATCH('Capacity Backing (Hide)'!BF$132,'Capacity Summary'!$B$139:$B$238,0),MATCH('Capacity Backing (Hide)'!$A185,'Capacity Summary'!$H$138:$BG$138,0))&lt;&gt;0,INDEX('Capacity Summary'!$H$139:$BG$238,MATCH('Capacity Backing (Hide)'!BF$132,'Capacity Summary'!$B$139:$B$238,0),MATCH('Capacity Backing (Hide)'!$A185,'Capacity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(Hide)'!$A185,'Capacity Summary'!$H$138:$BG$138,0))="x",INDEX('Capacity Summary'!$C$139:$E$238,MATCH('Capacity Backing (Hide)'!BG$132,'Capacity Summary'!$B$139:$B$238,0),4),IF(INDEX('Capacity Summary'!$H$139:$BG$238,MATCH('Capacity Backing (Hide)'!BG$132,'Capacity Summary'!$B$139:$B$238,0),MATCH('Capacity Backing (Hide)'!$A185,'Capacity Summary'!$H$138:$BG$138,0))&lt;&gt;0,INDEX('Capacity Summary'!$H$139:$BG$238,MATCH('Capacity Backing (Hide)'!BG$132,'Capacity Summary'!$B$139:$B$238,0),MATCH('Capacity Backing (Hide)'!$A185,'Capacity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(Hide)'!$A185,'Capacity Summary'!$H$138:$BG$138,0))="x",INDEX('Capacity Summary'!$C$139:$E$238,MATCH('Capacity Backing (Hide)'!BH$132,'Capacity Summary'!$B$139:$B$238,0),4),IF(INDEX('Capacity Summary'!$H$139:$BG$238,MATCH('Capacity Backing (Hide)'!BH$132,'Capacity Summary'!$B$139:$B$238,0),MATCH('Capacity Backing (Hide)'!$A185,'Capacity Summary'!$H$138:$BG$138,0))&lt;&gt;0,INDEX('Capacity Summary'!$H$139:$BG$238,MATCH('Capacity Backing (Hide)'!BH$132,'Capacity Summary'!$B$139:$B$238,0),MATCH('Capacity Backing (Hide)'!$A185,'Capacity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(Hide)'!$A185,'Capacity Summary'!$H$138:$BG$138,0))="x",INDEX('Capacity Summary'!$C$139:$E$238,MATCH('Capacity Backing (Hide)'!BI$132,'Capacity Summary'!$B$139:$B$238,0),4),IF(INDEX('Capacity Summary'!$H$139:$BG$238,MATCH('Capacity Backing (Hide)'!BI$132,'Capacity Summary'!$B$139:$B$238,0),MATCH('Capacity Backing (Hide)'!$A185,'Capacity Summary'!$H$138:$BG$138,0))&lt;&gt;0,INDEX('Capacity Summary'!$H$139:$BG$238,MATCH('Capacity Backing (Hide)'!BI$132,'Capacity Summary'!$B$139:$B$238,0),MATCH('Capacity Backing (Hide)'!$A185,'Capacity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(Hide)'!$A185,'Capacity Summary'!$H$138:$BG$138,0))="x",INDEX('Capacity Summary'!$C$139:$E$238,MATCH('Capacity Backing (Hide)'!BJ$132,'Capacity Summary'!$B$139:$B$238,0),4),IF(INDEX('Capacity Summary'!$H$139:$BG$238,MATCH('Capacity Backing (Hide)'!BJ$132,'Capacity Summary'!$B$139:$B$238,0),MATCH('Capacity Backing (Hide)'!$A185,'Capacity Summary'!$H$138:$BG$138,0))&lt;&gt;0,INDEX('Capacity Summary'!$H$139:$BG$238,MATCH('Capacity Backing (Hide)'!BJ$132,'Capacity Summary'!$B$139:$B$238,0),MATCH('Capacity Backing (Hide)'!$A185,'Capacity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(Hide)'!$A185,'Capacity Summary'!$H$138:$BG$138,0))="x",INDEX('Capacity Summary'!$C$139:$E$238,MATCH('Capacity Backing (Hide)'!BK$132,'Capacity Summary'!$B$139:$B$238,0),4),IF(INDEX('Capacity Summary'!$H$139:$BG$238,MATCH('Capacity Backing (Hide)'!BK$132,'Capacity Summary'!$B$139:$B$238,0),MATCH('Capacity Backing (Hide)'!$A185,'Capacity Summary'!$H$138:$BG$138,0))&lt;&gt;0,INDEX('Capacity Summary'!$H$139:$BG$238,MATCH('Capacity Backing (Hide)'!BK$132,'Capacity Summary'!$B$139:$B$238,0),MATCH('Capacity Backing (Hide)'!$A185,'Capacity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(Hide)'!$A185,'Capacity Summary'!$H$138:$BG$138,0))="x",INDEX('Capacity Summary'!$C$139:$E$238,MATCH('Capacity Backing (Hide)'!BL$132,'Capacity Summary'!$B$139:$B$238,0),4),IF(INDEX('Capacity Summary'!$H$139:$BG$238,MATCH('Capacity Backing (Hide)'!BL$132,'Capacity Summary'!$B$139:$B$238,0),MATCH('Capacity Backing (Hide)'!$A185,'Capacity Summary'!$H$138:$BG$138,0))&lt;&gt;0,INDEX('Capacity Summary'!$H$139:$BG$238,MATCH('Capacity Backing (Hide)'!BL$132,'Capacity Summary'!$B$139:$B$238,0),MATCH('Capacity Backing (Hide)'!$A185,'Capacity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(Hide)'!$A185,'Capacity Summary'!$H$138:$BG$138,0))="x",INDEX('Capacity Summary'!$C$139:$E$238,MATCH('Capacity Backing (Hide)'!BM$132,'Capacity Summary'!$B$139:$B$238,0),4),IF(INDEX('Capacity Summary'!$H$139:$BG$238,MATCH('Capacity Backing (Hide)'!BM$132,'Capacity Summary'!$B$139:$B$238,0),MATCH('Capacity Backing (Hide)'!$A185,'Capacity Summary'!$H$138:$BG$138,0))&lt;&gt;0,INDEX('Capacity Summary'!$H$139:$BG$238,MATCH('Capacity Backing (Hide)'!BM$132,'Capacity Summary'!$B$139:$B$238,0),MATCH('Capacity Backing (Hide)'!$A185,'Capacity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(Hide)'!$A185,'Capacity Summary'!$H$138:$BG$138,0))="x",INDEX('Capacity Summary'!$C$139:$E$238,MATCH('Capacity Backing (Hide)'!BN$132,'Capacity Summary'!$B$139:$B$238,0),4),IF(INDEX('Capacity Summary'!$H$139:$BG$238,MATCH('Capacity Backing (Hide)'!BN$132,'Capacity Summary'!$B$139:$B$238,0),MATCH('Capacity Backing (Hide)'!$A185,'Capacity Summary'!$H$138:$BG$138,0))&lt;&gt;0,INDEX('Capacity Summary'!$H$139:$BG$238,MATCH('Capacity Backing (Hide)'!BN$132,'Capacity Summary'!$B$139:$B$238,0),MATCH('Capacity Backing (Hide)'!$A185,'Capacity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(Hide)'!$A185,'Capacity Summary'!$H$138:$BG$138,0))="x",INDEX('Capacity Summary'!$C$139:$E$238,MATCH('Capacity Backing (Hide)'!BO$132,'Capacity Summary'!$B$139:$B$238,0),4),IF(INDEX('Capacity Summary'!$H$139:$BG$238,MATCH('Capacity Backing (Hide)'!BO$132,'Capacity Summary'!$B$139:$B$238,0),MATCH('Capacity Backing (Hide)'!$A185,'Capacity Summary'!$H$138:$BG$138,0))&lt;&gt;0,INDEX('Capacity Summary'!$H$139:$BG$238,MATCH('Capacity Backing (Hide)'!BO$132,'Capacity Summary'!$B$139:$B$238,0),MATCH('Capacity Backing (Hide)'!$A185,'Capacity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(Hide)'!$A185,'Capacity Summary'!$H$138:$BG$138,0))="x",INDEX('Capacity Summary'!$C$139:$E$238,MATCH('Capacity Backing (Hide)'!BP$132,'Capacity Summary'!$B$139:$B$238,0),4),IF(INDEX('Capacity Summary'!$H$139:$BG$238,MATCH('Capacity Backing (Hide)'!BP$132,'Capacity Summary'!$B$139:$B$238,0),MATCH('Capacity Backing (Hide)'!$A185,'Capacity Summary'!$H$138:$BG$138,0))&lt;&gt;0,INDEX('Capacity Summary'!$H$139:$BG$238,MATCH('Capacity Backing (Hide)'!BP$132,'Capacity Summary'!$B$139:$B$238,0),MATCH('Capacity Backing (Hide)'!$A185,'Capacity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(Hide)'!$A185,'Capacity Summary'!$H$138:$BG$138,0))="x",INDEX('Capacity Summary'!$C$139:$E$238,MATCH('Capacity Backing (Hide)'!BQ$132,'Capacity Summary'!$B$139:$B$238,0),4),IF(INDEX('Capacity Summary'!$H$139:$BG$238,MATCH('Capacity Backing (Hide)'!BQ$132,'Capacity Summary'!$B$139:$B$238,0),MATCH('Capacity Backing (Hide)'!$A185,'Capacity Summary'!$H$138:$BG$138,0))&lt;&gt;0,INDEX('Capacity Summary'!$H$139:$BG$238,MATCH('Capacity Backing (Hide)'!BQ$132,'Capacity Summary'!$B$139:$B$238,0),MATCH('Capacity Backing (Hide)'!$A185,'Capacity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(Hide)'!$A185,'Capacity Summary'!$H$138:$BG$138,0))="x",INDEX('Capacity Summary'!$C$139:$E$238,MATCH('Capacity Backing (Hide)'!BR$132,'Capacity Summary'!$B$139:$B$238,0),4),IF(INDEX('Capacity Summary'!$H$139:$BG$238,MATCH('Capacity Backing (Hide)'!BR$132,'Capacity Summary'!$B$139:$B$238,0),MATCH('Capacity Backing (Hide)'!$A185,'Capacity Summary'!$H$138:$BG$138,0))&lt;&gt;0,INDEX('Capacity Summary'!$H$139:$BG$238,MATCH('Capacity Backing (Hide)'!BR$132,'Capacity Summary'!$B$139:$B$238,0),MATCH('Capacity Backing (Hide)'!$A185,'Capacity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(Hide)'!$A185,'Capacity Summary'!$H$138:$BG$138,0))="x",INDEX('Capacity Summary'!$C$139:$E$238,MATCH('Capacity Backing (Hide)'!BS$132,'Capacity Summary'!$B$139:$B$238,0),4),IF(INDEX('Capacity Summary'!$H$139:$BG$238,MATCH('Capacity Backing (Hide)'!BS$132,'Capacity Summary'!$B$139:$B$238,0),MATCH('Capacity Backing (Hide)'!$A185,'Capacity Summary'!$H$138:$BG$138,0))&lt;&gt;0,INDEX('Capacity Summary'!$H$139:$BG$238,MATCH('Capacity Backing (Hide)'!BS$132,'Capacity Summary'!$B$139:$B$238,0),MATCH('Capacity Backing (Hide)'!$A185,'Capacity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(Hide)'!$A185,'Capacity Summary'!$H$138:$BG$138,0))="x",INDEX('Capacity Summary'!$C$139:$E$238,MATCH('Capacity Backing (Hide)'!BT$132,'Capacity Summary'!$B$139:$B$238,0),4),IF(INDEX('Capacity Summary'!$H$139:$BG$238,MATCH('Capacity Backing (Hide)'!BT$132,'Capacity Summary'!$B$139:$B$238,0),MATCH('Capacity Backing (Hide)'!$A185,'Capacity Summary'!$H$138:$BG$138,0))&lt;&gt;0,INDEX('Capacity Summary'!$H$139:$BG$238,MATCH('Capacity Backing (Hide)'!BT$132,'Capacity Summary'!$B$139:$B$238,0),MATCH('Capacity Backing (Hide)'!$A185,'Capacity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(Hide)'!$A185,'Capacity Summary'!$H$138:$BG$138,0))="x",INDEX('Capacity Summary'!$C$139:$E$238,MATCH('Capacity Backing (Hide)'!BU$132,'Capacity Summary'!$B$139:$B$238,0),4),IF(INDEX('Capacity Summary'!$H$139:$BG$238,MATCH('Capacity Backing (Hide)'!BU$132,'Capacity Summary'!$B$139:$B$238,0),MATCH('Capacity Backing (Hide)'!$A185,'Capacity Summary'!$H$138:$BG$138,0))&lt;&gt;0,INDEX('Capacity Summary'!$H$139:$BG$238,MATCH('Capacity Backing (Hide)'!BU$132,'Capacity Summary'!$B$139:$B$238,0),MATCH('Capacity Backing (Hide)'!$A185,'Capacity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(Hide)'!$A185,'Capacity Summary'!$H$138:$BG$138,0))="x",INDEX('Capacity Summary'!$C$139:$E$238,MATCH('Capacity Backing (Hide)'!BV$132,'Capacity Summary'!$B$139:$B$238,0),4),IF(INDEX('Capacity Summary'!$H$139:$BG$238,MATCH('Capacity Backing (Hide)'!BV$132,'Capacity Summary'!$B$139:$B$238,0),MATCH('Capacity Backing (Hide)'!$A185,'Capacity Summary'!$H$138:$BG$138,0))&lt;&gt;0,INDEX('Capacity Summary'!$H$139:$BG$238,MATCH('Capacity Backing (Hide)'!BV$132,'Capacity Summary'!$B$139:$B$238,0),MATCH('Capacity Backing (Hide)'!$A185,'Capacity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(Hide)'!$A185,'Capacity Summary'!$H$138:$BG$138,0))="x",INDEX('Capacity Summary'!$C$139:$E$238,MATCH('Capacity Backing (Hide)'!BW$132,'Capacity Summary'!$B$139:$B$238,0),4),IF(INDEX('Capacity Summary'!$H$139:$BG$238,MATCH('Capacity Backing (Hide)'!BW$132,'Capacity Summary'!$B$139:$B$238,0),MATCH('Capacity Backing (Hide)'!$A185,'Capacity Summary'!$H$138:$BG$138,0))&lt;&gt;0,INDEX('Capacity Summary'!$H$139:$BG$238,MATCH('Capacity Backing (Hide)'!BW$132,'Capacity Summary'!$B$139:$B$238,0),MATCH('Capacity Backing (Hide)'!$A185,'Capacity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(Hide)'!$A185,'Capacity Summary'!$H$138:$BG$138,0))="x",INDEX('Capacity Summary'!$C$139:$E$238,MATCH('Capacity Backing (Hide)'!BX$132,'Capacity Summary'!$B$139:$B$238,0),4),IF(INDEX('Capacity Summary'!$H$139:$BG$238,MATCH('Capacity Backing (Hide)'!BX$132,'Capacity Summary'!$B$139:$B$238,0),MATCH('Capacity Backing (Hide)'!$A185,'Capacity Summary'!$H$138:$BG$138,0))&lt;&gt;0,INDEX('Capacity Summary'!$H$139:$BG$238,MATCH('Capacity Backing (Hide)'!BX$132,'Capacity Summary'!$B$139:$B$238,0),MATCH('Capacity Backing (Hide)'!$A185,'Capacity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(Hide)'!$A185,'Capacity Summary'!$H$138:$BG$138,0))="x",INDEX('Capacity Summary'!$C$139:$E$238,MATCH('Capacity Backing (Hide)'!BY$132,'Capacity Summary'!$B$139:$B$238,0),4),IF(INDEX('Capacity Summary'!$H$139:$BG$238,MATCH('Capacity Backing (Hide)'!BY$132,'Capacity Summary'!$B$139:$B$238,0),MATCH('Capacity Backing (Hide)'!$A185,'Capacity Summary'!$H$138:$BG$138,0))&lt;&gt;0,INDEX('Capacity Summary'!$H$139:$BG$238,MATCH('Capacity Backing (Hide)'!BY$132,'Capacity Summary'!$B$139:$B$238,0),MATCH('Capacity Backing (Hide)'!$A185,'Capacity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(Hide)'!$A185,'Capacity Summary'!$H$138:$BG$138,0))="x",INDEX('Capacity Summary'!$C$139:$E$238,MATCH('Capacity Backing (Hide)'!BZ$132,'Capacity Summary'!$B$139:$B$238,0),4),IF(INDEX('Capacity Summary'!$H$139:$BG$238,MATCH('Capacity Backing (Hide)'!BZ$132,'Capacity Summary'!$B$139:$B$238,0),MATCH('Capacity Backing (Hide)'!$A185,'Capacity Summary'!$H$138:$BG$138,0))&lt;&gt;0,INDEX('Capacity Summary'!$H$139:$BG$238,MATCH('Capacity Backing (Hide)'!BZ$132,'Capacity Summary'!$B$139:$B$238,0),MATCH('Capacity Backing (Hide)'!$A185,'Capacity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(Hide)'!$A185,'Capacity Summary'!$H$138:$BG$138,0))="x",INDEX('Capacity Summary'!$C$139:$E$238,MATCH('Capacity Backing (Hide)'!CA$132,'Capacity Summary'!$B$139:$B$238,0),4),IF(INDEX('Capacity Summary'!$H$139:$BG$238,MATCH('Capacity Backing (Hide)'!CA$132,'Capacity Summary'!$B$139:$B$238,0),MATCH('Capacity Backing (Hide)'!$A185,'Capacity Summary'!$H$138:$BG$138,0))&lt;&gt;0,INDEX('Capacity Summary'!$H$139:$BG$238,MATCH('Capacity Backing (Hide)'!CA$132,'Capacity Summary'!$B$139:$B$238,0),MATCH('Capacity Backing (Hide)'!$A185,'Capacity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(Hide)'!$A185,'Capacity Summary'!$H$138:$BG$138,0))="x",INDEX('Capacity Summary'!$C$139:$E$238,MATCH('Capacity Backing (Hide)'!CB$132,'Capacity Summary'!$B$139:$B$238,0),4),IF(INDEX('Capacity Summary'!$H$139:$BG$238,MATCH('Capacity Backing (Hide)'!CB$132,'Capacity Summary'!$B$139:$B$238,0),MATCH('Capacity Backing (Hide)'!$A185,'Capacity Summary'!$H$138:$BG$138,0))&lt;&gt;0,INDEX('Capacity Summary'!$H$139:$BG$238,MATCH('Capacity Backing (Hide)'!CB$132,'Capacity Summary'!$B$139:$B$238,0),MATCH('Capacity Backing (Hide)'!$A185,'Capacity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(Hide)'!$A185,'Capacity Summary'!$H$138:$BG$138,0))="x",INDEX('Capacity Summary'!$C$139:$E$238,MATCH('Capacity Backing (Hide)'!CC$132,'Capacity Summary'!$B$139:$B$238,0),4),IF(INDEX('Capacity Summary'!$H$139:$BG$238,MATCH('Capacity Backing (Hide)'!CC$132,'Capacity Summary'!$B$139:$B$238,0),MATCH('Capacity Backing (Hide)'!$A185,'Capacity Summary'!$H$138:$BG$138,0))&lt;&gt;0,INDEX('Capacity Summary'!$H$139:$BG$238,MATCH('Capacity Backing (Hide)'!CC$132,'Capacity Summary'!$B$139:$B$238,0),MATCH('Capacity Backing (Hide)'!$A185,'Capacity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(Hide)'!$A185,'Capacity Summary'!$H$138:$BG$138,0))="x",INDEX('Capacity Summary'!$C$139:$E$238,MATCH('Capacity Backing (Hide)'!CD$132,'Capacity Summary'!$B$139:$B$238,0),4),IF(INDEX('Capacity Summary'!$H$139:$BG$238,MATCH('Capacity Backing (Hide)'!CD$132,'Capacity Summary'!$B$139:$B$238,0),MATCH('Capacity Backing (Hide)'!$A185,'Capacity Summary'!$H$138:$BG$138,0))&lt;&gt;0,INDEX('Capacity Summary'!$H$139:$BG$238,MATCH('Capacity Backing (Hide)'!CD$132,'Capacity Summary'!$B$139:$B$238,0),MATCH('Capacity Backing (Hide)'!$A185,'Capacity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(Hide)'!$A185,'Capacity Summary'!$H$138:$BG$138,0))="x",INDEX('Capacity Summary'!$C$139:$E$238,MATCH('Capacity Backing (Hide)'!CE$132,'Capacity Summary'!$B$139:$B$238,0),4),IF(INDEX('Capacity Summary'!$H$139:$BG$238,MATCH('Capacity Backing (Hide)'!CE$132,'Capacity Summary'!$B$139:$B$238,0),MATCH('Capacity Backing (Hide)'!$A185,'Capacity Summary'!$H$138:$BG$138,0))&lt;&gt;0,INDEX('Capacity Summary'!$H$139:$BG$238,MATCH('Capacity Backing (Hide)'!CE$132,'Capacity Summary'!$B$139:$B$238,0),MATCH('Capacity Backing (Hide)'!$A185,'Capacity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(Hide)'!$A185,'Capacity Summary'!$H$138:$BG$138,0))="x",INDEX('Capacity Summary'!$C$139:$E$238,MATCH('Capacity Backing (Hide)'!CF$132,'Capacity Summary'!$B$139:$B$238,0),4),IF(INDEX('Capacity Summary'!$H$139:$BG$238,MATCH('Capacity Backing (Hide)'!CF$132,'Capacity Summary'!$B$139:$B$238,0),MATCH('Capacity Backing (Hide)'!$A185,'Capacity Summary'!$H$138:$BG$138,0))&lt;&gt;0,INDEX('Capacity Summary'!$H$139:$BG$238,MATCH('Capacity Backing (Hide)'!CF$132,'Capacity Summary'!$B$139:$B$238,0),MATCH('Capacity Backing (Hide)'!$A185,'Capacity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(Hide)'!$A185,'Capacity Summary'!$H$138:$BG$138,0))="x",INDEX('Capacity Summary'!$C$139:$E$238,MATCH('Capacity Backing (Hide)'!CG$132,'Capacity Summary'!$B$139:$B$238,0),4),IF(INDEX('Capacity Summary'!$H$139:$BG$238,MATCH('Capacity Backing (Hide)'!CG$132,'Capacity Summary'!$B$139:$B$238,0),MATCH('Capacity Backing (Hide)'!$A185,'Capacity Summary'!$H$138:$BG$138,0))&lt;&gt;0,INDEX('Capacity Summary'!$H$139:$BG$238,MATCH('Capacity Backing (Hide)'!CG$132,'Capacity Summary'!$B$139:$B$238,0),MATCH('Capacity Backing (Hide)'!$A185,'Capacity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(Hide)'!$A185,'Capacity Summary'!$H$138:$BG$138,0))="x",INDEX('Capacity Summary'!$C$139:$E$238,MATCH('Capacity Backing (Hide)'!CH$132,'Capacity Summary'!$B$139:$B$238,0),4),IF(INDEX('Capacity Summary'!$H$139:$BG$238,MATCH('Capacity Backing (Hide)'!CH$132,'Capacity Summary'!$B$139:$B$238,0),MATCH('Capacity Backing (Hide)'!$A185,'Capacity Summary'!$H$138:$BG$138,0))&lt;&gt;0,INDEX('Capacity Summary'!$H$139:$BG$238,MATCH('Capacity Backing (Hide)'!CH$132,'Capacity Summary'!$B$139:$B$238,0),MATCH('Capacity Backing (Hide)'!$A185,'Capacity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(Hide)'!$A185,'Capacity Summary'!$H$138:$BG$138,0))="x",INDEX('Capacity Summary'!$C$139:$E$238,MATCH('Capacity Backing (Hide)'!CI$132,'Capacity Summary'!$B$139:$B$238,0),4),IF(INDEX('Capacity Summary'!$H$139:$BG$238,MATCH('Capacity Backing (Hide)'!CI$132,'Capacity Summary'!$B$139:$B$238,0),MATCH('Capacity Backing (Hide)'!$A185,'Capacity Summary'!$H$138:$BG$138,0))&lt;&gt;0,INDEX('Capacity Summary'!$H$139:$BG$238,MATCH('Capacity Backing (Hide)'!CI$132,'Capacity Summary'!$B$139:$B$238,0),MATCH('Capacity Backing (Hide)'!$A185,'Capacity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(Hide)'!$A185,'Capacity Summary'!$H$138:$BG$138,0))="x",INDEX('Capacity Summary'!$C$139:$E$238,MATCH('Capacity Backing (Hide)'!CJ$132,'Capacity Summary'!$B$139:$B$238,0),4),IF(INDEX('Capacity Summary'!$H$139:$BG$238,MATCH('Capacity Backing (Hide)'!CJ$132,'Capacity Summary'!$B$139:$B$238,0),MATCH('Capacity Backing (Hide)'!$A185,'Capacity Summary'!$H$138:$BG$138,0))&lt;&gt;0,INDEX('Capacity Summary'!$H$139:$BG$238,MATCH('Capacity Backing (Hide)'!CJ$132,'Capacity Summary'!$B$139:$B$238,0),MATCH('Capacity Backing (Hide)'!$A185,'Capacity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(Hide)'!$A185,'Capacity Summary'!$H$138:$BG$138,0))="x",INDEX('Capacity Summary'!$C$139:$E$238,MATCH('Capacity Backing (Hide)'!CK$132,'Capacity Summary'!$B$139:$B$238,0),4),IF(INDEX('Capacity Summary'!$H$139:$BG$238,MATCH('Capacity Backing (Hide)'!CK$132,'Capacity Summary'!$B$139:$B$238,0),MATCH('Capacity Backing (Hide)'!$A185,'Capacity Summary'!$H$138:$BG$138,0))&lt;&gt;0,INDEX('Capacity Summary'!$H$139:$BG$238,MATCH('Capacity Backing (Hide)'!CK$132,'Capacity Summary'!$B$139:$B$238,0),MATCH('Capacity Backing (Hide)'!$A185,'Capacity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(Hide)'!$A185,'Capacity Summary'!$H$138:$BG$138,0))="x",INDEX('Capacity Summary'!$C$139:$E$238,MATCH('Capacity Backing (Hide)'!CL$132,'Capacity Summary'!$B$139:$B$238,0),4),IF(INDEX('Capacity Summary'!$H$139:$BG$238,MATCH('Capacity Backing (Hide)'!CL$132,'Capacity Summary'!$B$139:$B$238,0),MATCH('Capacity Backing (Hide)'!$A185,'Capacity Summary'!$H$138:$BG$138,0))&lt;&gt;0,INDEX('Capacity Summary'!$H$139:$BG$238,MATCH('Capacity Backing (Hide)'!CL$132,'Capacity Summary'!$B$139:$B$238,0),MATCH('Capacity Backing (Hide)'!$A185,'Capacity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(Hide)'!$A185,'Capacity Summary'!$H$138:$BG$138,0))="x",INDEX('Capacity Summary'!$C$139:$E$238,MATCH('Capacity Backing (Hide)'!CM$132,'Capacity Summary'!$B$139:$B$238,0),4),IF(INDEX('Capacity Summary'!$H$139:$BG$238,MATCH('Capacity Backing (Hide)'!CM$132,'Capacity Summary'!$B$139:$B$238,0),MATCH('Capacity Backing (Hide)'!$A185,'Capacity Summary'!$H$138:$BG$138,0))&lt;&gt;0,INDEX('Capacity Summary'!$H$139:$BG$238,MATCH('Capacity Backing (Hide)'!CM$132,'Capacity Summary'!$B$139:$B$238,0),MATCH('Capacity Backing (Hide)'!$A185,'Capacity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(Hide)'!$A185,'Capacity Summary'!$H$138:$BG$138,0))="x",INDEX('Capacity Summary'!$C$139:$E$238,MATCH('Capacity Backing (Hide)'!CN$132,'Capacity Summary'!$B$139:$B$238,0),4),IF(INDEX('Capacity Summary'!$H$139:$BG$238,MATCH('Capacity Backing (Hide)'!CN$132,'Capacity Summary'!$B$139:$B$238,0),MATCH('Capacity Backing (Hide)'!$A185,'Capacity Summary'!$H$138:$BG$138,0))&lt;&gt;0,INDEX('Capacity Summary'!$H$139:$BG$238,MATCH('Capacity Backing (Hide)'!CN$132,'Capacity Summary'!$B$139:$B$238,0),MATCH('Capacity Backing (Hide)'!$A185,'Capacity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(Hide)'!$A185,'Capacity Summary'!$H$138:$BG$138,0))="x",INDEX('Capacity Summary'!$C$139:$E$238,MATCH('Capacity Backing (Hide)'!CO$132,'Capacity Summary'!$B$139:$B$238,0),4),IF(INDEX('Capacity Summary'!$H$139:$BG$238,MATCH('Capacity Backing (Hide)'!CO$132,'Capacity Summary'!$B$139:$B$238,0),MATCH('Capacity Backing (Hide)'!$A185,'Capacity Summary'!$H$138:$BG$138,0))&lt;&gt;0,INDEX('Capacity Summary'!$H$139:$BG$238,MATCH('Capacity Backing (Hide)'!CO$132,'Capacity Summary'!$B$139:$B$238,0),MATCH('Capacity Backing (Hide)'!$A185,'Capacity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(Hide)'!$A185,'Capacity Summary'!$H$138:$BG$138,0))="x",INDEX('Capacity Summary'!$C$139:$E$238,MATCH('Capacity Backing (Hide)'!CP$132,'Capacity Summary'!$B$139:$B$238,0),4),IF(INDEX('Capacity Summary'!$H$139:$BG$238,MATCH('Capacity Backing (Hide)'!CP$132,'Capacity Summary'!$B$139:$B$238,0),MATCH('Capacity Backing (Hide)'!$A185,'Capacity Summary'!$H$138:$BG$138,0))&lt;&gt;0,INDEX('Capacity Summary'!$H$139:$BG$238,MATCH('Capacity Backing (Hide)'!CP$132,'Capacity Summary'!$B$139:$B$238,0),MATCH('Capacity Backing (Hide)'!$A185,'Capacity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(Hide)'!$A185,'Capacity Summary'!$H$138:$BG$138,0))="x",INDEX('Capacity Summary'!$C$139:$E$238,MATCH('Capacity Backing (Hide)'!CQ$132,'Capacity Summary'!$B$139:$B$238,0),4),IF(INDEX('Capacity Summary'!$H$139:$BG$238,MATCH('Capacity Backing (Hide)'!CQ$132,'Capacity Summary'!$B$139:$B$238,0),MATCH('Capacity Backing (Hide)'!$A185,'Capacity Summary'!$H$138:$BG$138,0))&lt;&gt;0,INDEX('Capacity Summary'!$H$139:$BG$238,MATCH('Capacity Backing (Hide)'!CQ$132,'Capacity Summary'!$B$139:$B$238,0),MATCH('Capacity Backing (Hide)'!$A185,'Capacity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(Hide)'!$A185,'Capacity Summary'!$H$138:$BG$138,0))="x",INDEX('Capacity Summary'!$C$139:$E$238,MATCH('Capacity Backing (Hide)'!CR$132,'Capacity Summary'!$B$139:$B$238,0),4),IF(INDEX('Capacity Summary'!$H$139:$BG$238,MATCH('Capacity Backing (Hide)'!CR$132,'Capacity Summary'!$B$139:$B$238,0),MATCH('Capacity Backing (Hide)'!$A185,'Capacity Summary'!$H$138:$BG$138,0))&lt;&gt;0,INDEX('Capacity Summary'!$H$139:$BG$238,MATCH('Capacity Backing (Hide)'!CR$132,'Capacity Summary'!$B$139:$B$238,0),MATCH('Capacity Backing (Hide)'!$A185,'Capacity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(Hide)'!$A185,'Capacity Summary'!$H$138:$BG$138,0))="x",INDEX('Capacity Summary'!$C$139:$E$238,MATCH('Capacity Backing (Hide)'!CS$132,'Capacity Summary'!$B$139:$B$238,0),4),IF(INDEX('Capacity Summary'!$H$139:$BG$238,MATCH('Capacity Backing (Hide)'!CS$132,'Capacity Summary'!$B$139:$B$238,0),MATCH('Capacity Backing (Hide)'!$A185,'Capacity Summary'!$H$138:$BG$138,0))&lt;&gt;0,INDEX('Capacity Summary'!$H$139:$BG$238,MATCH('Capacity Backing (Hide)'!CS$132,'Capacity Summary'!$B$139:$B$238,0),MATCH('Capacity Backing (Hide)'!$A185,'Capacity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(Hide)'!$A185,'Capacity Summary'!$H$138:$BG$138,0))="x",INDEX('Capacity Summary'!$C$139:$E$238,MATCH('Capacity Backing (Hide)'!CT$132,'Capacity Summary'!$B$139:$B$238,0),4),IF(INDEX('Capacity Summary'!$H$139:$BG$238,MATCH('Capacity Backing (Hide)'!CT$132,'Capacity Summary'!$B$139:$B$238,0),MATCH('Capacity Backing (Hide)'!$A185,'Capacity Summary'!$H$138:$BG$138,0))&lt;&gt;0,INDEX('Capacity Summary'!$H$139:$BG$238,MATCH('Capacity Backing (Hide)'!CT$132,'Capacity Summary'!$B$139:$B$238,0),MATCH('Capacity Backing (Hide)'!$A185,'Capacity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(Hide)'!$A185,'Capacity Summary'!$H$138:$BG$138,0))="x",INDEX('Capacity Summary'!$C$139:$E$238,MATCH('Capacity Backing (Hide)'!CU$132,'Capacity Summary'!$B$139:$B$238,0),4),IF(INDEX('Capacity Summary'!$H$139:$BG$238,MATCH('Capacity Backing (Hide)'!CU$132,'Capacity Summary'!$B$139:$B$238,0),MATCH('Capacity Backing (Hide)'!$A185,'Capacity Summary'!$H$138:$BG$138,0))&lt;&gt;0,INDEX('Capacity Summary'!$H$139:$BG$238,MATCH('Capacity Backing (Hide)'!CU$132,'Capacity Summary'!$B$139:$B$238,0),MATCH('Capacity Backing (Hide)'!$A185,'Capacity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(Hide)'!$A185,'Capacity Summary'!$H$138:$BG$138,0))="x",INDEX('Capacity Summary'!$C$139:$E$238,MATCH('Capacity Backing (Hide)'!CV$132,'Capacity Summary'!$B$139:$B$238,0),4),IF(INDEX('Capacity Summary'!$H$139:$BG$238,MATCH('Capacity Backing (Hide)'!CV$132,'Capacity Summary'!$B$139:$B$238,0),MATCH('Capacity Backing (Hide)'!$A185,'Capacity Summary'!$H$138:$BG$138,0))&lt;&gt;0,INDEX('Capacity Summary'!$H$139:$BG$238,MATCH('Capacity Backing (Hide)'!CV$132,'Capacity Summary'!$B$139:$B$238,0),MATCH('Capacity Backing (Hide)'!$A185,'Capacity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(Hide)'!$A185,'Capacity Summary'!$H$138:$BG$138,0))="x",INDEX('Capacity Summary'!$C$139:$E$238,MATCH('Capacity Backing (Hide)'!CW$132,'Capacity Summary'!$B$139:$B$238,0),4),IF(INDEX('Capacity Summary'!$H$139:$BG$238,MATCH('Capacity Backing (Hide)'!CW$132,'Capacity Summary'!$B$139:$B$238,0),MATCH('Capacity Backing (Hide)'!$A185,'Capacity Summary'!$H$138:$BG$138,0))&lt;&gt;0,INDEX('Capacity Summary'!$H$139:$BG$238,MATCH('Capacity Backing (Hide)'!CW$132,'Capacity Summary'!$B$139:$B$238,0),MATCH('Capacity Backing (Hide)'!$A185,'Capacity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(Hide)'!$A186,'Capacity Summary'!$H$138:$BG$138,0))="x",INDEX('Capacity Summary'!$C$139:$E$238,MATCH('Capacity Backing (Hide)'!B$132,'Capacity Summary'!$B$139:$B$238,0),4),IF(INDEX('Capacity Summary'!$H$139:$BG$238,MATCH('Capacity Backing (Hide)'!B$132,'Capacity Summary'!$B$139:$B$238,0),MATCH('Capacity Backing (Hide)'!$A186,'Capacity Summary'!$H$138:$BG$138,0))&lt;&gt;0,INDEX('Capacity Summary'!$H$139:$BG$238,MATCH('Capacity Backing (Hide)'!B$132,'Capacity Summary'!$B$139:$B$238,0),MATCH('Capacity Backing (Hide)'!$A186,'Capacity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(Hide)'!$A186,'Capacity Summary'!$H$138:$BG$138,0))="x",INDEX('Capacity Summary'!$C$139:$E$238,MATCH('Capacity Backing (Hide)'!C$132,'Capacity Summary'!$B$139:$B$238,0),4),IF(INDEX('Capacity Summary'!$H$139:$BG$238,MATCH('Capacity Backing (Hide)'!C$132,'Capacity Summary'!$B$139:$B$238,0),MATCH('Capacity Backing (Hide)'!$A186,'Capacity Summary'!$H$138:$BG$138,0))&lt;&gt;0,INDEX('Capacity Summary'!$H$139:$BG$238,MATCH('Capacity Backing (Hide)'!C$132,'Capacity Summary'!$B$139:$B$238,0),MATCH('Capacity Backing (Hide)'!$A186,'Capacity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(Hide)'!$A186,'Capacity Summary'!$H$138:$BG$138,0))="x",INDEX('Capacity Summary'!$C$139:$E$238,MATCH('Capacity Backing (Hide)'!D$132,'Capacity Summary'!$B$139:$B$238,0),4),IF(INDEX('Capacity Summary'!$H$139:$BG$238,MATCH('Capacity Backing (Hide)'!D$132,'Capacity Summary'!$B$139:$B$238,0),MATCH('Capacity Backing (Hide)'!$A186,'Capacity Summary'!$H$138:$BG$138,0))&lt;&gt;0,INDEX('Capacity Summary'!$H$139:$BG$238,MATCH('Capacity Backing (Hide)'!D$132,'Capacity Summary'!$B$139:$B$238,0),MATCH('Capacity Backing (Hide)'!$A186,'Capacity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(Hide)'!$A186,'Capacity Summary'!$H$138:$BG$138,0))="x",INDEX('Capacity Summary'!$C$139:$E$238,MATCH('Capacity Backing (Hide)'!E$132,'Capacity Summary'!$B$139:$B$238,0),4),IF(INDEX('Capacity Summary'!$H$139:$BG$238,MATCH('Capacity Backing (Hide)'!E$132,'Capacity Summary'!$B$139:$B$238,0),MATCH('Capacity Backing (Hide)'!$A186,'Capacity Summary'!$H$138:$BG$138,0))&lt;&gt;0,INDEX('Capacity Summary'!$H$139:$BG$238,MATCH('Capacity Backing (Hide)'!E$132,'Capacity Summary'!$B$139:$B$238,0),MATCH('Capacity Backing (Hide)'!$A186,'Capacity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(Hide)'!$A186,'Capacity Summary'!$H$138:$BG$138,0))="x",INDEX('Capacity Summary'!$C$139:$E$238,MATCH('Capacity Backing (Hide)'!F$132,'Capacity Summary'!$B$139:$B$238,0),4),IF(INDEX('Capacity Summary'!$H$139:$BG$238,MATCH('Capacity Backing (Hide)'!F$132,'Capacity Summary'!$B$139:$B$238,0),MATCH('Capacity Backing (Hide)'!$A186,'Capacity Summary'!$H$138:$BG$138,0))&lt;&gt;0,INDEX('Capacity Summary'!$H$139:$BG$238,MATCH('Capacity Backing (Hide)'!F$132,'Capacity Summary'!$B$139:$B$238,0),MATCH('Capacity Backing (Hide)'!$A186,'Capacity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(Hide)'!$A186,'Capacity Summary'!$H$138:$BG$138,0))="x",INDEX('Capacity Summary'!$C$139:$E$238,MATCH('Capacity Backing (Hide)'!G$132,'Capacity Summary'!$B$139:$B$238,0),4),IF(INDEX('Capacity Summary'!$H$139:$BG$238,MATCH('Capacity Backing (Hide)'!G$132,'Capacity Summary'!$B$139:$B$238,0),MATCH('Capacity Backing (Hide)'!$A186,'Capacity Summary'!$H$138:$BG$138,0))&lt;&gt;0,INDEX('Capacity Summary'!$H$139:$BG$238,MATCH('Capacity Backing (Hide)'!G$132,'Capacity Summary'!$B$139:$B$238,0),MATCH('Capacity Backing (Hide)'!$A186,'Capacity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(Hide)'!$A186,'Capacity Summary'!$H$138:$BG$138,0))="x",INDEX('Capacity Summary'!$C$139:$E$238,MATCH('Capacity Backing (Hide)'!H$132,'Capacity Summary'!$B$139:$B$238,0),4),IF(INDEX('Capacity Summary'!$H$139:$BG$238,MATCH('Capacity Backing (Hide)'!H$132,'Capacity Summary'!$B$139:$B$238,0),MATCH('Capacity Backing (Hide)'!$A186,'Capacity Summary'!$H$138:$BG$138,0))&lt;&gt;0,INDEX('Capacity Summary'!$H$139:$BG$238,MATCH('Capacity Backing (Hide)'!H$132,'Capacity Summary'!$B$139:$B$238,0),MATCH('Capacity Backing (Hide)'!$A186,'Capacity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(Hide)'!$A186,'Capacity Summary'!$H$138:$BG$138,0))="x",INDEX('Capacity Summary'!$C$139:$E$238,MATCH('Capacity Backing (Hide)'!I$132,'Capacity Summary'!$B$139:$B$238,0),4),IF(INDEX('Capacity Summary'!$H$139:$BG$238,MATCH('Capacity Backing (Hide)'!I$132,'Capacity Summary'!$B$139:$B$238,0),MATCH('Capacity Backing (Hide)'!$A186,'Capacity Summary'!$H$138:$BG$138,0))&lt;&gt;0,INDEX('Capacity Summary'!$H$139:$BG$238,MATCH('Capacity Backing (Hide)'!I$132,'Capacity Summary'!$B$139:$B$238,0),MATCH('Capacity Backing (Hide)'!$A186,'Capacity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(Hide)'!$A186,'Capacity Summary'!$H$138:$BG$138,0))="x",INDEX('Capacity Summary'!$C$139:$E$238,MATCH('Capacity Backing (Hide)'!J$132,'Capacity Summary'!$B$139:$B$238,0),4),IF(INDEX('Capacity Summary'!$H$139:$BG$238,MATCH('Capacity Backing (Hide)'!J$132,'Capacity Summary'!$B$139:$B$238,0),MATCH('Capacity Backing (Hide)'!$A186,'Capacity Summary'!$H$138:$BG$138,0))&lt;&gt;0,INDEX('Capacity Summary'!$H$139:$BG$238,MATCH('Capacity Backing (Hide)'!J$132,'Capacity Summary'!$B$139:$B$238,0),MATCH('Capacity Backing (Hide)'!$A186,'Capacity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(Hide)'!$A186,'Capacity Summary'!$H$138:$BG$138,0))="x",INDEX('Capacity Summary'!$C$139:$E$238,MATCH('Capacity Backing (Hide)'!K$132,'Capacity Summary'!$B$139:$B$238,0),4),IF(INDEX('Capacity Summary'!$H$139:$BG$238,MATCH('Capacity Backing (Hide)'!K$132,'Capacity Summary'!$B$139:$B$238,0),MATCH('Capacity Backing (Hide)'!$A186,'Capacity Summary'!$H$138:$BG$138,0))&lt;&gt;0,INDEX('Capacity Summary'!$H$139:$BG$238,MATCH('Capacity Backing (Hide)'!K$132,'Capacity Summary'!$B$139:$B$238,0),MATCH('Capacity Backing (Hide)'!$A186,'Capacity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(Hide)'!$A186,'Capacity Summary'!$H$138:$BG$138,0))="x",INDEX('Capacity Summary'!$C$139:$E$238,MATCH('Capacity Backing (Hide)'!L$132,'Capacity Summary'!$B$139:$B$238,0),4),IF(INDEX('Capacity Summary'!$H$139:$BG$238,MATCH('Capacity Backing (Hide)'!L$132,'Capacity Summary'!$B$139:$B$238,0),MATCH('Capacity Backing (Hide)'!$A186,'Capacity Summary'!$H$138:$BG$138,0))&lt;&gt;0,INDEX('Capacity Summary'!$H$139:$BG$238,MATCH('Capacity Backing (Hide)'!L$132,'Capacity Summary'!$B$139:$B$238,0),MATCH('Capacity Backing (Hide)'!$A186,'Capacity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(Hide)'!$A186,'Capacity Summary'!$H$138:$BG$138,0))="x",INDEX('Capacity Summary'!$C$139:$E$238,MATCH('Capacity Backing (Hide)'!M$132,'Capacity Summary'!$B$139:$B$238,0),4),IF(INDEX('Capacity Summary'!$H$139:$BG$238,MATCH('Capacity Backing (Hide)'!M$132,'Capacity Summary'!$B$139:$B$238,0),MATCH('Capacity Backing (Hide)'!$A186,'Capacity Summary'!$H$138:$BG$138,0))&lt;&gt;0,INDEX('Capacity Summary'!$H$139:$BG$238,MATCH('Capacity Backing (Hide)'!M$132,'Capacity Summary'!$B$139:$B$238,0),MATCH('Capacity Backing (Hide)'!$A186,'Capacity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(Hide)'!$A186,'Capacity Summary'!$H$138:$BG$138,0))="x",INDEX('Capacity Summary'!$C$139:$E$238,MATCH('Capacity Backing (Hide)'!N$132,'Capacity Summary'!$B$139:$B$238,0),4),IF(INDEX('Capacity Summary'!$H$139:$BG$238,MATCH('Capacity Backing (Hide)'!N$132,'Capacity Summary'!$B$139:$B$238,0),MATCH('Capacity Backing (Hide)'!$A186,'Capacity Summary'!$H$138:$BG$138,0))&lt;&gt;0,INDEX('Capacity Summary'!$H$139:$BG$238,MATCH('Capacity Backing (Hide)'!N$132,'Capacity Summary'!$B$139:$B$238,0),MATCH('Capacity Backing (Hide)'!$A186,'Capacity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(Hide)'!$A186,'Capacity Summary'!$H$138:$BG$138,0))="x",INDEX('Capacity Summary'!$C$139:$E$238,MATCH('Capacity Backing (Hide)'!O$132,'Capacity Summary'!$B$139:$B$238,0),4),IF(INDEX('Capacity Summary'!$H$139:$BG$238,MATCH('Capacity Backing (Hide)'!O$132,'Capacity Summary'!$B$139:$B$238,0),MATCH('Capacity Backing (Hide)'!$A186,'Capacity Summary'!$H$138:$BG$138,0))&lt;&gt;0,INDEX('Capacity Summary'!$H$139:$BG$238,MATCH('Capacity Backing (Hide)'!O$132,'Capacity Summary'!$B$139:$B$238,0),MATCH('Capacity Backing (Hide)'!$A186,'Capacity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(Hide)'!$A186,'Capacity Summary'!$H$138:$BG$138,0))="x",INDEX('Capacity Summary'!$C$139:$E$238,MATCH('Capacity Backing (Hide)'!P$132,'Capacity Summary'!$B$139:$B$238,0),4),IF(INDEX('Capacity Summary'!$H$139:$BG$238,MATCH('Capacity Backing (Hide)'!P$132,'Capacity Summary'!$B$139:$B$238,0),MATCH('Capacity Backing (Hide)'!$A186,'Capacity Summary'!$H$138:$BG$138,0))&lt;&gt;0,INDEX('Capacity Summary'!$H$139:$BG$238,MATCH('Capacity Backing (Hide)'!P$132,'Capacity Summary'!$B$139:$B$238,0),MATCH('Capacity Backing (Hide)'!$A186,'Capacity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(Hide)'!$A186,'Capacity Summary'!$H$138:$BG$138,0))="x",INDEX('Capacity Summary'!$C$139:$E$238,MATCH('Capacity Backing (Hide)'!Q$132,'Capacity Summary'!$B$139:$B$238,0),4),IF(INDEX('Capacity Summary'!$H$139:$BG$238,MATCH('Capacity Backing (Hide)'!Q$132,'Capacity Summary'!$B$139:$B$238,0),MATCH('Capacity Backing (Hide)'!$A186,'Capacity Summary'!$H$138:$BG$138,0))&lt;&gt;0,INDEX('Capacity Summary'!$H$139:$BG$238,MATCH('Capacity Backing (Hide)'!Q$132,'Capacity Summary'!$B$139:$B$238,0),MATCH('Capacity Backing (Hide)'!$A186,'Capacity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(Hide)'!$A186,'Capacity Summary'!$H$138:$BG$138,0))="x",INDEX('Capacity Summary'!$C$139:$E$238,MATCH('Capacity Backing (Hide)'!R$132,'Capacity Summary'!$B$139:$B$238,0),4),IF(INDEX('Capacity Summary'!$H$139:$BG$238,MATCH('Capacity Backing (Hide)'!R$132,'Capacity Summary'!$B$139:$B$238,0),MATCH('Capacity Backing (Hide)'!$A186,'Capacity Summary'!$H$138:$BG$138,0))&lt;&gt;0,INDEX('Capacity Summary'!$H$139:$BG$238,MATCH('Capacity Backing (Hide)'!R$132,'Capacity Summary'!$B$139:$B$238,0),MATCH('Capacity Backing (Hide)'!$A186,'Capacity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(Hide)'!$A186,'Capacity Summary'!$H$138:$BG$138,0))="x",INDEX('Capacity Summary'!$C$139:$E$238,MATCH('Capacity Backing (Hide)'!S$132,'Capacity Summary'!$B$139:$B$238,0),4),IF(INDEX('Capacity Summary'!$H$139:$BG$238,MATCH('Capacity Backing (Hide)'!S$132,'Capacity Summary'!$B$139:$B$238,0),MATCH('Capacity Backing (Hide)'!$A186,'Capacity Summary'!$H$138:$BG$138,0))&lt;&gt;0,INDEX('Capacity Summary'!$H$139:$BG$238,MATCH('Capacity Backing (Hide)'!S$132,'Capacity Summary'!$B$139:$B$238,0),MATCH('Capacity Backing (Hide)'!$A186,'Capacity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(Hide)'!$A186,'Capacity Summary'!$H$138:$BG$138,0))="x",INDEX('Capacity Summary'!$C$139:$E$238,MATCH('Capacity Backing (Hide)'!T$132,'Capacity Summary'!$B$139:$B$238,0),4),IF(INDEX('Capacity Summary'!$H$139:$BG$238,MATCH('Capacity Backing (Hide)'!T$132,'Capacity Summary'!$B$139:$B$238,0),MATCH('Capacity Backing (Hide)'!$A186,'Capacity Summary'!$H$138:$BG$138,0))&lt;&gt;0,INDEX('Capacity Summary'!$H$139:$BG$238,MATCH('Capacity Backing (Hide)'!T$132,'Capacity Summary'!$B$139:$B$238,0),MATCH('Capacity Backing (Hide)'!$A186,'Capacity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(Hide)'!$A186,'Capacity Summary'!$H$138:$BG$138,0))="x",INDEX('Capacity Summary'!$C$139:$E$238,MATCH('Capacity Backing (Hide)'!U$132,'Capacity Summary'!$B$139:$B$238,0),4),IF(INDEX('Capacity Summary'!$H$139:$BG$238,MATCH('Capacity Backing (Hide)'!U$132,'Capacity Summary'!$B$139:$B$238,0),MATCH('Capacity Backing (Hide)'!$A186,'Capacity Summary'!$H$138:$BG$138,0))&lt;&gt;0,INDEX('Capacity Summary'!$H$139:$BG$238,MATCH('Capacity Backing (Hide)'!U$132,'Capacity Summary'!$B$139:$B$238,0),MATCH('Capacity Backing (Hide)'!$A186,'Capacity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(Hide)'!$A186,'Capacity Summary'!$H$138:$BG$138,0))="x",INDEX('Capacity Summary'!$C$139:$E$238,MATCH('Capacity Backing (Hide)'!V$132,'Capacity Summary'!$B$139:$B$238,0),4),IF(INDEX('Capacity Summary'!$H$139:$BG$238,MATCH('Capacity Backing (Hide)'!V$132,'Capacity Summary'!$B$139:$B$238,0),MATCH('Capacity Backing (Hide)'!$A186,'Capacity Summary'!$H$138:$BG$138,0))&lt;&gt;0,INDEX('Capacity Summary'!$H$139:$BG$238,MATCH('Capacity Backing (Hide)'!V$132,'Capacity Summary'!$B$139:$B$238,0),MATCH('Capacity Backing (Hide)'!$A186,'Capacity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(Hide)'!$A186,'Capacity Summary'!$H$138:$BG$138,0))="x",INDEX('Capacity Summary'!$C$139:$E$238,MATCH('Capacity Backing (Hide)'!W$132,'Capacity Summary'!$B$139:$B$238,0),4),IF(INDEX('Capacity Summary'!$H$139:$BG$238,MATCH('Capacity Backing (Hide)'!W$132,'Capacity Summary'!$B$139:$B$238,0),MATCH('Capacity Backing (Hide)'!$A186,'Capacity Summary'!$H$138:$BG$138,0))&lt;&gt;0,INDEX('Capacity Summary'!$H$139:$BG$238,MATCH('Capacity Backing (Hide)'!W$132,'Capacity Summary'!$B$139:$B$238,0),MATCH('Capacity Backing (Hide)'!$A186,'Capacity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(Hide)'!$A186,'Capacity Summary'!$H$138:$BG$138,0))="x",INDEX('Capacity Summary'!$C$139:$E$238,MATCH('Capacity Backing (Hide)'!X$132,'Capacity Summary'!$B$139:$B$238,0),4),IF(INDEX('Capacity Summary'!$H$139:$BG$238,MATCH('Capacity Backing (Hide)'!X$132,'Capacity Summary'!$B$139:$B$238,0),MATCH('Capacity Backing (Hide)'!$A186,'Capacity Summary'!$H$138:$BG$138,0))&lt;&gt;0,INDEX('Capacity Summary'!$H$139:$BG$238,MATCH('Capacity Backing (Hide)'!X$132,'Capacity Summary'!$B$139:$B$238,0),MATCH('Capacity Backing (Hide)'!$A186,'Capacity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(Hide)'!$A186,'Capacity Summary'!$H$138:$BG$138,0))="x",INDEX('Capacity Summary'!$C$139:$E$238,MATCH('Capacity Backing (Hide)'!Y$132,'Capacity Summary'!$B$139:$B$238,0),4),IF(INDEX('Capacity Summary'!$H$139:$BG$238,MATCH('Capacity Backing (Hide)'!Y$132,'Capacity Summary'!$B$139:$B$238,0),MATCH('Capacity Backing (Hide)'!$A186,'Capacity Summary'!$H$138:$BG$138,0))&lt;&gt;0,INDEX('Capacity Summary'!$H$139:$BG$238,MATCH('Capacity Backing (Hide)'!Y$132,'Capacity Summary'!$B$139:$B$238,0),MATCH('Capacity Backing (Hide)'!$A186,'Capacity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(Hide)'!$A186,'Capacity Summary'!$H$138:$BG$138,0))="x",INDEX('Capacity Summary'!$C$139:$E$238,MATCH('Capacity Backing (Hide)'!Z$132,'Capacity Summary'!$B$139:$B$238,0),4),IF(INDEX('Capacity Summary'!$H$139:$BG$238,MATCH('Capacity Backing (Hide)'!Z$132,'Capacity Summary'!$B$139:$B$238,0),MATCH('Capacity Backing (Hide)'!$A186,'Capacity Summary'!$H$138:$BG$138,0))&lt;&gt;0,INDEX('Capacity Summary'!$H$139:$BG$238,MATCH('Capacity Backing (Hide)'!Z$132,'Capacity Summary'!$B$139:$B$238,0),MATCH('Capacity Backing (Hide)'!$A186,'Capacity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(Hide)'!$A186,'Capacity Summary'!$H$138:$BG$138,0))="x",INDEX('Capacity Summary'!$C$139:$E$238,MATCH('Capacity Backing (Hide)'!AA$132,'Capacity Summary'!$B$139:$B$238,0),4),IF(INDEX('Capacity Summary'!$H$139:$BG$238,MATCH('Capacity Backing (Hide)'!AA$132,'Capacity Summary'!$B$139:$B$238,0),MATCH('Capacity Backing (Hide)'!$A186,'Capacity Summary'!$H$138:$BG$138,0))&lt;&gt;0,INDEX('Capacity Summary'!$H$139:$BG$238,MATCH('Capacity Backing (Hide)'!AA$132,'Capacity Summary'!$B$139:$B$238,0),MATCH('Capacity Backing (Hide)'!$A186,'Capacity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(Hide)'!$A186,'Capacity Summary'!$H$138:$BG$138,0))="x",INDEX('Capacity Summary'!$C$139:$E$238,MATCH('Capacity Backing (Hide)'!AB$132,'Capacity Summary'!$B$139:$B$238,0),4),IF(INDEX('Capacity Summary'!$H$139:$BG$238,MATCH('Capacity Backing (Hide)'!AB$132,'Capacity Summary'!$B$139:$B$238,0),MATCH('Capacity Backing (Hide)'!$A186,'Capacity Summary'!$H$138:$BG$138,0))&lt;&gt;0,INDEX('Capacity Summary'!$H$139:$BG$238,MATCH('Capacity Backing (Hide)'!AB$132,'Capacity Summary'!$B$139:$B$238,0),MATCH('Capacity Backing (Hide)'!$A186,'Capacity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(Hide)'!$A186,'Capacity Summary'!$H$138:$BG$138,0))="x",INDEX('Capacity Summary'!$C$139:$E$238,MATCH('Capacity Backing (Hide)'!AC$132,'Capacity Summary'!$B$139:$B$238,0),4),IF(INDEX('Capacity Summary'!$H$139:$BG$238,MATCH('Capacity Backing (Hide)'!AC$132,'Capacity Summary'!$B$139:$B$238,0),MATCH('Capacity Backing (Hide)'!$A186,'Capacity Summary'!$H$138:$BG$138,0))&lt;&gt;0,INDEX('Capacity Summary'!$H$139:$BG$238,MATCH('Capacity Backing (Hide)'!AC$132,'Capacity Summary'!$B$139:$B$238,0),MATCH('Capacity Backing (Hide)'!$A186,'Capacity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(Hide)'!$A186,'Capacity Summary'!$H$138:$BG$138,0))="x",INDEX('Capacity Summary'!$C$139:$E$238,MATCH('Capacity Backing (Hide)'!AD$132,'Capacity Summary'!$B$139:$B$238,0),4),IF(INDEX('Capacity Summary'!$H$139:$BG$238,MATCH('Capacity Backing (Hide)'!AD$132,'Capacity Summary'!$B$139:$B$238,0),MATCH('Capacity Backing (Hide)'!$A186,'Capacity Summary'!$H$138:$BG$138,0))&lt;&gt;0,INDEX('Capacity Summary'!$H$139:$BG$238,MATCH('Capacity Backing (Hide)'!AD$132,'Capacity Summary'!$B$139:$B$238,0),MATCH('Capacity Backing (Hide)'!$A186,'Capacity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(Hide)'!$A186,'Capacity Summary'!$H$138:$BG$138,0))="x",INDEX('Capacity Summary'!$C$139:$E$238,MATCH('Capacity Backing (Hide)'!AE$132,'Capacity Summary'!$B$139:$B$238,0),4),IF(INDEX('Capacity Summary'!$H$139:$BG$238,MATCH('Capacity Backing (Hide)'!AE$132,'Capacity Summary'!$B$139:$B$238,0),MATCH('Capacity Backing (Hide)'!$A186,'Capacity Summary'!$H$138:$BG$138,0))&lt;&gt;0,INDEX('Capacity Summary'!$H$139:$BG$238,MATCH('Capacity Backing (Hide)'!AE$132,'Capacity Summary'!$B$139:$B$238,0),MATCH('Capacity Backing (Hide)'!$A186,'Capacity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(Hide)'!$A186,'Capacity Summary'!$H$138:$BG$138,0))="x",INDEX('Capacity Summary'!$C$139:$E$238,MATCH('Capacity Backing (Hide)'!AF$132,'Capacity Summary'!$B$139:$B$238,0),4),IF(INDEX('Capacity Summary'!$H$139:$BG$238,MATCH('Capacity Backing (Hide)'!AF$132,'Capacity Summary'!$B$139:$B$238,0),MATCH('Capacity Backing (Hide)'!$A186,'Capacity Summary'!$H$138:$BG$138,0))&lt;&gt;0,INDEX('Capacity Summary'!$H$139:$BG$238,MATCH('Capacity Backing (Hide)'!AF$132,'Capacity Summary'!$B$139:$B$238,0),MATCH('Capacity Backing (Hide)'!$A186,'Capacity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(Hide)'!$A186,'Capacity Summary'!$H$138:$BG$138,0))="x",INDEX('Capacity Summary'!$C$139:$E$238,MATCH('Capacity Backing (Hide)'!AG$132,'Capacity Summary'!$B$139:$B$238,0),4),IF(INDEX('Capacity Summary'!$H$139:$BG$238,MATCH('Capacity Backing (Hide)'!AG$132,'Capacity Summary'!$B$139:$B$238,0),MATCH('Capacity Backing (Hide)'!$A186,'Capacity Summary'!$H$138:$BG$138,0))&lt;&gt;0,INDEX('Capacity Summary'!$H$139:$BG$238,MATCH('Capacity Backing (Hide)'!AG$132,'Capacity Summary'!$B$139:$B$238,0),MATCH('Capacity Backing (Hide)'!$A186,'Capacity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(Hide)'!$A186,'Capacity Summary'!$H$138:$BG$138,0))="x",INDEX('Capacity Summary'!$C$139:$E$238,MATCH('Capacity Backing (Hide)'!AH$132,'Capacity Summary'!$B$139:$B$238,0),4),IF(INDEX('Capacity Summary'!$H$139:$BG$238,MATCH('Capacity Backing (Hide)'!AH$132,'Capacity Summary'!$B$139:$B$238,0),MATCH('Capacity Backing (Hide)'!$A186,'Capacity Summary'!$H$138:$BG$138,0))&lt;&gt;0,INDEX('Capacity Summary'!$H$139:$BG$238,MATCH('Capacity Backing (Hide)'!AH$132,'Capacity Summary'!$B$139:$B$238,0),MATCH('Capacity Backing (Hide)'!$A186,'Capacity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(Hide)'!$A186,'Capacity Summary'!$H$138:$BG$138,0))="x",INDEX('Capacity Summary'!$C$139:$E$238,MATCH('Capacity Backing (Hide)'!AI$132,'Capacity Summary'!$B$139:$B$238,0),4),IF(INDEX('Capacity Summary'!$H$139:$BG$238,MATCH('Capacity Backing (Hide)'!AI$132,'Capacity Summary'!$B$139:$B$238,0),MATCH('Capacity Backing (Hide)'!$A186,'Capacity Summary'!$H$138:$BG$138,0))&lt;&gt;0,INDEX('Capacity Summary'!$H$139:$BG$238,MATCH('Capacity Backing (Hide)'!AI$132,'Capacity Summary'!$B$139:$B$238,0),MATCH('Capacity Backing (Hide)'!$A186,'Capacity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(Hide)'!$A186,'Capacity Summary'!$H$138:$BG$138,0))="x",INDEX('Capacity Summary'!$C$139:$E$238,MATCH('Capacity Backing (Hide)'!AJ$132,'Capacity Summary'!$B$139:$B$238,0),4),IF(INDEX('Capacity Summary'!$H$139:$BG$238,MATCH('Capacity Backing (Hide)'!AJ$132,'Capacity Summary'!$B$139:$B$238,0),MATCH('Capacity Backing (Hide)'!$A186,'Capacity Summary'!$H$138:$BG$138,0))&lt;&gt;0,INDEX('Capacity Summary'!$H$139:$BG$238,MATCH('Capacity Backing (Hide)'!AJ$132,'Capacity Summary'!$B$139:$B$238,0),MATCH('Capacity Backing (Hide)'!$A186,'Capacity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(Hide)'!$A186,'Capacity Summary'!$H$138:$BG$138,0))="x",INDEX('Capacity Summary'!$C$139:$E$238,MATCH('Capacity Backing (Hide)'!AK$132,'Capacity Summary'!$B$139:$B$238,0),4),IF(INDEX('Capacity Summary'!$H$139:$BG$238,MATCH('Capacity Backing (Hide)'!AK$132,'Capacity Summary'!$B$139:$B$238,0),MATCH('Capacity Backing (Hide)'!$A186,'Capacity Summary'!$H$138:$BG$138,0))&lt;&gt;0,INDEX('Capacity Summary'!$H$139:$BG$238,MATCH('Capacity Backing (Hide)'!AK$132,'Capacity Summary'!$B$139:$B$238,0),MATCH('Capacity Backing (Hide)'!$A186,'Capacity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(Hide)'!$A186,'Capacity Summary'!$H$138:$BG$138,0))="x",INDEX('Capacity Summary'!$C$139:$E$238,MATCH('Capacity Backing (Hide)'!AL$132,'Capacity Summary'!$B$139:$B$238,0),4),IF(INDEX('Capacity Summary'!$H$139:$BG$238,MATCH('Capacity Backing (Hide)'!AL$132,'Capacity Summary'!$B$139:$B$238,0),MATCH('Capacity Backing (Hide)'!$A186,'Capacity Summary'!$H$138:$BG$138,0))&lt;&gt;0,INDEX('Capacity Summary'!$H$139:$BG$238,MATCH('Capacity Backing (Hide)'!AL$132,'Capacity Summary'!$B$139:$B$238,0),MATCH('Capacity Backing (Hide)'!$A186,'Capacity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(Hide)'!$A186,'Capacity Summary'!$H$138:$BG$138,0))="x",INDEX('Capacity Summary'!$C$139:$E$238,MATCH('Capacity Backing (Hide)'!AM$132,'Capacity Summary'!$B$139:$B$238,0),4),IF(INDEX('Capacity Summary'!$H$139:$BG$238,MATCH('Capacity Backing (Hide)'!AM$132,'Capacity Summary'!$B$139:$B$238,0),MATCH('Capacity Backing (Hide)'!$A186,'Capacity Summary'!$H$138:$BG$138,0))&lt;&gt;0,INDEX('Capacity Summary'!$H$139:$BG$238,MATCH('Capacity Backing (Hide)'!AM$132,'Capacity Summary'!$B$139:$B$238,0),MATCH('Capacity Backing (Hide)'!$A186,'Capacity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(Hide)'!$A186,'Capacity Summary'!$H$138:$BG$138,0))="x",INDEX('Capacity Summary'!$C$139:$E$238,MATCH('Capacity Backing (Hide)'!AN$132,'Capacity Summary'!$B$139:$B$238,0),4),IF(INDEX('Capacity Summary'!$H$139:$BG$238,MATCH('Capacity Backing (Hide)'!AN$132,'Capacity Summary'!$B$139:$B$238,0),MATCH('Capacity Backing (Hide)'!$A186,'Capacity Summary'!$H$138:$BG$138,0))&lt;&gt;0,INDEX('Capacity Summary'!$H$139:$BG$238,MATCH('Capacity Backing (Hide)'!AN$132,'Capacity Summary'!$B$139:$B$238,0),MATCH('Capacity Backing (Hide)'!$A186,'Capacity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(Hide)'!$A186,'Capacity Summary'!$H$138:$BG$138,0))="x",INDEX('Capacity Summary'!$C$139:$E$238,MATCH('Capacity Backing (Hide)'!AO$132,'Capacity Summary'!$B$139:$B$238,0),4),IF(INDEX('Capacity Summary'!$H$139:$BG$238,MATCH('Capacity Backing (Hide)'!AO$132,'Capacity Summary'!$B$139:$B$238,0),MATCH('Capacity Backing (Hide)'!$A186,'Capacity Summary'!$H$138:$BG$138,0))&lt;&gt;0,INDEX('Capacity Summary'!$H$139:$BG$238,MATCH('Capacity Backing (Hide)'!AO$132,'Capacity Summary'!$B$139:$B$238,0),MATCH('Capacity Backing (Hide)'!$A186,'Capacity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(Hide)'!$A186,'Capacity Summary'!$H$138:$BG$138,0))="x",INDEX('Capacity Summary'!$C$139:$E$238,MATCH('Capacity Backing (Hide)'!AP$132,'Capacity Summary'!$B$139:$B$238,0),4),IF(INDEX('Capacity Summary'!$H$139:$BG$238,MATCH('Capacity Backing (Hide)'!AP$132,'Capacity Summary'!$B$139:$B$238,0),MATCH('Capacity Backing (Hide)'!$A186,'Capacity Summary'!$H$138:$BG$138,0))&lt;&gt;0,INDEX('Capacity Summary'!$H$139:$BG$238,MATCH('Capacity Backing (Hide)'!AP$132,'Capacity Summary'!$B$139:$B$238,0),MATCH('Capacity Backing (Hide)'!$A186,'Capacity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(Hide)'!$A186,'Capacity Summary'!$H$138:$BG$138,0))="x",INDEX('Capacity Summary'!$C$139:$E$238,MATCH('Capacity Backing (Hide)'!AQ$132,'Capacity Summary'!$B$139:$B$238,0),4),IF(INDEX('Capacity Summary'!$H$139:$BG$238,MATCH('Capacity Backing (Hide)'!AQ$132,'Capacity Summary'!$B$139:$B$238,0),MATCH('Capacity Backing (Hide)'!$A186,'Capacity Summary'!$H$138:$BG$138,0))&lt;&gt;0,INDEX('Capacity Summary'!$H$139:$BG$238,MATCH('Capacity Backing (Hide)'!AQ$132,'Capacity Summary'!$B$139:$B$238,0),MATCH('Capacity Backing (Hide)'!$A186,'Capacity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(Hide)'!$A186,'Capacity Summary'!$H$138:$BG$138,0))="x",INDEX('Capacity Summary'!$C$139:$E$238,MATCH('Capacity Backing (Hide)'!AR$132,'Capacity Summary'!$B$139:$B$238,0),4),IF(INDEX('Capacity Summary'!$H$139:$BG$238,MATCH('Capacity Backing (Hide)'!AR$132,'Capacity Summary'!$B$139:$B$238,0),MATCH('Capacity Backing (Hide)'!$A186,'Capacity Summary'!$H$138:$BG$138,0))&lt;&gt;0,INDEX('Capacity Summary'!$H$139:$BG$238,MATCH('Capacity Backing (Hide)'!AR$132,'Capacity Summary'!$B$139:$B$238,0),MATCH('Capacity Backing (Hide)'!$A186,'Capacity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(Hide)'!$A186,'Capacity Summary'!$H$138:$BG$138,0))="x",INDEX('Capacity Summary'!$C$139:$E$238,MATCH('Capacity Backing (Hide)'!AS$132,'Capacity Summary'!$B$139:$B$238,0),4),IF(INDEX('Capacity Summary'!$H$139:$BG$238,MATCH('Capacity Backing (Hide)'!AS$132,'Capacity Summary'!$B$139:$B$238,0),MATCH('Capacity Backing (Hide)'!$A186,'Capacity Summary'!$H$138:$BG$138,0))&lt;&gt;0,INDEX('Capacity Summary'!$H$139:$BG$238,MATCH('Capacity Backing (Hide)'!AS$132,'Capacity Summary'!$B$139:$B$238,0),MATCH('Capacity Backing (Hide)'!$A186,'Capacity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(Hide)'!$A186,'Capacity Summary'!$H$138:$BG$138,0))="x",INDEX('Capacity Summary'!$C$139:$E$238,MATCH('Capacity Backing (Hide)'!AT$132,'Capacity Summary'!$B$139:$B$238,0),4),IF(INDEX('Capacity Summary'!$H$139:$BG$238,MATCH('Capacity Backing (Hide)'!AT$132,'Capacity Summary'!$B$139:$B$238,0),MATCH('Capacity Backing (Hide)'!$A186,'Capacity Summary'!$H$138:$BG$138,0))&lt;&gt;0,INDEX('Capacity Summary'!$H$139:$BG$238,MATCH('Capacity Backing (Hide)'!AT$132,'Capacity Summary'!$B$139:$B$238,0),MATCH('Capacity Backing (Hide)'!$A186,'Capacity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(Hide)'!$A186,'Capacity Summary'!$H$138:$BG$138,0))="x",INDEX('Capacity Summary'!$C$139:$E$238,MATCH('Capacity Backing (Hide)'!AU$132,'Capacity Summary'!$B$139:$B$238,0),4),IF(INDEX('Capacity Summary'!$H$139:$BG$238,MATCH('Capacity Backing (Hide)'!AU$132,'Capacity Summary'!$B$139:$B$238,0),MATCH('Capacity Backing (Hide)'!$A186,'Capacity Summary'!$H$138:$BG$138,0))&lt;&gt;0,INDEX('Capacity Summary'!$H$139:$BG$238,MATCH('Capacity Backing (Hide)'!AU$132,'Capacity Summary'!$B$139:$B$238,0),MATCH('Capacity Backing (Hide)'!$A186,'Capacity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(Hide)'!$A186,'Capacity Summary'!$H$138:$BG$138,0))="x",INDEX('Capacity Summary'!$C$139:$E$238,MATCH('Capacity Backing (Hide)'!AV$132,'Capacity Summary'!$B$139:$B$238,0),4),IF(INDEX('Capacity Summary'!$H$139:$BG$238,MATCH('Capacity Backing (Hide)'!AV$132,'Capacity Summary'!$B$139:$B$238,0),MATCH('Capacity Backing (Hide)'!$A186,'Capacity Summary'!$H$138:$BG$138,0))&lt;&gt;0,INDEX('Capacity Summary'!$H$139:$BG$238,MATCH('Capacity Backing (Hide)'!AV$132,'Capacity Summary'!$B$139:$B$238,0),MATCH('Capacity Backing (Hide)'!$A186,'Capacity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(Hide)'!$A186,'Capacity Summary'!$H$138:$BG$138,0))="x",INDEX('Capacity Summary'!$C$139:$E$238,MATCH('Capacity Backing (Hide)'!AW$132,'Capacity Summary'!$B$139:$B$238,0),4),IF(INDEX('Capacity Summary'!$H$139:$BG$238,MATCH('Capacity Backing (Hide)'!AW$132,'Capacity Summary'!$B$139:$B$238,0),MATCH('Capacity Backing (Hide)'!$A186,'Capacity Summary'!$H$138:$BG$138,0))&lt;&gt;0,INDEX('Capacity Summary'!$H$139:$BG$238,MATCH('Capacity Backing (Hide)'!AW$132,'Capacity Summary'!$B$139:$B$238,0),MATCH('Capacity Backing (Hide)'!$A186,'Capacity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(Hide)'!$A186,'Capacity Summary'!$H$138:$BG$138,0))="x",INDEX('Capacity Summary'!$C$139:$E$238,MATCH('Capacity Backing (Hide)'!AX$132,'Capacity Summary'!$B$139:$B$238,0),4),IF(INDEX('Capacity Summary'!$H$139:$BG$238,MATCH('Capacity Backing (Hide)'!AX$132,'Capacity Summary'!$B$139:$B$238,0),MATCH('Capacity Backing (Hide)'!$A186,'Capacity Summary'!$H$138:$BG$138,0))&lt;&gt;0,INDEX('Capacity Summary'!$H$139:$BG$238,MATCH('Capacity Backing (Hide)'!AX$132,'Capacity Summary'!$B$139:$B$238,0),MATCH('Capacity Backing (Hide)'!$A186,'Capacity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(Hide)'!$A186,'Capacity Summary'!$H$138:$BG$138,0))="x",INDEX('Capacity Summary'!$C$139:$E$238,MATCH('Capacity Backing (Hide)'!AY$132,'Capacity Summary'!$B$139:$B$238,0),4),IF(INDEX('Capacity Summary'!$H$139:$BG$238,MATCH('Capacity Backing (Hide)'!AY$132,'Capacity Summary'!$B$139:$B$238,0),MATCH('Capacity Backing (Hide)'!$A186,'Capacity Summary'!$H$138:$BG$138,0))&lt;&gt;0,INDEX('Capacity Summary'!$H$139:$BG$238,MATCH('Capacity Backing (Hide)'!AY$132,'Capacity Summary'!$B$139:$B$238,0),MATCH('Capacity Backing (Hide)'!$A186,'Capacity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(Hide)'!$A186,'Capacity Summary'!$H$138:$BG$138,0))="x",INDEX('Capacity Summary'!$C$139:$E$238,MATCH('Capacity Backing (Hide)'!AZ$132,'Capacity Summary'!$B$139:$B$238,0),4),IF(INDEX('Capacity Summary'!$H$139:$BG$238,MATCH('Capacity Backing (Hide)'!AZ$132,'Capacity Summary'!$B$139:$B$238,0),MATCH('Capacity Backing (Hide)'!$A186,'Capacity Summary'!$H$138:$BG$138,0))&lt;&gt;0,INDEX('Capacity Summary'!$H$139:$BG$238,MATCH('Capacity Backing (Hide)'!AZ$132,'Capacity Summary'!$B$139:$B$238,0),MATCH('Capacity Backing (Hide)'!$A186,'Capacity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(Hide)'!$A186,'Capacity Summary'!$H$138:$BG$138,0))="x",INDEX('Capacity Summary'!$C$139:$E$238,MATCH('Capacity Backing (Hide)'!BA$132,'Capacity Summary'!$B$139:$B$238,0),4),IF(INDEX('Capacity Summary'!$H$139:$BG$238,MATCH('Capacity Backing (Hide)'!BA$132,'Capacity Summary'!$B$139:$B$238,0),MATCH('Capacity Backing (Hide)'!$A186,'Capacity Summary'!$H$138:$BG$138,0))&lt;&gt;0,INDEX('Capacity Summary'!$H$139:$BG$238,MATCH('Capacity Backing (Hide)'!BA$132,'Capacity Summary'!$B$139:$B$238,0),MATCH('Capacity Backing (Hide)'!$A186,'Capacity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(Hide)'!$A186,'Capacity Summary'!$H$138:$BG$138,0))="x",INDEX('Capacity Summary'!$C$139:$E$238,MATCH('Capacity Backing (Hide)'!BB$132,'Capacity Summary'!$B$139:$B$238,0),4),IF(INDEX('Capacity Summary'!$H$139:$BG$238,MATCH('Capacity Backing (Hide)'!BB$132,'Capacity Summary'!$B$139:$B$238,0),MATCH('Capacity Backing (Hide)'!$A186,'Capacity Summary'!$H$138:$BG$138,0))&lt;&gt;0,INDEX('Capacity Summary'!$H$139:$BG$238,MATCH('Capacity Backing (Hide)'!BB$132,'Capacity Summary'!$B$139:$B$238,0),MATCH('Capacity Backing (Hide)'!$A186,'Capacity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(Hide)'!$A186,'Capacity Summary'!$H$138:$BG$138,0))="x",INDEX('Capacity Summary'!$C$139:$E$238,MATCH('Capacity Backing (Hide)'!BC$132,'Capacity Summary'!$B$139:$B$238,0),4),IF(INDEX('Capacity Summary'!$H$139:$BG$238,MATCH('Capacity Backing (Hide)'!BC$132,'Capacity Summary'!$B$139:$B$238,0),MATCH('Capacity Backing (Hide)'!$A186,'Capacity Summary'!$H$138:$BG$138,0))&lt;&gt;0,INDEX('Capacity Summary'!$H$139:$BG$238,MATCH('Capacity Backing (Hide)'!BC$132,'Capacity Summary'!$B$139:$B$238,0),MATCH('Capacity Backing (Hide)'!$A186,'Capacity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(Hide)'!$A186,'Capacity Summary'!$H$138:$BG$138,0))="x",INDEX('Capacity Summary'!$C$139:$E$238,MATCH('Capacity Backing (Hide)'!BD$132,'Capacity Summary'!$B$139:$B$238,0),4),IF(INDEX('Capacity Summary'!$H$139:$BG$238,MATCH('Capacity Backing (Hide)'!BD$132,'Capacity Summary'!$B$139:$B$238,0),MATCH('Capacity Backing (Hide)'!$A186,'Capacity Summary'!$H$138:$BG$138,0))&lt;&gt;0,INDEX('Capacity Summary'!$H$139:$BG$238,MATCH('Capacity Backing (Hide)'!BD$132,'Capacity Summary'!$B$139:$B$238,0),MATCH('Capacity Backing (Hide)'!$A186,'Capacity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(Hide)'!$A186,'Capacity Summary'!$H$138:$BG$138,0))="x",INDEX('Capacity Summary'!$C$139:$E$238,MATCH('Capacity Backing (Hide)'!BE$132,'Capacity Summary'!$B$139:$B$238,0),4),IF(INDEX('Capacity Summary'!$H$139:$BG$238,MATCH('Capacity Backing (Hide)'!BE$132,'Capacity Summary'!$B$139:$B$238,0),MATCH('Capacity Backing (Hide)'!$A186,'Capacity Summary'!$H$138:$BG$138,0))&lt;&gt;0,INDEX('Capacity Summary'!$H$139:$BG$238,MATCH('Capacity Backing (Hide)'!BE$132,'Capacity Summary'!$B$139:$B$238,0),MATCH('Capacity Backing (Hide)'!$A186,'Capacity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(Hide)'!$A186,'Capacity Summary'!$H$138:$BG$138,0))="x",INDEX('Capacity Summary'!$C$139:$E$238,MATCH('Capacity Backing (Hide)'!BF$132,'Capacity Summary'!$B$139:$B$238,0),4),IF(INDEX('Capacity Summary'!$H$139:$BG$238,MATCH('Capacity Backing (Hide)'!BF$132,'Capacity Summary'!$B$139:$B$238,0),MATCH('Capacity Backing (Hide)'!$A186,'Capacity Summary'!$H$138:$BG$138,0))&lt;&gt;0,INDEX('Capacity Summary'!$H$139:$BG$238,MATCH('Capacity Backing (Hide)'!BF$132,'Capacity Summary'!$B$139:$B$238,0),MATCH('Capacity Backing (Hide)'!$A186,'Capacity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(Hide)'!$A186,'Capacity Summary'!$H$138:$BG$138,0))="x",INDEX('Capacity Summary'!$C$139:$E$238,MATCH('Capacity Backing (Hide)'!BG$132,'Capacity Summary'!$B$139:$B$238,0),4),IF(INDEX('Capacity Summary'!$H$139:$BG$238,MATCH('Capacity Backing (Hide)'!BG$132,'Capacity Summary'!$B$139:$B$238,0),MATCH('Capacity Backing (Hide)'!$A186,'Capacity Summary'!$H$138:$BG$138,0))&lt;&gt;0,INDEX('Capacity Summary'!$H$139:$BG$238,MATCH('Capacity Backing (Hide)'!BG$132,'Capacity Summary'!$B$139:$B$238,0),MATCH('Capacity Backing (Hide)'!$A186,'Capacity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(Hide)'!$A186,'Capacity Summary'!$H$138:$BG$138,0))="x",INDEX('Capacity Summary'!$C$139:$E$238,MATCH('Capacity Backing (Hide)'!BH$132,'Capacity Summary'!$B$139:$B$238,0),4),IF(INDEX('Capacity Summary'!$H$139:$BG$238,MATCH('Capacity Backing (Hide)'!BH$132,'Capacity Summary'!$B$139:$B$238,0),MATCH('Capacity Backing (Hide)'!$A186,'Capacity Summary'!$H$138:$BG$138,0))&lt;&gt;0,INDEX('Capacity Summary'!$H$139:$BG$238,MATCH('Capacity Backing (Hide)'!BH$132,'Capacity Summary'!$B$139:$B$238,0),MATCH('Capacity Backing (Hide)'!$A186,'Capacity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(Hide)'!$A186,'Capacity Summary'!$H$138:$BG$138,0))="x",INDEX('Capacity Summary'!$C$139:$E$238,MATCH('Capacity Backing (Hide)'!BI$132,'Capacity Summary'!$B$139:$B$238,0),4),IF(INDEX('Capacity Summary'!$H$139:$BG$238,MATCH('Capacity Backing (Hide)'!BI$132,'Capacity Summary'!$B$139:$B$238,0),MATCH('Capacity Backing (Hide)'!$A186,'Capacity Summary'!$H$138:$BG$138,0))&lt;&gt;0,INDEX('Capacity Summary'!$H$139:$BG$238,MATCH('Capacity Backing (Hide)'!BI$132,'Capacity Summary'!$B$139:$B$238,0),MATCH('Capacity Backing (Hide)'!$A186,'Capacity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(Hide)'!$A186,'Capacity Summary'!$H$138:$BG$138,0))="x",INDEX('Capacity Summary'!$C$139:$E$238,MATCH('Capacity Backing (Hide)'!BJ$132,'Capacity Summary'!$B$139:$B$238,0),4),IF(INDEX('Capacity Summary'!$H$139:$BG$238,MATCH('Capacity Backing (Hide)'!BJ$132,'Capacity Summary'!$B$139:$B$238,0),MATCH('Capacity Backing (Hide)'!$A186,'Capacity Summary'!$H$138:$BG$138,0))&lt;&gt;0,INDEX('Capacity Summary'!$H$139:$BG$238,MATCH('Capacity Backing (Hide)'!BJ$132,'Capacity Summary'!$B$139:$B$238,0),MATCH('Capacity Backing (Hide)'!$A186,'Capacity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(Hide)'!$A186,'Capacity Summary'!$H$138:$BG$138,0))="x",INDEX('Capacity Summary'!$C$139:$E$238,MATCH('Capacity Backing (Hide)'!BK$132,'Capacity Summary'!$B$139:$B$238,0),4),IF(INDEX('Capacity Summary'!$H$139:$BG$238,MATCH('Capacity Backing (Hide)'!BK$132,'Capacity Summary'!$B$139:$B$238,0),MATCH('Capacity Backing (Hide)'!$A186,'Capacity Summary'!$H$138:$BG$138,0))&lt;&gt;0,INDEX('Capacity Summary'!$H$139:$BG$238,MATCH('Capacity Backing (Hide)'!BK$132,'Capacity Summary'!$B$139:$B$238,0),MATCH('Capacity Backing (Hide)'!$A186,'Capacity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(Hide)'!$A186,'Capacity Summary'!$H$138:$BG$138,0))="x",INDEX('Capacity Summary'!$C$139:$E$238,MATCH('Capacity Backing (Hide)'!BL$132,'Capacity Summary'!$B$139:$B$238,0),4),IF(INDEX('Capacity Summary'!$H$139:$BG$238,MATCH('Capacity Backing (Hide)'!BL$132,'Capacity Summary'!$B$139:$B$238,0),MATCH('Capacity Backing (Hide)'!$A186,'Capacity Summary'!$H$138:$BG$138,0))&lt;&gt;0,INDEX('Capacity Summary'!$H$139:$BG$238,MATCH('Capacity Backing (Hide)'!BL$132,'Capacity Summary'!$B$139:$B$238,0),MATCH('Capacity Backing (Hide)'!$A186,'Capacity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(Hide)'!$A186,'Capacity Summary'!$H$138:$BG$138,0))="x",INDEX('Capacity Summary'!$C$139:$E$238,MATCH('Capacity Backing (Hide)'!BM$132,'Capacity Summary'!$B$139:$B$238,0),4),IF(INDEX('Capacity Summary'!$H$139:$BG$238,MATCH('Capacity Backing (Hide)'!BM$132,'Capacity Summary'!$B$139:$B$238,0),MATCH('Capacity Backing (Hide)'!$A186,'Capacity Summary'!$H$138:$BG$138,0))&lt;&gt;0,INDEX('Capacity Summary'!$H$139:$BG$238,MATCH('Capacity Backing (Hide)'!BM$132,'Capacity Summary'!$B$139:$B$238,0),MATCH('Capacity Backing (Hide)'!$A186,'Capacity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(Hide)'!$A186,'Capacity Summary'!$H$138:$BG$138,0))="x",INDEX('Capacity Summary'!$C$139:$E$238,MATCH('Capacity Backing (Hide)'!BN$132,'Capacity Summary'!$B$139:$B$238,0),4),IF(INDEX('Capacity Summary'!$H$139:$BG$238,MATCH('Capacity Backing (Hide)'!BN$132,'Capacity Summary'!$B$139:$B$238,0),MATCH('Capacity Backing (Hide)'!$A186,'Capacity Summary'!$H$138:$BG$138,0))&lt;&gt;0,INDEX('Capacity Summary'!$H$139:$BG$238,MATCH('Capacity Backing (Hide)'!BN$132,'Capacity Summary'!$B$139:$B$238,0),MATCH('Capacity Backing (Hide)'!$A186,'Capacity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(Hide)'!$A186,'Capacity Summary'!$H$138:$BG$138,0))="x",INDEX('Capacity Summary'!$C$139:$E$238,MATCH('Capacity Backing (Hide)'!BO$132,'Capacity Summary'!$B$139:$B$238,0),4),IF(INDEX('Capacity Summary'!$H$139:$BG$238,MATCH('Capacity Backing (Hide)'!BO$132,'Capacity Summary'!$B$139:$B$238,0),MATCH('Capacity Backing (Hide)'!$A186,'Capacity Summary'!$H$138:$BG$138,0))&lt;&gt;0,INDEX('Capacity Summary'!$H$139:$BG$238,MATCH('Capacity Backing (Hide)'!BO$132,'Capacity Summary'!$B$139:$B$238,0),MATCH('Capacity Backing (Hide)'!$A186,'Capacity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(Hide)'!$A186,'Capacity Summary'!$H$138:$BG$138,0))="x",INDEX('Capacity Summary'!$C$139:$E$238,MATCH('Capacity Backing (Hide)'!BP$132,'Capacity Summary'!$B$139:$B$238,0),4),IF(INDEX('Capacity Summary'!$H$139:$BG$238,MATCH('Capacity Backing (Hide)'!BP$132,'Capacity Summary'!$B$139:$B$238,0),MATCH('Capacity Backing (Hide)'!$A186,'Capacity Summary'!$H$138:$BG$138,0))&lt;&gt;0,INDEX('Capacity Summary'!$H$139:$BG$238,MATCH('Capacity Backing (Hide)'!BP$132,'Capacity Summary'!$B$139:$B$238,0),MATCH('Capacity Backing (Hide)'!$A186,'Capacity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(Hide)'!$A186,'Capacity Summary'!$H$138:$BG$138,0))="x",INDEX('Capacity Summary'!$C$139:$E$238,MATCH('Capacity Backing (Hide)'!BQ$132,'Capacity Summary'!$B$139:$B$238,0),4),IF(INDEX('Capacity Summary'!$H$139:$BG$238,MATCH('Capacity Backing (Hide)'!BQ$132,'Capacity Summary'!$B$139:$B$238,0),MATCH('Capacity Backing (Hide)'!$A186,'Capacity Summary'!$H$138:$BG$138,0))&lt;&gt;0,INDEX('Capacity Summary'!$H$139:$BG$238,MATCH('Capacity Backing (Hide)'!BQ$132,'Capacity Summary'!$B$139:$B$238,0),MATCH('Capacity Backing (Hide)'!$A186,'Capacity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(Hide)'!$A186,'Capacity Summary'!$H$138:$BG$138,0))="x",INDEX('Capacity Summary'!$C$139:$E$238,MATCH('Capacity Backing (Hide)'!BR$132,'Capacity Summary'!$B$139:$B$238,0),4),IF(INDEX('Capacity Summary'!$H$139:$BG$238,MATCH('Capacity Backing (Hide)'!BR$132,'Capacity Summary'!$B$139:$B$238,0),MATCH('Capacity Backing (Hide)'!$A186,'Capacity Summary'!$H$138:$BG$138,0))&lt;&gt;0,INDEX('Capacity Summary'!$H$139:$BG$238,MATCH('Capacity Backing (Hide)'!BR$132,'Capacity Summary'!$B$139:$B$238,0),MATCH('Capacity Backing (Hide)'!$A186,'Capacity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(Hide)'!$A186,'Capacity Summary'!$H$138:$BG$138,0))="x",INDEX('Capacity Summary'!$C$139:$E$238,MATCH('Capacity Backing (Hide)'!BS$132,'Capacity Summary'!$B$139:$B$238,0),4),IF(INDEX('Capacity Summary'!$H$139:$BG$238,MATCH('Capacity Backing (Hide)'!BS$132,'Capacity Summary'!$B$139:$B$238,0),MATCH('Capacity Backing (Hide)'!$A186,'Capacity Summary'!$H$138:$BG$138,0))&lt;&gt;0,INDEX('Capacity Summary'!$H$139:$BG$238,MATCH('Capacity Backing (Hide)'!BS$132,'Capacity Summary'!$B$139:$B$238,0),MATCH('Capacity Backing (Hide)'!$A186,'Capacity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(Hide)'!$A186,'Capacity Summary'!$H$138:$BG$138,0))="x",INDEX('Capacity Summary'!$C$139:$E$238,MATCH('Capacity Backing (Hide)'!BT$132,'Capacity Summary'!$B$139:$B$238,0),4),IF(INDEX('Capacity Summary'!$H$139:$BG$238,MATCH('Capacity Backing (Hide)'!BT$132,'Capacity Summary'!$B$139:$B$238,0),MATCH('Capacity Backing (Hide)'!$A186,'Capacity Summary'!$H$138:$BG$138,0))&lt;&gt;0,INDEX('Capacity Summary'!$H$139:$BG$238,MATCH('Capacity Backing (Hide)'!BT$132,'Capacity Summary'!$B$139:$B$238,0),MATCH('Capacity Backing (Hide)'!$A186,'Capacity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(Hide)'!$A186,'Capacity Summary'!$H$138:$BG$138,0))="x",INDEX('Capacity Summary'!$C$139:$E$238,MATCH('Capacity Backing (Hide)'!BU$132,'Capacity Summary'!$B$139:$B$238,0),4),IF(INDEX('Capacity Summary'!$H$139:$BG$238,MATCH('Capacity Backing (Hide)'!BU$132,'Capacity Summary'!$B$139:$B$238,0),MATCH('Capacity Backing (Hide)'!$A186,'Capacity Summary'!$H$138:$BG$138,0))&lt;&gt;0,INDEX('Capacity Summary'!$H$139:$BG$238,MATCH('Capacity Backing (Hide)'!BU$132,'Capacity Summary'!$B$139:$B$238,0),MATCH('Capacity Backing (Hide)'!$A186,'Capacity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(Hide)'!$A186,'Capacity Summary'!$H$138:$BG$138,0))="x",INDEX('Capacity Summary'!$C$139:$E$238,MATCH('Capacity Backing (Hide)'!BV$132,'Capacity Summary'!$B$139:$B$238,0),4),IF(INDEX('Capacity Summary'!$H$139:$BG$238,MATCH('Capacity Backing (Hide)'!BV$132,'Capacity Summary'!$B$139:$B$238,0),MATCH('Capacity Backing (Hide)'!$A186,'Capacity Summary'!$H$138:$BG$138,0))&lt;&gt;0,INDEX('Capacity Summary'!$H$139:$BG$238,MATCH('Capacity Backing (Hide)'!BV$132,'Capacity Summary'!$B$139:$B$238,0),MATCH('Capacity Backing (Hide)'!$A186,'Capacity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(Hide)'!$A186,'Capacity Summary'!$H$138:$BG$138,0))="x",INDEX('Capacity Summary'!$C$139:$E$238,MATCH('Capacity Backing (Hide)'!BW$132,'Capacity Summary'!$B$139:$B$238,0),4),IF(INDEX('Capacity Summary'!$H$139:$BG$238,MATCH('Capacity Backing (Hide)'!BW$132,'Capacity Summary'!$B$139:$B$238,0),MATCH('Capacity Backing (Hide)'!$A186,'Capacity Summary'!$H$138:$BG$138,0))&lt;&gt;0,INDEX('Capacity Summary'!$H$139:$BG$238,MATCH('Capacity Backing (Hide)'!BW$132,'Capacity Summary'!$B$139:$B$238,0),MATCH('Capacity Backing (Hide)'!$A186,'Capacity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(Hide)'!$A186,'Capacity Summary'!$H$138:$BG$138,0))="x",INDEX('Capacity Summary'!$C$139:$E$238,MATCH('Capacity Backing (Hide)'!BX$132,'Capacity Summary'!$B$139:$B$238,0),4),IF(INDEX('Capacity Summary'!$H$139:$BG$238,MATCH('Capacity Backing (Hide)'!BX$132,'Capacity Summary'!$B$139:$B$238,0),MATCH('Capacity Backing (Hide)'!$A186,'Capacity Summary'!$H$138:$BG$138,0))&lt;&gt;0,INDEX('Capacity Summary'!$H$139:$BG$238,MATCH('Capacity Backing (Hide)'!BX$132,'Capacity Summary'!$B$139:$B$238,0),MATCH('Capacity Backing (Hide)'!$A186,'Capacity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(Hide)'!$A186,'Capacity Summary'!$H$138:$BG$138,0))="x",INDEX('Capacity Summary'!$C$139:$E$238,MATCH('Capacity Backing (Hide)'!BY$132,'Capacity Summary'!$B$139:$B$238,0),4),IF(INDEX('Capacity Summary'!$H$139:$BG$238,MATCH('Capacity Backing (Hide)'!BY$132,'Capacity Summary'!$B$139:$B$238,0),MATCH('Capacity Backing (Hide)'!$A186,'Capacity Summary'!$H$138:$BG$138,0))&lt;&gt;0,INDEX('Capacity Summary'!$H$139:$BG$238,MATCH('Capacity Backing (Hide)'!BY$132,'Capacity Summary'!$B$139:$B$238,0),MATCH('Capacity Backing (Hide)'!$A186,'Capacity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(Hide)'!$A186,'Capacity Summary'!$H$138:$BG$138,0))="x",INDEX('Capacity Summary'!$C$139:$E$238,MATCH('Capacity Backing (Hide)'!BZ$132,'Capacity Summary'!$B$139:$B$238,0),4),IF(INDEX('Capacity Summary'!$H$139:$BG$238,MATCH('Capacity Backing (Hide)'!BZ$132,'Capacity Summary'!$B$139:$B$238,0),MATCH('Capacity Backing (Hide)'!$A186,'Capacity Summary'!$H$138:$BG$138,0))&lt;&gt;0,INDEX('Capacity Summary'!$H$139:$BG$238,MATCH('Capacity Backing (Hide)'!BZ$132,'Capacity Summary'!$B$139:$B$238,0),MATCH('Capacity Backing (Hide)'!$A186,'Capacity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(Hide)'!$A186,'Capacity Summary'!$H$138:$BG$138,0))="x",INDEX('Capacity Summary'!$C$139:$E$238,MATCH('Capacity Backing (Hide)'!CA$132,'Capacity Summary'!$B$139:$B$238,0),4),IF(INDEX('Capacity Summary'!$H$139:$BG$238,MATCH('Capacity Backing (Hide)'!CA$132,'Capacity Summary'!$B$139:$B$238,0),MATCH('Capacity Backing (Hide)'!$A186,'Capacity Summary'!$H$138:$BG$138,0))&lt;&gt;0,INDEX('Capacity Summary'!$H$139:$BG$238,MATCH('Capacity Backing (Hide)'!CA$132,'Capacity Summary'!$B$139:$B$238,0),MATCH('Capacity Backing (Hide)'!$A186,'Capacity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(Hide)'!$A186,'Capacity Summary'!$H$138:$BG$138,0))="x",INDEX('Capacity Summary'!$C$139:$E$238,MATCH('Capacity Backing (Hide)'!CB$132,'Capacity Summary'!$B$139:$B$238,0),4),IF(INDEX('Capacity Summary'!$H$139:$BG$238,MATCH('Capacity Backing (Hide)'!CB$132,'Capacity Summary'!$B$139:$B$238,0),MATCH('Capacity Backing (Hide)'!$A186,'Capacity Summary'!$H$138:$BG$138,0))&lt;&gt;0,INDEX('Capacity Summary'!$H$139:$BG$238,MATCH('Capacity Backing (Hide)'!CB$132,'Capacity Summary'!$B$139:$B$238,0),MATCH('Capacity Backing (Hide)'!$A186,'Capacity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(Hide)'!$A186,'Capacity Summary'!$H$138:$BG$138,0))="x",INDEX('Capacity Summary'!$C$139:$E$238,MATCH('Capacity Backing (Hide)'!CC$132,'Capacity Summary'!$B$139:$B$238,0),4),IF(INDEX('Capacity Summary'!$H$139:$BG$238,MATCH('Capacity Backing (Hide)'!CC$132,'Capacity Summary'!$B$139:$B$238,0),MATCH('Capacity Backing (Hide)'!$A186,'Capacity Summary'!$H$138:$BG$138,0))&lt;&gt;0,INDEX('Capacity Summary'!$H$139:$BG$238,MATCH('Capacity Backing (Hide)'!CC$132,'Capacity Summary'!$B$139:$B$238,0),MATCH('Capacity Backing (Hide)'!$A186,'Capacity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(Hide)'!$A186,'Capacity Summary'!$H$138:$BG$138,0))="x",INDEX('Capacity Summary'!$C$139:$E$238,MATCH('Capacity Backing (Hide)'!CD$132,'Capacity Summary'!$B$139:$B$238,0),4),IF(INDEX('Capacity Summary'!$H$139:$BG$238,MATCH('Capacity Backing (Hide)'!CD$132,'Capacity Summary'!$B$139:$B$238,0),MATCH('Capacity Backing (Hide)'!$A186,'Capacity Summary'!$H$138:$BG$138,0))&lt;&gt;0,INDEX('Capacity Summary'!$H$139:$BG$238,MATCH('Capacity Backing (Hide)'!CD$132,'Capacity Summary'!$B$139:$B$238,0),MATCH('Capacity Backing (Hide)'!$A186,'Capacity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(Hide)'!$A186,'Capacity Summary'!$H$138:$BG$138,0))="x",INDEX('Capacity Summary'!$C$139:$E$238,MATCH('Capacity Backing (Hide)'!CE$132,'Capacity Summary'!$B$139:$B$238,0),4),IF(INDEX('Capacity Summary'!$H$139:$BG$238,MATCH('Capacity Backing (Hide)'!CE$132,'Capacity Summary'!$B$139:$B$238,0),MATCH('Capacity Backing (Hide)'!$A186,'Capacity Summary'!$H$138:$BG$138,0))&lt;&gt;0,INDEX('Capacity Summary'!$H$139:$BG$238,MATCH('Capacity Backing (Hide)'!CE$132,'Capacity Summary'!$B$139:$B$238,0),MATCH('Capacity Backing (Hide)'!$A186,'Capacity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(Hide)'!$A186,'Capacity Summary'!$H$138:$BG$138,0))="x",INDEX('Capacity Summary'!$C$139:$E$238,MATCH('Capacity Backing (Hide)'!CF$132,'Capacity Summary'!$B$139:$B$238,0),4),IF(INDEX('Capacity Summary'!$H$139:$BG$238,MATCH('Capacity Backing (Hide)'!CF$132,'Capacity Summary'!$B$139:$B$238,0),MATCH('Capacity Backing (Hide)'!$A186,'Capacity Summary'!$H$138:$BG$138,0))&lt;&gt;0,INDEX('Capacity Summary'!$H$139:$BG$238,MATCH('Capacity Backing (Hide)'!CF$132,'Capacity Summary'!$B$139:$B$238,0),MATCH('Capacity Backing (Hide)'!$A186,'Capacity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(Hide)'!$A186,'Capacity Summary'!$H$138:$BG$138,0))="x",INDEX('Capacity Summary'!$C$139:$E$238,MATCH('Capacity Backing (Hide)'!CG$132,'Capacity Summary'!$B$139:$B$238,0),4),IF(INDEX('Capacity Summary'!$H$139:$BG$238,MATCH('Capacity Backing (Hide)'!CG$132,'Capacity Summary'!$B$139:$B$238,0),MATCH('Capacity Backing (Hide)'!$A186,'Capacity Summary'!$H$138:$BG$138,0))&lt;&gt;0,INDEX('Capacity Summary'!$H$139:$BG$238,MATCH('Capacity Backing (Hide)'!CG$132,'Capacity Summary'!$B$139:$B$238,0),MATCH('Capacity Backing (Hide)'!$A186,'Capacity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(Hide)'!$A186,'Capacity Summary'!$H$138:$BG$138,0))="x",INDEX('Capacity Summary'!$C$139:$E$238,MATCH('Capacity Backing (Hide)'!CH$132,'Capacity Summary'!$B$139:$B$238,0),4),IF(INDEX('Capacity Summary'!$H$139:$BG$238,MATCH('Capacity Backing (Hide)'!CH$132,'Capacity Summary'!$B$139:$B$238,0),MATCH('Capacity Backing (Hide)'!$A186,'Capacity Summary'!$H$138:$BG$138,0))&lt;&gt;0,INDEX('Capacity Summary'!$H$139:$BG$238,MATCH('Capacity Backing (Hide)'!CH$132,'Capacity Summary'!$B$139:$B$238,0),MATCH('Capacity Backing (Hide)'!$A186,'Capacity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(Hide)'!$A186,'Capacity Summary'!$H$138:$BG$138,0))="x",INDEX('Capacity Summary'!$C$139:$E$238,MATCH('Capacity Backing (Hide)'!CI$132,'Capacity Summary'!$B$139:$B$238,0),4),IF(INDEX('Capacity Summary'!$H$139:$BG$238,MATCH('Capacity Backing (Hide)'!CI$132,'Capacity Summary'!$B$139:$B$238,0),MATCH('Capacity Backing (Hide)'!$A186,'Capacity Summary'!$H$138:$BG$138,0))&lt;&gt;0,INDEX('Capacity Summary'!$H$139:$BG$238,MATCH('Capacity Backing (Hide)'!CI$132,'Capacity Summary'!$B$139:$B$238,0),MATCH('Capacity Backing (Hide)'!$A186,'Capacity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(Hide)'!$A186,'Capacity Summary'!$H$138:$BG$138,0))="x",INDEX('Capacity Summary'!$C$139:$E$238,MATCH('Capacity Backing (Hide)'!CJ$132,'Capacity Summary'!$B$139:$B$238,0),4),IF(INDEX('Capacity Summary'!$H$139:$BG$238,MATCH('Capacity Backing (Hide)'!CJ$132,'Capacity Summary'!$B$139:$B$238,0),MATCH('Capacity Backing (Hide)'!$A186,'Capacity Summary'!$H$138:$BG$138,0))&lt;&gt;0,INDEX('Capacity Summary'!$H$139:$BG$238,MATCH('Capacity Backing (Hide)'!CJ$132,'Capacity Summary'!$B$139:$B$238,0),MATCH('Capacity Backing (Hide)'!$A186,'Capacity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(Hide)'!$A186,'Capacity Summary'!$H$138:$BG$138,0))="x",INDEX('Capacity Summary'!$C$139:$E$238,MATCH('Capacity Backing (Hide)'!CK$132,'Capacity Summary'!$B$139:$B$238,0),4),IF(INDEX('Capacity Summary'!$H$139:$BG$238,MATCH('Capacity Backing (Hide)'!CK$132,'Capacity Summary'!$B$139:$B$238,0),MATCH('Capacity Backing (Hide)'!$A186,'Capacity Summary'!$H$138:$BG$138,0))&lt;&gt;0,INDEX('Capacity Summary'!$H$139:$BG$238,MATCH('Capacity Backing (Hide)'!CK$132,'Capacity Summary'!$B$139:$B$238,0),MATCH('Capacity Backing (Hide)'!$A186,'Capacity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(Hide)'!$A186,'Capacity Summary'!$H$138:$BG$138,0))="x",INDEX('Capacity Summary'!$C$139:$E$238,MATCH('Capacity Backing (Hide)'!CL$132,'Capacity Summary'!$B$139:$B$238,0),4),IF(INDEX('Capacity Summary'!$H$139:$BG$238,MATCH('Capacity Backing (Hide)'!CL$132,'Capacity Summary'!$B$139:$B$238,0),MATCH('Capacity Backing (Hide)'!$A186,'Capacity Summary'!$H$138:$BG$138,0))&lt;&gt;0,INDEX('Capacity Summary'!$H$139:$BG$238,MATCH('Capacity Backing (Hide)'!CL$132,'Capacity Summary'!$B$139:$B$238,0),MATCH('Capacity Backing (Hide)'!$A186,'Capacity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(Hide)'!$A186,'Capacity Summary'!$H$138:$BG$138,0))="x",INDEX('Capacity Summary'!$C$139:$E$238,MATCH('Capacity Backing (Hide)'!CM$132,'Capacity Summary'!$B$139:$B$238,0),4),IF(INDEX('Capacity Summary'!$H$139:$BG$238,MATCH('Capacity Backing (Hide)'!CM$132,'Capacity Summary'!$B$139:$B$238,0),MATCH('Capacity Backing (Hide)'!$A186,'Capacity Summary'!$H$138:$BG$138,0))&lt;&gt;0,INDEX('Capacity Summary'!$H$139:$BG$238,MATCH('Capacity Backing (Hide)'!CM$132,'Capacity Summary'!$B$139:$B$238,0),MATCH('Capacity Backing (Hide)'!$A186,'Capacity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(Hide)'!$A186,'Capacity Summary'!$H$138:$BG$138,0))="x",INDEX('Capacity Summary'!$C$139:$E$238,MATCH('Capacity Backing (Hide)'!CN$132,'Capacity Summary'!$B$139:$B$238,0),4),IF(INDEX('Capacity Summary'!$H$139:$BG$238,MATCH('Capacity Backing (Hide)'!CN$132,'Capacity Summary'!$B$139:$B$238,0),MATCH('Capacity Backing (Hide)'!$A186,'Capacity Summary'!$H$138:$BG$138,0))&lt;&gt;0,INDEX('Capacity Summary'!$H$139:$BG$238,MATCH('Capacity Backing (Hide)'!CN$132,'Capacity Summary'!$B$139:$B$238,0),MATCH('Capacity Backing (Hide)'!$A186,'Capacity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(Hide)'!$A186,'Capacity Summary'!$H$138:$BG$138,0))="x",INDEX('Capacity Summary'!$C$139:$E$238,MATCH('Capacity Backing (Hide)'!CO$132,'Capacity Summary'!$B$139:$B$238,0),4),IF(INDEX('Capacity Summary'!$H$139:$BG$238,MATCH('Capacity Backing (Hide)'!CO$132,'Capacity Summary'!$B$139:$B$238,0),MATCH('Capacity Backing (Hide)'!$A186,'Capacity Summary'!$H$138:$BG$138,0))&lt;&gt;0,INDEX('Capacity Summary'!$H$139:$BG$238,MATCH('Capacity Backing (Hide)'!CO$132,'Capacity Summary'!$B$139:$B$238,0),MATCH('Capacity Backing (Hide)'!$A186,'Capacity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(Hide)'!$A186,'Capacity Summary'!$H$138:$BG$138,0))="x",INDEX('Capacity Summary'!$C$139:$E$238,MATCH('Capacity Backing (Hide)'!CP$132,'Capacity Summary'!$B$139:$B$238,0),4),IF(INDEX('Capacity Summary'!$H$139:$BG$238,MATCH('Capacity Backing (Hide)'!CP$132,'Capacity Summary'!$B$139:$B$238,0),MATCH('Capacity Backing (Hide)'!$A186,'Capacity Summary'!$H$138:$BG$138,0))&lt;&gt;0,INDEX('Capacity Summary'!$H$139:$BG$238,MATCH('Capacity Backing (Hide)'!CP$132,'Capacity Summary'!$B$139:$B$238,0),MATCH('Capacity Backing (Hide)'!$A186,'Capacity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(Hide)'!$A186,'Capacity Summary'!$H$138:$BG$138,0))="x",INDEX('Capacity Summary'!$C$139:$E$238,MATCH('Capacity Backing (Hide)'!CQ$132,'Capacity Summary'!$B$139:$B$238,0),4),IF(INDEX('Capacity Summary'!$H$139:$BG$238,MATCH('Capacity Backing (Hide)'!CQ$132,'Capacity Summary'!$B$139:$B$238,0),MATCH('Capacity Backing (Hide)'!$A186,'Capacity Summary'!$H$138:$BG$138,0))&lt;&gt;0,INDEX('Capacity Summary'!$H$139:$BG$238,MATCH('Capacity Backing (Hide)'!CQ$132,'Capacity Summary'!$B$139:$B$238,0),MATCH('Capacity Backing (Hide)'!$A186,'Capacity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(Hide)'!$A186,'Capacity Summary'!$H$138:$BG$138,0))="x",INDEX('Capacity Summary'!$C$139:$E$238,MATCH('Capacity Backing (Hide)'!CR$132,'Capacity Summary'!$B$139:$B$238,0),4),IF(INDEX('Capacity Summary'!$H$139:$BG$238,MATCH('Capacity Backing (Hide)'!CR$132,'Capacity Summary'!$B$139:$B$238,0),MATCH('Capacity Backing (Hide)'!$A186,'Capacity Summary'!$H$138:$BG$138,0))&lt;&gt;0,INDEX('Capacity Summary'!$H$139:$BG$238,MATCH('Capacity Backing (Hide)'!CR$132,'Capacity Summary'!$B$139:$B$238,0),MATCH('Capacity Backing (Hide)'!$A186,'Capacity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(Hide)'!$A186,'Capacity Summary'!$H$138:$BG$138,0))="x",INDEX('Capacity Summary'!$C$139:$E$238,MATCH('Capacity Backing (Hide)'!CS$132,'Capacity Summary'!$B$139:$B$238,0),4),IF(INDEX('Capacity Summary'!$H$139:$BG$238,MATCH('Capacity Backing (Hide)'!CS$132,'Capacity Summary'!$B$139:$B$238,0),MATCH('Capacity Backing (Hide)'!$A186,'Capacity Summary'!$H$138:$BG$138,0))&lt;&gt;0,INDEX('Capacity Summary'!$H$139:$BG$238,MATCH('Capacity Backing (Hide)'!CS$132,'Capacity Summary'!$B$139:$B$238,0),MATCH('Capacity Backing (Hide)'!$A186,'Capacity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(Hide)'!$A186,'Capacity Summary'!$H$138:$BG$138,0))="x",INDEX('Capacity Summary'!$C$139:$E$238,MATCH('Capacity Backing (Hide)'!CT$132,'Capacity Summary'!$B$139:$B$238,0),4),IF(INDEX('Capacity Summary'!$H$139:$BG$238,MATCH('Capacity Backing (Hide)'!CT$132,'Capacity Summary'!$B$139:$B$238,0),MATCH('Capacity Backing (Hide)'!$A186,'Capacity Summary'!$H$138:$BG$138,0))&lt;&gt;0,INDEX('Capacity Summary'!$H$139:$BG$238,MATCH('Capacity Backing (Hide)'!CT$132,'Capacity Summary'!$B$139:$B$238,0),MATCH('Capacity Backing (Hide)'!$A186,'Capacity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(Hide)'!$A186,'Capacity Summary'!$H$138:$BG$138,0))="x",INDEX('Capacity Summary'!$C$139:$E$238,MATCH('Capacity Backing (Hide)'!CU$132,'Capacity Summary'!$B$139:$B$238,0),4),IF(INDEX('Capacity Summary'!$H$139:$BG$238,MATCH('Capacity Backing (Hide)'!CU$132,'Capacity Summary'!$B$139:$B$238,0),MATCH('Capacity Backing (Hide)'!$A186,'Capacity Summary'!$H$138:$BG$138,0))&lt;&gt;0,INDEX('Capacity Summary'!$H$139:$BG$238,MATCH('Capacity Backing (Hide)'!CU$132,'Capacity Summary'!$B$139:$B$238,0),MATCH('Capacity Backing (Hide)'!$A186,'Capacity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(Hide)'!$A186,'Capacity Summary'!$H$138:$BG$138,0))="x",INDEX('Capacity Summary'!$C$139:$E$238,MATCH('Capacity Backing (Hide)'!CV$132,'Capacity Summary'!$B$139:$B$238,0),4),IF(INDEX('Capacity Summary'!$H$139:$BG$238,MATCH('Capacity Backing (Hide)'!CV$132,'Capacity Summary'!$B$139:$B$238,0),MATCH('Capacity Backing (Hide)'!$A186,'Capacity Summary'!$H$138:$BG$138,0))&lt;&gt;0,INDEX('Capacity Summary'!$H$139:$BG$238,MATCH('Capacity Backing (Hide)'!CV$132,'Capacity Summary'!$B$139:$B$238,0),MATCH('Capacity Backing (Hide)'!$A186,'Capacity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(Hide)'!$A186,'Capacity Summary'!$H$138:$BG$138,0))="x",INDEX('Capacity Summary'!$C$139:$E$238,MATCH('Capacity Backing (Hide)'!CW$132,'Capacity Summary'!$B$139:$B$238,0),4),IF(INDEX('Capacity Summary'!$H$139:$BG$238,MATCH('Capacity Backing (Hide)'!CW$132,'Capacity Summary'!$B$139:$B$238,0),MATCH('Capacity Backing (Hide)'!$A186,'Capacity Summary'!$H$138:$BG$138,0))&lt;&gt;0,INDEX('Capacity Summary'!$H$139:$BG$238,MATCH('Capacity Backing (Hide)'!CW$132,'Capacity Summary'!$B$139:$B$238,0),MATCH('Capacity Backing (Hide)'!$A186,'Capacity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208</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Caseload 1</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Caseload 2</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Caseload 3</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Caseload 4</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Caseload 5</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Caseload 1</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Caseload 2</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Caseload 3</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Caseload 4</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Caseload 5</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Caseload 1</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Caseload 2</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Caseload 3</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Caseload 4</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Caseload 5</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Caseload 1</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Caseload 2</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Caseload 3</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Caseload 4</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Caseload 5</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Caseload 1</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35">
      <c r="A262" t="str" cm="1">
        <f t="array" ref="A262">INDEX('Data Validation (Hide)'!$B$2:$B$16,ROW(A2),1)</f>
        <v>Caseload 2</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35">
      <c r="A263" t="str" cm="1">
        <f t="array" ref="A263">INDEX('Data Validation (Hide)'!$B$2:$B$16,ROW(A3),1)</f>
        <v>Caseload 3</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35">
      <c r="A264" t="str" cm="1">
        <f t="array" ref="A264">INDEX('Data Validation (Hide)'!$B$2:$B$16,ROW(A4),1)</f>
        <v>Caseload 4</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Caseload 5</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Clusters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35">
      <c r="A277" t="s">
        <v>124</v>
      </c>
      <c r="B277" t="s">
        <v>122</v>
      </c>
      <c r="C277" t="s">
        <v>123</v>
      </c>
    </row>
    <row r="278" spans="1:10" x14ac:dyDescent="0.35">
      <c r="A278" t="str" cm="1">
        <f t="array" ref="A278">INDEX('Data Validation (Hide)'!$B$2:$B$16,ROW(A1),1)</f>
        <v>Caseload 1</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35">
      <c r="A279" t="str" cm="1">
        <f t="array" ref="A279">INDEX('Data Validation (Hide)'!$B$2:$B$16,ROW(A2),1)</f>
        <v>Caseload 2</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35">
      <c r="A280" t="str" cm="1">
        <f t="array" ref="A280">INDEX('Data Validation (Hide)'!$B$2:$B$16,ROW(A3),1)</f>
        <v>Caseload 3</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35">
      <c r="A281" t="str" cm="1">
        <f t="array" ref="A281">INDEX('Data Validation (Hide)'!$B$2:$B$16,ROW(A4),1)</f>
        <v>Caseload 4</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Caseload 5</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492"/>
  <sheetViews>
    <sheetView topLeftCell="A425" workbookViewId="0">
      <selection activeCell="A443" sqref="A443"/>
    </sheetView>
  </sheetViews>
  <sheetFormatPr defaultRowHeight="14.5" x14ac:dyDescent="0.35"/>
  <cols>
    <col min="1" max="1" width="23.7265625" bestFit="1" customWidth="1"/>
    <col min="2" max="53" width="10.453125" bestFit="1" customWidth="1"/>
  </cols>
  <sheetData>
    <row r="1" spans="1:101" ht="18.5" x14ac:dyDescent="0.45">
      <c r="A1" s="87" t="s">
        <v>114</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35">
      <c r="A2" t="s">
        <v>160</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35">
      <c r="A3" t="s">
        <v>86</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35">
      <c r="A4" t="s">
        <v>250</v>
      </c>
      <c r="B4">
        <f>(B3*B2)/52</f>
        <v>0</v>
      </c>
      <c r="C4">
        <f t="shared" ref="C4:BN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 si="1">(AU3*AU2)/52</f>
        <v>0</v>
      </c>
      <c r="AV4">
        <f t="shared" ref="AV4" si="2">(AV3*AV2)/52</f>
        <v>0</v>
      </c>
      <c r="AW4">
        <f t="shared" ref="AW4" si="3">(AW3*AW2)/52</f>
        <v>0</v>
      </c>
      <c r="AX4">
        <f t="shared" ref="AX4" si="4">(AX3*AX2)/52</f>
        <v>0</v>
      </c>
      <c r="AY4">
        <f t="shared" ref="AY4" si="5">(AY3*AY2)/52</f>
        <v>0</v>
      </c>
      <c r="AZ4">
        <f t="shared" ref="AZ4" si="6">(AZ3*AZ2)/52</f>
        <v>0</v>
      </c>
      <c r="BA4">
        <f t="shared" ref="BA4" si="7">(BA3*BA2)/52</f>
        <v>0</v>
      </c>
      <c r="BB4">
        <f t="shared" ref="BB4" si="8">(BB3*BB2)/52</f>
        <v>0</v>
      </c>
      <c r="BC4">
        <f t="shared" ref="BC4" si="9">(BC3*BC2)/52</f>
        <v>0</v>
      </c>
      <c r="BD4">
        <f t="shared" ref="BD4" si="10">(BD3*BD2)/52</f>
        <v>0</v>
      </c>
      <c r="BE4">
        <f t="shared" ref="BE4" si="11">(BE3*BE2)/52</f>
        <v>0</v>
      </c>
      <c r="BF4">
        <f t="shared" ref="BF4" si="12">(BF3*BF2)/52</f>
        <v>0</v>
      </c>
      <c r="BG4">
        <f t="shared" ref="BG4" si="13">(BG3*BG2)/52</f>
        <v>0</v>
      </c>
      <c r="BH4">
        <f t="shared" ref="BH4" si="14">(BH3*BH2)/52</f>
        <v>0</v>
      </c>
      <c r="BI4">
        <f t="shared" ref="BI4" si="15">(BI3*BI2)/52</f>
        <v>0</v>
      </c>
      <c r="BJ4">
        <f t="shared" ref="BJ4" si="16">(BJ3*BJ2)/52</f>
        <v>0</v>
      </c>
      <c r="BK4">
        <f t="shared" ref="BK4" si="17">(BK3*BK2)/52</f>
        <v>0</v>
      </c>
      <c r="BL4">
        <f t="shared" ref="BL4" si="18">(BL3*BL2)/52</f>
        <v>0</v>
      </c>
      <c r="BM4">
        <f t="shared" ref="BM4" si="19">(BM3*BM2)/52</f>
        <v>0</v>
      </c>
      <c r="BN4">
        <f t="shared" ref="BN4" si="20">(BN3*BN2)/52</f>
        <v>0</v>
      </c>
      <c r="BO4">
        <f t="shared" ref="BO4" si="21">(BO3*BO2)/52</f>
        <v>0</v>
      </c>
      <c r="BP4">
        <f t="shared" ref="BP4" si="22">(BP3*BP2)/52</f>
        <v>0</v>
      </c>
      <c r="BQ4">
        <f t="shared" ref="BQ4" si="23">(BQ3*BQ2)/52</f>
        <v>0</v>
      </c>
      <c r="BR4">
        <f t="shared" ref="BR4" si="24">(BR3*BR2)/52</f>
        <v>0</v>
      </c>
      <c r="BS4">
        <f t="shared" ref="BS4" si="25">(BS3*BS2)/52</f>
        <v>0</v>
      </c>
      <c r="BT4">
        <f t="shared" ref="BT4" si="26">(BT3*BT2)/52</f>
        <v>0</v>
      </c>
      <c r="BU4">
        <f t="shared" ref="BU4" si="27">(BU3*BU2)/52</f>
        <v>0</v>
      </c>
      <c r="BV4">
        <f t="shared" ref="BV4" si="28">(BV3*BV2)/52</f>
        <v>0</v>
      </c>
      <c r="BW4">
        <f t="shared" ref="BW4" si="29">(BW3*BW2)/52</f>
        <v>0</v>
      </c>
      <c r="BX4">
        <f t="shared" ref="BX4" si="30">(BX3*BX2)/52</f>
        <v>0</v>
      </c>
      <c r="BY4">
        <f t="shared" ref="BY4" si="31">(BY3*BY2)/52</f>
        <v>0</v>
      </c>
      <c r="BZ4">
        <f t="shared" ref="BZ4" si="32">(BZ3*BZ2)/52</f>
        <v>0</v>
      </c>
      <c r="CA4">
        <f t="shared" ref="CA4" si="33">(CA3*CA2)/52</f>
        <v>0</v>
      </c>
      <c r="CB4">
        <f t="shared" ref="CB4" si="34">(CB3*CB2)/52</f>
        <v>0</v>
      </c>
      <c r="CC4">
        <f t="shared" ref="CC4" si="35">(CC3*CC2)/52</f>
        <v>0</v>
      </c>
      <c r="CD4">
        <f t="shared" ref="CD4" si="36">(CD3*CD2)/52</f>
        <v>0</v>
      </c>
      <c r="CE4">
        <f t="shared" ref="CE4" si="37">(CE3*CE2)/52</f>
        <v>0</v>
      </c>
      <c r="CF4">
        <f t="shared" ref="CF4" si="38">(CF3*CF2)/52</f>
        <v>0</v>
      </c>
      <c r="CG4">
        <f t="shared" ref="CG4" si="39">(CG3*CG2)/52</f>
        <v>0</v>
      </c>
      <c r="CH4">
        <f t="shared" ref="CH4" si="40">(CH3*CH2)/52</f>
        <v>0</v>
      </c>
      <c r="CI4">
        <f t="shared" ref="CI4" si="41">(CI3*CI2)/52</f>
        <v>0</v>
      </c>
      <c r="CJ4">
        <f t="shared" ref="CJ4" si="42">(CJ3*CJ2)/52</f>
        <v>0</v>
      </c>
      <c r="CK4">
        <f t="shared" ref="CK4" si="43">(CK3*CK2)/52</f>
        <v>0</v>
      </c>
      <c r="CL4">
        <f t="shared" ref="CL4" si="44">(CL3*CL2)/52</f>
        <v>0</v>
      </c>
      <c r="CM4">
        <f t="shared" ref="CM4" si="45">(CM3*CM2)/52</f>
        <v>0</v>
      </c>
      <c r="CN4">
        <f t="shared" ref="CN4" si="46">(CN3*CN2)/52</f>
        <v>0</v>
      </c>
      <c r="CO4">
        <f t="shared" ref="CO4" si="47">(CO3*CO2)/52</f>
        <v>0</v>
      </c>
      <c r="CP4">
        <f t="shared" ref="CP4" si="48">(CP3*CP2)/52</f>
        <v>0</v>
      </c>
      <c r="CQ4">
        <f t="shared" ref="CQ4" si="49">(CQ3*CQ2)/52</f>
        <v>0</v>
      </c>
      <c r="CR4">
        <f t="shared" ref="CR4" si="50">(CR3*CR2)/52</f>
        <v>0</v>
      </c>
      <c r="CS4">
        <f t="shared" ref="CS4" si="51">(CS3*CS2)/52</f>
        <v>0</v>
      </c>
      <c r="CT4">
        <f t="shared" ref="CT4" si="52">(CT3*CT2)/52</f>
        <v>0</v>
      </c>
      <c r="CU4">
        <f t="shared" ref="CU4" si="53">(CU3*CU2)/52</f>
        <v>0</v>
      </c>
      <c r="CV4">
        <f t="shared" ref="CV4" si="54">(CV3*CV2)/52</f>
        <v>0</v>
      </c>
      <c r="CW4">
        <f t="shared" ref="CW4" si="55">(CW3*CW2)/52</f>
        <v>0</v>
      </c>
    </row>
    <row r="5" spans="1:101" x14ac:dyDescent="0.3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35">
      <c r="A6" t="s">
        <v>251</v>
      </c>
      <c r="B6" t="e">
        <f>B4/B5</f>
        <v>#DIV/0!</v>
      </c>
      <c r="C6" t="e">
        <f t="shared" ref="C6:BN6" si="56">C4/C5</f>
        <v>#DIV/0!</v>
      </c>
      <c r="D6" t="e">
        <f t="shared" si="56"/>
        <v>#DIV/0!</v>
      </c>
      <c r="E6" t="e">
        <f t="shared" si="56"/>
        <v>#DIV/0!</v>
      </c>
      <c r="F6" t="e">
        <f t="shared" si="56"/>
        <v>#DIV/0!</v>
      </c>
      <c r="G6" t="e">
        <f t="shared" si="56"/>
        <v>#DIV/0!</v>
      </c>
      <c r="H6" t="e">
        <f t="shared" si="56"/>
        <v>#DIV/0!</v>
      </c>
      <c r="I6" t="e">
        <f t="shared" si="56"/>
        <v>#DIV/0!</v>
      </c>
      <c r="J6" t="e">
        <f t="shared" si="56"/>
        <v>#DIV/0!</v>
      </c>
      <c r="K6" t="e">
        <f t="shared" si="56"/>
        <v>#DIV/0!</v>
      </c>
      <c r="L6" t="e">
        <f t="shared" si="56"/>
        <v>#DIV/0!</v>
      </c>
      <c r="M6" t="e">
        <f t="shared" si="56"/>
        <v>#DIV/0!</v>
      </c>
      <c r="N6" t="e">
        <f t="shared" si="56"/>
        <v>#DIV/0!</v>
      </c>
      <c r="O6" t="e">
        <f t="shared" si="56"/>
        <v>#DIV/0!</v>
      </c>
      <c r="P6" t="e">
        <f t="shared" si="56"/>
        <v>#DIV/0!</v>
      </c>
      <c r="Q6" t="e">
        <f t="shared" si="56"/>
        <v>#DIV/0!</v>
      </c>
      <c r="R6" t="e">
        <f t="shared" si="56"/>
        <v>#DIV/0!</v>
      </c>
      <c r="S6" t="e">
        <f t="shared" si="56"/>
        <v>#DIV/0!</v>
      </c>
      <c r="T6" t="e">
        <f t="shared" si="56"/>
        <v>#DIV/0!</v>
      </c>
      <c r="U6" t="e">
        <f t="shared" si="56"/>
        <v>#DIV/0!</v>
      </c>
      <c r="V6" t="e">
        <f t="shared" si="56"/>
        <v>#DIV/0!</v>
      </c>
      <c r="W6" t="e">
        <f t="shared" si="56"/>
        <v>#DIV/0!</v>
      </c>
      <c r="X6" t="e">
        <f t="shared" si="56"/>
        <v>#DIV/0!</v>
      </c>
      <c r="Y6" t="e">
        <f t="shared" si="56"/>
        <v>#DIV/0!</v>
      </c>
      <c r="Z6" t="e">
        <f t="shared" si="56"/>
        <v>#DIV/0!</v>
      </c>
      <c r="AA6" t="e">
        <f t="shared" si="56"/>
        <v>#DIV/0!</v>
      </c>
      <c r="AB6" t="e">
        <f t="shared" si="56"/>
        <v>#DIV/0!</v>
      </c>
      <c r="AC6" t="e">
        <f t="shared" si="56"/>
        <v>#DIV/0!</v>
      </c>
      <c r="AD6" t="e">
        <f t="shared" si="56"/>
        <v>#DIV/0!</v>
      </c>
      <c r="AE6" t="e">
        <f t="shared" si="56"/>
        <v>#DIV/0!</v>
      </c>
      <c r="AF6" t="e">
        <f t="shared" si="56"/>
        <v>#DIV/0!</v>
      </c>
      <c r="AG6" t="e">
        <f t="shared" si="56"/>
        <v>#DIV/0!</v>
      </c>
      <c r="AH6" t="e">
        <f t="shared" si="56"/>
        <v>#DIV/0!</v>
      </c>
      <c r="AI6" t="e">
        <f t="shared" si="56"/>
        <v>#DIV/0!</v>
      </c>
      <c r="AJ6" t="e">
        <f t="shared" si="56"/>
        <v>#DIV/0!</v>
      </c>
      <c r="AK6" t="e">
        <f t="shared" si="56"/>
        <v>#DIV/0!</v>
      </c>
      <c r="AL6" t="e">
        <f t="shared" si="56"/>
        <v>#DIV/0!</v>
      </c>
      <c r="AM6" t="e">
        <f t="shared" si="56"/>
        <v>#DIV/0!</v>
      </c>
      <c r="AN6" t="e">
        <f t="shared" si="56"/>
        <v>#DIV/0!</v>
      </c>
      <c r="AO6" t="e">
        <f t="shared" si="56"/>
        <v>#DIV/0!</v>
      </c>
      <c r="AP6" t="e">
        <f t="shared" si="56"/>
        <v>#DIV/0!</v>
      </c>
      <c r="AQ6" t="e">
        <f t="shared" si="56"/>
        <v>#DIV/0!</v>
      </c>
      <c r="AR6" t="e">
        <f t="shared" si="56"/>
        <v>#DIV/0!</v>
      </c>
      <c r="AS6" t="e">
        <f t="shared" si="56"/>
        <v>#DIV/0!</v>
      </c>
      <c r="AT6" t="e">
        <f t="shared" si="56"/>
        <v>#DIV/0!</v>
      </c>
      <c r="AU6" t="e">
        <f t="shared" ref="AU6" si="57">AU4/AU5</f>
        <v>#DIV/0!</v>
      </c>
      <c r="AV6" t="e">
        <f t="shared" ref="AV6" si="58">AV4/AV5</f>
        <v>#DIV/0!</v>
      </c>
      <c r="AW6" t="e">
        <f t="shared" ref="AW6" si="59">AW4/AW5</f>
        <v>#DIV/0!</v>
      </c>
      <c r="AX6" t="e">
        <f t="shared" ref="AX6" si="60">AX4/AX5</f>
        <v>#DIV/0!</v>
      </c>
      <c r="AY6" t="e">
        <f t="shared" ref="AY6" si="61">AY4/AY5</f>
        <v>#DIV/0!</v>
      </c>
      <c r="AZ6" t="e">
        <f t="shared" ref="AZ6" si="62">AZ4/AZ5</f>
        <v>#DIV/0!</v>
      </c>
      <c r="BA6" t="e">
        <f t="shared" ref="BA6" si="63">BA4/BA5</f>
        <v>#DIV/0!</v>
      </c>
      <c r="BB6" t="e">
        <f t="shared" ref="BB6" si="64">BB4/BB5</f>
        <v>#DIV/0!</v>
      </c>
      <c r="BC6" t="e">
        <f t="shared" ref="BC6" si="65">BC4/BC5</f>
        <v>#DIV/0!</v>
      </c>
      <c r="BD6" t="e">
        <f t="shared" ref="BD6" si="66">BD4/BD5</f>
        <v>#DIV/0!</v>
      </c>
      <c r="BE6" t="e">
        <f t="shared" ref="BE6" si="67">BE4/BE5</f>
        <v>#DIV/0!</v>
      </c>
      <c r="BF6" t="e">
        <f t="shared" ref="BF6" si="68">BF4/BF5</f>
        <v>#DIV/0!</v>
      </c>
      <c r="BG6" t="e">
        <f t="shared" ref="BG6" si="69">BG4/BG5</f>
        <v>#DIV/0!</v>
      </c>
      <c r="BH6" t="e">
        <f t="shared" ref="BH6" si="70">BH4/BH5</f>
        <v>#DIV/0!</v>
      </c>
      <c r="BI6" t="e">
        <f t="shared" ref="BI6" si="71">BI4/BI5</f>
        <v>#DIV/0!</v>
      </c>
      <c r="BJ6" t="e">
        <f t="shared" ref="BJ6" si="72">BJ4/BJ5</f>
        <v>#DIV/0!</v>
      </c>
      <c r="BK6" t="e">
        <f t="shared" ref="BK6" si="73">BK4/BK5</f>
        <v>#DIV/0!</v>
      </c>
      <c r="BL6" t="e">
        <f t="shared" ref="BL6" si="74">BL4/BL5</f>
        <v>#DIV/0!</v>
      </c>
      <c r="BM6" t="e">
        <f t="shared" ref="BM6" si="75">BM4/BM5</f>
        <v>#DIV/0!</v>
      </c>
      <c r="BN6" t="e">
        <f t="shared" ref="BN6" si="76">BN4/BN5</f>
        <v>#DIV/0!</v>
      </c>
      <c r="BO6" t="e">
        <f t="shared" ref="BO6" si="77">BO4/BO5</f>
        <v>#DIV/0!</v>
      </c>
      <c r="BP6" t="e">
        <f t="shared" ref="BP6" si="78">BP4/BP5</f>
        <v>#DIV/0!</v>
      </c>
      <c r="BQ6" t="e">
        <f t="shared" ref="BQ6" si="79">BQ4/BQ5</f>
        <v>#DIV/0!</v>
      </c>
      <c r="BR6" t="e">
        <f t="shared" ref="BR6" si="80">BR4/BR5</f>
        <v>#DIV/0!</v>
      </c>
      <c r="BS6" t="e">
        <f t="shared" ref="BS6" si="81">BS4/BS5</f>
        <v>#DIV/0!</v>
      </c>
      <c r="BT6" t="e">
        <f t="shared" ref="BT6" si="82">BT4/BT5</f>
        <v>#DIV/0!</v>
      </c>
      <c r="BU6" t="e">
        <f t="shared" ref="BU6" si="83">BU4/BU5</f>
        <v>#DIV/0!</v>
      </c>
      <c r="BV6" t="e">
        <f t="shared" ref="BV6" si="84">BV4/BV5</f>
        <v>#DIV/0!</v>
      </c>
      <c r="BW6" t="e">
        <f t="shared" ref="BW6" si="85">BW4/BW5</f>
        <v>#DIV/0!</v>
      </c>
      <c r="BX6" t="e">
        <f t="shared" ref="BX6" si="86">BX4/BX5</f>
        <v>#DIV/0!</v>
      </c>
      <c r="BY6" t="e">
        <f t="shared" ref="BY6" si="87">BY4/BY5</f>
        <v>#DIV/0!</v>
      </c>
      <c r="BZ6" t="e">
        <f t="shared" ref="BZ6" si="88">BZ4/BZ5</f>
        <v>#DIV/0!</v>
      </c>
      <c r="CA6" t="e">
        <f t="shared" ref="CA6" si="89">CA4/CA5</f>
        <v>#DIV/0!</v>
      </c>
      <c r="CB6" t="e">
        <f t="shared" ref="CB6" si="90">CB4/CB5</f>
        <v>#DIV/0!</v>
      </c>
      <c r="CC6" t="e">
        <f t="shared" ref="CC6" si="91">CC4/CC5</f>
        <v>#DIV/0!</v>
      </c>
      <c r="CD6" t="e">
        <f t="shared" ref="CD6" si="92">CD4/CD5</f>
        <v>#DIV/0!</v>
      </c>
      <c r="CE6" t="e">
        <f t="shared" ref="CE6" si="93">CE4/CE5</f>
        <v>#DIV/0!</v>
      </c>
      <c r="CF6" t="e">
        <f t="shared" ref="CF6" si="94">CF4/CF5</f>
        <v>#DIV/0!</v>
      </c>
      <c r="CG6" t="e">
        <f t="shared" ref="CG6" si="95">CG4/CG5</f>
        <v>#DIV/0!</v>
      </c>
      <c r="CH6" t="e">
        <f t="shared" ref="CH6" si="96">CH4/CH5</f>
        <v>#DIV/0!</v>
      </c>
      <c r="CI6" t="e">
        <f t="shared" ref="CI6" si="97">CI4/CI5</f>
        <v>#DIV/0!</v>
      </c>
      <c r="CJ6" t="e">
        <f t="shared" ref="CJ6" si="98">CJ4/CJ5</f>
        <v>#DIV/0!</v>
      </c>
      <c r="CK6" t="e">
        <f t="shared" ref="CK6" si="99">CK4/CK5</f>
        <v>#DIV/0!</v>
      </c>
      <c r="CL6" t="e">
        <f t="shared" ref="CL6" si="100">CL4/CL5</f>
        <v>#DIV/0!</v>
      </c>
      <c r="CM6" t="e">
        <f t="shared" ref="CM6" si="101">CM4/CM5</f>
        <v>#DIV/0!</v>
      </c>
      <c r="CN6" t="e">
        <f t="shared" ref="CN6" si="102">CN4/CN5</f>
        <v>#DIV/0!</v>
      </c>
      <c r="CO6" t="e">
        <f t="shared" ref="CO6" si="103">CO4/CO5</f>
        <v>#DIV/0!</v>
      </c>
      <c r="CP6" t="e">
        <f t="shared" ref="CP6" si="104">CP4/CP5</f>
        <v>#DIV/0!</v>
      </c>
      <c r="CQ6" t="e">
        <f t="shared" ref="CQ6" si="105">CQ4/CQ5</f>
        <v>#DIV/0!</v>
      </c>
      <c r="CR6" t="e">
        <f t="shared" ref="CR6" si="106">CR4/CR5</f>
        <v>#DIV/0!</v>
      </c>
      <c r="CS6" t="e">
        <f t="shared" ref="CS6" si="107">CS4/CS5</f>
        <v>#DIV/0!</v>
      </c>
      <c r="CT6" t="e">
        <f t="shared" ref="CT6" si="108">CT4/CT5</f>
        <v>#DIV/0!</v>
      </c>
      <c r="CU6" t="e">
        <f t="shared" ref="CU6" si="109">CU4/CU5</f>
        <v>#DIV/0!</v>
      </c>
      <c r="CV6" t="e">
        <f t="shared" ref="CV6" si="110">CV4/CV5</f>
        <v>#DIV/0!</v>
      </c>
      <c r="CW6" t="e">
        <f t="shared" ref="CW6" si="111">CW4/CW5</f>
        <v>#DIV/0!</v>
      </c>
    </row>
    <row r="7" spans="1:101" x14ac:dyDescent="0.35">
      <c r="A7" t="s">
        <v>252</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35">
      <c r="A8" t="s">
        <v>253</v>
      </c>
      <c r="B8" t="e">
        <f>MIN(B3,((B3*B2)/B7))</f>
        <v>#VALUE!</v>
      </c>
      <c r="C8" t="e">
        <f t="shared" ref="C8:BN8" si="112">MIN(C3,((C3*C2)/C7))</f>
        <v>#VALUE!</v>
      </c>
      <c r="D8" t="e">
        <f t="shared" si="112"/>
        <v>#VALUE!</v>
      </c>
      <c r="E8" t="e">
        <f t="shared" si="112"/>
        <v>#VALUE!</v>
      </c>
      <c r="F8" t="e">
        <f t="shared" si="112"/>
        <v>#VALUE!</v>
      </c>
      <c r="G8" t="e">
        <f t="shared" si="112"/>
        <v>#VALUE!</v>
      </c>
      <c r="H8" t="e">
        <f t="shared" si="112"/>
        <v>#VALUE!</v>
      </c>
      <c r="I8" t="e">
        <f t="shared" si="112"/>
        <v>#VALUE!</v>
      </c>
      <c r="J8" t="e">
        <f t="shared" si="112"/>
        <v>#VALUE!</v>
      </c>
      <c r="K8" t="e">
        <f t="shared" si="112"/>
        <v>#VALUE!</v>
      </c>
      <c r="L8" t="e">
        <f t="shared" si="112"/>
        <v>#VALUE!</v>
      </c>
      <c r="M8" t="e">
        <f t="shared" si="112"/>
        <v>#VALUE!</v>
      </c>
      <c r="N8" t="e">
        <f t="shared" si="112"/>
        <v>#VALUE!</v>
      </c>
      <c r="O8" t="e">
        <f t="shared" si="112"/>
        <v>#VALUE!</v>
      </c>
      <c r="P8" t="e">
        <f t="shared" si="112"/>
        <v>#VALUE!</v>
      </c>
      <c r="Q8" t="e">
        <f t="shared" si="112"/>
        <v>#VALUE!</v>
      </c>
      <c r="R8" t="e">
        <f t="shared" si="112"/>
        <v>#VALUE!</v>
      </c>
      <c r="S8" t="e">
        <f t="shared" si="112"/>
        <v>#VALUE!</v>
      </c>
      <c r="T8" t="e">
        <f t="shared" si="112"/>
        <v>#VALUE!</v>
      </c>
      <c r="U8" t="e">
        <f t="shared" si="112"/>
        <v>#VALUE!</v>
      </c>
      <c r="V8" t="e">
        <f t="shared" si="112"/>
        <v>#VALUE!</v>
      </c>
      <c r="W8" t="e">
        <f t="shared" si="112"/>
        <v>#VALUE!</v>
      </c>
      <c r="X8" t="e">
        <f t="shared" si="112"/>
        <v>#VALUE!</v>
      </c>
      <c r="Y8" t="e">
        <f t="shared" si="112"/>
        <v>#VALUE!</v>
      </c>
      <c r="Z8" t="e">
        <f t="shared" si="112"/>
        <v>#VALUE!</v>
      </c>
      <c r="AA8" t="e">
        <f t="shared" si="112"/>
        <v>#VALUE!</v>
      </c>
      <c r="AB8" t="e">
        <f t="shared" si="112"/>
        <v>#VALUE!</v>
      </c>
      <c r="AC8" t="e">
        <f t="shared" si="112"/>
        <v>#VALUE!</v>
      </c>
      <c r="AD8" t="e">
        <f t="shared" si="112"/>
        <v>#VALUE!</v>
      </c>
      <c r="AE8" t="e">
        <f t="shared" si="112"/>
        <v>#VALUE!</v>
      </c>
      <c r="AF8" t="e">
        <f t="shared" si="112"/>
        <v>#VALUE!</v>
      </c>
      <c r="AG8" t="e">
        <f t="shared" si="112"/>
        <v>#VALUE!</v>
      </c>
      <c r="AH8" t="e">
        <f t="shared" si="112"/>
        <v>#VALUE!</v>
      </c>
      <c r="AI8" t="e">
        <f t="shared" si="112"/>
        <v>#VALUE!</v>
      </c>
      <c r="AJ8" t="e">
        <f t="shared" si="112"/>
        <v>#VALUE!</v>
      </c>
      <c r="AK8" t="e">
        <f t="shared" si="112"/>
        <v>#VALUE!</v>
      </c>
      <c r="AL8" t="e">
        <f t="shared" si="112"/>
        <v>#VALUE!</v>
      </c>
      <c r="AM8" t="e">
        <f t="shared" si="112"/>
        <v>#VALUE!</v>
      </c>
      <c r="AN8" t="e">
        <f t="shared" si="112"/>
        <v>#VALUE!</v>
      </c>
      <c r="AO8" t="e">
        <f t="shared" si="112"/>
        <v>#VALUE!</v>
      </c>
      <c r="AP8" t="e">
        <f t="shared" si="112"/>
        <v>#VALUE!</v>
      </c>
      <c r="AQ8" t="e">
        <f t="shared" si="112"/>
        <v>#VALUE!</v>
      </c>
      <c r="AR8" t="e">
        <f t="shared" si="112"/>
        <v>#VALUE!</v>
      </c>
      <c r="AS8" t="e">
        <f t="shared" si="112"/>
        <v>#VALUE!</v>
      </c>
      <c r="AT8" t="e">
        <f t="shared" si="112"/>
        <v>#VALUE!</v>
      </c>
      <c r="AU8" t="e">
        <f t="shared" ref="AU8" si="113">MIN(AU3,((AU3*AU2)/AU7))</f>
        <v>#VALUE!</v>
      </c>
      <c r="AV8" t="e">
        <f t="shared" ref="AV8" si="114">MIN(AV3,((AV3*AV2)/AV7))</f>
        <v>#VALUE!</v>
      </c>
      <c r="AW8" t="e">
        <f t="shared" ref="AW8" si="115">MIN(AW3,((AW3*AW2)/AW7))</f>
        <v>#VALUE!</v>
      </c>
      <c r="AX8" t="e">
        <f t="shared" ref="AX8" si="116">MIN(AX3,((AX3*AX2)/AX7))</f>
        <v>#VALUE!</v>
      </c>
      <c r="AY8" t="e">
        <f t="shared" ref="AY8" si="117">MIN(AY3,((AY3*AY2)/AY7))</f>
        <v>#VALUE!</v>
      </c>
      <c r="AZ8" t="e">
        <f t="shared" ref="AZ8" si="118">MIN(AZ3,((AZ3*AZ2)/AZ7))</f>
        <v>#VALUE!</v>
      </c>
      <c r="BA8" t="e">
        <f t="shared" ref="BA8" si="119">MIN(BA3,((BA3*BA2)/BA7))</f>
        <v>#VALUE!</v>
      </c>
      <c r="BB8" t="e">
        <f t="shared" ref="BB8" si="120">MIN(BB3,((BB3*BB2)/BB7))</f>
        <v>#VALUE!</v>
      </c>
      <c r="BC8" t="e">
        <f t="shared" ref="BC8" si="121">MIN(BC3,((BC3*BC2)/BC7))</f>
        <v>#VALUE!</v>
      </c>
      <c r="BD8" t="e">
        <f t="shared" ref="BD8" si="122">MIN(BD3,((BD3*BD2)/BD7))</f>
        <v>#VALUE!</v>
      </c>
      <c r="BE8" t="e">
        <f t="shared" ref="BE8" si="123">MIN(BE3,((BE3*BE2)/BE7))</f>
        <v>#VALUE!</v>
      </c>
      <c r="BF8" t="e">
        <f t="shared" ref="BF8" si="124">MIN(BF3,((BF3*BF2)/BF7))</f>
        <v>#VALUE!</v>
      </c>
      <c r="BG8" t="e">
        <f t="shared" ref="BG8" si="125">MIN(BG3,((BG3*BG2)/BG7))</f>
        <v>#VALUE!</v>
      </c>
      <c r="BH8" t="e">
        <f t="shared" ref="BH8" si="126">MIN(BH3,((BH3*BH2)/BH7))</f>
        <v>#VALUE!</v>
      </c>
      <c r="BI8" t="e">
        <f t="shared" ref="BI8" si="127">MIN(BI3,((BI3*BI2)/BI7))</f>
        <v>#VALUE!</v>
      </c>
      <c r="BJ8" t="e">
        <f t="shared" ref="BJ8" si="128">MIN(BJ3,((BJ3*BJ2)/BJ7))</f>
        <v>#VALUE!</v>
      </c>
      <c r="BK8" t="e">
        <f t="shared" ref="BK8" si="129">MIN(BK3,((BK3*BK2)/BK7))</f>
        <v>#VALUE!</v>
      </c>
      <c r="BL8" t="e">
        <f t="shared" ref="BL8" si="130">MIN(BL3,((BL3*BL2)/BL7))</f>
        <v>#VALUE!</v>
      </c>
      <c r="BM8" t="e">
        <f t="shared" ref="BM8" si="131">MIN(BM3,((BM3*BM2)/BM7))</f>
        <v>#VALUE!</v>
      </c>
      <c r="BN8" t="e">
        <f t="shared" ref="BN8" si="132">MIN(BN3,((BN3*BN2)/BN7))</f>
        <v>#VALUE!</v>
      </c>
      <c r="BO8" t="e">
        <f t="shared" ref="BO8" si="133">MIN(BO3,((BO3*BO2)/BO7))</f>
        <v>#VALUE!</v>
      </c>
      <c r="BP8" t="e">
        <f t="shared" ref="BP8" si="134">MIN(BP3,((BP3*BP2)/BP7))</f>
        <v>#VALUE!</v>
      </c>
      <c r="BQ8" t="e">
        <f t="shared" ref="BQ8" si="135">MIN(BQ3,((BQ3*BQ2)/BQ7))</f>
        <v>#VALUE!</v>
      </c>
      <c r="BR8" t="e">
        <f t="shared" ref="BR8" si="136">MIN(BR3,((BR3*BR2)/BR7))</f>
        <v>#VALUE!</v>
      </c>
      <c r="BS8" t="e">
        <f t="shared" ref="BS8" si="137">MIN(BS3,((BS3*BS2)/BS7))</f>
        <v>#VALUE!</v>
      </c>
      <c r="BT8" t="e">
        <f t="shared" ref="BT8" si="138">MIN(BT3,((BT3*BT2)/BT7))</f>
        <v>#VALUE!</v>
      </c>
      <c r="BU8" t="e">
        <f t="shared" ref="BU8" si="139">MIN(BU3,((BU3*BU2)/BU7))</f>
        <v>#VALUE!</v>
      </c>
      <c r="BV8" t="e">
        <f t="shared" ref="BV8" si="140">MIN(BV3,((BV3*BV2)/BV7))</f>
        <v>#VALUE!</v>
      </c>
      <c r="BW8" t="e">
        <f t="shared" ref="BW8" si="141">MIN(BW3,((BW3*BW2)/BW7))</f>
        <v>#VALUE!</v>
      </c>
      <c r="BX8" t="e">
        <f t="shared" ref="BX8" si="142">MIN(BX3,((BX3*BX2)/BX7))</f>
        <v>#VALUE!</v>
      </c>
      <c r="BY8" t="e">
        <f t="shared" ref="BY8" si="143">MIN(BY3,((BY3*BY2)/BY7))</f>
        <v>#VALUE!</v>
      </c>
      <c r="BZ8" t="e">
        <f t="shared" ref="BZ8" si="144">MIN(BZ3,((BZ3*BZ2)/BZ7))</f>
        <v>#VALUE!</v>
      </c>
      <c r="CA8" t="e">
        <f t="shared" ref="CA8" si="145">MIN(CA3,((CA3*CA2)/CA7))</f>
        <v>#VALUE!</v>
      </c>
      <c r="CB8" t="e">
        <f t="shared" ref="CB8" si="146">MIN(CB3,((CB3*CB2)/CB7))</f>
        <v>#VALUE!</v>
      </c>
      <c r="CC8" t="e">
        <f t="shared" ref="CC8" si="147">MIN(CC3,((CC3*CC2)/CC7))</f>
        <v>#VALUE!</v>
      </c>
      <c r="CD8" t="e">
        <f t="shared" ref="CD8" si="148">MIN(CD3,((CD3*CD2)/CD7))</f>
        <v>#VALUE!</v>
      </c>
      <c r="CE8" t="e">
        <f t="shared" ref="CE8" si="149">MIN(CE3,((CE3*CE2)/CE7))</f>
        <v>#VALUE!</v>
      </c>
      <c r="CF8" t="e">
        <f t="shared" ref="CF8" si="150">MIN(CF3,((CF3*CF2)/CF7))</f>
        <v>#VALUE!</v>
      </c>
      <c r="CG8" t="e">
        <f t="shared" ref="CG8" si="151">MIN(CG3,((CG3*CG2)/CG7))</f>
        <v>#VALUE!</v>
      </c>
      <c r="CH8" t="e">
        <f t="shared" ref="CH8" si="152">MIN(CH3,((CH3*CH2)/CH7))</f>
        <v>#VALUE!</v>
      </c>
      <c r="CI8" t="e">
        <f t="shared" ref="CI8" si="153">MIN(CI3,((CI3*CI2)/CI7))</f>
        <v>#VALUE!</v>
      </c>
      <c r="CJ8" t="e">
        <f t="shared" ref="CJ8" si="154">MIN(CJ3,((CJ3*CJ2)/CJ7))</f>
        <v>#VALUE!</v>
      </c>
      <c r="CK8" t="e">
        <f t="shared" ref="CK8" si="155">MIN(CK3,((CK3*CK2)/CK7))</f>
        <v>#VALUE!</v>
      </c>
      <c r="CL8" t="e">
        <f t="shared" ref="CL8" si="156">MIN(CL3,((CL3*CL2)/CL7))</f>
        <v>#VALUE!</v>
      </c>
      <c r="CM8" t="e">
        <f t="shared" ref="CM8" si="157">MIN(CM3,((CM3*CM2)/CM7))</f>
        <v>#VALUE!</v>
      </c>
      <c r="CN8" t="e">
        <f t="shared" ref="CN8" si="158">MIN(CN3,((CN3*CN2)/CN7))</f>
        <v>#VALUE!</v>
      </c>
      <c r="CO8" t="e">
        <f t="shared" ref="CO8" si="159">MIN(CO3,((CO3*CO2)/CO7))</f>
        <v>#VALUE!</v>
      </c>
      <c r="CP8" t="e">
        <f t="shared" ref="CP8" si="160">MIN(CP3,((CP3*CP2)/CP7))</f>
        <v>#VALUE!</v>
      </c>
      <c r="CQ8" t="e">
        <f t="shared" ref="CQ8" si="161">MIN(CQ3,((CQ3*CQ2)/CQ7))</f>
        <v>#VALUE!</v>
      </c>
      <c r="CR8" t="e">
        <f t="shared" ref="CR8" si="162">MIN(CR3,((CR3*CR2)/CR7))</f>
        <v>#VALUE!</v>
      </c>
      <c r="CS8" t="e">
        <f t="shared" ref="CS8" si="163">MIN(CS3,((CS3*CS2)/CS7))</f>
        <v>#VALUE!</v>
      </c>
      <c r="CT8" t="e">
        <f t="shared" ref="CT8" si="164">MIN(CT3,((CT3*CT2)/CT7))</f>
        <v>#VALUE!</v>
      </c>
      <c r="CU8" t="e">
        <f t="shared" ref="CU8" si="165">MIN(CU3,((CU3*CU2)/CU7))</f>
        <v>#VALUE!</v>
      </c>
      <c r="CV8" t="e">
        <f t="shared" ref="CV8" si="166">MIN(CV3,((CV3*CV2)/CV7))</f>
        <v>#VALUE!</v>
      </c>
      <c r="CW8" t="e">
        <f t="shared" ref="CW8" si="167">MIN(CW3,((CW3*CW2)/CW7))</f>
        <v>#VALUE!</v>
      </c>
    </row>
    <row r="9" spans="1:101" x14ac:dyDescent="0.35">
      <c r="A9" t="s">
        <v>258</v>
      </c>
      <c r="B9" t="e">
        <f>B8/B5</f>
        <v>#VALUE!</v>
      </c>
      <c r="C9" t="e">
        <f t="shared" ref="C9:BN9" si="168">C8/C5</f>
        <v>#VALUE!</v>
      </c>
      <c r="D9" t="e">
        <f t="shared" si="168"/>
        <v>#VALUE!</v>
      </c>
      <c r="E9" t="e">
        <f t="shared" si="168"/>
        <v>#VALUE!</v>
      </c>
      <c r="F9" t="e">
        <f t="shared" si="168"/>
        <v>#VALUE!</v>
      </c>
      <c r="G9" t="e">
        <f t="shared" si="168"/>
        <v>#VALUE!</v>
      </c>
      <c r="H9" t="e">
        <f t="shared" si="168"/>
        <v>#VALUE!</v>
      </c>
      <c r="I9" t="e">
        <f t="shared" si="168"/>
        <v>#VALUE!</v>
      </c>
      <c r="J9" t="e">
        <f t="shared" si="168"/>
        <v>#VALUE!</v>
      </c>
      <c r="K9" t="e">
        <f t="shared" si="168"/>
        <v>#VALUE!</v>
      </c>
      <c r="L9" t="e">
        <f t="shared" si="168"/>
        <v>#VALUE!</v>
      </c>
      <c r="M9" t="e">
        <f t="shared" si="168"/>
        <v>#VALUE!</v>
      </c>
      <c r="N9" t="e">
        <f t="shared" si="168"/>
        <v>#VALUE!</v>
      </c>
      <c r="O9" t="e">
        <f t="shared" si="168"/>
        <v>#VALUE!</v>
      </c>
      <c r="P9" t="e">
        <f t="shared" si="168"/>
        <v>#VALUE!</v>
      </c>
      <c r="Q9" t="e">
        <f t="shared" si="168"/>
        <v>#VALUE!</v>
      </c>
      <c r="R9" t="e">
        <f t="shared" si="168"/>
        <v>#VALUE!</v>
      </c>
      <c r="S9" t="e">
        <f t="shared" si="168"/>
        <v>#VALUE!</v>
      </c>
      <c r="T9" t="e">
        <f t="shared" si="168"/>
        <v>#VALUE!</v>
      </c>
      <c r="U9" t="e">
        <f t="shared" si="168"/>
        <v>#VALUE!</v>
      </c>
      <c r="V9" t="e">
        <f t="shared" si="168"/>
        <v>#VALUE!</v>
      </c>
      <c r="W9" t="e">
        <f t="shared" si="168"/>
        <v>#VALUE!</v>
      </c>
      <c r="X9" t="e">
        <f t="shared" si="168"/>
        <v>#VALUE!</v>
      </c>
      <c r="Y9" t="e">
        <f t="shared" si="168"/>
        <v>#VALUE!</v>
      </c>
      <c r="Z9" t="e">
        <f t="shared" si="168"/>
        <v>#VALUE!</v>
      </c>
      <c r="AA9" t="e">
        <f t="shared" si="168"/>
        <v>#VALUE!</v>
      </c>
      <c r="AB9" t="e">
        <f t="shared" si="168"/>
        <v>#VALUE!</v>
      </c>
      <c r="AC9" t="e">
        <f t="shared" si="168"/>
        <v>#VALUE!</v>
      </c>
      <c r="AD9" t="e">
        <f t="shared" si="168"/>
        <v>#VALUE!</v>
      </c>
      <c r="AE9" t="e">
        <f t="shared" si="168"/>
        <v>#VALUE!</v>
      </c>
      <c r="AF9" t="e">
        <f t="shared" si="168"/>
        <v>#VALUE!</v>
      </c>
      <c r="AG9" t="e">
        <f t="shared" si="168"/>
        <v>#VALUE!</v>
      </c>
      <c r="AH9" t="e">
        <f t="shared" si="168"/>
        <v>#VALUE!</v>
      </c>
      <c r="AI9" t="e">
        <f t="shared" si="168"/>
        <v>#VALUE!</v>
      </c>
      <c r="AJ9" t="e">
        <f t="shared" si="168"/>
        <v>#VALUE!</v>
      </c>
      <c r="AK9" t="e">
        <f t="shared" si="168"/>
        <v>#VALUE!</v>
      </c>
      <c r="AL9" t="e">
        <f t="shared" si="168"/>
        <v>#VALUE!</v>
      </c>
      <c r="AM9" t="e">
        <f t="shared" si="168"/>
        <v>#VALUE!</v>
      </c>
      <c r="AN9" t="e">
        <f t="shared" si="168"/>
        <v>#VALUE!</v>
      </c>
      <c r="AO9" t="e">
        <f t="shared" si="168"/>
        <v>#VALUE!</v>
      </c>
      <c r="AP9" t="e">
        <f t="shared" si="168"/>
        <v>#VALUE!</v>
      </c>
      <c r="AQ9" t="e">
        <f t="shared" si="168"/>
        <v>#VALUE!</v>
      </c>
      <c r="AR9" t="e">
        <f t="shared" si="168"/>
        <v>#VALUE!</v>
      </c>
      <c r="AS9" t="e">
        <f t="shared" si="168"/>
        <v>#VALUE!</v>
      </c>
      <c r="AT9" t="e">
        <f t="shared" si="168"/>
        <v>#VALUE!</v>
      </c>
      <c r="AU9" t="e">
        <f t="shared" ref="AU9" si="169">AU8/AU5</f>
        <v>#VALUE!</v>
      </c>
      <c r="AV9" t="e">
        <f t="shared" ref="AV9" si="170">AV8/AV5</f>
        <v>#VALUE!</v>
      </c>
      <c r="AW9" t="e">
        <f t="shared" ref="AW9" si="171">AW8/AW5</f>
        <v>#VALUE!</v>
      </c>
      <c r="AX9" t="e">
        <f t="shared" ref="AX9" si="172">AX8/AX5</f>
        <v>#VALUE!</v>
      </c>
      <c r="AY9" t="e">
        <f t="shared" ref="AY9" si="173">AY8/AY5</f>
        <v>#VALUE!</v>
      </c>
      <c r="AZ9" t="e">
        <f t="shared" ref="AZ9" si="174">AZ8/AZ5</f>
        <v>#VALUE!</v>
      </c>
      <c r="BA9" t="e">
        <f t="shared" ref="BA9" si="175">BA8/BA5</f>
        <v>#VALUE!</v>
      </c>
      <c r="BB9" t="e">
        <f t="shared" ref="BB9" si="176">BB8/BB5</f>
        <v>#VALUE!</v>
      </c>
      <c r="BC9" t="e">
        <f t="shared" ref="BC9" si="177">BC8/BC5</f>
        <v>#VALUE!</v>
      </c>
      <c r="BD9" t="e">
        <f t="shared" ref="BD9" si="178">BD8/BD5</f>
        <v>#VALUE!</v>
      </c>
      <c r="BE9" t="e">
        <f t="shared" ref="BE9" si="179">BE8/BE5</f>
        <v>#VALUE!</v>
      </c>
      <c r="BF9" t="e">
        <f t="shared" ref="BF9" si="180">BF8/BF5</f>
        <v>#VALUE!</v>
      </c>
      <c r="BG9" t="e">
        <f t="shared" ref="BG9" si="181">BG8/BG5</f>
        <v>#VALUE!</v>
      </c>
      <c r="BH9" t="e">
        <f t="shared" ref="BH9" si="182">BH8/BH5</f>
        <v>#VALUE!</v>
      </c>
      <c r="BI9" t="e">
        <f t="shared" ref="BI9" si="183">BI8/BI5</f>
        <v>#VALUE!</v>
      </c>
      <c r="BJ9" t="e">
        <f t="shared" ref="BJ9" si="184">BJ8/BJ5</f>
        <v>#VALUE!</v>
      </c>
      <c r="BK9" t="e">
        <f t="shared" ref="BK9" si="185">BK8/BK5</f>
        <v>#VALUE!</v>
      </c>
      <c r="BL9" t="e">
        <f t="shared" ref="BL9" si="186">BL8/BL5</f>
        <v>#VALUE!</v>
      </c>
      <c r="BM9" t="e">
        <f t="shared" ref="BM9" si="187">BM8/BM5</f>
        <v>#VALUE!</v>
      </c>
      <c r="BN9" t="e">
        <f t="shared" ref="BN9" si="188">BN8/BN5</f>
        <v>#VALUE!</v>
      </c>
      <c r="BO9" t="e">
        <f t="shared" ref="BO9" si="189">BO8/BO5</f>
        <v>#VALUE!</v>
      </c>
      <c r="BP9" t="e">
        <f t="shared" ref="BP9" si="190">BP8/BP5</f>
        <v>#VALUE!</v>
      </c>
      <c r="BQ9" t="e">
        <f t="shared" ref="BQ9" si="191">BQ8/BQ5</f>
        <v>#VALUE!</v>
      </c>
      <c r="BR9" t="e">
        <f t="shared" ref="BR9" si="192">BR8/BR5</f>
        <v>#VALUE!</v>
      </c>
      <c r="BS9" t="e">
        <f t="shared" ref="BS9" si="193">BS8/BS5</f>
        <v>#VALUE!</v>
      </c>
      <c r="BT9" t="e">
        <f t="shared" ref="BT9" si="194">BT8/BT5</f>
        <v>#VALUE!</v>
      </c>
      <c r="BU9" t="e">
        <f t="shared" ref="BU9" si="195">BU8/BU5</f>
        <v>#VALUE!</v>
      </c>
      <c r="BV9" t="e">
        <f t="shared" ref="BV9" si="196">BV8/BV5</f>
        <v>#VALUE!</v>
      </c>
      <c r="BW9" t="e">
        <f t="shared" ref="BW9" si="197">BW8/BW5</f>
        <v>#VALUE!</v>
      </c>
      <c r="BX9" t="e">
        <f t="shared" ref="BX9" si="198">BX8/BX5</f>
        <v>#VALUE!</v>
      </c>
      <c r="BY9" t="e">
        <f t="shared" ref="BY9" si="199">BY8/BY5</f>
        <v>#VALUE!</v>
      </c>
      <c r="BZ9" t="e">
        <f t="shared" ref="BZ9" si="200">BZ8/BZ5</f>
        <v>#VALUE!</v>
      </c>
      <c r="CA9" t="e">
        <f t="shared" ref="CA9" si="201">CA8/CA5</f>
        <v>#VALUE!</v>
      </c>
      <c r="CB9" t="e">
        <f t="shared" ref="CB9" si="202">CB8/CB5</f>
        <v>#VALUE!</v>
      </c>
      <c r="CC9" t="e">
        <f t="shared" ref="CC9" si="203">CC8/CC5</f>
        <v>#VALUE!</v>
      </c>
      <c r="CD9" t="e">
        <f t="shared" ref="CD9" si="204">CD8/CD5</f>
        <v>#VALUE!</v>
      </c>
      <c r="CE9" t="e">
        <f t="shared" ref="CE9" si="205">CE8/CE5</f>
        <v>#VALUE!</v>
      </c>
      <c r="CF9" t="e">
        <f t="shared" ref="CF9" si="206">CF8/CF5</f>
        <v>#VALUE!</v>
      </c>
      <c r="CG9" t="e">
        <f t="shared" ref="CG9" si="207">CG8/CG5</f>
        <v>#VALUE!</v>
      </c>
      <c r="CH9" t="e">
        <f t="shared" ref="CH9" si="208">CH8/CH5</f>
        <v>#VALUE!</v>
      </c>
      <c r="CI9" t="e">
        <f t="shared" ref="CI9" si="209">CI8/CI5</f>
        <v>#VALUE!</v>
      </c>
      <c r="CJ9" t="e">
        <f t="shared" ref="CJ9" si="210">CJ8/CJ5</f>
        <v>#VALUE!</v>
      </c>
      <c r="CK9" t="e">
        <f t="shared" ref="CK9" si="211">CK8/CK5</f>
        <v>#VALUE!</v>
      </c>
      <c r="CL9" t="e">
        <f t="shared" ref="CL9" si="212">CL8/CL5</f>
        <v>#VALUE!</v>
      </c>
      <c r="CM9" t="e">
        <f t="shared" ref="CM9" si="213">CM8/CM5</f>
        <v>#VALUE!</v>
      </c>
      <c r="CN9" t="e">
        <f t="shared" ref="CN9" si="214">CN8/CN5</f>
        <v>#VALUE!</v>
      </c>
      <c r="CO9" t="e">
        <f t="shared" ref="CO9" si="215">CO8/CO5</f>
        <v>#VALUE!</v>
      </c>
      <c r="CP9" t="e">
        <f t="shared" ref="CP9" si="216">CP8/CP5</f>
        <v>#VALUE!</v>
      </c>
      <c r="CQ9" t="e">
        <f t="shared" ref="CQ9" si="217">CQ8/CQ5</f>
        <v>#VALUE!</v>
      </c>
      <c r="CR9" t="e">
        <f t="shared" ref="CR9" si="218">CR8/CR5</f>
        <v>#VALUE!</v>
      </c>
      <c r="CS9" t="e">
        <f t="shared" ref="CS9" si="219">CS8/CS5</f>
        <v>#VALUE!</v>
      </c>
      <c r="CT9" t="e">
        <f t="shared" ref="CT9" si="220">CT8/CT5</f>
        <v>#VALUE!</v>
      </c>
      <c r="CU9" t="e">
        <f t="shared" ref="CU9" si="221">CU8/CU5</f>
        <v>#VALUE!</v>
      </c>
      <c r="CV9" t="e">
        <f t="shared" ref="CV9" si="222">CV8/CV5</f>
        <v>#VALUE!</v>
      </c>
      <c r="CW9" t="e">
        <f t="shared" ref="CW9" si="223">CW8/CW5</f>
        <v>#VALUE!</v>
      </c>
    </row>
    <row r="10" spans="1:101" x14ac:dyDescent="0.35">
      <c r="A10" t="s">
        <v>254</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35">
      <c r="A12" t="s">
        <v>255</v>
      </c>
    </row>
    <row r="13" spans="1:101" x14ac:dyDescent="0.3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3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3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3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3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3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3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3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3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3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3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3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3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3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3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3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3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3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3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3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3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3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3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3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3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3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3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3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3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3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3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3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3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3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3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3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3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3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3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3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3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3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3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3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3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3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3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3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3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3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3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3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35">
      <c r="A65" s="2"/>
    </row>
    <row r="66" spans="1:101" x14ac:dyDescent="0.35">
      <c r="A66" s="2" t="s">
        <v>68</v>
      </c>
    </row>
    <row r="67" spans="1:101" x14ac:dyDescent="0.3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3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3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3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3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3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3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3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3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3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3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3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3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3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3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35">
      <c r="A82" s="2"/>
    </row>
    <row r="83" spans="1:101" x14ac:dyDescent="0.35">
      <c r="A83" s="2" t="s">
        <v>256</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3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3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3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3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3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3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3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3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3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3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3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3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3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3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3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35">
      <c r="A99" t="str">
        <f>'Data Validation (Hide)'!T2</f>
        <v>All Clusters</v>
      </c>
      <c r="B99">
        <f ca="1">SUM(B84:B98)</f>
        <v>0</v>
      </c>
      <c r="C99">
        <f t="shared" ref="C99:BA99" ca="1" si="224">SUM(C84:C98)</f>
        <v>0</v>
      </c>
      <c r="D99">
        <f t="shared" ca="1" si="224"/>
        <v>0</v>
      </c>
      <c r="E99">
        <f t="shared" ca="1" si="224"/>
        <v>0</v>
      </c>
      <c r="F99">
        <f t="shared" ca="1" si="224"/>
        <v>0</v>
      </c>
      <c r="G99">
        <f t="shared" ca="1" si="224"/>
        <v>0</v>
      </c>
      <c r="H99">
        <f t="shared" ca="1" si="224"/>
        <v>0</v>
      </c>
      <c r="I99">
        <f t="shared" ca="1" si="224"/>
        <v>0</v>
      </c>
      <c r="J99">
        <f t="shared" ca="1" si="224"/>
        <v>0</v>
      </c>
      <c r="K99">
        <f t="shared" ca="1" si="224"/>
        <v>0</v>
      </c>
      <c r="L99">
        <f t="shared" ca="1" si="224"/>
        <v>0</v>
      </c>
      <c r="M99">
        <f t="shared" ca="1" si="224"/>
        <v>0</v>
      </c>
      <c r="N99">
        <f t="shared" ca="1" si="224"/>
        <v>0</v>
      </c>
      <c r="O99">
        <f t="shared" ca="1" si="224"/>
        <v>0</v>
      </c>
      <c r="P99">
        <f t="shared" ca="1" si="224"/>
        <v>0</v>
      </c>
      <c r="Q99">
        <f t="shared" ca="1" si="224"/>
        <v>0</v>
      </c>
      <c r="R99">
        <f t="shared" ca="1" si="224"/>
        <v>0</v>
      </c>
      <c r="S99">
        <f t="shared" ca="1" si="224"/>
        <v>0</v>
      </c>
      <c r="T99">
        <f t="shared" ca="1" si="224"/>
        <v>0</v>
      </c>
      <c r="U99">
        <f t="shared" ca="1" si="224"/>
        <v>0</v>
      </c>
      <c r="V99">
        <f t="shared" ca="1" si="224"/>
        <v>0</v>
      </c>
      <c r="W99">
        <f t="shared" ca="1" si="224"/>
        <v>0</v>
      </c>
      <c r="X99">
        <f t="shared" ca="1" si="224"/>
        <v>0</v>
      </c>
      <c r="Y99">
        <f t="shared" ca="1" si="224"/>
        <v>0</v>
      </c>
      <c r="Z99">
        <f t="shared" ca="1" si="224"/>
        <v>0</v>
      </c>
      <c r="AA99">
        <f t="shared" ca="1" si="224"/>
        <v>0</v>
      </c>
      <c r="AB99">
        <f t="shared" ca="1" si="224"/>
        <v>0</v>
      </c>
      <c r="AC99">
        <f t="shared" ca="1" si="224"/>
        <v>0</v>
      </c>
      <c r="AD99">
        <f t="shared" ca="1" si="224"/>
        <v>0</v>
      </c>
      <c r="AE99">
        <f t="shared" ca="1" si="224"/>
        <v>0</v>
      </c>
      <c r="AF99">
        <f t="shared" ca="1" si="224"/>
        <v>0</v>
      </c>
      <c r="AG99">
        <f t="shared" ca="1" si="224"/>
        <v>0</v>
      </c>
      <c r="AH99">
        <f t="shared" ca="1" si="224"/>
        <v>0</v>
      </c>
      <c r="AI99">
        <f t="shared" ca="1" si="224"/>
        <v>0</v>
      </c>
      <c r="AJ99">
        <f t="shared" ca="1" si="224"/>
        <v>0</v>
      </c>
      <c r="AK99">
        <f t="shared" ca="1" si="224"/>
        <v>0</v>
      </c>
      <c r="AL99">
        <f t="shared" ca="1" si="224"/>
        <v>0</v>
      </c>
      <c r="AM99">
        <f t="shared" ca="1" si="224"/>
        <v>0</v>
      </c>
      <c r="AN99">
        <f t="shared" ca="1" si="224"/>
        <v>0</v>
      </c>
      <c r="AO99">
        <f t="shared" ca="1" si="224"/>
        <v>0</v>
      </c>
      <c r="AP99">
        <f t="shared" ca="1" si="224"/>
        <v>0</v>
      </c>
      <c r="AQ99">
        <f t="shared" ca="1" si="224"/>
        <v>0</v>
      </c>
      <c r="AR99">
        <f t="shared" ca="1" si="224"/>
        <v>0</v>
      </c>
      <c r="AS99">
        <f t="shared" ca="1" si="224"/>
        <v>0</v>
      </c>
      <c r="AT99">
        <f t="shared" ca="1" si="224"/>
        <v>0</v>
      </c>
      <c r="AU99">
        <f t="shared" ca="1" si="224"/>
        <v>0</v>
      </c>
      <c r="AV99">
        <f t="shared" ca="1" si="224"/>
        <v>0</v>
      </c>
      <c r="AW99">
        <f t="shared" ca="1" si="224"/>
        <v>0</v>
      </c>
      <c r="AX99">
        <f t="shared" ca="1" si="224"/>
        <v>0</v>
      </c>
      <c r="AY99">
        <f t="shared" ca="1" si="224"/>
        <v>0</v>
      </c>
      <c r="AZ99">
        <f t="shared" ca="1" si="224"/>
        <v>0</v>
      </c>
      <c r="BA99">
        <f t="shared" ca="1" si="224"/>
        <v>0</v>
      </c>
    </row>
    <row r="101" spans="1:53" x14ac:dyDescent="0.35">
      <c r="A101" t="s">
        <v>257</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3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3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3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3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3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3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3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3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3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3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3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3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3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3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3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35">
      <c r="A117" t="str">
        <f>'Data Validation (Hide)'!T2</f>
        <v>All Clusters</v>
      </c>
      <c r="B117">
        <f ca="1">SUM(B102:B116)</f>
        <v>0</v>
      </c>
      <c r="C117">
        <f t="shared" ref="C117:BA117" ca="1" si="225">SUM(C102:C116)</f>
        <v>0</v>
      </c>
      <c r="D117">
        <f t="shared" ca="1" si="225"/>
        <v>0</v>
      </c>
      <c r="E117">
        <f t="shared" ca="1" si="225"/>
        <v>0</v>
      </c>
      <c r="F117">
        <f t="shared" ca="1" si="225"/>
        <v>0</v>
      </c>
      <c r="G117">
        <f t="shared" ca="1" si="225"/>
        <v>0</v>
      </c>
      <c r="H117">
        <f t="shared" ca="1" si="225"/>
        <v>0</v>
      </c>
      <c r="I117">
        <f t="shared" ca="1" si="225"/>
        <v>0</v>
      </c>
      <c r="J117">
        <f t="shared" ca="1" si="225"/>
        <v>0</v>
      </c>
      <c r="K117">
        <f t="shared" ca="1" si="225"/>
        <v>0</v>
      </c>
      <c r="L117">
        <f t="shared" ca="1" si="225"/>
        <v>0</v>
      </c>
      <c r="M117">
        <f t="shared" ca="1" si="225"/>
        <v>0</v>
      </c>
      <c r="N117">
        <f t="shared" ca="1" si="225"/>
        <v>0</v>
      </c>
      <c r="O117">
        <f t="shared" ca="1" si="225"/>
        <v>0</v>
      </c>
      <c r="P117">
        <f t="shared" ca="1" si="225"/>
        <v>0</v>
      </c>
      <c r="Q117">
        <f t="shared" ca="1" si="225"/>
        <v>0</v>
      </c>
      <c r="R117">
        <f t="shared" ca="1" si="225"/>
        <v>0</v>
      </c>
      <c r="S117">
        <f t="shared" ca="1" si="225"/>
        <v>0</v>
      </c>
      <c r="T117">
        <f t="shared" ca="1" si="225"/>
        <v>0</v>
      </c>
      <c r="U117">
        <f t="shared" ca="1" si="225"/>
        <v>0</v>
      </c>
      <c r="V117">
        <f t="shared" ca="1" si="225"/>
        <v>0</v>
      </c>
      <c r="W117">
        <f t="shared" ca="1" si="225"/>
        <v>0</v>
      </c>
      <c r="X117">
        <f t="shared" ca="1" si="225"/>
        <v>0</v>
      </c>
      <c r="Y117">
        <f t="shared" ca="1" si="225"/>
        <v>0</v>
      </c>
      <c r="Z117">
        <f t="shared" ca="1" si="225"/>
        <v>0</v>
      </c>
      <c r="AA117">
        <f t="shared" ca="1" si="225"/>
        <v>0</v>
      </c>
      <c r="AB117">
        <f t="shared" ca="1" si="225"/>
        <v>0</v>
      </c>
      <c r="AC117">
        <f t="shared" ca="1" si="225"/>
        <v>0</v>
      </c>
      <c r="AD117">
        <f t="shared" ca="1" si="225"/>
        <v>0</v>
      </c>
      <c r="AE117">
        <f t="shared" ca="1" si="225"/>
        <v>0</v>
      </c>
      <c r="AF117">
        <f t="shared" ca="1" si="225"/>
        <v>0</v>
      </c>
      <c r="AG117">
        <f t="shared" ca="1" si="225"/>
        <v>0</v>
      </c>
      <c r="AH117">
        <f t="shared" ca="1" si="225"/>
        <v>0</v>
      </c>
      <c r="AI117">
        <f t="shared" ca="1" si="225"/>
        <v>0</v>
      </c>
      <c r="AJ117">
        <f t="shared" ca="1" si="225"/>
        <v>0</v>
      </c>
      <c r="AK117">
        <f t="shared" ca="1" si="225"/>
        <v>0</v>
      </c>
      <c r="AL117">
        <f t="shared" ca="1" si="225"/>
        <v>0</v>
      </c>
      <c r="AM117">
        <f t="shared" ca="1" si="225"/>
        <v>0</v>
      </c>
      <c r="AN117">
        <f t="shared" ca="1" si="225"/>
        <v>0</v>
      </c>
      <c r="AO117">
        <f t="shared" ca="1" si="225"/>
        <v>0</v>
      </c>
      <c r="AP117">
        <f t="shared" ca="1" si="225"/>
        <v>0</v>
      </c>
      <c r="AQ117">
        <f t="shared" ca="1" si="225"/>
        <v>0</v>
      </c>
      <c r="AR117">
        <f t="shared" ca="1" si="225"/>
        <v>0</v>
      </c>
      <c r="AS117">
        <f t="shared" ca="1" si="225"/>
        <v>0</v>
      </c>
      <c r="AT117">
        <f t="shared" ca="1" si="225"/>
        <v>0</v>
      </c>
      <c r="AU117">
        <f t="shared" ca="1" si="225"/>
        <v>0</v>
      </c>
      <c r="AV117">
        <f t="shared" ca="1" si="225"/>
        <v>0</v>
      </c>
      <c r="AW117">
        <f t="shared" ca="1" si="225"/>
        <v>0</v>
      </c>
      <c r="AX117">
        <f t="shared" ca="1" si="225"/>
        <v>0</v>
      </c>
      <c r="AY117">
        <f t="shared" ca="1" si="225"/>
        <v>0</v>
      </c>
      <c r="AZ117">
        <f t="shared" ca="1" si="225"/>
        <v>0</v>
      </c>
      <c r="BA117">
        <f t="shared" ca="1" si="225"/>
        <v>0</v>
      </c>
    </row>
    <row r="119" spans="1:53" x14ac:dyDescent="0.3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35">
      <c r="A120" t="str">
        <f>Setup!A20</f>
        <v>Caseload 1</v>
      </c>
      <c r="B120">
        <f ca="1">B84+B102</f>
        <v>0</v>
      </c>
      <c r="C120">
        <f t="shared" ref="C120:BA120" ca="1" si="226">C84+C102</f>
        <v>0</v>
      </c>
      <c r="D120">
        <f t="shared" ca="1" si="226"/>
        <v>0</v>
      </c>
      <c r="E120">
        <f t="shared" ca="1" si="226"/>
        <v>0</v>
      </c>
      <c r="F120">
        <f t="shared" ca="1" si="226"/>
        <v>0</v>
      </c>
      <c r="G120">
        <f t="shared" ca="1" si="226"/>
        <v>0</v>
      </c>
      <c r="H120">
        <f t="shared" ca="1" si="226"/>
        <v>0</v>
      </c>
      <c r="I120">
        <f t="shared" ca="1" si="226"/>
        <v>0</v>
      </c>
      <c r="J120">
        <f t="shared" ca="1" si="226"/>
        <v>0</v>
      </c>
      <c r="K120">
        <f t="shared" ca="1" si="226"/>
        <v>0</v>
      </c>
      <c r="L120">
        <f t="shared" ca="1" si="226"/>
        <v>0</v>
      </c>
      <c r="M120">
        <f t="shared" ca="1" si="226"/>
        <v>0</v>
      </c>
      <c r="N120">
        <f t="shared" ca="1" si="226"/>
        <v>0</v>
      </c>
      <c r="O120">
        <f t="shared" ca="1" si="226"/>
        <v>0</v>
      </c>
      <c r="P120">
        <f t="shared" ca="1" si="226"/>
        <v>0</v>
      </c>
      <c r="Q120">
        <f t="shared" ca="1" si="226"/>
        <v>0</v>
      </c>
      <c r="R120">
        <f t="shared" ca="1" si="226"/>
        <v>0</v>
      </c>
      <c r="S120">
        <f t="shared" ca="1" si="226"/>
        <v>0</v>
      </c>
      <c r="T120">
        <f t="shared" ca="1" si="226"/>
        <v>0</v>
      </c>
      <c r="U120">
        <f t="shared" ca="1" si="226"/>
        <v>0</v>
      </c>
      <c r="V120">
        <f t="shared" ca="1" si="226"/>
        <v>0</v>
      </c>
      <c r="W120">
        <f t="shared" ca="1" si="226"/>
        <v>0</v>
      </c>
      <c r="X120">
        <f t="shared" ca="1" si="226"/>
        <v>0</v>
      </c>
      <c r="Y120">
        <f t="shared" ca="1" si="226"/>
        <v>0</v>
      </c>
      <c r="Z120">
        <f t="shared" ca="1" si="226"/>
        <v>0</v>
      </c>
      <c r="AA120">
        <f t="shared" ca="1" si="226"/>
        <v>0</v>
      </c>
      <c r="AB120">
        <f t="shared" ca="1" si="226"/>
        <v>0</v>
      </c>
      <c r="AC120">
        <f t="shared" ca="1" si="226"/>
        <v>0</v>
      </c>
      <c r="AD120">
        <f t="shared" ca="1" si="226"/>
        <v>0</v>
      </c>
      <c r="AE120">
        <f t="shared" ca="1" si="226"/>
        <v>0</v>
      </c>
      <c r="AF120">
        <f t="shared" ca="1" si="226"/>
        <v>0</v>
      </c>
      <c r="AG120">
        <f t="shared" ca="1" si="226"/>
        <v>0</v>
      </c>
      <c r="AH120">
        <f t="shared" ca="1" si="226"/>
        <v>0</v>
      </c>
      <c r="AI120">
        <f t="shared" ca="1" si="226"/>
        <v>0</v>
      </c>
      <c r="AJ120">
        <f t="shared" ca="1" si="226"/>
        <v>0</v>
      </c>
      <c r="AK120">
        <f t="shared" ca="1" si="226"/>
        <v>0</v>
      </c>
      <c r="AL120">
        <f t="shared" ca="1" si="226"/>
        <v>0</v>
      </c>
      <c r="AM120">
        <f t="shared" ca="1" si="226"/>
        <v>0</v>
      </c>
      <c r="AN120">
        <f t="shared" ca="1" si="226"/>
        <v>0</v>
      </c>
      <c r="AO120">
        <f t="shared" ca="1" si="226"/>
        <v>0</v>
      </c>
      <c r="AP120">
        <f t="shared" ca="1" si="226"/>
        <v>0</v>
      </c>
      <c r="AQ120">
        <f t="shared" ca="1" si="226"/>
        <v>0</v>
      </c>
      <c r="AR120">
        <f t="shared" ca="1" si="226"/>
        <v>0</v>
      </c>
      <c r="AS120">
        <f t="shared" ca="1" si="226"/>
        <v>0</v>
      </c>
      <c r="AT120">
        <f t="shared" ca="1" si="226"/>
        <v>0</v>
      </c>
      <c r="AU120">
        <f t="shared" ca="1" si="226"/>
        <v>0</v>
      </c>
      <c r="AV120">
        <f t="shared" ca="1" si="226"/>
        <v>0</v>
      </c>
      <c r="AW120">
        <f t="shared" ca="1" si="226"/>
        <v>0</v>
      </c>
      <c r="AX120">
        <f t="shared" ca="1" si="226"/>
        <v>0</v>
      </c>
      <c r="AY120">
        <f t="shared" ca="1" si="226"/>
        <v>0</v>
      </c>
      <c r="AZ120">
        <f t="shared" ca="1" si="226"/>
        <v>0</v>
      </c>
      <c r="BA120">
        <f t="shared" ca="1" si="226"/>
        <v>0</v>
      </c>
    </row>
    <row r="121" spans="1:53" x14ac:dyDescent="0.35">
      <c r="A121" t="str">
        <f>Setup!A21</f>
        <v>Caseload 2</v>
      </c>
      <c r="B121">
        <f t="shared" ref="B121:BA121" ca="1" si="227">B85+B103</f>
        <v>0</v>
      </c>
      <c r="C121">
        <f t="shared" ca="1" si="227"/>
        <v>0</v>
      </c>
      <c r="D121">
        <f t="shared" ca="1" si="227"/>
        <v>0</v>
      </c>
      <c r="E121">
        <f t="shared" ca="1" si="227"/>
        <v>0</v>
      </c>
      <c r="F121">
        <f t="shared" ca="1" si="227"/>
        <v>0</v>
      </c>
      <c r="G121">
        <f t="shared" ca="1" si="227"/>
        <v>0</v>
      </c>
      <c r="H121">
        <f t="shared" ca="1" si="227"/>
        <v>0</v>
      </c>
      <c r="I121">
        <f t="shared" ca="1" si="227"/>
        <v>0</v>
      </c>
      <c r="J121">
        <f t="shared" ca="1" si="227"/>
        <v>0</v>
      </c>
      <c r="K121">
        <f t="shared" ca="1" si="227"/>
        <v>0</v>
      </c>
      <c r="L121">
        <f t="shared" ca="1" si="227"/>
        <v>0</v>
      </c>
      <c r="M121">
        <f t="shared" ca="1" si="227"/>
        <v>0</v>
      </c>
      <c r="N121">
        <f t="shared" ca="1" si="227"/>
        <v>0</v>
      </c>
      <c r="O121">
        <f t="shared" ca="1" si="227"/>
        <v>0</v>
      </c>
      <c r="P121">
        <f t="shared" ca="1" si="227"/>
        <v>0</v>
      </c>
      <c r="Q121">
        <f t="shared" ca="1" si="227"/>
        <v>0</v>
      </c>
      <c r="R121">
        <f t="shared" ca="1" si="227"/>
        <v>0</v>
      </c>
      <c r="S121">
        <f t="shared" ca="1" si="227"/>
        <v>0</v>
      </c>
      <c r="T121">
        <f t="shared" ca="1" si="227"/>
        <v>0</v>
      </c>
      <c r="U121">
        <f t="shared" ca="1" si="227"/>
        <v>0</v>
      </c>
      <c r="V121">
        <f t="shared" ca="1" si="227"/>
        <v>0</v>
      </c>
      <c r="W121">
        <f t="shared" ca="1" si="227"/>
        <v>0</v>
      </c>
      <c r="X121">
        <f t="shared" ca="1" si="227"/>
        <v>0</v>
      </c>
      <c r="Y121">
        <f t="shared" ca="1" si="227"/>
        <v>0</v>
      </c>
      <c r="Z121">
        <f t="shared" ca="1" si="227"/>
        <v>0</v>
      </c>
      <c r="AA121">
        <f t="shared" ca="1" si="227"/>
        <v>0</v>
      </c>
      <c r="AB121">
        <f t="shared" ca="1" si="227"/>
        <v>0</v>
      </c>
      <c r="AC121">
        <f t="shared" ca="1" si="227"/>
        <v>0</v>
      </c>
      <c r="AD121">
        <f t="shared" ca="1" si="227"/>
        <v>0</v>
      </c>
      <c r="AE121">
        <f t="shared" ca="1" si="227"/>
        <v>0</v>
      </c>
      <c r="AF121">
        <f t="shared" ca="1" si="227"/>
        <v>0</v>
      </c>
      <c r="AG121">
        <f t="shared" ca="1" si="227"/>
        <v>0</v>
      </c>
      <c r="AH121">
        <f t="shared" ca="1" si="227"/>
        <v>0</v>
      </c>
      <c r="AI121">
        <f t="shared" ca="1" si="227"/>
        <v>0</v>
      </c>
      <c r="AJ121">
        <f t="shared" ca="1" si="227"/>
        <v>0</v>
      </c>
      <c r="AK121">
        <f t="shared" ca="1" si="227"/>
        <v>0</v>
      </c>
      <c r="AL121">
        <f t="shared" ca="1" si="227"/>
        <v>0</v>
      </c>
      <c r="AM121">
        <f t="shared" ca="1" si="227"/>
        <v>0</v>
      </c>
      <c r="AN121">
        <f t="shared" ca="1" si="227"/>
        <v>0</v>
      </c>
      <c r="AO121">
        <f t="shared" ca="1" si="227"/>
        <v>0</v>
      </c>
      <c r="AP121">
        <f t="shared" ca="1" si="227"/>
        <v>0</v>
      </c>
      <c r="AQ121">
        <f t="shared" ca="1" si="227"/>
        <v>0</v>
      </c>
      <c r="AR121">
        <f t="shared" ca="1" si="227"/>
        <v>0</v>
      </c>
      <c r="AS121">
        <f t="shared" ca="1" si="227"/>
        <v>0</v>
      </c>
      <c r="AT121">
        <f t="shared" ca="1" si="227"/>
        <v>0</v>
      </c>
      <c r="AU121">
        <f t="shared" ca="1" si="227"/>
        <v>0</v>
      </c>
      <c r="AV121">
        <f t="shared" ca="1" si="227"/>
        <v>0</v>
      </c>
      <c r="AW121">
        <f t="shared" ca="1" si="227"/>
        <v>0</v>
      </c>
      <c r="AX121">
        <f t="shared" ca="1" si="227"/>
        <v>0</v>
      </c>
      <c r="AY121">
        <f t="shared" ca="1" si="227"/>
        <v>0</v>
      </c>
      <c r="AZ121">
        <f t="shared" ca="1" si="227"/>
        <v>0</v>
      </c>
      <c r="BA121">
        <f t="shared" ca="1" si="227"/>
        <v>0</v>
      </c>
    </row>
    <row r="122" spans="1:53" x14ac:dyDescent="0.35">
      <c r="A122" t="str">
        <f>Setup!A22</f>
        <v>Caseload 3</v>
      </c>
      <c r="B122">
        <f t="shared" ref="B122:BA122" ca="1" si="228">B86+B104</f>
        <v>0</v>
      </c>
      <c r="C122">
        <f t="shared" ca="1" si="228"/>
        <v>0</v>
      </c>
      <c r="D122">
        <f t="shared" ca="1" si="228"/>
        <v>0</v>
      </c>
      <c r="E122">
        <f t="shared" ca="1" si="228"/>
        <v>0</v>
      </c>
      <c r="F122">
        <f t="shared" ca="1" si="228"/>
        <v>0</v>
      </c>
      <c r="G122">
        <f t="shared" ca="1" si="228"/>
        <v>0</v>
      </c>
      <c r="H122">
        <f t="shared" ca="1" si="228"/>
        <v>0</v>
      </c>
      <c r="I122">
        <f t="shared" ca="1" si="228"/>
        <v>0</v>
      </c>
      <c r="J122">
        <f t="shared" ca="1" si="228"/>
        <v>0</v>
      </c>
      <c r="K122">
        <f t="shared" ca="1" si="228"/>
        <v>0</v>
      </c>
      <c r="L122">
        <f t="shared" ca="1" si="228"/>
        <v>0</v>
      </c>
      <c r="M122">
        <f t="shared" ca="1" si="228"/>
        <v>0</v>
      </c>
      <c r="N122">
        <f t="shared" ca="1" si="228"/>
        <v>0</v>
      </c>
      <c r="O122">
        <f t="shared" ca="1" si="228"/>
        <v>0</v>
      </c>
      <c r="P122">
        <f t="shared" ca="1" si="228"/>
        <v>0</v>
      </c>
      <c r="Q122">
        <f t="shared" ca="1" si="228"/>
        <v>0</v>
      </c>
      <c r="R122">
        <f t="shared" ca="1" si="228"/>
        <v>0</v>
      </c>
      <c r="S122">
        <f t="shared" ca="1" si="228"/>
        <v>0</v>
      </c>
      <c r="T122">
        <f t="shared" ca="1" si="228"/>
        <v>0</v>
      </c>
      <c r="U122">
        <f t="shared" ca="1" si="228"/>
        <v>0</v>
      </c>
      <c r="V122">
        <f t="shared" ca="1" si="228"/>
        <v>0</v>
      </c>
      <c r="W122">
        <f t="shared" ca="1" si="228"/>
        <v>0</v>
      </c>
      <c r="X122">
        <f t="shared" ca="1" si="228"/>
        <v>0</v>
      </c>
      <c r="Y122">
        <f t="shared" ca="1" si="228"/>
        <v>0</v>
      </c>
      <c r="Z122">
        <f t="shared" ca="1" si="228"/>
        <v>0</v>
      </c>
      <c r="AA122">
        <f t="shared" ca="1" si="228"/>
        <v>0</v>
      </c>
      <c r="AB122">
        <f t="shared" ca="1" si="228"/>
        <v>0</v>
      </c>
      <c r="AC122">
        <f t="shared" ca="1" si="228"/>
        <v>0</v>
      </c>
      <c r="AD122">
        <f t="shared" ca="1" si="228"/>
        <v>0</v>
      </c>
      <c r="AE122">
        <f t="shared" ca="1" si="228"/>
        <v>0</v>
      </c>
      <c r="AF122">
        <f t="shared" ca="1" si="228"/>
        <v>0</v>
      </c>
      <c r="AG122">
        <f t="shared" ca="1" si="228"/>
        <v>0</v>
      </c>
      <c r="AH122">
        <f t="shared" ca="1" si="228"/>
        <v>0</v>
      </c>
      <c r="AI122">
        <f t="shared" ca="1" si="228"/>
        <v>0</v>
      </c>
      <c r="AJ122">
        <f t="shared" ca="1" si="228"/>
        <v>0</v>
      </c>
      <c r="AK122">
        <f t="shared" ca="1" si="228"/>
        <v>0</v>
      </c>
      <c r="AL122">
        <f t="shared" ca="1" si="228"/>
        <v>0</v>
      </c>
      <c r="AM122">
        <f t="shared" ca="1" si="228"/>
        <v>0</v>
      </c>
      <c r="AN122">
        <f t="shared" ca="1" si="228"/>
        <v>0</v>
      </c>
      <c r="AO122">
        <f t="shared" ca="1" si="228"/>
        <v>0</v>
      </c>
      <c r="AP122">
        <f t="shared" ca="1" si="228"/>
        <v>0</v>
      </c>
      <c r="AQ122">
        <f t="shared" ca="1" si="228"/>
        <v>0</v>
      </c>
      <c r="AR122">
        <f t="shared" ca="1" si="228"/>
        <v>0</v>
      </c>
      <c r="AS122">
        <f t="shared" ca="1" si="228"/>
        <v>0</v>
      </c>
      <c r="AT122">
        <f t="shared" ca="1" si="228"/>
        <v>0</v>
      </c>
      <c r="AU122">
        <f t="shared" ca="1" si="228"/>
        <v>0</v>
      </c>
      <c r="AV122">
        <f t="shared" ca="1" si="228"/>
        <v>0</v>
      </c>
      <c r="AW122">
        <f t="shared" ca="1" si="228"/>
        <v>0</v>
      </c>
      <c r="AX122">
        <f t="shared" ca="1" si="228"/>
        <v>0</v>
      </c>
      <c r="AY122">
        <f t="shared" ca="1" si="228"/>
        <v>0</v>
      </c>
      <c r="AZ122">
        <f t="shared" ca="1" si="228"/>
        <v>0</v>
      </c>
      <c r="BA122">
        <f t="shared" ca="1" si="228"/>
        <v>0</v>
      </c>
    </row>
    <row r="123" spans="1:53" x14ac:dyDescent="0.35">
      <c r="A123" t="str">
        <f>Setup!A23</f>
        <v>Caseload 4</v>
      </c>
      <c r="B123">
        <f t="shared" ref="B123:BA123" ca="1" si="229">B87+B105</f>
        <v>0</v>
      </c>
      <c r="C123">
        <f t="shared" ca="1" si="229"/>
        <v>0</v>
      </c>
      <c r="D123">
        <f t="shared" ca="1" si="229"/>
        <v>0</v>
      </c>
      <c r="E123">
        <f t="shared" ca="1" si="229"/>
        <v>0</v>
      </c>
      <c r="F123">
        <f t="shared" ca="1" si="229"/>
        <v>0</v>
      </c>
      <c r="G123">
        <f t="shared" ca="1" si="229"/>
        <v>0</v>
      </c>
      <c r="H123">
        <f t="shared" ca="1" si="229"/>
        <v>0</v>
      </c>
      <c r="I123">
        <f t="shared" ca="1" si="229"/>
        <v>0</v>
      </c>
      <c r="J123">
        <f t="shared" ca="1" si="229"/>
        <v>0</v>
      </c>
      <c r="K123">
        <f t="shared" ca="1" si="229"/>
        <v>0</v>
      </c>
      <c r="L123">
        <f t="shared" ca="1" si="229"/>
        <v>0</v>
      </c>
      <c r="M123">
        <f t="shared" ca="1" si="229"/>
        <v>0</v>
      </c>
      <c r="N123">
        <f t="shared" ca="1" si="229"/>
        <v>0</v>
      </c>
      <c r="O123">
        <f t="shared" ca="1" si="229"/>
        <v>0</v>
      </c>
      <c r="P123">
        <f t="shared" ca="1" si="229"/>
        <v>0</v>
      </c>
      <c r="Q123">
        <f t="shared" ca="1" si="229"/>
        <v>0</v>
      </c>
      <c r="R123">
        <f t="shared" ca="1" si="229"/>
        <v>0</v>
      </c>
      <c r="S123">
        <f t="shared" ca="1" si="229"/>
        <v>0</v>
      </c>
      <c r="T123">
        <f t="shared" ca="1" si="229"/>
        <v>0</v>
      </c>
      <c r="U123">
        <f t="shared" ca="1" si="229"/>
        <v>0</v>
      </c>
      <c r="V123">
        <f t="shared" ca="1" si="229"/>
        <v>0</v>
      </c>
      <c r="W123">
        <f t="shared" ca="1" si="229"/>
        <v>0</v>
      </c>
      <c r="X123">
        <f t="shared" ca="1" si="229"/>
        <v>0</v>
      </c>
      <c r="Y123">
        <f t="shared" ca="1" si="229"/>
        <v>0</v>
      </c>
      <c r="Z123">
        <f t="shared" ca="1" si="229"/>
        <v>0</v>
      </c>
      <c r="AA123">
        <f t="shared" ca="1" si="229"/>
        <v>0</v>
      </c>
      <c r="AB123">
        <f t="shared" ca="1" si="229"/>
        <v>0</v>
      </c>
      <c r="AC123">
        <f t="shared" ca="1" si="229"/>
        <v>0</v>
      </c>
      <c r="AD123">
        <f t="shared" ca="1" si="229"/>
        <v>0</v>
      </c>
      <c r="AE123">
        <f t="shared" ca="1" si="229"/>
        <v>0</v>
      </c>
      <c r="AF123">
        <f t="shared" ca="1" si="229"/>
        <v>0</v>
      </c>
      <c r="AG123">
        <f t="shared" ca="1" si="229"/>
        <v>0</v>
      </c>
      <c r="AH123">
        <f t="shared" ca="1" si="229"/>
        <v>0</v>
      </c>
      <c r="AI123">
        <f t="shared" ca="1" si="229"/>
        <v>0</v>
      </c>
      <c r="AJ123">
        <f t="shared" ca="1" si="229"/>
        <v>0</v>
      </c>
      <c r="AK123">
        <f t="shared" ca="1" si="229"/>
        <v>0</v>
      </c>
      <c r="AL123">
        <f t="shared" ca="1" si="229"/>
        <v>0</v>
      </c>
      <c r="AM123">
        <f t="shared" ca="1" si="229"/>
        <v>0</v>
      </c>
      <c r="AN123">
        <f t="shared" ca="1" si="229"/>
        <v>0</v>
      </c>
      <c r="AO123">
        <f t="shared" ca="1" si="229"/>
        <v>0</v>
      </c>
      <c r="AP123">
        <f t="shared" ca="1" si="229"/>
        <v>0</v>
      </c>
      <c r="AQ123">
        <f t="shared" ca="1" si="229"/>
        <v>0</v>
      </c>
      <c r="AR123">
        <f t="shared" ca="1" si="229"/>
        <v>0</v>
      </c>
      <c r="AS123">
        <f t="shared" ca="1" si="229"/>
        <v>0</v>
      </c>
      <c r="AT123">
        <f t="shared" ca="1" si="229"/>
        <v>0</v>
      </c>
      <c r="AU123">
        <f t="shared" ca="1" si="229"/>
        <v>0</v>
      </c>
      <c r="AV123">
        <f t="shared" ca="1" si="229"/>
        <v>0</v>
      </c>
      <c r="AW123">
        <f t="shared" ca="1" si="229"/>
        <v>0</v>
      </c>
      <c r="AX123">
        <f t="shared" ca="1" si="229"/>
        <v>0</v>
      </c>
      <c r="AY123">
        <f t="shared" ca="1" si="229"/>
        <v>0</v>
      </c>
      <c r="AZ123">
        <f t="shared" ca="1" si="229"/>
        <v>0</v>
      </c>
      <c r="BA123">
        <f t="shared" ca="1" si="229"/>
        <v>0</v>
      </c>
    </row>
    <row r="124" spans="1:53" x14ac:dyDescent="0.35">
      <c r="A124" t="str">
        <f>Setup!A24</f>
        <v>Caseload 5</v>
      </c>
      <c r="B124">
        <f t="shared" ref="B124:BA124" ca="1" si="230">B88+B106</f>
        <v>0</v>
      </c>
      <c r="C124">
        <f t="shared" ca="1" si="230"/>
        <v>0</v>
      </c>
      <c r="D124">
        <f t="shared" ca="1" si="230"/>
        <v>0</v>
      </c>
      <c r="E124">
        <f t="shared" ca="1" si="230"/>
        <v>0</v>
      </c>
      <c r="F124">
        <f t="shared" ca="1" si="230"/>
        <v>0</v>
      </c>
      <c r="G124">
        <f t="shared" ca="1" si="230"/>
        <v>0</v>
      </c>
      <c r="H124">
        <f t="shared" ca="1" si="230"/>
        <v>0</v>
      </c>
      <c r="I124">
        <f t="shared" ca="1" si="230"/>
        <v>0</v>
      </c>
      <c r="J124">
        <f t="shared" ca="1" si="230"/>
        <v>0</v>
      </c>
      <c r="K124">
        <f t="shared" ca="1" si="230"/>
        <v>0</v>
      </c>
      <c r="L124">
        <f t="shared" ca="1" si="230"/>
        <v>0</v>
      </c>
      <c r="M124">
        <f t="shared" ca="1" si="230"/>
        <v>0</v>
      </c>
      <c r="N124">
        <f t="shared" ca="1" si="230"/>
        <v>0</v>
      </c>
      <c r="O124">
        <f t="shared" ca="1" si="230"/>
        <v>0</v>
      </c>
      <c r="P124">
        <f t="shared" ca="1" si="230"/>
        <v>0</v>
      </c>
      <c r="Q124">
        <f t="shared" ca="1" si="230"/>
        <v>0</v>
      </c>
      <c r="R124">
        <f t="shared" ca="1" si="230"/>
        <v>0</v>
      </c>
      <c r="S124">
        <f t="shared" ca="1" si="230"/>
        <v>0</v>
      </c>
      <c r="T124">
        <f t="shared" ca="1" si="230"/>
        <v>0</v>
      </c>
      <c r="U124">
        <f t="shared" ca="1" si="230"/>
        <v>0</v>
      </c>
      <c r="V124">
        <f t="shared" ca="1" si="230"/>
        <v>0</v>
      </c>
      <c r="W124">
        <f t="shared" ca="1" si="230"/>
        <v>0</v>
      </c>
      <c r="X124">
        <f t="shared" ca="1" si="230"/>
        <v>0</v>
      </c>
      <c r="Y124">
        <f t="shared" ca="1" si="230"/>
        <v>0</v>
      </c>
      <c r="Z124">
        <f t="shared" ca="1" si="230"/>
        <v>0</v>
      </c>
      <c r="AA124">
        <f t="shared" ca="1" si="230"/>
        <v>0</v>
      </c>
      <c r="AB124">
        <f t="shared" ca="1" si="230"/>
        <v>0</v>
      </c>
      <c r="AC124">
        <f t="shared" ca="1" si="230"/>
        <v>0</v>
      </c>
      <c r="AD124">
        <f t="shared" ca="1" si="230"/>
        <v>0</v>
      </c>
      <c r="AE124">
        <f t="shared" ca="1" si="230"/>
        <v>0</v>
      </c>
      <c r="AF124">
        <f t="shared" ca="1" si="230"/>
        <v>0</v>
      </c>
      <c r="AG124">
        <f t="shared" ca="1" si="230"/>
        <v>0</v>
      </c>
      <c r="AH124">
        <f t="shared" ca="1" si="230"/>
        <v>0</v>
      </c>
      <c r="AI124">
        <f t="shared" ca="1" si="230"/>
        <v>0</v>
      </c>
      <c r="AJ124">
        <f t="shared" ca="1" si="230"/>
        <v>0</v>
      </c>
      <c r="AK124">
        <f t="shared" ca="1" si="230"/>
        <v>0</v>
      </c>
      <c r="AL124">
        <f t="shared" ca="1" si="230"/>
        <v>0</v>
      </c>
      <c r="AM124">
        <f t="shared" ca="1" si="230"/>
        <v>0</v>
      </c>
      <c r="AN124">
        <f t="shared" ca="1" si="230"/>
        <v>0</v>
      </c>
      <c r="AO124">
        <f t="shared" ca="1" si="230"/>
        <v>0</v>
      </c>
      <c r="AP124">
        <f t="shared" ca="1" si="230"/>
        <v>0</v>
      </c>
      <c r="AQ124">
        <f t="shared" ca="1" si="230"/>
        <v>0</v>
      </c>
      <c r="AR124">
        <f t="shared" ca="1" si="230"/>
        <v>0</v>
      </c>
      <c r="AS124">
        <f t="shared" ca="1" si="230"/>
        <v>0</v>
      </c>
      <c r="AT124">
        <f t="shared" ca="1" si="230"/>
        <v>0</v>
      </c>
      <c r="AU124">
        <f t="shared" ca="1" si="230"/>
        <v>0</v>
      </c>
      <c r="AV124">
        <f t="shared" ca="1" si="230"/>
        <v>0</v>
      </c>
      <c r="AW124">
        <f t="shared" ca="1" si="230"/>
        <v>0</v>
      </c>
      <c r="AX124">
        <f t="shared" ca="1" si="230"/>
        <v>0</v>
      </c>
      <c r="AY124">
        <f t="shared" ca="1" si="230"/>
        <v>0</v>
      </c>
      <c r="AZ124">
        <f t="shared" ca="1" si="230"/>
        <v>0</v>
      </c>
      <c r="BA124">
        <f t="shared" ca="1" si="230"/>
        <v>0</v>
      </c>
    </row>
    <row r="125" spans="1:53" x14ac:dyDescent="0.35">
      <c r="A125" t="str">
        <f>Setup!A25</f>
        <v>Caseload 6</v>
      </c>
      <c r="B125">
        <f t="shared" ref="B125:BA125" ca="1" si="231">B89+B107</f>
        <v>0</v>
      </c>
      <c r="C125">
        <f t="shared" ca="1" si="231"/>
        <v>0</v>
      </c>
      <c r="D125">
        <f t="shared" ca="1" si="231"/>
        <v>0</v>
      </c>
      <c r="E125">
        <f t="shared" ca="1" si="231"/>
        <v>0</v>
      </c>
      <c r="F125">
        <f t="shared" ca="1" si="231"/>
        <v>0</v>
      </c>
      <c r="G125">
        <f t="shared" ca="1" si="231"/>
        <v>0</v>
      </c>
      <c r="H125">
        <f t="shared" ca="1" si="231"/>
        <v>0</v>
      </c>
      <c r="I125">
        <f t="shared" ca="1" si="231"/>
        <v>0</v>
      </c>
      <c r="J125">
        <f t="shared" ca="1" si="231"/>
        <v>0</v>
      </c>
      <c r="K125">
        <f t="shared" ca="1" si="231"/>
        <v>0</v>
      </c>
      <c r="L125">
        <f t="shared" ca="1" si="231"/>
        <v>0</v>
      </c>
      <c r="M125">
        <f t="shared" ca="1" si="231"/>
        <v>0</v>
      </c>
      <c r="N125">
        <f t="shared" ca="1" si="231"/>
        <v>0</v>
      </c>
      <c r="O125">
        <f t="shared" ca="1" si="231"/>
        <v>0</v>
      </c>
      <c r="P125">
        <f t="shared" ca="1" si="231"/>
        <v>0</v>
      </c>
      <c r="Q125">
        <f t="shared" ca="1" si="231"/>
        <v>0</v>
      </c>
      <c r="R125">
        <f t="shared" ca="1" si="231"/>
        <v>0</v>
      </c>
      <c r="S125">
        <f t="shared" ca="1" si="231"/>
        <v>0</v>
      </c>
      <c r="T125">
        <f t="shared" ca="1" si="231"/>
        <v>0</v>
      </c>
      <c r="U125">
        <f t="shared" ca="1" si="231"/>
        <v>0</v>
      </c>
      <c r="V125">
        <f t="shared" ca="1" si="231"/>
        <v>0</v>
      </c>
      <c r="W125">
        <f t="shared" ca="1" si="231"/>
        <v>0</v>
      </c>
      <c r="X125">
        <f t="shared" ca="1" si="231"/>
        <v>0</v>
      </c>
      <c r="Y125">
        <f t="shared" ca="1" si="231"/>
        <v>0</v>
      </c>
      <c r="Z125">
        <f t="shared" ca="1" si="231"/>
        <v>0</v>
      </c>
      <c r="AA125">
        <f t="shared" ca="1" si="231"/>
        <v>0</v>
      </c>
      <c r="AB125">
        <f t="shared" ca="1" si="231"/>
        <v>0</v>
      </c>
      <c r="AC125">
        <f t="shared" ca="1" si="231"/>
        <v>0</v>
      </c>
      <c r="AD125">
        <f t="shared" ca="1" si="231"/>
        <v>0</v>
      </c>
      <c r="AE125">
        <f t="shared" ca="1" si="231"/>
        <v>0</v>
      </c>
      <c r="AF125">
        <f t="shared" ca="1" si="231"/>
        <v>0</v>
      </c>
      <c r="AG125">
        <f t="shared" ca="1" si="231"/>
        <v>0</v>
      </c>
      <c r="AH125">
        <f t="shared" ca="1" si="231"/>
        <v>0</v>
      </c>
      <c r="AI125">
        <f t="shared" ca="1" si="231"/>
        <v>0</v>
      </c>
      <c r="AJ125">
        <f t="shared" ca="1" si="231"/>
        <v>0</v>
      </c>
      <c r="AK125">
        <f t="shared" ca="1" si="231"/>
        <v>0</v>
      </c>
      <c r="AL125">
        <f t="shared" ca="1" si="231"/>
        <v>0</v>
      </c>
      <c r="AM125">
        <f t="shared" ca="1" si="231"/>
        <v>0</v>
      </c>
      <c r="AN125">
        <f t="shared" ca="1" si="231"/>
        <v>0</v>
      </c>
      <c r="AO125">
        <f t="shared" ca="1" si="231"/>
        <v>0</v>
      </c>
      <c r="AP125">
        <f t="shared" ca="1" si="231"/>
        <v>0</v>
      </c>
      <c r="AQ125">
        <f t="shared" ca="1" si="231"/>
        <v>0</v>
      </c>
      <c r="AR125">
        <f t="shared" ca="1" si="231"/>
        <v>0</v>
      </c>
      <c r="AS125">
        <f t="shared" ca="1" si="231"/>
        <v>0</v>
      </c>
      <c r="AT125">
        <f t="shared" ca="1" si="231"/>
        <v>0</v>
      </c>
      <c r="AU125">
        <f t="shared" ca="1" si="231"/>
        <v>0</v>
      </c>
      <c r="AV125">
        <f t="shared" ca="1" si="231"/>
        <v>0</v>
      </c>
      <c r="AW125">
        <f t="shared" ca="1" si="231"/>
        <v>0</v>
      </c>
      <c r="AX125">
        <f t="shared" ca="1" si="231"/>
        <v>0</v>
      </c>
      <c r="AY125">
        <f t="shared" ca="1" si="231"/>
        <v>0</v>
      </c>
      <c r="AZ125">
        <f t="shared" ca="1" si="231"/>
        <v>0</v>
      </c>
      <c r="BA125">
        <f t="shared" ca="1" si="231"/>
        <v>0</v>
      </c>
    </row>
    <row r="126" spans="1:53" x14ac:dyDescent="0.35">
      <c r="A126" t="str">
        <f>Setup!A26</f>
        <v>Caseload 7</v>
      </c>
      <c r="B126">
        <f t="shared" ref="B126:BA126" ca="1" si="232">B90+B108</f>
        <v>0</v>
      </c>
      <c r="C126">
        <f t="shared" ca="1" si="232"/>
        <v>0</v>
      </c>
      <c r="D126">
        <f t="shared" ca="1" si="232"/>
        <v>0</v>
      </c>
      <c r="E126">
        <f t="shared" ca="1" si="232"/>
        <v>0</v>
      </c>
      <c r="F126">
        <f t="shared" ca="1" si="232"/>
        <v>0</v>
      </c>
      <c r="G126">
        <f t="shared" ca="1" si="232"/>
        <v>0</v>
      </c>
      <c r="H126">
        <f t="shared" ca="1" si="232"/>
        <v>0</v>
      </c>
      <c r="I126">
        <f t="shared" ca="1" si="232"/>
        <v>0</v>
      </c>
      <c r="J126">
        <f t="shared" ca="1" si="232"/>
        <v>0</v>
      </c>
      <c r="K126">
        <f t="shared" ca="1" si="232"/>
        <v>0</v>
      </c>
      <c r="L126">
        <f t="shared" ca="1" si="232"/>
        <v>0</v>
      </c>
      <c r="M126">
        <f t="shared" ca="1" si="232"/>
        <v>0</v>
      </c>
      <c r="N126">
        <f t="shared" ca="1" si="232"/>
        <v>0</v>
      </c>
      <c r="O126">
        <f t="shared" ca="1" si="232"/>
        <v>0</v>
      </c>
      <c r="P126">
        <f t="shared" ca="1" si="232"/>
        <v>0</v>
      </c>
      <c r="Q126">
        <f t="shared" ca="1" si="232"/>
        <v>0</v>
      </c>
      <c r="R126">
        <f t="shared" ca="1" si="232"/>
        <v>0</v>
      </c>
      <c r="S126">
        <f t="shared" ca="1" si="232"/>
        <v>0</v>
      </c>
      <c r="T126">
        <f t="shared" ca="1" si="232"/>
        <v>0</v>
      </c>
      <c r="U126">
        <f t="shared" ca="1" si="232"/>
        <v>0</v>
      </c>
      <c r="V126">
        <f t="shared" ca="1" si="232"/>
        <v>0</v>
      </c>
      <c r="W126">
        <f t="shared" ca="1" si="232"/>
        <v>0</v>
      </c>
      <c r="X126">
        <f t="shared" ca="1" si="232"/>
        <v>0</v>
      </c>
      <c r="Y126">
        <f t="shared" ca="1" si="232"/>
        <v>0</v>
      </c>
      <c r="Z126">
        <f t="shared" ca="1" si="232"/>
        <v>0</v>
      </c>
      <c r="AA126">
        <f t="shared" ca="1" si="232"/>
        <v>0</v>
      </c>
      <c r="AB126">
        <f t="shared" ca="1" si="232"/>
        <v>0</v>
      </c>
      <c r="AC126">
        <f t="shared" ca="1" si="232"/>
        <v>0</v>
      </c>
      <c r="AD126">
        <f t="shared" ca="1" si="232"/>
        <v>0</v>
      </c>
      <c r="AE126">
        <f t="shared" ca="1" si="232"/>
        <v>0</v>
      </c>
      <c r="AF126">
        <f t="shared" ca="1" si="232"/>
        <v>0</v>
      </c>
      <c r="AG126">
        <f t="shared" ca="1" si="232"/>
        <v>0</v>
      </c>
      <c r="AH126">
        <f t="shared" ca="1" si="232"/>
        <v>0</v>
      </c>
      <c r="AI126">
        <f t="shared" ca="1" si="232"/>
        <v>0</v>
      </c>
      <c r="AJ126">
        <f t="shared" ca="1" si="232"/>
        <v>0</v>
      </c>
      <c r="AK126">
        <f t="shared" ca="1" si="232"/>
        <v>0</v>
      </c>
      <c r="AL126">
        <f t="shared" ca="1" si="232"/>
        <v>0</v>
      </c>
      <c r="AM126">
        <f t="shared" ca="1" si="232"/>
        <v>0</v>
      </c>
      <c r="AN126">
        <f t="shared" ca="1" si="232"/>
        <v>0</v>
      </c>
      <c r="AO126">
        <f t="shared" ca="1" si="232"/>
        <v>0</v>
      </c>
      <c r="AP126">
        <f t="shared" ca="1" si="232"/>
        <v>0</v>
      </c>
      <c r="AQ126">
        <f t="shared" ca="1" si="232"/>
        <v>0</v>
      </c>
      <c r="AR126">
        <f t="shared" ca="1" si="232"/>
        <v>0</v>
      </c>
      <c r="AS126">
        <f t="shared" ca="1" si="232"/>
        <v>0</v>
      </c>
      <c r="AT126">
        <f t="shared" ca="1" si="232"/>
        <v>0</v>
      </c>
      <c r="AU126">
        <f t="shared" ca="1" si="232"/>
        <v>0</v>
      </c>
      <c r="AV126">
        <f t="shared" ca="1" si="232"/>
        <v>0</v>
      </c>
      <c r="AW126">
        <f t="shared" ca="1" si="232"/>
        <v>0</v>
      </c>
      <c r="AX126">
        <f t="shared" ca="1" si="232"/>
        <v>0</v>
      </c>
      <c r="AY126">
        <f t="shared" ca="1" si="232"/>
        <v>0</v>
      </c>
      <c r="AZ126">
        <f t="shared" ca="1" si="232"/>
        <v>0</v>
      </c>
      <c r="BA126">
        <f t="shared" ca="1" si="232"/>
        <v>0</v>
      </c>
    </row>
    <row r="127" spans="1:53" x14ac:dyDescent="0.35">
      <c r="A127" t="str">
        <f>Setup!A27</f>
        <v>Caseload 8</v>
      </c>
      <c r="B127">
        <f t="shared" ref="B127:BA127" ca="1" si="233">B91+B109</f>
        <v>0</v>
      </c>
      <c r="C127">
        <f t="shared" ca="1" si="233"/>
        <v>0</v>
      </c>
      <c r="D127">
        <f t="shared" ca="1" si="233"/>
        <v>0</v>
      </c>
      <c r="E127">
        <f t="shared" ca="1" si="233"/>
        <v>0</v>
      </c>
      <c r="F127">
        <f t="shared" ca="1" si="233"/>
        <v>0</v>
      </c>
      <c r="G127">
        <f t="shared" ca="1" si="233"/>
        <v>0</v>
      </c>
      <c r="H127">
        <f t="shared" ca="1" si="233"/>
        <v>0</v>
      </c>
      <c r="I127">
        <f t="shared" ca="1" si="233"/>
        <v>0</v>
      </c>
      <c r="J127">
        <f t="shared" ca="1" si="233"/>
        <v>0</v>
      </c>
      <c r="K127">
        <f t="shared" ca="1" si="233"/>
        <v>0</v>
      </c>
      <c r="L127">
        <f t="shared" ca="1" si="233"/>
        <v>0</v>
      </c>
      <c r="M127">
        <f t="shared" ca="1" si="233"/>
        <v>0</v>
      </c>
      <c r="N127">
        <f t="shared" ca="1" si="233"/>
        <v>0</v>
      </c>
      <c r="O127">
        <f t="shared" ca="1" si="233"/>
        <v>0</v>
      </c>
      <c r="P127">
        <f t="shared" ca="1" si="233"/>
        <v>0</v>
      </c>
      <c r="Q127">
        <f t="shared" ca="1" si="233"/>
        <v>0</v>
      </c>
      <c r="R127">
        <f t="shared" ca="1" si="233"/>
        <v>0</v>
      </c>
      <c r="S127">
        <f t="shared" ca="1" si="233"/>
        <v>0</v>
      </c>
      <c r="T127">
        <f t="shared" ca="1" si="233"/>
        <v>0</v>
      </c>
      <c r="U127">
        <f t="shared" ca="1" si="233"/>
        <v>0</v>
      </c>
      <c r="V127">
        <f t="shared" ca="1" si="233"/>
        <v>0</v>
      </c>
      <c r="W127">
        <f t="shared" ca="1" si="233"/>
        <v>0</v>
      </c>
      <c r="X127">
        <f t="shared" ca="1" si="233"/>
        <v>0</v>
      </c>
      <c r="Y127">
        <f t="shared" ca="1" si="233"/>
        <v>0</v>
      </c>
      <c r="Z127">
        <f t="shared" ca="1" si="233"/>
        <v>0</v>
      </c>
      <c r="AA127">
        <f t="shared" ca="1" si="233"/>
        <v>0</v>
      </c>
      <c r="AB127">
        <f t="shared" ca="1" si="233"/>
        <v>0</v>
      </c>
      <c r="AC127">
        <f t="shared" ca="1" si="233"/>
        <v>0</v>
      </c>
      <c r="AD127">
        <f t="shared" ca="1" si="233"/>
        <v>0</v>
      </c>
      <c r="AE127">
        <f t="shared" ca="1" si="233"/>
        <v>0</v>
      </c>
      <c r="AF127">
        <f t="shared" ca="1" si="233"/>
        <v>0</v>
      </c>
      <c r="AG127">
        <f t="shared" ca="1" si="233"/>
        <v>0</v>
      </c>
      <c r="AH127">
        <f t="shared" ca="1" si="233"/>
        <v>0</v>
      </c>
      <c r="AI127">
        <f t="shared" ca="1" si="233"/>
        <v>0</v>
      </c>
      <c r="AJ127">
        <f t="shared" ca="1" si="233"/>
        <v>0</v>
      </c>
      <c r="AK127">
        <f t="shared" ca="1" si="233"/>
        <v>0</v>
      </c>
      <c r="AL127">
        <f t="shared" ca="1" si="233"/>
        <v>0</v>
      </c>
      <c r="AM127">
        <f t="shared" ca="1" si="233"/>
        <v>0</v>
      </c>
      <c r="AN127">
        <f t="shared" ca="1" si="233"/>
        <v>0</v>
      </c>
      <c r="AO127">
        <f t="shared" ca="1" si="233"/>
        <v>0</v>
      </c>
      <c r="AP127">
        <f t="shared" ca="1" si="233"/>
        <v>0</v>
      </c>
      <c r="AQ127">
        <f t="shared" ca="1" si="233"/>
        <v>0</v>
      </c>
      <c r="AR127">
        <f t="shared" ca="1" si="233"/>
        <v>0</v>
      </c>
      <c r="AS127">
        <f t="shared" ca="1" si="233"/>
        <v>0</v>
      </c>
      <c r="AT127">
        <f t="shared" ca="1" si="233"/>
        <v>0</v>
      </c>
      <c r="AU127">
        <f t="shared" ca="1" si="233"/>
        <v>0</v>
      </c>
      <c r="AV127">
        <f t="shared" ca="1" si="233"/>
        <v>0</v>
      </c>
      <c r="AW127">
        <f t="shared" ca="1" si="233"/>
        <v>0</v>
      </c>
      <c r="AX127">
        <f t="shared" ca="1" si="233"/>
        <v>0</v>
      </c>
      <c r="AY127">
        <f t="shared" ca="1" si="233"/>
        <v>0</v>
      </c>
      <c r="AZ127">
        <f t="shared" ca="1" si="233"/>
        <v>0</v>
      </c>
      <c r="BA127">
        <f t="shared" ca="1" si="233"/>
        <v>0</v>
      </c>
    </row>
    <row r="128" spans="1:53" x14ac:dyDescent="0.35">
      <c r="A128" t="str">
        <f>Setup!A28</f>
        <v>Caseload 9</v>
      </c>
      <c r="B128">
        <f t="shared" ref="B128:BA128" ca="1" si="234">B92+B110</f>
        <v>0</v>
      </c>
      <c r="C128">
        <f t="shared" ca="1" si="234"/>
        <v>0</v>
      </c>
      <c r="D128">
        <f t="shared" ca="1" si="234"/>
        <v>0</v>
      </c>
      <c r="E128">
        <f t="shared" ca="1" si="234"/>
        <v>0</v>
      </c>
      <c r="F128">
        <f t="shared" ca="1" si="234"/>
        <v>0</v>
      </c>
      <c r="G128">
        <f t="shared" ca="1" si="234"/>
        <v>0</v>
      </c>
      <c r="H128">
        <f t="shared" ca="1" si="234"/>
        <v>0</v>
      </c>
      <c r="I128">
        <f t="shared" ca="1" si="234"/>
        <v>0</v>
      </c>
      <c r="J128">
        <f t="shared" ca="1" si="234"/>
        <v>0</v>
      </c>
      <c r="K128">
        <f t="shared" ca="1" si="234"/>
        <v>0</v>
      </c>
      <c r="L128">
        <f t="shared" ca="1" si="234"/>
        <v>0</v>
      </c>
      <c r="M128">
        <f t="shared" ca="1" si="234"/>
        <v>0</v>
      </c>
      <c r="N128">
        <f t="shared" ca="1" si="234"/>
        <v>0</v>
      </c>
      <c r="O128">
        <f t="shared" ca="1" si="234"/>
        <v>0</v>
      </c>
      <c r="P128">
        <f t="shared" ca="1" si="234"/>
        <v>0</v>
      </c>
      <c r="Q128">
        <f t="shared" ca="1" si="234"/>
        <v>0</v>
      </c>
      <c r="R128">
        <f t="shared" ca="1" si="234"/>
        <v>0</v>
      </c>
      <c r="S128">
        <f t="shared" ca="1" si="234"/>
        <v>0</v>
      </c>
      <c r="T128">
        <f t="shared" ca="1" si="234"/>
        <v>0</v>
      </c>
      <c r="U128">
        <f t="shared" ca="1" si="234"/>
        <v>0</v>
      </c>
      <c r="V128">
        <f t="shared" ca="1" si="234"/>
        <v>0</v>
      </c>
      <c r="W128">
        <f t="shared" ca="1" si="234"/>
        <v>0</v>
      </c>
      <c r="X128">
        <f t="shared" ca="1" si="234"/>
        <v>0</v>
      </c>
      <c r="Y128">
        <f t="shared" ca="1" si="234"/>
        <v>0</v>
      </c>
      <c r="Z128">
        <f t="shared" ca="1" si="234"/>
        <v>0</v>
      </c>
      <c r="AA128">
        <f t="shared" ca="1" si="234"/>
        <v>0</v>
      </c>
      <c r="AB128">
        <f t="shared" ca="1" si="234"/>
        <v>0</v>
      </c>
      <c r="AC128">
        <f t="shared" ca="1" si="234"/>
        <v>0</v>
      </c>
      <c r="AD128">
        <f t="shared" ca="1" si="234"/>
        <v>0</v>
      </c>
      <c r="AE128">
        <f t="shared" ca="1" si="234"/>
        <v>0</v>
      </c>
      <c r="AF128">
        <f t="shared" ca="1" si="234"/>
        <v>0</v>
      </c>
      <c r="AG128">
        <f t="shared" ca="1" si="234"/>
        <v>0</v>
      </c>
      <c r="AH128">
        <f t="shared" ca="1" si="234"/>
        <v>0</v>
      </c>
      <c r="AI128">
        <f t="shared" ca="1" si="234"/>
        <v>0</v>
      </c>
      <c r="AJ128">
        <f t="shared" ca="1" si="234"/>
        <v>0</v>
      </c>
      <c r="AK128">
        <f t="shared" ca="1" si="234"/>
        <v>0</v>
      </c>
      <c r="AL128">
        <f t="shared" ca="1" si="234"/>
        <v>0</v>
      </c>
      <c r="AM128">
        <f t="shared" ca="1" si="234"/>
        <v>0</v>
      </c>
      <c r="AN128">
        <f t="shared" ca="1" si="234"/>
        <v>0</v>
      </c>
      <c r="AO128">
        <f t="shared" ca="1" si="234"/>
        <v>0</v>
      </c>
      <c r="AP128">
        <f t="shared" ca="1" si="234"/>
        <v>0</v>
      </c>
      <c r="AQ128">
        <f t="shared" ca="1" si="234"/>
        <v>0</v>
      </c>
      <c r="AR128">
        <f t="shared" ca="1" si="234"/>
        <v>0</v>
      </c>
      <c r="AS128">
        <f t="shared" ca="1" si="234"/>
        <v>0</v>
      </c>
      <c r="AT128">
        <f t="shared" ca="1" si="234"/>
        <v>0</v>
      </c>
      <c r="AU128">
        <f t="shared" ca="1" si="234"/>
        <v>0</v>
      </c>
      <c r="AV128">
        <f t="shared" ca="1" si="234"/>
        <v>0</v>
      </c>
      <c r="AW128">
        <f t="shared" ca="1" si="234"/>
        <v>0</v>
      </c>
      <c r="AX128">
        <f t="shared" ca="1" si="234"/>
        <v>0</v>
      </c>
      <c r="AY128">
        <f t="shared" ca="1" si="234"/>
        <v>0</v>
      </c>
      <c r="AZ128">
        <f t="shared" ca="1" si="234"/>
        <v>0</v>
      </c>
      <c r="BA128">
        <f t="shared" ca="1" si="234"/>
        <v>0</v>
      </c>
    </row>
    <row r="129" spans="1:101" x14ac:dyDescent="0.35">
      <c r="A129" t="str">
        <f>Setup!A29</f>
        <v>Caseload 10</v>
      </c>
      <c r="B129">
        <f t="shared" ref="B129:BA129" ca="1" si="235">B93+B111</f>
        <v>0</v>
      </c>
      <c r="C129">
        <f t="shared" ca="1" si="235"/>
        <v>0</v>
      </c>
      <c r="D129">
        <f t="shared" ca="1" si="235"/>
        <v>0</v>
      </c>
      <c r="E129">
        <f t="shared" ca="1" si="235"/>
        <v>0</v>
      </c>
      <c r="F129">
        <f t="shared" ca="1" si="235"/>
        <v>0</v>
      </c>
      <c r="G129">
        <f t="shared" ca="1" si="235"/>
        <v>0</v>
      </c>
      <c r="H129">
        <f t="shared" ca="1" si="235"/>
        <v>0</v>
      </c>
      <c r="I129">
        <f t="shared" ca="1" si="235"/>
        <v>0</v>
      </c>
      <c r="J129">
        <f t="shared" ca="1" si="235"/>
        <v>0</v>
      </c>
      <c r="K129">
        <f t="shared" ca="1" si="235"/>
        <v>0</v>
      </c>
      <c r="L129">
        <f t="shared" ca="1" si="235"/>
        <v>0</v>
      </c>
      <c r="M129">
        <f t="shared" ca="1" si="235"/>
        <v>0</v>
      </c>
      <c r="N129">
        <f t="shared" ca="1" si="235"/>
        <v>0</v>
      </c>
      <c r="O129">
        <f t="shared" ca="1" si="235"/>
        <v>0</v>
      </c>
      <c r="P129">
        <f t="shared" ca="1" si="235"/>
        <v>0</v>
      </c>
      <c r="Q129">
        <f t="shared" ca="1" si="235"/>
        <v>0</v>
      </c>
      <c r="R129">
        <f t="shared" ca="1" si="235"/>
        <v>0</v>
      </c>
      <c r="S129">
        <f t="shared" ca="1" si="235"/>
        <v>0</v>
      </c>
      <c r="T129">
        <f t="shared" ca="1" si="235"/>
        <v>0</v>
      </c>
      <c r="U129">
        <f t="shared" ca="1" si="235"/>
        <v>0</v>
      </c>
      <c r="V129">
        <f t="shared" ca="1" si="235"/>
        <v>0</v>
      </c>
      <c r="W129">
        <f t="shared" ca="1" si="235"/>
        <v>0</v>
      </c>
      <c r="X129">
        <f t="shared" ca="1" si="235"/>
        <v>0</v>
      </c>
      <c r="Y129">
        <f t="shared" ca="1" si="235"/>
        <v>0</v>
      </c>
      <c r="Z129">
        <f t="shared" ca="1" si="235"/>
        <v>0</v>
      </c>
      <c r="AA129">
        <f t="shared" ca="1" si="235"/>
        <v>0</v>
      </c>
      <c r="AB129">
        <f t="shared" ca="1" si="235"/>
        <v>0</v>
      </c>
      <c r="AC129">
        <f t="shared" ca="1" si="235"/>
        <v>0</v>
      </c>
      <c r="AD129">
        <f t="shared" ca="1" si="235"/>
        <v>0</v>
      </c>
      <c r="AE129">
        <f t="shared" ca="1" si="235"/>
        <v>0</v>
      </c>
      <c r="AF129">
        <f t="shared" ca="1" si="235"/>
        <v>0</v>
      </c>
      <c r="AG129">
        <f t="shared" ca="1" si="235"/>
        <v>0</v>
      </c>
      <c r="AH129">
        <f t="shared" ca="1" si="235"/>
        <v>0</v>
      </c>
      <c r="AI129">
        <f t="shared" ca="1" si="235"/>
        <v>0</v>
      </c>
      <c r="AJ129">
        <f t="shared" ca="1" si="235"/>
        <v>0</v>
      </c>
      <c r="AK129">
        <f t="shared" ca="1" si="235"/>
        <v>0</v>
      </c>
      <c r="AL129">
        <f t="shared" ca="1" si="235"/>
        <v>0</v>
      </c>
      <c r="AM129">
        <f t="shared" ca="1" si="235"/>
        <v>0</v>
      </c>
      <c r="AN129">
        <f t="shared" ca="1" si="235"/>
        <v>0</v>
      </c>
      <c r="AO129">
        <f t="shared" ca="1" si="235"/>
        <v>0</v>
      </c>
      <c r="AP129">
        <f t="shared" ca="1" si="235"/>
        <v>0</v>
      </c>
      <c r="AQ129">
        <f t="shared" ca="1" si="235"/>
        <v>0</v>
      </c>
      <c r="AR129">
        <f t="shared" ca="1" si="235"/>
        <v>0</v>
      </c>
      <c r="AS129">
        <f t="shared" ca="1" si="235"/>
        <v>0</v>
      </c>
      <c r="AT129">
        <f t="shared" ca="1" si="235"/>
        <v>0</v>
      </c>
      <c r="AU129">
        <f t="shared" ca="1" si="235"/>
        <v>0</v>
      </c>
      <c r="AV129">
        <f t="shared" ca="1" si="235"/>
        <v>0</v>
      </c>
      <c r="AW129">
        <f t="shared" ca="1" si="235"/>
        <v>0</v>
      </c>
      <c r="AX129">
        <f t="shared" ca="1" si="235"/>
        <v>0</v>
      </c>
      <c r="AY129">
        <f t="shared" ca="1" si="235"/>
        <v>0</v>
      </c>
      <c r="AZ129">
        <f t="shared" ca="1" si="235"/>
        <v>0</v>
      </c>
      <c r="BA129">
        <f t="shared" ca="1" si="235"/>
        <v>0</v>
      </c>
    </row>
    <row r="130" spans="1:101" x14ac:dyDescent="0.35">
      <c r="A130" t="str">
        <f>Setup!A30</f>
        <v>Caseload 11</v>
      </c>
      <c r="B130">
        <f t="shared" ref="B130:BA130" ca="1" si="236">B94+B112</f>
        <v>0</v>
      </c>
      <c r="C130">
        <f t="shared" ca="1" si="236"/>
        <v>0</v>
      </c>
      <c r="D130">
        <f t="shared" ca="1" si="236"/>
        <v>0</v>
      </c>
      <c r="E130">
        <f t="shared" ca="1" si="236"/>
        <v>0</v>
      </c>
      <c r="F130">
        <f t="shared" ca="1" si="236"/>
        <v>0</v>
      </c>
      <c r="G130">
        <f t="shared" ca="1" si="236"/>
        <v>0</v>
      </c>
      <c r="H130">
        <f t="shared" ca="1" si="236"/>
        <v>0</v>
      </c>
      <c r="I130">
        <f t="shared" ca="1" si="236"/>
        <v>0</v>
      </c>
      <c r="J130">
        <f t="shared" ca="1" si="236"/>
        <v>0</v>
      </c>
      <c r="K130">
        <f t="shared" ca="1" si="236"/>
        <v>0</v>
      </c>
      <c r="L130">
        <f t="shared" ca="1" si="236"/>
        <v>0</v>
      </c>
      <c r="M130">
        <f t="shared" ca="1" si="236"/>
        <v>0</v>
      </c>
      <c r="N130">
        <f t="shared" ca="1" si="236"/>
        <v>0</v>
      </c>
      <c r="O130">
        <f t="shared" ca="1" si="236"/>
        <v>0</v>
      </c>
      <c r="P130">
        <f t="shared" ca="1" si="236"/>
        <v>0</v>
      </c>
      <c r="Q130">
        <f t="shared" ca="1" si="236"/>
        <v>0</v>
      </c>
      <c r="R130">
        <f t="shared" ca="1" si="236"/>
        <v>0</v>
      </c>
      <c r="S130">
        <f t="shared" ca="1" si="236"/>
        <v>0</v>
      </c>
      <c r="T130">
        <f t="shared" ca="1" si="236"/>
        <v>0</v>
      </c>
      <c r="U130">
        <f t="shared" ca="1" si="236"/>
        <v>0</v>
      </c>
      <c r="V130">
        <f t="shared" ca="1" si="236"/>
        <v>0</v>
      </c>
      <c r="W130">
        <f t="shared" ca="1" si="236"/>
        <v>0</v>
      </c>
      <c r="X130">
        <f t="shared" ca="1" si="236"/>
        <v>0</v>
      </c>
      <c r="Y130">
        <f t="shared" ca="1" si="236"/>
        <v>0</v>
      </c>
      <c r="Z130">
        <f t="shared" ca="1" si="236"/>
        <v>0</v>
      </c>
      <c r="AA130">
        <f t="shared" ca="1" si="236"/>
        <v>0</v>
      </c>
      <c r="AB130">
        <f t="shared" ca="1" si="236"/>
        <v>0</v>
      </c>
      <c r="AC130">
        <f t="shared" ca="1" si="236"/>
        <v>0</v>
      </c>
      <c r="AD130">
        <f t="shared" ca="1" si="236"/>
        <v>0</v>
      </c>
      <c r="AE130">
        <f t="shared" ca="1" si="236"/>
        <v>0</v>
      </c>
      <c r="AF130">
        <f t="shared" ca="1" si="236"/>
        <v>0</v>
      </c>
      <c r="AG130">
        <f t="shared" ca="1" si="236"/>
        <v>0</v>
      </c>
      <c r="AH130">
        <f t="shared" ca="1" si="236"/>
        <v>0</v>
      </c>
      <c r="AI130">
        <f t="shared" ca="1" si="236"/>
        <v>0</v>
      </c>
      <c r="AJ130">
        <f t="shared" ca="1" si="236"/>
        <v>0</v>
      </c>
      <c r="AK130">
        <f t="shared" ca="1" si="236"/>
        <v>0</v>
      </c>
      <c r="AL130">
        <f t="shared" ca="1" si="236"/>
        <v>0</v>
      </c>
      <c r="AM130">
        <f t="shared" ca="1" si="236"/>
        <v>0</v>
      </c>
      <c r="AN130">
        <f t="shared" ca="1" si="236"/>
        <v>0</v>
      </c>
      <c r="AO130">
        <f t="shared" ca="1" si="236"/>
        <v>0</v>
      </c>
      <c r="AP130">
        <f t="shared" ca="1" si="236"/>
        <v>0</v>
      </c>
      <c r="AQ130">
        <f t="shared" ca="1" si="236"/>
        <v>0</v>
      </c>
      <c r="AR130">
        <f t="shared" ca="1" si="236"/>
        <v>0</v>
      </c>
      <c r="AS130">
        <f t="shared" ca="1" si="236"/>
        <v>0</v>
      </c>
      <c r="AT130">
        <f t="shared" ca="1" si="236"/>
        <v>0</v>
      </c>
      <c r="AU130">
        <f t="shared" ca="1" si="236"/>
        <v>0</v>
      </c>
      <c r="AV130">
        <f t="shared" ca="1" si="236"/>
        <v>0</v>
      </c>
      <c r="AW130">
        <f t="shared" ca="1" si="236"/>
        <v>0</v>
      </c>
      <c r="AX130">
        <f t="shared" ca="1" si="236"/>
        <v>0</v>
      </c>
      <c r="AY130">
        <f t="shared" ca="1" si="236"/>
        <v>0</v>
      </c>
      <c r="AZ130">
        <f t="shared" ca="1" si="236"/>
        <v>0</v>
      </c>
      <c r="BA130">
        <f t="shared" ca="1" si="236"/>
        <v>0</v>
      </c>
    </row>
    <row r="131" spans="1:101" x14ac:dyDescent="0.35">
      <c r="A131" t="str">
        <f>Setup!A31</f>
        <v>Caseload 12</v>
      </c>
      <c r="B131">
        <f t="shared" ref="B131:BA131" ca="1" si="237">B95+B113</f>
        <v>0</v>
      </c>
      <c r="C131">
        <f t="shared" ca="1" si="237"/>
        <v>0</v>
      </c>
      <c r="D131">
        <f t="shared" ca="1" si="237"/>
        <v>0</v>
      </c>
      <c r="E131">
        <f t="shared" ca="1" si="237"/>
        <v>0</v>
      </c>
      <c r="F131">
        <f t="shared" ca="1" si="237"/>
        <v>0</v>
      </c>
      <c r="G131">
        <f t="shared" ca="1" si="237"/>
        <v>0</v>
      </c>
      <c r="H131">
        <f t="shared" ca="1" si="237"/>
        <v>0</v>
      </c>
      <c r="I131">
        <f t="shared" ca="1" si="237"/>
        <v>0</v>
      </c>
      <c r="J131">
        <f t="shared" ca="1" si="237"/>
        <v>0</v>
      </c>
      <c r="K131">
        <f t="shared" ca="1" si="237"/>
        <v>0</v>
      </c>
      <c r="L131">
        <f t="shared" ca="1" si="237"/>
        <v>0</v>
      </c>
      <c r="M131">
        <f t="shared" ca="1" si="237"/>
        <v>0</v>
      </c>
      <c r="N131">
        <f t="shared" ca="1" si="237"/>
        <v>0</v>
      </c>
      <c r="O131">
        <f t="shared" ca="1" si="237"/>
        <v>0</v>
      </c>
      <c r="P131">
        <f t="shared" ca="1" si="237"/>
        <v>0</v>
      </c>
      <c r="Q131">
        <f t="shared" ca="1" si="237"/>
        <v>0</v>
      </c>
      <c r="R131">
        <f t="shared" ca="1" si="237"/>
        <v>0</v>
      </c>
      <c r="S131">
        <f t="shared" ca="1" si="237"/>
        <v>0</v>
      </c>
      <c r="T131">
        <f t="shared" ca="1" si="237"/>
        <v>0</v>
      </c>
      <c r="U131">
        <f t="shared" ca="1" si="237"/>
        <v>0</v>
      </c>
      <c r="V131">
        <f t="shared" ca="1" si="237"/>
        <v>0</v>
      </c>
      <c r="W131">
        <f t="shared" ca="1" si="237"/>
        <v>0</v>
      </c>
      <c r="X131">
        <f t="shared" ca="1" si="237"/>
        <v>0</v>
      </c>
      <c r="Y131">
        <f t="shared" ca="1" si="237"/>
        <v>0</v>
      </c>
      <c r="Z131">
        <f t="shared" ca="1" si="237"/>
        <v>0</v>
      </c>
      <c r="AA131">
        <f t="shared" ca="1" si="237"/>
        <v>0</v>
      </c>
      <c r="AB131">
        <f t="shared" ca="1" si="237"/>
        <v>0</v>
      </c>
      <c r="AC131">
        <f t="shared" ca="1" si="237"/>
        <v>0</v>
      </c>
      <c r="AD131">
        <f t="shared" ca="1" si="237"/>
        <v>0</v>
      </c>
      <c r="AE131">
        <f t="shared" ca="1" si="237"/>
        <v>0</v>
      </c>
      <c r="AF131">
        <f t="shared" ca="1" si="237"/>
        <v>0</v>
      </c>
      <c r="AG131">
        <f t="shared" ca="1" si="237"/>
        <v>0</v>
      </c>
      <c r="AH131">
        <f t="shared" ca="1" si="237"/>
        <v>0</v>
      </c>
      <c r="AI131">
        <f t="shared" ca="1" si="237"/>
        <v>0</v>
      </c>
      <c r="AJ131">
        <f t="shared" ca="1" si="237"/>
        <v>0</v>
      </c>
      <c r="AK131">
        <f t="shared" ca="1" si="237"/>
        <v>0</v>
      </c>
      <c r="AL131">
        <f t="shared" ca="1" si="237"/>
        <v>0</v>
      </c>
      <c r="AM131">
        <f t="shared" ca="1" si="237"/>
        <v>0</v>
      </c>
      <c r="AN131">
        <f t="shared" ca="1" si="237"/>
        <v>0</v>
      </c>
      <c r="AO131">
        <f t="shared" ca="1" si="237"/>
        <v>0</v>
      </c>
      <c r="AP131">
        <f t="shared" ca="1" si="237"/>
        <v>0</v>
      </c>
      <c r="AQ131">
        <f t="shared" ca="1" si="237"/>
        <v>0</v>
      </c>
      <c r="AR131">
        <f t="shared" ca="1" si="237"/>
        <v>0</v>
      </c>
      <c r="AS131">
        <f t="shared" ca="1" si="237"/>
        <v>0</v>
      </c>
      <c r="AT131">
        <f t="shared" ca="1" si="237"/>
        <v>0</v>
      </c>
      <c r="AU131">
        <f t="shared" ca="1" si="237"/>
        <v>0</v>
      </c>
      <c r="AV131">
        <f t="shared" ca="1" si="237"/>
        <v>0</v>
      </c>
      <c r="AW131">
        <f t="shared" ca="1" si="237"/>
        <v>0</v>
      </c>
      <c r="AX131">
        <f t="shared" ca="1" si="237"/>
        <v>0</v>
      </c>
      <c r="AY131">
        <f t="shared" ca="1" si="237"/>
        <v>0</v>
      </c>
      <c r="AZ131">
        <f t="shared" ca="1" si="237"/>
        <v>0</v>
      </c>
      <c r="BA131">
        <f t="shared" ca="1" si="237"/>
        <v>0</v>
      </c>
    </row>
    <row r="132" spans="1:101" x14ac:dyDescent="0.35">
      <c r="A132" t="str">
        <f>Setup!A32</f>
        <v>Caseload 13</v>
      </c>
      <c r="B132">
        <f t="shared" ref="B132:BA132" ca="1" si="238">B96+B114</f>
        <v>0</v>
      </c>
      <c r="C132">
        <f t="shared" ca="1" si="238"/>
        <v>0</v>
      </c>
      <c r="D132">
        <f t="shared" ca="1" si="238"/>
        <v>0</v>
      </c>
      <c r="E132">
        <f t="shared" ca="1" si="238"/>
        <v>0</v>
      </c>
      <c r="F132">
        <f t="shared" ca="1" si="238"/>
        <v>0</v>
      </c>
      <c r="G132">
        <f t="shared" ca="1" si="238"/>
        <v>0</v>
      </c>
      <c r="H132">
        <f t="shared" ca="1" si="238"/>
        <v>0</v>
      </c>
      <c r="I132">
        <f t="shared" ca="1" si="238"/>
        <v>0</v>
      </c>
      <c r="J132">
        <f t="shared" ca="1" si="238"/>
        <v>0</v>
      </c>
      <c r="K132">
        <f t="shared" ca="1" si="238"/>
        <v>0</v>
      </c>
      <c r="L132">
        <f t="shared" ca="1" si="238"/>
        <v>0</v>
      </c>
      <c r="M132">
        <f t="shared" ca="1" si="238"/>
        <v>0</v>
      </c>
      <c r="N132">
        <f t="shared" ca="1" si="238"/>
        <v>0</v>
      </c>
      <c r="O132">
        <f t="shared" ca="1" si="238"/>
        <v>0</v>
      </c>
      <c r="P132">
        <f t="shared" ca="1" si="238"/>
        <v>0</v>
      </c>
      <c r="Q132">
        <f t="shared" ca="1" si="238"/>
        <v>0</v>
      </c>
      <c r="R132">
        <f t="shared" ca="1" si="238"/>
        <v>0</v>
      </c>
      <c r="S132">
        <f t="shared" ca="1" si="238"/>
        <v>0</v>
      </c>
      <c r="T132">
        <f t="shared" ca="1" si="238"/>
        <v>0</v>
      </c>
      <c r="U132">
        <f t="shared" ca="1" si="238"/>
        <v>0</v>
      </c>
      <c r="V132">
        <f t="shared" ca="1" si="238"/>
        <v>0</v>
      </c>
      <c r="W132">
        <f t="shared" ca="1" si="238"/>
        <v>0</v>
      </c>
      <c r="X132">
        <f t="shared" ca="1" si="238"/>
        <v>0</v>
      </c>
      <c r="Y132">
        <f t="shared" ca="1" si="238"/>
        <v>0</v>
      </c>
      <c r="Z132">
        <f t="shared" ca="1" si="238"/>
        <v>0</v>
      </c>
      <c r="AA132">
        <f t="shared" ca="1" si="238"/>
        <v>0</v>
      </c>
      <c r="AB132">
        <f t="shared" ca="1" si="238"/>
        <v>0</v>
      </c>
      <c r="AC132">
        <f t="shared" ca="1" si="238"/>
        <v>0</v>
      </c>
      <c r="AD132">
        <f t="shared" ca="1" si="238"/>
        <v>0</v>
      </c>
      <c r="AE132">
        <f t="shared" ca="1" si="238"/>
        <v>0</v>
      </c>
      <c r="AF132">
        <f t="shared" ca="1" si="238"/>
        <v>0</v>
      </c>
      <c r="AG132">
        <f t="shared" ca="1" si="238"/>
        <v>0</v>
      </c>
      <c r="AH132">
        <f t="shared" ca="1" si="238"/>
        <v>0</v>
      </c>
      <c r="AI132">
        <f t="shared" ca="1" si="238"/>
        <v>0</v>
      </c>
      <c r="AJ132">
        <f t="shared" ca="1" si="238"/>
        <v>0</v>
      </c>
      <c r="AK132">
        <f t="shared" ca="1" si="238"/>
        <v>0</v>
      </c>
      <c r="AL132">
        <f t="shared" ca="1" si="238"/>
        <v>0</v>
      </c>
      <c r="AM132">
        <f t="shared" ca="1" si="238"/>
        <v>0</v>
      </c>
      <c r="AN132">
        <f t="shared" ca="1" si="238"/>
        <v>0</v>
      </c>
      <c r="AO132">
        <f t="shared" ca="1" si="238"/>
        <v>0</v>
      </c>
      <c r="AP132">
        <f t="shared" ca="1" si="238"/>
        <v>0</v>
      </c>
      <c r="AQ132">
        <f t="shared" ca="1" si="238"/>
        <v>0</v>
      </c>
      <c r="AR132">
        <f t="shared" ca="1" si="238"/>
        <v>0</v>
      </c>
      <c r="AS132">
        <f t="shared" ca="1" si="238"/>
        <v>0</v>
      </c>
      <c r="AT132">
        <f t="shared" ca="1" si="238"/>
        <v>0</v>
      </c>
      <c r="AU132">
        <f t="shared" ca="1" si="238"/>
        <v>0</v>
      </c>
      <c r="AV132">
        <f t="shared" ca="1" si="238"/>
        <v>0</v>
      </c>
      <c r="AW132">
        <f t="shared" ca="1" si="238"/>
        <v>0</v>
      </c>
      <c r="AX132">
        <f t="shared" ca="1" si="238"/>
        <v>0</v>
      </c>
      <c r="AY132">
        <f t="shared" ca="1" si="238"/>
        <v>0</v>
      </c>
      <c r="AZ132">
        <f t="shared" ca="1" si="238"/>
        <v>0</v>
      </c>
      <c r="BA132">
        <f t="shared" ca="1" si="238"/>
        <v>0</v>
      </c>
    </row>
    <row r="133" spans="1:101" x14ac:dyDescent="0.35">
      <c r="A133" t="str">
        <f>Setup!A33</f>
        <v>Caseload 14</v>
      </c>
      <c r="B133">
        <f t="shared" ref="B133:BA133" ca="1" si="239">B97+B115</f>
        <v>0</v>
      </c>
      <c r="C133">
        <f t="shared" ca="1" si="239"/>
        <v>0</v>
      </c>
      <c r="D133">
        <f t="shared" ca="1" si="239"/>
        <v>0</v>
      </c>
      <c r="E133">
        <f t="shared" ca="1" si="239"/>
        <v>0</v>
      </c>
      <c r="F133">
        <f t="shared" ca="1" si="239"/>
        <v>0</v>
      </c>
      <c r="G133">
        <f t="shared" ca="1" si="239"/>
        <v>0</v>
      </c>
      <c r="H133">
        <f t="shared" ca="1" si="239"/>
        <v>0</v>
      </c>
      <c r="I133">
        <f t="shared" ca="1" si="239"/>
        <v>0</v>
      </c>
      <c r="J133">
        <f t="shared" ca="1" si="239"/>
        <v>0</v>
      </c>
      <c r="K133">
        <f t="shared" ca="1" si="239"/>
        <v>0</v>
      </c>
      <c r="L133">
        <f t="shared" ca="1" si="239"/>
        <v>0</v>
      </c>
      <c r="M133">
        <f t="shared" ca="1" si="239"/>
        <v>0</v>
      </c>
      <c r="N133">
        <f t="shared" ca="1" si="239"/>
        <v>0</v>
      </c>
      <c r="O133">
        <f t="shared" ca="1" si="239"/>
        <v>0</v>
      </c>
      <c r="P133">
        <f t="shared" ca="1" si="239"/>
        <v>0</v>
      </c>
      <c r="Q133">
        <f t="shared" ca="1" si="239"/>
        <v>0</v>
      </c>
      <c r="R133">
        <f t="shared" ca="1" si="239"/>
        <v>0</v>
      </c>
      <c r="S133">
        <f t="shared" ca="1" si="239"/>
        <v>0</v>
      </c>
      <c r="T133">
        <f t="shared" ca="1" si="239"/>
        <v>0</v>
      </c>
      <c r="U133">
        <f t="shared" ca="1" si="239"/>
        <v>0</v>
      </c>
      <c r="V133">
        <f t="shared" ca="1" si="239"/>
        <v>0</v>
      </c>
      <c r="W133">
        <f t="shared" ca="1" si="239"/>
        <v>0</v>
      </c>
      <c r="X133">
        <f t="shared" ca="1" si="239"/>
        <v>0</v>
      </c>
      <c r="Y133">
        <f t="shared" ca="1" si="239"/>
        <v>0</v>
      </c>
      <c r="Z133">
        <f t="shared" ca="1" si="239"/>
        <v>0</v>
      </c>
      <c r="AA133">
        <f t="shared" ca="1" si="239"/>
        <v>0</v>
      </c>
      <c r="AB133">
        <f t="shared" ca="1" si="239"/>
        <v>0</v>
      </c>
      <c r="AC133">
        <f t="shared" ca="1" si="239"/>
        <v>0</v>
      </c>
      <c r="AD133">
        <f t="shared" ca="1" si="239"/>
        <v>0</v>
      </c>
      <c r="AE133">
        <f t="shared" ca="1" si="239"/>
        <v>0</v>
      </c>
      <c r="AF133">
        <f t="shared" ca="1" si="239"/>
        <v>0</v>
      </c>
      <c r="AG133">
        <f t="shared" ca="1" si="239"/>
        <v>0</v>
      </c>
      <c r="AH133">
        <f t="shared" ca="1" si="239"/>
        <v>0</v>
      </c>
      <c r="AI133">
        <f t="shared" ca="1" si="239"/>
        <v>0</v>
      </c>
      <c r="AJ133">
        <f t="shared" ca="1" si="239"/>
        <v>0</v>
      </c>
      <c r="AK133">
        <f t="shared" ca="1" si="239"/>
        <v>0</v>
      </c>
      <c r="AL133">
        <f t="shared" ca="1" si="239"/>
        <v>0</v>
      </c>
      <c r="AM133">
        <f t="shared" ca="1" si="239"/>
        <v>0</v>
      </c>
      <c r="AN133">
        <f t="shared" ca="1" si="239"/>
        <v>0</v>
      </c>
      <c r="AO133">
        <f t="shared" ca="1" si="239"/>
        <v>0</v>
      </c>
      <c r="AP133">
        <f t="shared" ca="1" si="239"/>
        <v>0</v>
      </c>
      <c r="AQ133">
        <f t="shared" ca="1" si="239"/>
        <v>0</v>
      </c>
      <c r="AR133">
        <f t="shared" ca="1" si="239"/>
        <v>0</v>
      </c>
      <c r="AS133">
        <f t="shared" ca="1" si="239"/>
        <v>0</v>
      </c>
      <c r="AT133">
        <f t="shared" ca="1" si="239"/>
        <v>0</v>
      </c>
      <c r="AU133">
        <f t="shared" ca="1" si="239"/>
        <v>0</v>
      </c>
      <c r="AV133">
        <f t="shared" ca="1" si="239"/>
        <v>0</v>
      </c>
      <c r="AW133">
        <f t="shared" ca="1" si="239"/>
        <v>0</v>
      </c>
      <c r="AX133">
        <f t="shared" ca="1" si="239"/>
        <v>0</v>
      </c>
      <c r="AY133">
        <f t="shared" ca="1" si="239"/>
        <v>0</v>
      </c>
      <c r="AZ133">
        <f t="shared" ca="1" si="239"/>
        <v>0</v>
      </c>
      <c r="BA133">
        <f t="shared" ca="1" si="239"/>
        <v>0</v>
      </c>
    </row>
    <row r="134" spans="1:101" x14ac:dyDescent="0.35">
      <c r="A134" t="str">
        <f>Setup!A34</f>
        <v>Caseload 15</v>
      </c>
      <c r="B134">
        <f t="shared" ref="B134:BA134" ca="1" si="240">B98+B116</f>
        <v>0</v>
      </c>
      <c r="C134">
        <f t="shared" ca="1" si="240"/>
        <v>0</v>
      </c>
      <c r="D134">
        <f t="shared" ca="1" si="240"/>
        <v>0</v>
      </c>
      <c r="E134">
        <f t="shared" ca="1" si="240"/>
        <v>0</v>
      </c>
      <c r="F134">
        <f t="shared" ca="1" si="240"/>
        <v>0</v>
      </c>
      <c r="G134">
        <f t="shared" ca="1" si="240"/>
        <v>0</v>
      </c>
      <c r="H134">
        <f t="shared" ca="1" si="240"/>
        <v>0</v>
      </c>
      <c r="I134">
        <f t="shared" ca="1" si="240"/>
        <v>0</v>
      </c>
      <c r="J134">
        <f t="shared" ca="1" si="240"/>
        <v>0</v>
      </c>
      <c r="K134">
        <f t="shared" ca="1" si="240"/>
        <v>0</v>
      </c>
      <c r="L134">
        <f t="shared" ca="1" si="240"/>
        <v>0</v>
      </c>
      <c r="M134">
        <f t="shared" ca="1" si="240"/>
        <v>0</v>
      </c>
      <c r="N134">
        <f t="shared" ca="1" si="240"/>
        <v>0</v>
      </c>
      <c r="O134">
        <f t="shared" ca="1" si="240"/>
        <v>0</v>
      </c>
      <c r="P134">
        <f t="shared" ca="1" si="240"/>
        <v>0</v>
      </c>
      <c r="Q134">
        <f t="shared" ca="1" si="240"/>
        <v>0</v>
      </c>
      <c r="R134">
        <f t="shared" ca="1" si="240"/>
        <v>0</v>
      </c>
      <c r="S134">
        <f t="shared" ca="1" si="240"/>
        <v>0</v>
      </c>
      <c r="T134">
        <f t="shared" ca="1" si="240"/>
        <v>0</v>
      </c>
      <c r="U134">
        <f t="shared" ca="1" si="240"/>
        <v>0</v>
      </c>
      <c r="V134">
        <f t="shared" ca="1" si="240"/>
        <v>0</v>
      </c>
      <c r="W134">
        <f t="shared" ca="1" si="240"/>
        <v>0</v>
      </c>
      <c r="X134">
        <f t="shared" ca="1" si="240"/>
        <v>0</v>
      </c>
      <c r="Y134">
        <f t="shared" ca="1" si="240"/>
        <v>0</v>
      </c>
      <c r="Z134">
        <f t="shared" ca="1" si="240"/>
        <v>0</v>
      </c>
      <c r="AA134">
        <f t="shared" ca="1" si="240"/>
        <v>0</v>
      </c>
      <c r="AB134">
        <f t="shared" ca="1" si="240"/>
        <v>0</v>
      </c>
      <c r="AC134">
        <f t="shared" ca="1" si="240"/>
        <v>0</v>
      </c>
      <c r="AD134">
        <f t="shared" ca="1" si="240"/>
        <v>0</v>
      </c>
      <c r="AE134">
        <f t="shared" ca="1" si="240"/>
        <v>0</v>
      </c>
      <c r="AF134">
        <f t="shared" ca="1" si="240"/>
        <v>0</v>
      </c>
      <c r="AG134">
        <f t="shared" ca="1" si="240"/>
        <v>0</v>
      </c>
      <c r="AH134">
        <f t="shared" ca="1" si="240"/>
        <v>0</v>
      </c>
      <c r="AI134">
        <f t="shared" ca="1" si="240"/>
        <v>0</v>
      </c>
      <c r="AJ134">
        <f t="shared" ca="1" si="240"/>
        <v>0</v>
      </c>
      <c r="AK134">
        <f t="shared" ca="1" si="240"/>
        <v>0</v>
      </c>
      <c r="AL134">
        <f t="shared" ca="1" si="240"/>
        <v>0</v>
      </c>
      <c r="AM134">
        <f t="shared" ca="1" si="240"/>
        <v>0</v>
      </c>
      <c r="AN134">
        <f t="shared" ca="1" si="240"/>
        <v>0</v>
      </c>
      <c r="AO134">
        <f t="shared" ca="1" si="240"/>
        <v>0</v>
      </c>
      <c r="AP134">
        <f t="shared" ca="1" si="240"/>
        <v>0</v>
      </c>
      <c r="AQ134">
        <f t="shared" ca="1" si="240"/>
        <v>0</v>
      </c>
      <c r="AR134">
        <f t="shared" ca="1" si="240"/>
        <v>0</v>
      </c>
      <c r="AS134">
        <f t="shared" ca="1" si="240"/>
        <v>0</v>
      </c>
      <c r="AT134">
        <f t="shared" ca="1" si="240"/>
        <v>0</v>
      </c>
      <c r="AU134">
        <f t="shared" ca="1" si="240"/>
        <v>0</v>
      </c>
      <c r="AV134">
        <f t="shared" ca="1" si="240"/>
        <v>0</v>
      </c>
      <c r="AW134">
        <f t="shared" ca="1" si="240"/>
        <v>0</v>
      </c>
      <c r="AX134">
        <f t="shared" ca="1" si="240"/>
        <v>0</v>
      </c>
      <c r="AY134">
        <f t="shared" ca="1" si="240"/>
        <v>0</v>
      </c>
      <c r="AZ134">
        <f t="shared" ca="1" si="240"/>
        <v>0</v>
      </c>
      <c r="BA134">
        <f t="shared" ca="1" si="240"/>
        <v>0</v>
      </c>
    </row>
    <row r="135" spans="1:101" x14ac:dyDescent="0.35">
      <c r="A135" t="str">
        <f>'Data Validation (Hide)'!T2</f>
        <v>All Clusters</v>
      </c>
      <c r="B135">
        <f ca="1">SUM(B120:B134)</f>
        <v>0</v>
      </c>
      <c r="C135">
        <f t="shared" ref="C135:BA135" ca="1" si="241">SUM(C120:C134)</f>
        <v>0</v>
      </c>
      <c r="D135">
        <f t="shared" ca="1" si="241"/>
        <v>0</v>
      </c>
      <c r="E135">
        <f t="shared" ca="1" si="241"/>
        <v>0</v>
      </c>
      <c r="F135">
        <f t="shared" ca="1" si="241"/>
        <v>0</v>
      </c>
      <c r="G135">
        <f t="shared" ca="1" si="241"/>
        <v>0</v>
      </c>
      <c r="H135">
        <f t="shared" ca="1" si="241"/>
        <v>0</v>
      </c>
      <c r="I135">
        <f t="shared" ca="1" si="241"/>
        <v>0</v>
      </c>
      <c r="J135">
        <f t="shared" ca="1" si="241"/>
        <v>0</v>
      </c>
      <c r="K135">
        <f t="shared" ca="1" si="241"/>
        <v>0</v>
      </c>
      <c r="L135">
        <f t="shared" ca="1" si="241"/>
        <v>0</v>
      </c>
      <c r="M135">
        <f t="shared" ca="1" si="241"/>
        <v>0</v>
      </c>
      <c r="N135">
        <f t="shared" ca="1" si="241"/>
        <v>0</v>
      </c>
      <c r="O135">
        <f t="shared" ca="1" si="241"/>
        <v>0</v>
      </c>
      <c r="P135">
        <f t="shared" ca="1" si="241"/>
        <v>0</v>
      </c>
      <c r="Q135">
        <f t="shared" ca="1" si="241"/>
        <v>0</v>
      </c>
      <c r="R135">
        <f t="shared" ca="1" si="241"/>
        <v>0</v>
      </c>
      <c r="S135">
        <f t="shared" ca="1" si="241"/>
        <v>0</v>
      </c>
      <c r="T135">
        <f t="shared" ca="1" si="241"/>
        <v>0</v>
      </c>
      <c r="U135">
        <f t="shared" ca="1" si="241"/>
        <v>0</v>
      </c>
      <c r="V135">
        <f t="shared" ca="1" si="241"/>
        <v>0</v>
      </c>
      <c r="W135">
        <f t="shared" ca="1" si="241"/>
        <v>0</v>
      </c>
      <c r="X135">
        <f t="shared" ca="1" si="241"/>
        <v>0</v>
      </c>
      <c r="Y135">
        <f t="shared" ca="1" si="241"/>
        <v>0</v>
      </c>
      <c r="Z135">
        <f t="shared" ca="1" si="241"/>
        <v>0</v>
      </c>
      <c r="AA135">
        <f t="shared" ca="1" si="241"/>
        <v>0</v>
      </c>
      <c r="AB135">
        <f t="shared" ca="1" si="241"/>
        <v>0</v>
      </c>
      <c r="AC135">
        <f t="shared" ca="1" si="241"/>
        <v>0</v>
      </c>
      <c r="AD135">
        <f t="shared" ca="1" si="241"/>
        <v>0</v>
      </c>
      <c r="AE135">
        <f t="shared" ca="1" si="241"/>
        <v>0</v>
      </c>
      <c r="AF135">
        <f t="shared" ca="1" si="241"/>
        <v>0</v>
      </c>
      <c r="AG135">
        <f t="shared" ca="1" si="241"/>
        <v>0</v>
      </c>
      <c r="AH135">
        <f t="shared" ca="1" si="241"/>
        <v>0</v>
      </c>
      <c r="AI135">
        <f t="shared" ca="1" si="241"/>
        <v>0</v>
      </c>
      <c r="AJ135">
        <f t="shared" ca="1" si="241"/>
        <v>0</v>
      </c>
      <c r="AK135">
        <f t="shared" ca="1" si="241"/>
        <v>0</v>
      </c>
      <c r="AL135">
        <f t="shared" ca="1" si="241"/>
        <v>0</v>
      </c>
      <c r="AM135">
        <f t="shared" ca="1" si="241"/>
        <v>0</v>
      </c>
      <c r="AN135">
        <f t="shared" ca="1" si="241"/>
        <v>0</v>
      </c>
      <c r="AO135">
        <f t="shared" ca="1" si="241"/>
        <v>0</v>
      </c>
      <c r="AP135">
        <f t="shared" ca="1" si="241"/>
        <v>0</v>
      </c>
      <c r="AQ135">
        <f t="shared" ca="1" si="241"/>
        <v>0</v>
      </c>
      <c r="AR135">
        <f t="shared" ca="1" si="241"/>
        <v>0</v>
      </c>
      <c r="AS135">
        <f t="shared" ca="1" si="241"/>
        <v>0</v>
      </c>
      <c r="AT135">
        <f t="shared" ca="1" si="241"/>
        <v>0</v>
      </c>
      <c r="AU135">
        <f t="shared" ca="1" si="241"/>
        <v>0</v>
      </c>
      <c r="AV135">
        <f t="shared" ca="1" si="241"/>
        <v>0</v>
      </c>
      <c r="AW135">
        <f t="shared" ca="1" si="241"/>
        <v>0</v>
      </c>
      <c r="AX135">
        <f t="shared" ca="1" si="241"/>
        <v>0</v>
      </c>
      <c r="AY135">
        <f t="shared" ca="1" si="241"/>
        <v>0</v>
      </c>
      <c r="AZ135">
        <f t="shared" ca="1" si="241"/>
        <v>0</v>
      </c>
      <c r="BA135">
        <f t="shared" ca="1" si="241"/>
        <v>0</v>
      </c>
    </row>
    <row r="137" spans="1:101" ht="18.5" x14ac:dyDescent="0.45">
      <c r="A137" s="87" t="s">
        <v>259</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35">
      <c r="A138" t="s">
        <v>160</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35">
      <c r="A139" t="s">
        <v>86</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35">
      <c r="A140" t="s">
        <v>250</v>
      </c>
      <c r="B140">
        <f>(B139*B138)/52</f>
        <v>0</v>
      </c>
      <c r="C140">
        <f t="shared" ref="C140:M140" si="242">(C139*C138)/52</f>
        <v>0</v>
      </c>
      <c r="D140">
        <f t="shared" si="242"/>
        <v>0</v>
      </c>
      <c r="E140">
        <f t="shared" si="242"/>
        <v>0</v>
      </c>
      <c r="F140">
        <f t="shared" si="242"/>
        <v>0</v>
      </c>
      <c r="G140">
        <f t="shared" si="242"/>
        <v>0</v>
      </c>
      <c r="H140">
        <f t="shared" si="242"/>
        <v>0</v>
      </c>
      <c r="I140">
        <f t="shared" si="242"/>
        <v>0</v>
      </c>
      <c r="J140">
        <f t="shared" si="242"/>
        <v>0</v>
      </c>
      <c r="K140">
        <f t="shared" si="242"/>
        <v>0</v>
      </c>
      <c r="L140">
        <f t="shared" si="242"/>
        <v>0</v>
      </c>
      <c r="M140">
        <f t="shared" si="242"/>
        <v>0</v>
      </c>
      <c r="N140">
        <f t="shared" ref="N140:BY140" si="243">(N139*N138)/52</f>
        <v>0</v>
      </c>
      <c r="O140">
        <f t="shared" si="243"/>
        <v>0</v>
      </c>
      <c r="P140">
        <f t="shared" si="243"/>
        <v>0</v>
      </c>
      <c r="Q140">
        <f t="shared" si="243"/>
        <v>0</v>
      </c>
      <c r="R140">
        <f t="shared" si="243"/>
        <v>0</v>
      </c>
      <c r="S140">
        <f t="shared" si="243"/>
        <v>0</v>
      </c>
      <c r="T140">
        <f t="shared" si="243"/>
        <v>0</v>
      </c>
      <c r="U140">
        <f t="shared" si="243"/>
        <v>0</v>
      </c>
      <c r="V140">
        <f t="shared" si="243"/>
        <v>0</v>
      </c>
      <c r="W140">
        <f t="shared" si="243"/>
        <v>0</v>
      </c>
      <c r="X140">
        <f t="shared" si="243"/>
        <v>0</v>
      </c>
      <c r="Y140">
        <f t="shared" si="243"/>
        <v>0</v>
      </c>
      <c r="Z140">
        <f t="shared" si="243"/>
        <v>0</v>
      </c>
      <c r="AA140">
        <f t="shared" si="243"/>
        <v>0</v>
      </c>
      <c r="AB140">
        <f t="shared" si="243"/>
        <v>0</v>
      </c>
      <c r="AC140">
        <f t="shared" si="243"/>
        <v>0</v>
      </c>
      <c r="AD140">
        <f t="shared" si="243"/>
        <v>0</v>
      </c>
      <c r="AE140">
        <f t="shared" si="243"/>
        <v>0</v>
      </c>
      <c r="AF140">
        <f t="shared" si="243"/>
        <v>0</v>
      </c>
      <c r="AG140">
        <f t="shared" si="243"/>
        <v>0</v>
      </c>
      <c r="AH140">
        <f t="shared" si="243"/>
        <v>0</v>
      </c>
      <c r="AI140">
        <f t="shared" si="243"/>
        <v>0</v>
      </c>
      <c r="AJ140">
        <f t="shared" si="243"/>
        <v>0</v>
      </c>
      <c r="AK140">
        <f t="shared" si="243"/>
        <v>0</v>
      </c>
      <c r="AL140">
        <f t="shared" si="243"/>
        <v>0</v>
      </c>
      <c r="AM140">
        <f t="shared" si="243"/>
        <v>0</v>
      </c>
      <c r="AN140">
        <f t="shared" si="243"/>
        <v>0</v>
      </c>
      <c r="AO140">
        <f t="shared" si="243"/>
        <v>0</v>
      </c>
      <c r="AP140">
        <f t="shared" si="243"/>
        <v>0</v>
      </c>
      <c r="AQ140">
        <f t="shared" si="243"/>
        <v>0</v>
      </c>
      <c r="AR140">
        <f t="shared" si="243"/>
        <v>0</v>
      </c>
      <c r="AS140">
        <f t="shared" si="243"/>
        <v>0</v>
      </c>
      <c r="AT140">
        <f t="shared" si="243"/>
        <v>0</v>
      </c>
      <c r="AU140">
        <f t="shared" si="243"/>
        <v>0</v>
      </c>
      <c r="AV140">
        <f t="shared" si="243"/>
        <v>0</v>
      </c>
      <c r="AW140">
        <f t="shared" si="243"/>
        <v>0</v>
      </c>
      <c r="AX140">
        <f t="shared" si="243"/>
        <v>0</v>
      </c>
      <c r="AY140">
        <f t="shared" si="243"/>
        <v>0</v>
      </c>
      <c r="AZ140">
        <f t="shared" si="243"/>
        <v>0</v>
      </c>
      <c r="BA140">
        <f t="shared" si="243"/>
        <v>0</v>
      </c>
      <c r="BB140">
        <f t="shared" si="243"/>
        <v>0</v>
      </c>
      <c r="BC140">
        <f t="shared" si="243"/>
        <v>0</v>
      </c>
      <c r="BD140">
        <f t="shared" si="243"/>
        <v>0</v>
      </c>
      <c r="BE140">
        <f t="shared" si="243"/>
        <v>0</v>
      </c>
      <c r="BF140">
        <f t="shared" si="243"/>
        <v>0</v>
      </c>
      <c r="BG140">
        <f t="shared" si="243"/>
        <v>0</v>
      </c>
      <c r="BH140">
        <f t="shared" si="243"/>
        <v>0</v>
      </c>
      <c r="BI140">
        <f t="shared" si="243"/>
        <v>0</v>
      </c>
      <c r="BJ140">
        <f t="shared" si="243"/>
        <v>0</v>
      </c>
      <c r="BK140">
        <f t="shared" si="243"/>
        <v>0</v>
      </c>
      <c r="BL140">
        <f t="shared" si="243"/>
        <v>0</v>
      </c>
      <c r="BM140">
        <f t="shared" si="243"/>
        <v>0</v>
      </c>
      <c r="BN140">
        <f t="shared" si="243"/>
        <v>0</v>
      </c>
      <c r="BO140">
        <f t="shared" si="243"/>
        <v>0</v>
      </c>
      <c r="BP140">
        <f t="shared" si="243"/>
        <v>0</v>
      </c>
      <c r="BQ140">
        <f t="shared" si="243"/>
        <v>0</v>
      </c>
      <c r="BR140">
        <f t="shared" si="243"/>
        <v>0</v>
      </c>
      <c r="BS140">
        <f t="shared" si="243"/>
        <v>0</v>
      </c>
      <c r="BT140">
        <f t="shared" si="243"/>
        <v>0</v>
      </c>
      <c r="BU140">
        <f t="shared" si="243"/>
        <v>0</v>
      </c>
      <c r="BV140">
        <f t="shared" si="243"/>
        <v>0</v>
      </c>
      <c r="BW140">
        <f t="shared" si="243"/>
        <v>0</v>
      </c>
      <c r="BX140">
        <f t="shared" si="243"/>
        <v>0</v>
      </c>
      <c r="BY140">
        <f t="shared" si="243"/>
        <v>0</v>
      </c>
      <c r="BZ140">
        <f t="shared" ref="BZ140:CW140" si="244">(BZ139*BZ138)/52</f>
        <v>0</v>
      </c>
      <c r="CA140">
        <f t="shared" si="244"/>
        <v>0</v>
      </c>
      <c r="CB140">
        <f t="shared" si="244"/>
        <v>0</v>
      </c>
      <c r="CC140">
        <f t="shared" si="244"/>
        <v>0</v>
      </c>
      <c r="CD140">
        <f t="shared" si="244"/>
        <v>0</v>
      </c>
      <c r="CE140">
        <f t="shared" si="244"/>
        <v>0</v>
      </c>
      <c r="CF140">
        <f t="shared" si="244"/>
        <v>0</v>
      </c>
      <c r="CG140">
        <f t="shared" si="244"/>
        <v>0</v>
      </c>
      <c r="CH140">
        <f t="shared" si="244"/>
        <v>0</v>
      </c>
      <c r="CI140">
        <f t="shared" si="244"/>
        <v>0</v>
      </c>
      <c r="CJ140">
        <f t="shared" si="244"/>
        <v>0</v>
      </c>
      <c r="CK140">
        <f t="shared" si="244"/>
        <v>0</v>
      </c>
      <c r="CL140">
        <f t="shared" si="244"/>
        <v>0</v>
      </c>
      <c r="CM140">
        <f t="shared" si="244"/>
        <v>0</v>
      </c>
      <c r="CN140">
        <f t="shared" si="244"/>
        <v>0</v>
      </c>
      <c r="CO140">
        <f t="shared" si="244"/>
        <v>0</v>
      </c>
      <c r="CP140">
        <f t="shared" si="244"/>
        <v>0</v>
      </c>
      <c r="CQ140">
        <f t="shared" si="244"/>
        <v>0</v>
      </c>
      <c r="CR140">
        <f t="shared" si="244"/>
        <v>0</v>
      </c>
      <c r="CS140">
        <f t="shared" si="244"/>
        <v>0</v>
      </c>
      <c r="CT140">
        <f t="shared" si="244"/>
        <v>0</v>
      </c>
      <c r="CU140">
        <f t="shared" si="244"/>
        <v>0</v>
      </c>
      <c r="CV140">
        <f t="shared" si="244"/>
        <v>0</v>
      </c>
      <c r="CW140">
        <f t="shared" si="244"/>
        <v>0</v>
      </c>
    </row>
    <row r="141" spans="1:101" x14ac:dyDescent="0.3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35">
      <c r="A142" t="s">
        <v>251</v>
      </c>
      <c r="B142" t="e">
        <f>B140/B141</f>
        <v>#DIV/0!</v>
      </c>
      <c r="C142" t="e">
        <f t="shared" ref="C142:M142" si="245">C140/C141</f>
        <v>#DIV/0!</v>
      </c>
      <c r="D142" t="e">
        <f t="shared" si="245"/>
        <v>#DIV/0!</v>
      </c>
      <c r="E142" t="e">
        <f t="shared" si="245"/>
        <v>#DIV/0!</v>
      </c>
      <c r="F142" t="e">
        <f t="shared" si="245"/>
        <v>#DIV/0!</v>
      </c>
      <c r="G142" t="e">
        <f t="shared" si="245"/>
        <v>#DIV/0!</v>
      </c>
      <c r="H142" t="e">
        <f t="shared" si="245"/>
        <v>#DIV/0!</v>
      </c>
      <c r="I142" t="e">
        <f t="shared" si="245"/>
        <v>#DIV/0!</v>
      </c>
      <c r="J142" t="e">
        <f t="shared" si="245"/>
        <v>#DIV/0!</v>
      </c>
      <c r="K142" t="e">
        <f t="shared" si="245"/>
        <v>#DIV/0!</v>
      </c>
      <c r="L142" t="e">
        <f t="shared" si="245"/>
        <v>#DIV/0!</v>
      </c>
      <c r="M142" t="e">
        <f t="shared" si="245"/>
        <v>#DIV/0!</v>
      </c>
      <c r="N142" t="e">
        <f t="shared" ref="N142:BY142" si="246">N140/N141</f>
        <v>#DIV/0!</v>
      </c>
      <c r="O142" t="e">
        <f t="shared" si="246"/>
        <v>#DIV/0!</v>
      </c>
      <c r="P142" t="e">
        <f t="shared" si="246"/>
        <v>#DIV/0!</v>
      </c>
      <c r="Q142" t="e">
        <f t="shared" si="246"/>
        <v>#DIV/0!</v>
      </c>
      <c r="R142" t="e">
        <f t="shared" si="246"/>
        <v>#DIV/0!</v>
      </c>
      <c r="S142" t="e">
        <f t="shared" si="246"/>
        <v>#DIV/0!</v>
      </c>
      <c r="T142" t="e">
        <f t="shared" si="246"/>
        <v>#DIV/0!</v>
      </c>
      <c r="U142" t="e">
        <f t="shared" si="246"/>
        <v>#DIV/0!</v>
      </c>
      <c r="V142" t="e">
        <f t="shared" si="246"/>
        <v>#DIV/0!</v>
      </c>
      <c r="W142" t="e">
        <f t="shared" si="246"/>
        <v>#DIV/0!</v>
      </c>
      <c r="X142" t="e">
        <f t="shared" si="246"/>
        <v>#DIV/0!</v>
      </c>
      <c r="Y142" t="e">
        <f t="shared" si="246"/>
        <v>#DIV/0!</v>
      </c>
      <c r="Z142" t="e">
        <f t="shared" si="246"/>
        <v>#DIV/0!</v>
      </c>
      <c r="AA142" t="e">
        <f t="shared" si="246"/>
        <v>#DIV/0!</v>
      </c>
      <c r="AB142" t="e">
        <f t="shared" si="246"/>
        <v>#DIV/0!</v>
      </c>
      <c r="AC142" t="e">
        <f t="shared" si="246"/>
        <v>#DIV/0!</v>
      </c>
      <c r="AD142" t="e">
        <f t="shared" si="246"/>
        <v>#DIV/0!</v>
      </c>
      <c r="AE142" t="e">
        <f t="shared" si="246"/>
        <v>#DIV/0!</v>
      </c>
      <c r="AF142" t="e">
        <f t="shared" si="246"/>
        <v>#DIV/0!</v>
      </c>
      <c r="AG142" t="e">
        <f t="shared" si="246"/>
        <v>#DIV/0!</v>
      </c>
      <c r="AH142" t="e">
        <f t="shared" si="246"/>
        <v>#DIV/0!</v>
      </c>
      <c r="AI142" t="e">
        <f t="shared" si="246"/>
        <v>#DIV/0!</v>
      </c>
      <c r="AJ142" t="e">
        <f t="shared" si="246"/>
        <v>#DIV/0!</v>
      </c>
      <c r="AK142" t="e">
        <f t="shared" si="246"/>
        <v>#DIV/0!</v>
      </c>
      <c r="AL142" t="e">
        <f t="shared" si="246"/>
        <v>#DIV/0!</v>
      </c>
      <c r="AM142" t="e">
        <f t="shared" si="246"/>
        <v>#DIV/0!</v>
      </c>
      <c r="AN142" t="e">
        <f t="shared" si="246"/>
        <v>#DIV/0!</v>
      </c>
      <c r="AO142" t="e">
        <f t="shared" si="246"/>
        <v>#DIV/0!</v>
      </c>
      <c r="AP142" t="e">
        <f t="shared" si="246"/>
        <v>#DIV/0!</v>
      </c>
      <c r="AQ142" t="e">
        <f t="shared" si="246"/>
        <v>#DIV/0!</v>
      </c>
      <c r="AR142" t="e">
        <f t="shared" si="246"/>
        <v>#DIV/0!</v>
      </c>
      <c r="AS142" t="e">
        <f t="shared" si="246"/>
        <v>#DIV/0!</v>
      </c>
      <c r="AT142" t="e">
        <f t="shared" si="246"/>
        <v>#DIV/0!</v>
      </c>
      <c r="AU142" t="e">
        <f t="shared" si="246"/>
        <v>#DIV/0!</v>
      </c>
      <c r="AV142" t="e">
        <f t="shared" si="246"/>
        <v>#DIV/0!</v>
      </c>
      <c r="AW142" t="e">
        <f t="shared" si="246"/>
        <v>#DIV/0!</v>
      </c>
      <c r="AX142" t="e">
        <f t="shared" si="246"/>
        <v>#DIV/0!</v>
      </c>
      <c r="AY142" t="e">
        <f t="shared" si="246"/>
        <v>#DIV/0!</v>
      </c>
      <c r="AZ142" t="e">
        <f t="shared" si="246"/>
        <v>#DIV/0!</v>
      </c>
      <c r="BA142" t="e">
        <f t="shared" si="246"/>
        <v>#DIV/0!</v>
      </c>
      <c r="BB142" t="e">
        <f t="shared" si="246"/>
        <v>#DIV/0!</v>
      </c>
      <c r="BC142" t="e">
        <f t="shared" si="246"/>
        <v>#DIV/0!</v>
      </c>
      <c r="BD142" t="e">
        <f t="shared" si="246"/>
        <v>#DIV/0!</v>
      </c>
      <c r="BE142" t="e">
        <f t="shared" si="246"/>
        <v>#DIV/0!</v>
      </c>
      <c r="BF142" t="e">
        <f t="shared" si="246"/>
        <v>#DIV/0!</v>
      </c>
      <c r="BG142" t="e">
        <f t="shared" si="246"/>
        <v>#DIV/0!</v>
      </c>
      <c r="BH142" t="e">
        <f t="shared" si="246"/>
        <v>#DIV/0!</v>
      </c>
      <c r="BI142" t="e">
        <f t="shared" si="246"/>
        <v>#DIV/0!</v>
      </c>
      <c r="BJ142" t="e">
        <f t="shared" si="246"/>
        <v>#DIV/0!</v>
      </c>
      <c r="BK142" t="e">
        <f t="shared" si="246"/>
        <v>#DIV/0!</v>
      </c>
      <c r="BL142" t="e">
        <f t="shared" si="246"/>
        <v>#DIV/0!</v>
      </c>
      <c r="BM142" t="e">
        <f t="shared" si="246"/>
        <v>#DIV/0!</v>
      </c>
      <c r="BN142" t="e">
        <f t="shared" si="246"/>
        <v>#DIV/0!</v>
      </c>
      <c r="BO142" t="e">
        <f t="shared" si="246"/>
        <v>#DIV/0!</v>
      </c>
      <c r="BP142" t="e">
        <f t="shared" si="246"/>
        <v>#DIV/0!</v>
      </c>
      <c r="BQ142" t="e">
        <f t="shared" si="246"/>
        <v>#DIV/0!</v>
      </c>
      <c r="BR142" t="e">
        <f t="shared" si="246"/>
        <v>#DIV/0!</v>
      </c>
      <c r="BS142" t="e">
        <f t="shared" si="246"/>
        <v>#DIV/0!</v>
      </c>
      <c r="BT142" t="e">
        <f t="shared" si="246"/>
        <v>#DIV/0!</v>
      </c>
      <c r="BU142" t="e">
        <f t="shared" si="246"/>
        <v>#DIV/0!</v>
      </c>
      <c r="BV142" t="e">
        <f t="shared" si="246"/>
        <v>#DIV/0!</v>
      </c>
      <c r="BW142" t="e">
        <f t="shared" si="246"/>
        <v>#DIV/0!</v>
      </c>
      <c r="BX142" t="e">
        <f t="shared" si="246"/>
        <v>#DIV/0!</v>
      </c>
      <c r="BY142" t="e">
        <f t="shared" si="246"/>
        <v>#DIV/0!</v>
      </c>
      <c r="BZ142" t="e">
        <f t="shared" ref="BZ142:CW142" si="247">BZ140/BZ141</f>
        <v>#DIV/0!</v>
      </c>
      <c r="CA142" t="e">
        <f t="shared" si="247"/>
        <v>#DIV/0!</v>
      </c>
      <c r="CB142" t="e">
        <f t="shared" si="247"/>
        <v>#DIV/0!</v>
      </c>
      <c r="CC142" t="e">
        <f t="shared" si="247"/>
        <v>#DIV/0!</v>
      </c>
      <c r="CD142" t="e">
        <f t="shared" si="247"/>
        <v>#DIV/0!</v>
      </c>
      <c r="CE142" t="e">
        <f t="shared" si="247"/>
        <v>#DIV/0!</v>
      </c>
      <c r="CF142" t="e">
        <f t="shared" si="247"/>
        <v>#DIV/0!</v>
      </c>
      <c r="CG142" t="e">
        <f t="shared" si="247"/>
        <v>#DIV/0!</v>
      </c>
      <c r="CH142" t="e">
        <f t="shared" si="247"/>
        <v>#DIV/0!</v>
      </c>
      <c r="CI142" t="e">
        <f t="shared" si="247"/>
        <v>#DIV/0!</v>
      </c>
      <c r="CJ142" t="e">
        <f t="shared" si="247"/>
        <v>#DIV/0!</v>
      </c>
      <c r="CK142" t="e">
        <f t="shared" si="247"/>
        <v>#DIV/0!</v>
      </c>
      <c r="CL142" t="e">
        <f t="shared" si="247"/>
        <v>#DIV/0!</v>
      </c>
      <c r="CM142" t="e">
        <f t="shared" si="247"/>
        <v>#DIV/0!</v>
      </c>
      <c r="CN142" t="e">
        <f t="shared" si="247"/>
        <v>#DIV/0!</v>
      </c>
      <c r="CO142" t="e">
        <f t="shared" si="247"/>
        <v>#DIV/0!</v>
      </c>
      <c r="CP142" t="e">
        <f t="shared" si="247"/>
        <v>#DIV/0!</v>
      </c>
      <c r="CQ142" t="e">
        <f t="shared" si="247"/>
        <v>#DIV/0!</v>
      </c>
      <c r="CR142" t="e">
        <f t="shared" si="247"/>
        <v>#DIV/0!</v>
      </c>
      <c r="CS142" t="e">
        <f t="shared" si="247"/>
        <v>#DIV/0!</v>
      </c>
      <c r="CT142" t="e">
        <f t="shared" si="247"/>
        <v>#DIV/0!</v>
      </c>
      <c r="CU142" t="e">
        <f t="shared" si="247"/>
        <v>#DIV/0!</v>
      </c>
      <c r="CV142" t="e">
        <f t="shared" si="247"/>
        <v>#DIV/0!</v>
      </c>
      <c r="CW142" t="e">
        <f t="shared" si="247"/>
        <v>#DIV/0!</v>
      </c>
    </row>
    <row r="143" spans="1:101" x14ac:dyDescent="0.35">
      <c r="A143" t="s">
        <v>252</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35">
      <c r="A144" t="s">
        <v>253</v>
      </c>
      <c r="B144" t="e">
        <f>MIN(B139,((B139*B138)/B143))</f>
        <v>#VALUE!</v>
      </c>
      <c r="C144" t="e">
        <f t="shared" ref="C144" si="248">MIN(C139,((C139*C138)/C143))</f>
        <v>#VALUE!</v>
      </c>
      <c r="D144" t="e">
        <f t="shared" ref="D144" si="249">MIN(D139,((D139*D138)/D143))</f>
        <v>#VALUE!</v>
      </c>
      <c r="E144" t="e">
        <f t="shared" ref="E144" si="250">MIN(E139,((E139*E138)/E143))</f>
        <v>#VALUE!</v>
      </c>
      <c r="F144" t="e">
        <f t="shared" ref="F144" si="251">MIN(F139,((F139*F138)/F143))</f>
        <v>#VALUE!</v>
      </c>
      <c r="G144" t="e">
        <f t="shared" ref="G144" si="252">MIN(G139,((G139*G138)/G143))</f>
        <v>#VALUE!</v>
      </c>
      <c r="H144" t="e">
        <f t="shared" ref="H144" si="253">MIN(H139,((H139*H138)/H143))</f>
        <v>#VALUE!</v>
      </c>
      <c r="I144" t="e">
        <f t="shared" ref="I144" si="254">MIN(I139,((I139*I138)/I143))</f>
        <v>#VALUE!</v>
      </c>
      <c r="J144" t="e">
        <f t="shared" ref="J144" si="255">MIN(J139,((J139*J138)/J143))</f>
        <v>#VALUE!</v>
      </c>
      <c r="K144" t="e">
        <f t="shared" ref="K144" si="256">MIN(K139,((K139*K138)/K143))</f>
        <v>#VALUE!</v>
      </c>
      <c r="L144" t="e">
        <f t="shared" ref="L144" si="257">MIN(L139,((L139*L138)/L143))</f>
        <v>#VALUE!</v>
      </c>
      <c r="M144" t="e">
        <f t="shared" ref="M144:BX144" si="258">MIN(M139,((M139*M138)/M143))</f>
        <v>#VALUE!</v>
      </c>
      <c r="N144" t="e">
        <f t="shared" si="258"/>
        <v>#VALUE!</v>
      </c>
      <c r="O144" t="e">
        <f t="shared" si="258"/>
        <v>#VALUE!</v>
      </c>
      <c r="P144" t="e">
        <f t="shared" si="258"/>
        <v>#VALUE!</v>
      </c>
      <c r="Q144" t="e">
        <f t="shared" si="258"/>
        <v>#VALUE!</v>
      </c>
      <c r="R144" t="e">
        <f t="shared" si="258"/>
        <v>#VALUE!</v>
      </c>
      <c r="S144" t="e">
        <f t="shared" si="258"/>
        <v>#VALUE!</v>
      </c>
      <c r="T144" t="e">
        <f t="shared" si="258"/>
        <v>#VALUE!</v>
      </c>
      <c r="U144" t="e">
        <f t="shared" si="258"/>
        <v>#VALUE!</v>
      </c>
      <c r="V144" t="e">
        <f t="shared" si="258"/>
        <v>#VALUE!</v>
      </c>
      <c r="W144" t="e">
        <f t="shared" si="258"/>
        <v>#VALUE!</v>
      </c>
      <c r="X144" t="e">
        <f t="shared" si="258"/>
        <v>#VALUE!</v>
      </c>
      <c r="Y144" t="e">
        <f t="shared" si="258"/>
        <v>#VALUE!</v>
      </c>
      <c r="Z144" t="e">
        <f t="shared" si="258"/>
        <v>#VALUE!</v>
      </c>
      <c r="AA144" t="e">
        <f t="shared" si="258"/>
        <v>#VALUE!</v>
      </c>
      <c r="AB144" t="e">
        <f t="shared" si="258"/>
        <v>#VALUE!</v>
      </c>
      <c r="AC144" t="e">
        <f t="shared" si="258"/>
        <v>#VALUE!</v>
      </c>
      <c r="AD144" t="e">
        <f t="shared" si="258"/>
        <v>#VALUE!</v>
      </c>
      <c r="AE144" t="e">
        <f t="shared" si="258"/>
        <v>#VALUE!</v>
      </c>
      <c r="AF144" t="e">
        <f t="shared" si="258"/>
        <v>#VALUE!</v>
      </c>
      <c r="AG144" t="e">
        <f t="shared" si="258"/>
        <v>#VALUE!</v>
      </c>
      <c r="AH144" t="e">
        <f t="shared" si="258"/>
        <v>#VALUE!</v>
      </c>
      <c r="AI144" t="e">
        <f t="shared" si="258"/>
        <v>#VALUE!</v>
      </c>
      <c r="AJ144" t="e">
        <f t="shared" si="258"/>
        <v>#VALUE!</v>
      </c>
      <c r="AK144" t="e">
        <f t="shared" si="258"/>
        <v>#VALUE!</v>
      </c>
      <c r="AL144" t="e">
        <f t="shared" si="258"/>
        <v>#VALUE!</v>
      </c>
      <c r="AM144" t="e">
        <f t="shared" si="258"/>
        <v>#VALUE!</v>
      </c>
      <c r="AN144" t="e">
        <f t="shared" si="258"/>
        <v>#VALUE!</v>
      </c>
      <c r="AO144" t="e">
        <f t="shared" si="258"/>
        <v>#VALUE!</v>
      </c>
      <c r="AP144" t="e">
        <f t="shared" si="258"/>
        <v>#VALUE!</v>
      </c>
      <c r="AQ144" t="e">
        <f t="shared" si="258"/>
        <v>#VALUE!</v>
      </c>
      <c r="AR144" t="e">
        <f t="shared" si="258"/>
        <v>#VALUE!</v>
      </c>
      <c r="AS144" t="e">
        <f t="shared" si="258"/>
        <v>#VALUE!</v>
      </c>
      <c r="AT144" t="e">
        <f t="shared" si="258"/>
        <v>#VALUE!</v>
      </c>
      <c r="AU144" t="e">
        <f t="shared" si="258"/>
        <v>#VALUE!</v>
      </c>
      <c r="AV144" t="e">
        <f t="shared" si="258"/>
        <v>#VALUE!</v>
      </c>
      <c r="AW144" t="e">
        <f t="shared" si="258"/>
        <v>#VALUE!</v>
      </c>
      <c r="AX144" t="e">
        <f t="shared" si="258"/>
        <v>#VALUE!</v>
      </c>
      <c r="AY144" t="e">
        <f t="shared" si="258"/>
        <v>#VALUE!</v>
      </c>
      <c r="AZ144" t="e">
        <f t="shared" si="258"/>
        <v>#VALUE!</v>
      </c>
      <c r="BA144" t="e">
        <f t="shared" si="258"/>
        <v>#VALUE!</v>
      </c>
      <c r="BB144" t="e">
        <f t="shared" si="258"/>
        <v>#VALUE!</v>
      </c>
      <c r="BC144" t="e">
        <f t="shared" si="258"/>
        <v>#VALUE!</v>
      </c>
      <c r="BD144" t="e">
        <f t="shared" si="258"/>
        <v>#VALUE!</v>
      </c>
      <c r="BE144" t="e">
        <f t="shared" si="258"/>
        <v>#VALUE!</v>
      </c>
      <c r="BF144" t="e">
        <f t="shared" si="258"/>
        <v>#VALUE!</v>
      </c>
      <c r="BG144" t="e">
        <f t="shared" si="258"/>
        <v>#VALUE!</v>
      </c>
      <c r="BH144" t="e">
        <f t="shared" si="258"/>
        <v>#VALUE!</v>
      </c>
      <c r="BI144" t="e">
        <f t="shared" si="258"/>
        <v>#VALUE!</v>
      </c>
      <c r="BJ144" t="e">
        <f t="shared" si="258"/>
        <v>#VALUE!</v>
      </c>
      <c r="BK144" t="e">
        <f t="shared" si="258"/>
        <v>#VALUE!</v>
      </c>
      <c r="BL144" t="e">
        <f t="shared" si="258"/>
        <v>#VALUE!</v>
      </c>
      <c r="BM144" t="e">
        <f t="shared" si="258"/>
        <v>#VALUE!</v>
      </c>
      <c r="BN144" t="e">
        <f t="shared" si="258"/>
        <v>#VALUE!</v>
      </c>
      <c r="BO144" t="e">
        <f t="shared" si="258"/>
        <v>#VALUE!</v>
      </c>
      <c r="BP144" t="e">
        <f t="shared" si="258"/>
        <v>#VALUE!</v>
      </c>
      <c r="BQ144" t="e">
        <f t="shared" si="258"/>
        <v>#VALUE!</v>
      </c>
      <c r="BR144" t="e">
        <f t="shared" si="258"/>
        <v>#VALUE!</v>
      </c>
      <c r="BS144" t="e">
        <f t="shared" si="258"/>
        <v>#VALUE!</v>
      </c>
      <c r="BT144" t="e">
        <f t="shared" si="258"/>
        <v>#VALUE!</v>
      </c>
      <c r="BU144" t="e">
        <f t="shared" si="258"/>
        <v>#VALUE!</v>
      </c>
      <c r="BV144" t="e">
        <f t="shared" si="258"/>
        <v>#VALUE!</v>
      </c>
      <c r="BW144" t="e">
        <f t="shared" si="258"/>
        <v>#VALUE!</v>
      </c>
      <c r="BX144" t="e">
        <f t="shared" si="258"/>
        <v>#VALUE!</v>
      </c>
      <c r="BY144" t="e">
        <f t="shared" ref="BY144:CW144" si="259">MIN(BY139,((BY139*BY138)/BY143))</f>
        <v>#VALUE!</v>
      </c>
      <c r="BZ144" t="e">
        <f t="shared" si="259"/>
        <v>#VALUE!</v>
      </c>
      <c r="CA144" t="e">
        <f t="shared" si="259"/>
        <v>#VALUE!</v>
      </c>
      <c r="CB144" t="e">
        <f t="shared" si="259"/>
        <v>#VALUE!</v>
      </c>
      <c r="CC144" t="e">
        <f t="shared" si="259"/>
        <v>#VALUE!</v>
      </c>
      <c r="CD144" t="e">
        <f t="shared" si="259"/>
        <v>#VALUE!</v>
      </c>
      <c r="CE144" t="e">
        <f t="shared" si="259"/>
        <v>#VALUE!</v>
      </c>
      <c r="CF144" t="e">
        <f t="shared" si="259"/>
        <v>#VALUE!</v>
      </c>
      <c r="CG144" t="e">
        <f t="shared" si="259"/>
        <v>#VALUE!</v>
      </c>
      <c r="CH144" t="e">
        <f t="shared" si="259"/>
        <v>#VALUE!</v>
      </c>
      <c r="CI144" t="e">
        <f t="shared" si="259"/>
        <v>#VALUE!</v>
      </c>
      <c r="CJ144" t="e">
        <f t="shared" si="259"/>
        <v>#VALUE!</v>
      </c>
      <c r="CK144" t="e">
        <f t="shared" si="259"/>
        <v>#VALUE!</v>
      </c>
      <c r="CL144" t="e">
        <f t="shared" si="259"/>
        <v>#VALUE!</v>
      </c>
      <c r="CM144" t="e">
        <f t="shared" si="259"/>
        <v>#VALUE!</v>
      </c>
      <c r="CN144" t="e">
        <f t="shared" si="259"/>
        <v>#VALUE!</v>
      </c>
      <c r="CO144" t="e">
        <f t="shared" si="259"/>
        <v>#VALUE!</v>
      </c>
      <c r="CP144" t="e">
        <f t="shared" si="259"/>
        <v>#VALUE!</v>
      </c>
      <c r="CQ144" t="e">
        <f t="shared" si="259"/>
        <v>#VALUE!</v>
      </c>
      <c r="CR144" t="e">
        <f t="shared" si="259"/>
        <v>#VALUE!</v>
      </c>
      <c r="CS144" t="e">
        <f t="shared" si="259"/>
        <v>#VALUE!</v>
      </c>
      <c r="CT144" t="e">
        <f t="shared" si="259"/>
        <v>#VALUE!</v>
      </c>
      <c r="CU144" t="e">
        <f t="shared" si="259"/>
        <v>#VALUE!</v>
      </c>
      <c r="CV144" t="e">
        <f t="shared" si="259"/>
        <v>#VALUE!</v>
      </c>
      <c r="CW144" t="e">
        <f t="shared" si="259"/>
        <v>#VALUE!</v>
      </c>
    </row>
    <row r="145" spans="1:101" x14ac:dyDescent="0.35">
      <c r="A145" t="s">
        <v>258</v>
      </c>
      <c r="B145" t="e">
        <f>B144/B141</f>
        <v>#VALUE!</v>
      </c>
      <c r="C145" t="e">
        <f t="shared" ref="C145" si="260">C144/C141</f>
        <v>#VALUE!</v>
      </c>
      <c r="D145" t="e">
        <f t="shared" ref="D145" si="261">D144/D141</f>
        <v>#VALUE!</v>
      </c>
      <c r="E145" t="e">
        <f t="shared" ref="E145" si="262">E144/E141</f>
        <v>#VALUE!</v>
      </c>
      <c r="F145" t="e">
        <f t="shared" ref="F145" si="263">F144/F141</f>
        <v>#VALUE!</v>
      </c>
      <c r="G145" t="e">
        <f t="shared" ref="G145" si="264">G144/G141</f>
        <v>#VALUE!</v>
      </c>
      <c r="H145" t="e">
        <f t="shared" ref="H145" si="265">H144/H141</f>
        <v>#VALUE!</v>
      </c>
      <c r="I145" t="e">
        <f t="shared" ref="I145" si="266">I144/I141</f>
        <v>#VALUE!</v>
      </c>
      <c r="J145" t="e">
        <f t="shared" ref="J145" si="267">J144/J141</f>
        <v>#VALUE!</v>
      </c>
      <c r="K145" t="e">
        <f t="shared" ref="K145" si="268">K144/K141</f>
        <v>#VALUE!</v>
      </c>
      <c r="L145" t="e">
        <f t="shared" ref="L145" si="269">L144/L141</f>
        <v>#VALUE!</v>
      </c>
      <c r="M145" t="e">
        <f t="shared" ref="M145:BX145" si="270">M144/M141</f>
        <v>#VALUE!</v>
      </c>
      <c r="N145" t="e">
        <f t="shared" si="270"/>
        <v>#VALUE!</v>
      </c>
      <c r="O145" t="e">
        <f t="shared" si="270"/>
        <v>#VALUE!</v>
      </c>
      <c r="P145" t="e">
        <f t="shared" si="270"/>
        <v>#VALUE!</v>
      </c>
      <c r="Q145" t="e">
        <f t="shared" si="270"/>
        <v>#VALUE!</v>
      </c>
      <c r="R145" t="e">
        <f t="shared" si="270"/>
        <v>#VALUE!</v>
      </c>
      <c r="S145" t="e">
        <f t="shared" si="270"/>
        <v>#VALUE!</v>
      </c>
      <c r="T145" t="e">
        <f t="shared" si="270"/>
        <v>#VALUE!</v>
      </c>
      <c r="U145" t="e">
        <f t="shared" si="270"/>
        <v>#VALUE!</v>
      </c>
      <c r="V145" t="e">
        <f t="shared" si="270"/>
        <v>#VALUE!</v>
      </c>
      <c r="W145" t="e">
        <f t="shared" si="270"/>
        <v>#VALUE!</v>
      </c>
      <c r="X145" t="e">
        <f t="shared" si="270"/>
        <v>#VALUE!</v>
      </c>
      <c r="Y145" t="e">
        <f t="shared" si="270"/>
        <v>#VALUE!</v>
      </c>
      <c r="Z145" t="e">
        <f t="shared" si="270"/>
        <v>#VALUE!</v>
      </c>
      <c r="AA145" t="e">
        <f t="shared" si="270"/>
        <v>#VALUE!</v>
      </c>
      <c r="AB145" t="e">
        <f t="shared" si="270"/>
        <v>#VALUE!</v>
      </c>
      <c r="AC145" t="e">
        <f t="shared" si="270"/>
        <v>#VALUE!</v>
      </c>
      <c r="AD145" t="e">
        <f t="shared" si="270"/>
        <v>#VALUE!</v>
      </c>
      <c r="AE145" t="e">
        <f t="shared" si="270"/>
        <v>#VALUE!</v>
      </c>
      <c r="AF145" t="e">
        <f t="shared" si="270"/>
        <v>#VALUE!</v>
      </c>
      <c r="AG145" t="e">
        <f t="shared" si="270"/>
        <v>#VALUE!</v>
      </c>
      <c r="AH145" t="e">
        <f t="shared" si="270"/>
        <v>#VALUE!</v>
      </c>
      <c r="AI145" t="e">
        <f t="shared" si="270"/>
        <v>#VALUE!</v>
      </c>
      <c r="AJ145" t="e">
        <f t="shared" si="270"/>
        <v>#VALUE!</v>
      </c>
      <c r="AK145" t="e">
        <f t="shared" si="270"/>
        <v>#VALUE!</v>
      </c>
      <c r="AL145" t="e">
        <f t="shared" si="270"/>
        <v>#VALUE!</v>
      </c>
      <c r="AM145" t="e">
        <f t="shared" si="270"/>
        <v>#VALUE!</v>
      </c>
      <c r="AN145" t="e">
        <f t="shared" si="270"/>
        <v>#VALUE!</v>
      </c>
      <c r="AO145" t="e">
        <f t="shared" si="270"/>
        <v>#VALUE!</v>
      </c>
      <c r="AP145" t="e">
        <f t="shared" si="270"/>
        <v>#VALUE!</v>
      </c>
      <c r="AQ145" t="e">
        <f t="shared" si="270"/>
        <v>#VALUE!</v>
      </c>
      <c r="AR145" t="e">
        <f t="shared" si="270"/>
        <v>#VALUE!</v>
      </c>
      <c r="AS145" t="e">
        <f t="shared" si="270"/>
        <v>#VALUE!</v>
      </c>
      <c r="AT145" t="e">
        <f t="shared" si="270"/>
        <v>#VALUE!</v>
      </c>
      <c r="AU145" t="e">
        <f t="shared" si="270"/>
        <v>#VALUE!</v>
      </c>
      <c r="AV145" t="e">
        <f t="shared" si="270"/>
        <v>#VALUE!</v>
      </c>
      <c r="AW145" t="e">
        <f t="shared" si="270"/>
        <v>#VALUE!</v>
      </c>
      <c r="AX145" t="e">
        <f t="shared" si="270"/>
        <v>#VALUE!</v>
      </c>
      <c r="AY145" t="e">
        <f t="shared" si="270"/>
        <v>#VALUE!</v>
      </c>
      <c r="AZ145" t="e">
        <f t="shared" si="270"/>
        <v>#VALUE!</v>
      </c>
      <c r="BA145" t="e">
        <f t="shared" si="270"/>
        <v>#VALUE!</v>
      </c>
      <c r="BB145" t="e">
        <f t="shared" si="270"/>
        <v>#VALUE!</v>
      </c>
      <c r="BC145" t="e">
        <f t="shared" si="270"/>
        <v>#VALUE!</v>
      </c>
      <c r="BD145" t="e">
        <f t="shared" si="270"/>
        <v>#VALUE!</v>
      </c>
      <c r="BE145" t="e">
        <f t="shared" si="270"/>
        <v>#VALUE!</v>
      </c>
      <c r="BF145" t="e">
        <f t="shared" si="270"/>
        <v>#VALUE!</v>
      </c>
      <c r="BG145" t="e">
        <f t="shared" si="270"/>
        <v>#VALUE!</v>
      </c>
      <c r="BH145" t="e">
        <f t="shared" si="270"/>
        <v>#VALUE!</v>
      </c>
      <c r="BI145" t="e">
        <f t="shared" si="270"/>
        <v>#VALUE!</v>
      </c>
      <c r="BJ145" t="e">
        <f t="shared" si="270"/>
        <v>#VALUE!</v>
      </c>
      <c r="BK145" t="e">
        <f t="shared" si="270"/>
        <v>#VALUE!</v>
      </c>
      <c r="BL145" t="e">
        <f t="shared" si="270"/>
        <v>#VALUE!</v>
      </c>
      <c r="BM145" t="e">
        <f t="shared" si="270"/>
        <v>#VALUE!</v>
      </c>
      <c r="BN145" t="e">
        <f t="shared" si="270"/>
        <v>#VALUE!</v>
      </c>
      <c r="BO145" t="e">
        <f t="shared" si="270"/>
        <v>#VALUE!</v>
      </c>
      <c r="BP145" t="e">
        <f t="shared" si="270"/>
        <v>#VALUE!</v>
      </c>
      <c r="BQ145" t="e">
        <f t="shared" si="270"/>
        <v>#VALUE!</v>
      </c>
      <c r="BR145" t="e">
        <f t="shared" si="270"/>
        <v>#VALUE!</v>
      </c>
      <c r="BS145" t="e">
        <f t="shared" si="270"/>
        <v>#VALUE!</v>
      </c>
      <c r="BT145" t="e">
        <f t="shared" si="270"/>
        <v>#VALUE!</v>
      </c>
      <c r="BU145" t="e">
        <f t="shared" si="270"/>
        <v>#VALUE!</v>
      </c>
      <c r="BV145" t="e">
        <f t="shared" si="270"/>
        <v>#VALUE!</v>
      </c>
      <c r="BW145" t="e">
        <f t="shared" si="270"/>
        <v>#VALUE!</v>
      </c>
      <c r="BX145" t="e">
        <f t="shared" si="270"/>
        <v>#VALUE!</v>
      </c>
      <c r="BY145" t="e">
        <f t="shared" ref="BY145:CW145" si="271">BY144/BY141</f>
        <v>#VALUE!</v>
      </c>
      <c r="BZ145" t="e">
        <f t="shared" si="271"/>
        <v>#VALUE!</v>
      </c>
      <c r="CA145" t="e">
        <f t="shared" si="271"/>
        <v>#VALUE!</v>
      </c>
      <c r="CB145" t="e">
        <f t="shared" si="271"/>
        <v>#VALUE!</v>
      </c>
      <c r="CC145" t="e">
        <f t="shared" si="271"/>
        <v>#VALUE!</v>
      </c>
      <c r="CD145" t="e">
        <f t="shared" si="271"/>
        <v>#VALUE!</v>
      </c>
      <c r="CE145" t="e">
        <f t="shared" si="271"/>
        <v>#VALUE!</v>
      </c>
      <c r="CF145" t="e">
        <f t="shared" si="271"/>
        <v>#VALUE!</v>
      </c>
      <c r="CG145" t="e">
        <f t="shared" si="271"/>
        <v>#VALUE!</v>
      </c>
      <c r="CH145" t="e">
        <f t="shared" si="271"/>
        <v>#VALUE!</v>
      </c>
      <c r="CI145" t="e">
        <f t="shared" si="271"/>
        <v>#VALUE!</v>
      </c>
      <c r="CJ145" t="e">
        <f t="shared" si="271"/>
        <v>#VALUE!</v>
      </c>
      <c r="CK145" t="e">
        <f t="shared" si="271"/>
        <v>#VALUE!</v>
      </c>
      <c r="CL145" t="e">
        <f t="shared" si="271"/>
        <v>#VALUE!</v>
      </c>
      <c r="CM145" t="e">
        <f t="shared" si="271"/>
        <v>#VALUE!</v>
      </c>
      <c r="CN145" t="e">
        <f t="shared" si="271"/>
        <v>#VALUE!</v>
      </c>
      <c r="CO145" t="e">
        <f t="shared" si="271"/>
        <v>#VALUE!</v>
      </c>
      <c r="CP145" t="e">
        <f t="shared" si="271"/>
        <v>#VALUE!</v>
      </c>
      <c r="CQ145" t="e">
        <f t="shared" si="271"/>
        <v>#VALUE!</v>
      </c>
      <c r="CR145" t="e">
        <f t="shared" si="271"/>
        <v>#VALUE!</v>
      </c>
      <c r="CS145" t="e">
        <f t="shared" si="271"/>
        <v>#VALUE!</v>
      </c>
      <c r="CT145" t="e">
        <f t="shared" si="271"/>
        <v>#VALUE!</v>
      </c>
      <c r="CU145" t="e">
        <f t="shared" si="271"/>
        <v>#VALUE!</v>
      </c>
      <c r="CV145" t="e">
        <f t="shared" si="271"/>
        <v>#VALUE!</v>
      </c>
      <c r="CW145" t="e">
        <f t="shared" si="271"/>
        <v>#VALUE!</v>
      </c>
    </row>
    <row r="146" spans="1:101" x14ac:dyDescent="0.35">
      <c r="A146" t="s">
        <v>254</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35">
      <c r="A148" t="s">
        <v>255</v>
      </c>
    </row>
    <row r="149" spans="1:101" x14ac:dyDescent="0.3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3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3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3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3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3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3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3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3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3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3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3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3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3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3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3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3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3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3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3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3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3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3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3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3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3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3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3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3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3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3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3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3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3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3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3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3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3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3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3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3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3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3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3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3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3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3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3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3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3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3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3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35">
      <c r="A201" s="2"/>
    </row>
    <row r="202" spans="1:101" x14ac:dyDescent="0.35">
      <c r="A202" s="2" t="s">
        <v>68</v>
      </c>
    </row>
    <row r="203" spans="1:101" x14ac:dyDescent="0.3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3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3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3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3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3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3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3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3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3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3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3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3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3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3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35">
      <c r="A218" s="2"/>
    </row>
    <row r="219" spans="1:101" x14ac:dyDescent="0.35">
      <c r="A219" s="2" t="s">
        <v>260</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3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3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3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3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3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3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3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3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3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3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3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3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3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3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3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35">
      <c r="A235" s="2" t="str">
        <f>'Data Validation (Hide)'!T2</f>
        <v>All Clusters</v>
      </c>
      <c r="B235">
        <f ca="1">SUM(B220:B234)</f>
        <v>0</v>
      </c>
      <c r="C235">
        <f t="shared" ref="C235:BA235" ca="1" si="272">SUM(C220:C234)</f>
        <v>0</v>
      </c>
      <c r="D235">
        <f t="shared" ca="1" si="272"/>
        <v>0</v>
      </c>
      <c r="E235">
        <f t="shared" ca="1" si="272"/>
        <v>0</v>
      </c>
      <c r="F235">
        <f t="shared" ca="1" si="272"/>
        <v>0</v>
      </c>
      <c r="G235">
        <f t="shared" ca="1" si="272"/>
        <v>0</v>
      </c>
      <c r="H235">
        <f t="shared" ca="1" si="272"/>
        <v>0</v>
      </c>
      <c r="I235">
        <f t="shared" ca="1" si="272"/>
        <v>0</v>
      </c>
      <c r="J235">
        <f t="shared" ca="1" si="272"/>
        <v>0</v>
      </c>
      <c r="K235">
        <f t="shared" ca="1" si="272"/>
        <v>0</v>
      </c>
      <c r="L235">
        <f t="shared" ca="1" si="272"/>
        <v>0</v>
      </c>
      <c r="M235">
        <f t="shared" ca="1" si="272"/>
        <v>0</v>
      </c>
      <c r="N235">
        <f t="shared" ca="1" si="272"/>
        <v>0</v>
      </c>
      <c r="O235">
        <f t="shared" ca="1" si="272"/>
        <v>0</v>
      </c>
      <c r="P235">
        <f t="shared" ca="1" si="272"/>
        <v>0</v>
      </c>
      <c r="Q235">
        <f t="shared" ca="1" si="272"/>
        <v>0</v>
      </c>
      <c r="R235">
        <f t="shared" ca="1" si="272"/>
        <v>0</v>
      </c>
      <c r="S235">
        <f t="shared" ca="1" si="272"/>
        <v>0</v>
      </c>
      <c r="T235">
        <f t="shared" ca="1" si="272"/>
        <v>0</v>
      </c>
      <c r="U235">
        <f t="shared" ca="1" si="272"/>
        <v>0</v>
      </c>
      <c r="V235">
        <f t="shared" ca="1" si="272"/>
        <v>0</v>
      </c>
      <c r="W235">
        <f t="shared" ca="1" si="272"/>
        <v>0</v>
      </c>
      <c r="X235">
        <f t="shared" ca="1" si="272"/>
        <v>0</v>
      </c>
      <c r="Y235">
        <f t="shared" ca="1" si="272"/>
        <v>0</v>
      </c>
      <c r="Z235">
        <f t="shared" ca="1" si="272"/>
        <v>0</v>
      </c>
      <c r="AA235">
        <f t="shared" ca="1" si="272"/>
        <v>0</v>
      </c>
      <c r="AB235">
        <f t="shared" ca="1" si="272"/>
        <v>0</v>
      </c>
      <c r="AC235">
        <f t="shared" ca="1" si="272"/>
        <v>0</v>
      </c>
      <c r="AD235">
        <f t="shared" ca="1" si="272"/>
        <v>0</v>
      </c>
      <c r="AE235">
        <f t="shared" ca="1" si="272"/>
        <v>0</v>
      </c>
      <c r="AF235">
        <f t="shared" ca="1" si="272"/>
        <v>0</v>
      </c>
      <c r="AG235">
        <f t="shared" ca="1" si="272"/>
        <v>0</v>
      </c>
      <c r="AH235">
        <f t="shared" ca="1" si="272"/>
        <v>0</v>
      </c>
      <c r="AI235">
        <f t="shared" ca="1" si="272"/>
        <v>0</v>
      </c>
      <c r="AJ235">
        <f t="shared" ca="1" si="272"/>
        <v>0</v>
      </c>
      <c r="AK235">
        <f t="shared" ca="1" si="272"/>
        <v>0</v>
      </c>
      <c r="AL235">
        <f t="shared" ca="1" si="272"/>
        <v>0</v>
      </c>
      <c r="AM235">
        <f t="shared" ca="1" si="272"/>
        <v>0</v>
      </c>
      <c r="AN235">
        <f t="shared" ca="1" si="272"/>
        <v>0</v>
      </c>
      <c r="AO235">
        <f t="shared" ca="1" si="272"/>
        <v>0</v>
      </c>
      <c r="AP235">
        <f t="shared" ca="1" si="272"/>
        <v>0</v>
      </c>
      <c r="AQ235">
        <f t="shared" ca="1" si="272"/>
        <v>0</v>
      </c>
      <c r="AR235">
        <f t="shared" ca="1" si="272"/>
        <v>0</v>
      </c>
      <c r="AS235">
        <f t="shared" ca="1" si="272"/>
        <v>0</v>
      </c>
      <c r="AT235">
        <f t="shared" ca="1" si="272"/>
        <v>0</v>
      </c>
      <c r="AU235">
        <f t="shared" ca="1" si="272"/>
        <v>0</v>
      </c>
      <c r="AV235">
        <f t="shared" ca="1" si="272"/>
        <v>0</v>
      </c>
      <c r="AW235">
        <f t="shared" ca="1" si="272"/>
        <v>0</v>
      </c>
      <c r="AX235">
        <f t="shared" ca="1" si="272"/>
        <v>0</v>
      </c>
      <c r="AY235">
        <f t="shared" ca="1" si="272"/>
        <v>0</v>
      </c>
      <c r="AZ235">
        <f t="shared" ca="1" si="272"/>
        <v>0</v>
      </c>
      <c r="BA235">
        <f t="shared" ca="1" si="272"/>
        <v>0</v>
      </c>
    </row>
    <row r="236" spans="1:53" x14ac:dyDescent="0.35">
      <c r="A236" s="2"/>
    </row>
    <row r="237" spans="1:53" x14ac:dyDescent="0.35">
      <c r="A237" s="2" t="s">
        <v>257</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3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3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3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3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3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3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3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3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3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3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3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3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3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3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3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35">
      <c r="A253" s="2" t="str">
        <f>'Data Validation (Hide)'!T2</f>
        <v>All Clusters</v>
      </c>
      <c r="B253">
        <f ca="1">SUM(B238:B252)</f>
        <v>0</v>
      </c>
      <c r="C253">
        <f t="shared" ref="C253:BA253" ca="1" si="273">SUM(C238:C252)</f>
        <v>0</v>
      </c>
      <c r="D253">
        <f t="shared" ca="1" si="273"/>
        <v>0</v>
      </c>
      <c r="E253">
        <f t="shared" ca="1" si="273"/>
        <v>0</v>
      </c>
      <c r="F253">
        <f t="shared" ca="1" si="273"/>
        <v>0</v>
      </c>
      <c r="G253">
        <f t="shared" ca="1" si="273"/>
        <v>0</v>
      </c>
      <c r="H253">
        <f t="shared" ca="1" si="273"/>
        <v>0</v>
      </c>
      <c r="I253">
        <f t="shared" ca="1" si="273"/>
        <v>0</v>
      </c>
      <c r="J253">
        <f t="shared" ca="1" si="273"/>
        <v>0</v>
      </c>
      <c r="K253">
        <f t="shared" ca="1" si="273"/>
        <v>0</v>
      </c>
      <c r="L253">
        <f t="shared" ca="1" si="273"/>
        <v>0</v>
      </c>
      <c r="M253">
        <f t="shared" ca="1" si="273"/>
        <v>0</v>
      </c>
      <c r="N253">
        <f t="shared" ca="1" si="273"/>
        <v>0</v>
      </c>
      <c r="O253">
        <f t="shared" ca="1" si="273"/>
        <v>0</v>
      </c>
      <c r="P253">
        <f t="shared" ca="1" si="273"/>
        <v>0</v>
      </c>
      <c r="Q253">
        <f t="shared" ca="1" si="273"/>
        <v>0</v>
      </c>
      <c r="R253">
        <f t="shared" ca="1" si="273"/>
        <v>0</v>
      </c>
      <c r="S253">
        <f t="shared" ca="1" si="273"/>
        <v>0</v>
      </c>
      <c r="T253">
        <f t="shared" ca="1" si="273"/>
        <v>0</v>
      </c>
      <c r="U253">
        <f t="shared" ca="1" si="273"/>
        <v>0</v>
      </c>
      <c r="V253">
        <f t="shared" ca="1" si="273"/>
        <v>0</v>
      </c>
      <c r="W253">
        <f t="shared" ca="1" si="273"/>
        <v>0</v>
      </c>
      <c r="X253">
        <f t="shared" ca="1" si="273"/>
        <v>0</v>
      </c>
      <c r="Y253">
        <f t="shared" ca="1" si="273"/>
        <v>0</v>
      </c>
      <c r="Z253">
        <f t="shared" ca="1" si="273"/>
        <v>0</v>
      </c>
      <c r="AA253">
        <f t="shared" ca="1" si="273"/>
        <v>0</v>
      </c>
      <c r="AB253">
        <f t="shared" ca="1" si="273"/>
        <v>0</v>
      </c>
      <c r="AC253">
        <f t="shared" ca="1" si="273"/>
        <v>0</v>
      </c>
      <c r="AD253">
        <f t="shared" ca="1" si="273"/>
        <v>0</v>
      </c>
      <c r="AE253">
        <f t="shared" ca="1" si="273"/>
        <v>0</v>
      </c>
      <c r="AF253">
        <f t="shared" ca="1" si="273"/>
        <v>0</v>
      </c>
      <c r="AG253">
        <f t="shared" ca="1" si="273"/>
        <v>0</v>
      </c>
      <c r="AH253">
        <f t="shared" ca="1" si="273"/>
        <v>0</v>
      </c>
      <c r="AI253">
        <f t="shared" ca="1" si="273"/>
        <v>0</v>
      </c>
      <c r="AJ253">
        <f t="shared" ca="1" si="273"/>
        <v>0</v>
      </c>
      <c r="AK253">
        <f t="shared" ca="1" si="273"/>
        <v>0</v>
      </c>
      <c r="AL253">
        <f t="shared" ca="1" si="273"/>
        <v>0</v>
      </c>
      <c r="AM253">
        <f t="shared" ca="1" si="273"/>
        <v>0</v>
      </c>
      <c r="AN253">
        <f t="shared" ca="1" si="273"/>
        <v>0</v>
      </c>
      <c r="AO253">
        <f t="shared" ca="1" si="273"/>
        <v>0</v>
      </c>
      <c r="AP253">
        <f t="shared" ca="1" si="273"/>
        <v>0</v>
      </c>
      <c r="AQ253">
        <f t="shared" ca="1" si="273"/>
        <v>0</v>
      </c>
      <c r="AR253">
        <f t="shared" ca="1" si="273"/>
        <v>0</v>
      </c>
      <c r="AS253">
        <f t="shared" ca="1" si="273"/>
        <v>0</v>
      </c>
      <c r="AT253">
        <f t="shared" ca="1" si="273"/>
        <v>0</v>
      </c>
      <c r="AU253">
        <f t="shared" ca="1" si="273"/>
        <v>0</v>
      </c>
      <c r="AV253">
        <f t="shared" ca="1" si="273"/>
        <v>0</v>
      </c>
      <c r="AW253">
        <f t="shared" ca="1" si="273"/>
        <v>0</v>
      </c>
      <c r="AX253">
        <f t="shared" ca="1" si="273"/>
        <v>0</v>
      </c>
      <c r="AY253">
        <f t="shared" ca="1" si="273"/>
        <v>0</v>
      </c>
      <c r="AZ253">
        <f t="shared" ca="1" si="273"/>
        <v>0</v>
      </c>
      <c r="BA253">
        <f t="shared" ca="1" si="273"/>
        <v>0</v>
      </c>
    </row>
    <row r="254" spans="1:53" x14ac:dyDescent="0.35">
      <c r="A254" s="2"/>
    </row>
    <row r="255" spans="1:53" x14ac:dyDescent="0.3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35">
      <c r="A256" s="2" t="str">
        <f>Setup!A20</f>
        <v>Caseload 1</v>
      </c>
      <c r="B256">
        <f ca="1">B220+B238</f>
        <v>0</v>
      </c>
      <c r="C256">
        <f t="shared" ref="C256:BA261" ca="1" si="274">C220+C238</f>
        <v>0</v>
      </c>
      <c r="D256">
        <f t="shared" ca="1" si="274"/>
        <v>0</v>
      </c>
      <c r="E256">
        <f t="shared" ca="1" si="274"/>
        <v>0</v>
      </c>
      <c r="F256">
        <f t="shared" ca="1" si="274"/>
        <v>0</v>
      </c>
      <c r="G256">
        <f t="shared" ca="1" si="274"/>
        <v>0</v>
      </c>
      <c r="H256">
        <f t="shared" ca="1" si="274"/>
        <v>0</v>
      </c>
      <c r="I256">
        <f t="shared" ca="1" si="274"/>
        <v>0</v>
      </c>
      <c r="J256">
        <f t="shared" ca="1" si="274"/>
        <v>0</v>
      </c>
      <c r="K256">
        <f t="shared" ca="1" si="274"/>
        <v>0</v>
      </c>
      <c r="L256">
        <f t="shared" ca="1" si="274"/>
        <v>0</v>
      </c>
      <c r="M256">
        <f t="shared" ca="1" si="274"/>
        <v>0</v>
      </c>
      <c r="N256">
        <f t="shared" ca="1" si="274"/>
        <v>0</v>
      </c>
      <c r="O256">
        <f t="shared" ca="1" si="274"/>
        <v>0</v>
      </c>
      <c r="P256">
        <f t="shared" ca="1" si="274"/>
        <v>0</v>
      </c>
      <c r="Q256">
        <f t="shared" ca="1" si="274"/>
        <v>0</v>
      </c>
      <c r="R256">
        <f t="shared" ca="1" si="274"/>
        <v>0</v>
      </c>
      <c r="S256">
        <f t="shared" ca="1" si="274"/>
        <v>0</v>
      </c>
      <c r="T256">
        <f t="shared" ca="1" si="274"/>
        <v>0</v>
      </c>
      <c r="U256">
        <f t="shared" ca="1" si="274"/>
        <v>0</v>
      </c>
      <c r="V256">
        <f t="shared" ca="1" si="274"/>
        <v>0</v>
      </c>
      <c r="W256">
        <f t="shared" ca="1" si="274"/>
        <v>0</v>
      </c>
      <c r="X256">
        <f t="shared" ca="1" si="274"/>
        <v>0</v>
      </c>
      <c r="Y256">
        <f t="shared" ca="1" si="274"/>
        <v>0</v>
      </c>
      <c r="Z256">
        <f t="shared" ca="1" si="274"/>
        <v>0</v>
      </c>
      <c r="AA256">
        <f t="shared" ca="1" si="274"/>
        <v>0</v>
      </c>
      <c r="AB256">
        <f t="shared" ca="1" si="274"/>
        <v>0</v>
      </c>
      <c r="AC256">
        <f t="shared" ca="1" si="274"/>
        <v>0</v>
      </c>
      <c r="AD256">
        <f t="shared" ca="1" si="274"/>
        <v>0</v>
      </c>
      <c r="AE256">
        <f t="shared" ca="1" si="274"/>
        <v>0</v>
      </c>
      <c r="AF256">
        <f t="shared" ca="1" si="274"/>
        <v>0</v>
      </c>
      <c r="AG256">
        <f t="shared" ca="1" si="274"/>
        <v>0</v>
      </c>
      <c r="AH256">
        <f t="shared" ca="1" si="274"/>
        <v>0</v>
      </c>
      <c r="AI256">
        <f t="shared" ca="1" si="274"/>
        <v>0</v>
      </c>
      <c r="AJ256">
        <f t="shared" ca="1" si="274"/>
        <v>0</v>
      </c>
      <c r="AK256">
        <f t="shared" ca="1" si="274"/>
        <v>0</v>
      </c>
      <c r="AL256">
        <f t="shared" ca="1" si="274"/>
        <v>0</v>
      </c>
      <c r="AM256">
        <f t="shared" ca="1" si="274"/>
        <v>0</v>
      </c>
      <c r="AN256">
        <f t="shared" ca="1" si="274"/>
        <v>0</v>
      </c>
      <c r="AO256">
        <f t="shared" ca="1" si="274"/>
        <v>0</v>
      </c>
      <c r="AP256">
        <f t="shared" ca="1" si="274"/>
        <v>0</v>
      </c>
      <c r="AQ256">
        <f t="shared" ca="1" si="274"/>
        <v>0</v>
      </c>
      <c r="AR256">
        <f t="shared" ca="1" si="274"/>
        <v>0</v>
      </c>
      <c r="AS256">
        <f t="shared" ca="1" si="274"/>
        <v>0</v>
      </c>
      <c r="AT256">
        <f t="shared" ca="1" si="274"/>
        <v>0</v>
      </c>
      <c r="AU256">
        <f t="shared" ca="1" si="274"/>
        <v>0</v>
      </c>
      <c r="AV256">
        <f t="shared" ca="1" si="274"/>
        <v>0</v>
      </c>
      <c r="AW256">
        <f t="shared" ca="1" si="274"/>
        <v>0</v>
      </c>
      <c r="AX256">
        <f t="shared" ca="1" si="274"/>
        <v>0</v>
      </c>
      <c r="AY256">
        <f t="shared" ca="1" si="274"/>
        <v>0</v>
      </c>
      <c r="AZ256">
        <f t="shared" ca="1" si="274"/>
        <v>0</v>
      </c>
      <c r="BA256">
        <f t="shared" ca="1" si="274"/>
        <v>0</v>
      </c>
    </row>
    <row r="257" spans="1:53" x14ac:dyDescent="0.35">
      <c r="A257" s="2" t="str">
        <f>Setup!A21</f>
        <v>Caseload 2</v>
      </c>
      <c r="B257">
        <f t="shared" ref="B257:Q270" ca="1" si="275">B221+B239</f>
        <v>0</v>
      </c>
      <c r="C257">
        <f t="shared" ca="1" si="275"/>
        <v>0</v>
      </c>
      <c r="D257">
        <f t="shared" ca="1" si="275"/>
        <v>0</v>
      </c>
      <c r="E257">
        <f t="shared" ca="1" si="275"/>
        <v>0</v>
      </c>
      <c r="F257">
        <f t="shared" ca="1" si="275"/>
        <v>0</v>
      </c>
      <c r="G257">
        <f t="shared" ca="1" si="275"/>
        <v>0</v>
      </c>
      <c r="H257">
        <f t="shared" ca="1" si="275"/>
        <v>0</v>
      </c>
      <c r="I257">
        <f t="shared" ca="1" si="275"/>
        <v>0</v>
      </c>
      <c r="J257">
        <f t="shared" ca="1" si="275"/>
        <v>0</v>
      </c>
      <c r="K257">
        <f t="shared" ca="1" si="275"/>
        <v>0</v>
      </c>
      <c r="L257">
        <f t="shared" ca="1" si="275"/>
        <v>0</v>
      </c>
      <c r="M257">
        <f t="shared" ca="1" si="275"/>
        <v>0</v>
      </c>
      <c r="N257">
        <f t="shared" ca="1" si="275"/>
        <v>0</v>
      </c>
      <c r="O257">
        <f t="shared" ca="1" si="275"/>
        <v>0</v>
      </c>
      <c r="P257">
        <f t="shared" ca="1" si="275"/>
        <v>0</v>
      </c>
      <c r="Q257">
        <f t="shared" ca="1" si="275"/>
        <v>0</v>
      </c>
      <c r="R257">
        <f t="shared" ca="1" si="274"/>
        <v>0</v>
      </c>
      <c r="S257">
        <f t="shared" ca="1" si="274"/>
        <v>0</v>
      </c>
      <c r="T257">
        <f t="shared" ca="1" si="274"/>
        <v>0</v>
      </c>
      <c r="U257">
        <f t="shared" ca="1" si="274"/>
        <v>0</v>
      </c>
      <c r="V257">
        <f t="shared" ca="1" si="274"/>
        <v>0</v>
      </c>
      <c r="W257">
        <f t="shared" ca="1" si="274"/>
        <v>0</v>
      </c>
      <c r="X257">
        <f t="shared" ca="1" si="274"/>
        <v>0</v>
      </c>
      <c r="Y257">
        <f t="shared" ca="1" si="274"/>
        <v>0</v>
      </c>
      <c r="Z257">
        <f t="shared" ca="1" si="274"/>
        <v>0</v>
      </c>
      <c r="AA257">
        <f t="shared" ca="1" si="274"/>
        <v>0</v>
      </c>
      <c r="AB257">
        <f t="shared" ca="1" si="274"/>
        <v>0</v>
      </c>
      <c r="AC257">
        <f t="shared" ca="1" si="274"/>
        <v>0</v>
      </c>
      <c r="AD257">
        <f t="shared" ca="1" si="274"/>
        <v>0</v>
      </c>
      <c r="AE257">
        <f t="shared" ca="1" si="274"/>
        <v>0</v>
      </c>
      <c r="AF257">
        <f t="shared" ca="1" si="274"/>
        <v>0</v>
      </c>
      <c r="AG257">
        <f t="shared" ca="1" si="274"/>
        <v>0</v>
      </c>
      <c r="AH257">
        <f t="shared" ca="1" si="274"/>
        <v>0</v>
      </c>
      <c r="AI257">
        <f t="shared" ca="1" si="274"/>
        <v>0</v>
      </c>
      <c r="AJ257">
        <f t="shared" ca="1" si="274"/>
        <v>0</v>
      </c>
      <c r="AK257">
        <f t="shared" ca="1" si="274"/>
        <v>0</v>
      </c>
      <c r="AL257">
        <f t="shared" ca="1" si="274"/>
        <v>0</v>
      </c>
      <c r="AM257">
        <f t="shared" ca="1" si="274"/>
        <v>0</v>
      </c>
      <c r="AN257">
        <f t="shared" ca="1" si="274"/>
        <v>0</v>
      </c>
      <c r="AO257">
        <f t="shared" ca="1" si="274"/>
        <v>0</v>
      </c>
      <c r="AP257">
        <f t="shared" ca="1" si="274"/>
        <v>0</v>
      </c>
      <c r="AQ257">
        <f t="shared" ca="1" si="274"/>
        <v>0</v>
      </c>
      <c r="AR257">
        <f t="shared" ca="1" si="274"/>
        <v>0</v>
      </c>
      <c r="AS257">
        <f t="shared" ca="1" si="274"/>
        <v>0</v>
      </c>
      <c r="AT257">
        <f t="shared" ca="1" si="274"/>
        <v>0</v>
      </c>
      <c r="AU257">
        <f t="shared" ca="1" si="274"/>
        <v>0</v>
      </c>
      <c r="AV257">
        <f t="shared" ca="1" si="274"/>
        <v>0</v>
      </c>
      <c r="AW257">
        <f t="shared" ca="1" si="274"/>
        <v>0</v>
      </c>
      <c r="AX257">
        <f t="shared" ca="1" si="274"/>
        <v>0</v>
      </c>
      <c r="AY257">
        <f t="shared" ca="1" si="274"/>
        <v>0</v>
      </c>
      <c r="AZ257">
        <f t="shared" ca="1" si="274"/>
        <v>0</v>
      </c>
      <c r="BA257">
        <f t="shared" ca="1" si="274"/>
        <v>0</v>
      </c>
    </row>
    <row r="258" spans="1:53" x14ac:dyDescent="0.35">
      <c r="A258" s="2" t="str">
        <f>Setup!A22</f>
        <v>Caseload 3</v>
      </c>
      <c r="B258">
        <f t="shared" ca="1" si="275"/>
        <v>0</v>
      </c>
      <c r="C258">
        <f t="shared" ca="1" si="274"/>
        <v>0</v>
      </c>
      <c r="D258">
        <f t="shared" ca="1" si="274"/>
        <v>0</v>
      </c>
      <c r="E258">
        <f t="shared" ca="1" si="274"/>
        <v>0</v>
      </c>
      <c r="F258">
        <f t="shared" ca="1" si="274"/>
        <v>0</v>
      </c>
      <c r="G258">
        <f t="shared" ca="1" si="274"/>
        <v>0</v>
      </c>
      <c r="H258">
        <f t="shared" ca="1" si="274"/>
        <v>0</v>
      </c>
      <c r="I258">
        <f t="shared" ca="1" si="274"/>
        <v>0</v>
      </c>
      <c r="J258">
        <f t="shared" ca="1" si="274"/>
        <v>0</v>
      </c>
      <c r="K258">
        <f t="shared" ca="1" si="274"/>
        <v>0</v>
      </c>
      <c r="L258">
        <f t="shared" ca="1" si="274"/>
        <v>0</v>
      </c>
      <c r="M258">
        <f t="shared" ca="1" si="274"/>
        <v>0</v>
      </c>
      <c r="N258">
        <f t="shared" ca="1" si="274"/>
        <v>0</v>
      </c>
      <c r="O258">
        <f t="shared" ca="1" si="274"/>
        <v>0</v>
      </c>
      <c r="P258">
        <f t="shared" ca="1" si="274"/>
        <v>0</v>
      </c>
      <c r="Q258">
        <f t="shared" ca="1" si="274"/>
        <v>0</v>
      </c>
      <c r="R258">
        <f t="shared" ca="1" si="274"/>
        <v>0</v>
      </c>
      <c r="S258">
        <f t="shared" ca="1" si="274"/>
        <v>0</v>
      </c>
      <c r="T258">
        <f t="shared" ca="1" si="274"/>
        <v>0</v>
      </c>
      <c r="U258">
        <f t="shared" ca="1" si="274"/>
        <v>0</v>
      </c>
      <c r="V258">
        <f t="shared" ca="1" si="274"/>
        <v>0</v>
      </c>
      <c r="W258">
        <f t="shared" ca="1" si="274"/>
        <v>0</v>
      </c>
      <c r="X258">
        <f t="shared" ca="1" si="274"/>
        <v>0</v>
      </c>
      <c r="Y258">
        <f t="shared" ca="1" si="274"/>
        <v>0</v>
      </c>
      <c r="Z258">
        <f t="shared" ca="1" si="274"/>
        <v>0</v>
      </c>
      <c r="AA258">
        <f t="shared" ca="1" si="274"/>
        <v>0</v>
      </c>
      <c r="AB258">
        <f t="shared" ca="1" si="274"/>
        <v>0</v>
      </c>
      <c r="AC258">
        <f t="shared" ca="1" si="274"/>
        <v>0</v>
      </c>
      <c r="AD258">
        <f t="shared" ca="1" si="274"/>
        <v>0</v>
      </c>
      <c r="AE258">
        <f t="shared" ca="1" si="274"/>
        <v>0</v>
      </c>
      <c r="AF258">
        <f t="shared" ca="1" si="274"/>
        <v>0</v>
      </c>
      <c r="AG258">
        <f t="shared" ca="1" si="274"/>
        <v>0</v>
      </c>
      <c r="AH258">
        <f t="shared" ca="1" si="274"/>
        <v>0</v>
      </c>
      <c r="AI258">
        <f t="shared" ca="1" si="274"/>
        <v>0</v>
      </c>
      <c r="AJ258">
        <f t="shared" ca="1" si="274"/>
        <v>0</v>
      </c>
      <c r="AK258">
        <f t="shared" ca="1" si="274"/>
        <v>0</v>
      </c>
      <c r="AL258">
        <f t="shared" ca="1" si="274"/>
        <v>0</v>
      </c>
      <c r="AM258">
        <f t="shared" ca="1" si="274"/>
        <v>0</v>
      </c>
      <c r="AN258">
        <f t="shared" ca="1" si="274"/>
        <v>0</v>
      </c>
      <c r="AO258">
        <f t="shared" ca="1" si="274"/>
        <v>0</v>
      </c>
      <c r="AP258">
        <f t="shared" ca="1" si="274"/>
        <v>0</v>
      </c>
      <c r="AQ258">
        <f t="shared" ca="1" si="274"/>
        <v>0</v>
      </c>
      <c r="AR258">
        <f t="shared" ca="1" si="274"/>
        <v>0</v>
      </c>
      <c r="AS258">
        <f t="shared" ca="1" si="274"/>
        <v>0</v>
      </c>
      <c r="AT258">
        <f t="shared" ca="1" si="274"/>
        <v>0</v>
      </c>
      <c r="AU258">
        <f t="shared" ca="1" si="274"/>
        <v>0</v>
      </c>
      <c r="AV258">
        <f t="shared" ca="1" si="274"/>
        <v>0</v>
      </c>
      <c r="AW258">
        <f t="shared" ca="1" si="274"/>
        <v>0</v>
      </c>
      <c r="AX258">
        <f t="shared" ca="1" si="274"/>
        <v>0</v>
      </c>
      <c r="AY258">
        <f t="shared" ca="1" si="274"/>
        <v>0</v>
      </c>
      <c r="AZ258">
        <f t="shared" ca="1" si="274"/>
        <v>0</v>
      </c>
      <c r="BA258">
        <f t="shared" ca="1" si="274"/>
        <v>0</v>
      </c>
    </row>
    <row r="259" spans="1:53" x14ac:dyDescent="0.35">
      <c r="A259" s="2" t="str">
        <f>Setup!A23</f>
        <v>Caseload 4</v>
      </c>
      <c r="B259">
        <f t="shared" ca="1" si="275"/>
        <v>0</v>
      </c>
      <c r="C259">
        <f t="shared" ca="1" si="274"/>
        <v>0</v>
      </c>
      <c r="D259">
        <f t="shared" ca="1" si="274"/>
        <v>0</v>
      </c>
      <c r="E259">
        <f t="shared" ca="1" si="274"/>
        <v>0</v>
      </c>
      <c r="F259">
        <f t="shared" ca="1" si="274"/>
        <v>0</v>
      </c>
      <c r="G259">
        <f t="shared" ca="1" si="274"/>
        <v>0</v>
      </c>
      <c r="H259">
        <f t="shared" ca="1" si="274"/>
        <v>0</v>
      </c>
      <c r="I259">
        <f t="shared" ca="1" si="274"/>
        <v>0</v>
      </c>
      <c r="J259">
        <f t="shared" ca="1" si="274"/>
        <v>0</v>
      </c>
      <c r="K259">
        <f t="shared" ca="1" si="274"/>
        <v>0</v>
      </c>
      <c r="L259">
        <f t="shared" ca="1" si="274"/>
        <v>0</v>
      </c>
      <c r="M259">
        <f t="shared" ca="1" si="274"/>
        <v>0</v>
      </c>
      <c r="N259">
        <f t="shared" ca="1" si="274"/>
        <v>0</v>
      </c>
      <c r="O259">
        <f t="shared" ca="1" si="274"/>
        <v>0</v>
      </c>
      <c r="P259">
        <f t="shared" ca="1" si="274"/>
        <v>0</v>
      </c>
      <c r="Q259">
        <f t="shared" ca="1" si="274"/>
        <v>0</v>
      </c>
      <c r="R259">
        <f t="shared" ca="1" si="274"/>
        <v>0</v>
      </c>
      <c r="S259">
        <f t="shared" ca="1" si="274"/>
        <v>0</v>
      </c>
      <c r="T259">
        <f t="shared" ca="1" si="274"/>
        <v>0</v>
      </c>
      <c r="U259">
        <f t="shared" ca="1" si="274"/>
        <v>0</v>
      </c>
      <c r="V259">
        <f t="shared" ca="1" si="274"/>
        <v>0</v>
      </c>
      <c r="W259">
        <f t="shared" ca="1" si="274"/>
        <v>0</v>
      </c>
      <c r="X259">
        <f t="shared" ca="1" si="274"/>
        <v>0</v>
      </c>
      <c r="Y259">
        <f t="shared" ca="1" si="274"/>
        <v>0</v>
      </c>
      <c r="Z259">
        <f t="shared" ca="1" si="274"/>
        <v>0</v>
      </c>
      <c r="AA259">
        <f t="shared" ca="1" si="274"/>
        <v>0</v>
      </c>
      <c r="AB259">
        <f t="shared" ca="1" si="274"/>
        <v>0</v>
      </c>
      <c r="AC259">
        <f t="shared" ca="1" si="274"/>
        <v>0</v>
      </c>
      <c r="AD259">
        <f t="shared" ca="1" si="274"/>
        <v>0</v>
      </c>
      <c r="AE259">
        <f t="shared" ca="1" si="274"/>
        <v>0</v>
      </c>
      <c r="AF259">
        <f t="shared" ca="1" si="274"/>
        <v>0</v>
      </c>
      <c r="AG259">
        <f t="shared" ca="1" si="274"/>
        <v>0</v>
      </c>
      <c r="AH259">
        <f t="shared" ca="1" si="274"/>
        <v>0</v>
      </c>
      <c r="AI259">
        <f t="shared" ca="1" si="274"/>
        <v>0</v>
      </c>
      <c r="AJ259">
        <f t="shared" ca="1" si="274"/>
        <v>0</v>
      </c>
      <c r="AK259">
        <f t="shared" ca="1" si="274"/>
        <v>0</v>
      </c>
      <c r="AL259">
        <f t="shared" ca="1" si="274"/>
        <v>0</v>
      </c>
      <c r="AM259">
        <f t="shared" ca="1" si="274"/>
        <v>0</v>
      </c>
      <c r="AN259">
        <f t="shared" ca="1" si="274"/>
        <v>0</v>
      </c>
      <c r="AO259">
        <f t="shared" ca="1" si="274"/>
        <v>0</v>
      </c>
      <c r="AP259">
        <f t="shared" ca="1" si="274"/>
        <v>0</v>
      </c>
      <c r="AQ259">
        <f t="shared" ca="1" si="274"/>
        <v>0</v>
      </c>
      <c r="AR259">
        <f t="shared" ca="1" si="274"/>
        <v>0</v>
      </c>
      <c r="AS259">
        <f t="shared" ca="1" si="274"/>
        <v>0</v>
      </c>
      <c r="AT259">
        <f t="shared" ca="1" si="274"/>
        <v>0</v>
      </c>
      <c r="AU259">
        <f t="shared" ca="1" si="274"/>
        <v>0</v>
      </c>
      <c r="AV259">
        <f t="shared" ca="1" si="274"/>
        <v>0</v>
      </c>
      <c r="AW259">
        <f t="shared" ca="1" si="274"/>
        <v>0</v>
      </c>
      <c r="AX259">
        <f t="shared" ca="1" si="274"/>
        <v>0</v>
      </c>
      <c r="AY259">
        <f t="shared" ca="1" si="274"/>
        <v>0</v>
      </c>
      <c r="AZ259">
        <f t="shared" ca="1" si="274"/>
        <v>0</v>
      </c>
      <c r="BA259">
        <f t="shared" ca="1" si="274"/>
        <v>0</v>
      </c>
    </row>
    <row r="260" spans="1:53" x14ac:dyDescent="0.35">
      <c r="A260" s="2" t="str">
        <f>Setup!A24</f>
        <v>Caseload 5</v>
      </c>
      <c r="B260">
        <f t="shared" ca="1" si="275"/>
        <v>0</v>
      </c>
      <c r="C260">
        <f t="shared" ca="1" si="274"/>
        <v>0</v>
      </c>
      <c r="D260">
        <f t="shared" ca="1" si="274"/>
        <v>0</v>
      </c>
      <c r="E260">
        <f t="shared" ca="1" si="274"/>
        <v>0</v>
      </c>
      <c r="F260">
        <f t="shared" ca="1" si="274"/>
        <v>0</v>
      </c>
      <c r="G260">
        <f t="shared" ca="1" si="274"/>
        <v>0</v>
      </c>
      <c r="H260">
        <f t="shared" ca="1" si="274"/>
        <v>0</v>
      </c>
      <c r="I260">
        <f t="shared" ca="1" si="274"/>
        <v>0</v>
      </c>
      <c r="J260">
        <f t="shared" ca="1" si="274"/>
        <v>0</v>
      </c>
      <c r="K260">
        <f t="shared" ca="1" si="274"/>
        <v>0</v>
      </c>
      <c r="L260">
        <f t="shared" ca="1" si="274"/>
        <v>0</v>
      </c>
      <c r="M260">
        <f t="shared" ca="1" si="274"/>
        <v>0</v>
      </c>
      <c r="N260">
        <f t="shared" ca="1" si="274"/>
        <v>0</v>
      </c>
      <c r="O260">
        <f t="shared" ca="1" si="274"/>
        <v>0</v>
      </c>
      <c r="P260">
        <f t="shared" ca="1" si="274"/>
        <v>0</v>
      </c>
      <c r="Q260">
        <f t="shared" ca="1" si="274"/>
        <v>0</v>
      </c>
      <c r="R260">
        <f t="shared" ca="1" si="274"/>
        <v>0</v>
      </c>
      <c r="S260">
        <f t="shared" ca="1" si="274"/>
        <v>0</v>
      </c>
      <c r="T260">
        <f t="shared" ca="1" si="274"/>
        <v>0</v>
      </c>
      <c r="U260">
        <f t="shared" ca="1" si="274"/>
        <v>0</v>
      </c>
      <c r="V260">
        <f t="shared" ca="1" si="274"/>
        <v>0</v>
      </c>
      <c r="W260">
        <f t="shared" ca="1" si="274"/>
        <v>0</v>
      </c>
      <c r="X260">
        <f t="shared" ca="1" si="274"/>
        <v>0</v>
      </c>
      <c r="Y260">
        <f t="shared" ca="1" si="274"/>
        <v>0</v>
      </c>
      <c r="Z260">
        <f t="shared" ca="1" si="274"/>
        <v>0</v>
      </c>
      <c r="AA260">
        <f t="shared" ca="1" si="274"/>
        <v>0</v>
      </c>
      <c r="AB260">
        <f t="shared" ca="1" si="274"/>
        <v>0</v>
      </c>
      <c r="AC260">
        <f t="shared" ca="1" si="274"/>
        <v>0</v>
      </c>
      <c r="AD260">
        <f t="shared" ca="1" si="274"/>
        <v>0</v>
      </c>
      <c r="AE260">
        <f t="shared" ca="1" si="274"/>
        <v>0</v>
      </c>
      <c r="AF260">
        <f t="shared" ca="1" si="274"/>
        <v>0</v>
      </c>
      <c r="AG260">
        <f t="shared" ca="1" si="274"/>
        <v>0</v>
      </c>
      <c r="AH260">
        <f t="shared" ca="1" si="274"/>
        <v>0</v>
      </c>
      <c r="AI260">
        <f t="shared" ca="1" si="274"/>
        <v>0</v>
      </c>
      <c r="AJ260">
        <f t="shared" ca="1" si="274"/>
        <v>0</v>
      </c>
      <c r="AK260">
        <f t="shared" ca="1" si="274"/>
        <v>0</v>
      </c>
      <c r="AL260">
        <f t="shared" ca="1" si="274"/>
        <v>0</v>
      </c>
      <c r="AM260">
        <f t="shared" ca="1" si="274"/>
        <v>0</v>
      </c>
      <c r="AN260">
        <f t="shared" ca="1" si="274"/>
        <v>0</v>
      </c>
      <c r="AO260">
        <f t="shared" ca="1" si="274"/>
        <v>0</v>
      </c>
      <c r="AP260">
        <f t="shared" ca="1" si="274"/>
        <v>0</v>
      </c>
      <c r="AQ260">
        <f t="shared" ca="1" si="274"/>
        <v>0</v>
      </c>
      <c r="AR260">
        <f t="shared" ca="1" si="274"/>
        <v>0</v>
      </c>
      <c r="AS260">
        <f t="shared" ca="1" si="274"/>
        <v>0</v>
      </c>
      <c r="AT260">
        <f t="shared" ca="1" si="274"/>
        <v>0</v>
      </c>
      <c r="AU260">
        <f t="shared" ca="1" si="274"/>
        <v>0</v>
      </c>
      <c r="AV260">
        <f t="shared" ca="1" si="274"/>
        <v>0</v>
      </c>
      <c r="AW260">
        <f t="shared" ca="1" si="274"/>
        <v>0</v>
      </c>
      <c r="AX260">
        <f t="shared" ca="1" si="274"/>
        <v>0</v>
      </c>
      <c r="AY260">
        <f t="shared" ca="1" si="274"/>
        <v>0</v>
      </c>
      <c r="AZ260">
        <f t="shared" ca="1" si="274"/>
        <v>0</v>
      </c>
      <c r="BA260">
        <f t="shared" ca="1" si="274"/>
        <v>0</v>
      </c>
    </row>
    <row r="261" spans="1:53" x14ac:dyDescent="0.35">
      <c r="A261" s="2" t="str">
        <f>Setup!A25</f>
        <v>Caseload 6</v>
      </c>
      <c r="B261">
        <f t="shared" ca="1" si="275"/>
        <v>0</v>
      </c>
      <c r="C261">
        <f t="shared" ca="1" si="274"/>
        <v>0</v>
      </c>
      <c r="D261">
        <f t="shared" ca="1" si="274"/>
        <v>0</v>
      </c>
      <c r="E261">
        <f t="shared" ca="1" si="274"/>
        <v>0</v>
      </c>
      <c r="F261">
        <f t="shared" ca="1" si="274"/>
        <v>0</v>
      </c>
      <c r="G261">
        <f t="shared" ca="1" si="274"/>
        <v>0</v>
      </c>
      <c r="H261">
        <f t="shared" ca="1" si="274"/>
        <v>0</v>
      </c>
      <c r="I261">
        <f t="shared" ca="1" si="274"/>
        <v>0</v>
      </c>
      <c r="J261">
        <f t="shared" ca="1" si="274"/>
        <v>0</v>
      </c>
      <c r="K261">
        <f t="shared" ca="1" si="274"/>
        <v>0</v>
      </c>
      <c r="L261">
        <f t="shared" ca="1" si="274"/>
        <v>0</v>
      </c>
      <c r="M261">
        <f t="shared" ca="1" si="274"/>
        <v>0</v>
      </c>
      <c r="N261">
        <f t="shared" ca="1" si="274"/>
        <v>0</v>
      </c>
      <c r="O261">
        <f t="shared" ca="1" si="274"/>
        <v>0</v>
      </c>
      <c r="P261">
        <f t="shared" ca="1" si="274"/>
        <v>0</v>
      </c>
      <c r="Q261">
        <f t="shared" ca="1" si="274"/>
        <v>0</v>
      </c>
      <c r="R261">
        <f t="shared" ref="C261:BA266" ca="1" si="276">R225+R243</f>
        <v>0</v>
      </c>
      <c r="S261">
        <f t="shared" ca="1" si="276"/>
        <v>0</v>
      </c>
      <c r="T261">
        <f t="shared" ca="1" si="276"/>
        <v>0</v>
      </c>
      <c r="U261">
        <f t="shared" ca="1" si="276"/>
        <v>0</v>
      </c>
      <c r="V261">
        <f t="shared" ca="1" si="276"/>
        <v>0</v>
      </c>
      <c r="W261">
        <f t="shared" ca="1" si="276"/>
        <v>0</v>
      </c>
      <c r="X261">
        <f t="shared" ca="1" si="276"/>
        <v>0</v>
      </c>
      <c r="Y261">
        <f t="shared" ca="1" si="276"/>
        <v>0</v>
      </c>
      <c r="Z261">
        <f t="shared" ca="1" si="276"/>
        <v>0</v>
      </c>
      <c r="AA261">
        <f t="shared" ca="1" si="276"/>
        <v>0</v>
      </c>
      <c r="AB261">
        <f t="shared" ca="1" si="276"/>
        <v>0</v>
      </c>
      <c r="AC261">
        <f t="shared" ca="1" si="276"/>
        <v>0</v>
      </c>
      <c r="AD261">
        <f t="shared" ca="1" si="276"/>
        <v>0</v>
      </c>
      <c r="AE261">
        <f t="shared" ca="1" si="276"/>
        <v>0</v>
      </c>
      <c r="AF261">
        <f t="shared" ca="1" si="276"/>
        <v>0</v>
      </c>
      <c r="AG261">
        <f t="shared" ca="1" si="276"/>
        <v>0</v>
      </c>
      <c r="AH261">
        <f t="shared" ca="1" si="276"/>
        <v>0</v>
      </c>
      <c r="AI261">
        <f t="shared" ca="1" si="276"/>
        <v>0</v>
      </c>
      <c r="AJ261">
        <f t="shared" ca="1" si="276"/>
        <v>0</v>
      </c>
      <c r="AK261">
        <f t="shared" ca="1" si="276"/>
        <v>0</v>
      </c>
      <c r="AL261">
        <f t="shared" ca="1" si="276"/>
        <v>0</v>
      </c>
      <c r="AM261">
        <f t="shared" ca="1" si="276"/>
        <v>0</v>
      </c>
      <c r="AN261">
        <f t="shared" ca="1" si="276"/>
        <v>0</v>
      </c>
      <c r="AO261">
        <f t="shared" ca="1" si="276"/>
        <v>0</v>
      </c>
      <c r="AP261">
        <f t="shared" ca="1" si="276"/>
        <v>0</v>
      </c>
      <c r="AQ261">
        <f t="shared" ca="1" si="276"/>
        <v>0</v>
      </c>
      <c r="AR261">
        <f t="shared" ca="1" si="276"/>
        <v>0</v>
      </c>
      <c r="AS261">
        <f t="shared" ca="1" si="276"/>
        <v>0</v>
      </c>
      <c r="AT261">
        <f t="shared" ca="1" si="276"/>
        <v>0</v>
      </c>
      <c r="AU261">
        <f t="shared" ca="1" si="276"/>
        <v>0</v>
      </c>
      <c r="AV261">
        <f t="shared" ca="1" si="276"/>
        <v>0</v>
      </c>
      <c r="AW261">
        <f t="shared" ca="1" si="276"/>
        <v>0</v>
      </c>
      <c r="AX261">
        <f t="shared" ca="1" si="276"/>
        <v>0</v>
      </c>
      <c r="AY261">
        <f t="shared" ca="1" si="276"/>
        <v>0</v>
      </c>
      <c r="AZ261">
        <f t="shared" ca="1" si="276"/>
        <v>0</v>
      </c>
      <c r="BA261">
        <f t="shared" ca="1" si="276"/>
        <v>0</v>
      </c>
    </row>
    <row r="262" spans="1:53" x14ac:dyDescent="0.35">
      <c r="A262" s="2" t="str">
        <f>Setup!A26</f>
        <v>Caseload 7</v>
      </c>
      <c r="B262">
        <f t="shared" ca="1" si="275"/>
        <v>0</v>
      </c>
      <c r="C262">
        <f t="shared" ca="1" si="276"/>
        <v>0</v>
      </c>
      <c r="D262">
        <f t="shared" ca="1" si="276"/>
        <v>0</v>
      </c>
      <c r="E262">
        <f t="shared" ca="1" si="276"/>
        <v>0</v>
      </c>
      <c r="F262">
        <f t="shared" ca="1" si="276"/>
        <v>0</v>
      </c>
      <c r="G262">
        <f t="shared" ca="1" si="276"/>
        <v>0</v>
      </c>
      <c r="H262">
        <f t="shared" ca="1" si="276"/>
        <v>0</v>
      </c>
      <c r="I262">
        <f t="shared" ca="1" si="276"/>
        <v>0</v>
      </c>
      <c r="J262">
        <f t="shared" ca="1" si="276"/>
        <v>0</v>
      </c>
      <c r="K262">
        <f t="shared" ca="1" si="276"/>
        <v>0</v>
      </c>
      <c r="L262">
        <f t="shared" ca="1" si="276"/>
        <v>0</v>
      </c>
      <c r="M262">
        <f t="shared" ca="1" si="276"/>
        <v>0</v>
      </c>
      <c r="N262">
        <f t="shared" ca="1" si="276"/>
        <v>0</v>
      </c>
      <c r="O262">
        <f t="shared" ca="1" si="276"/>
        <v>0</v>
      </c>
      <c r="P262">
        <f t="shared" ca="1" si="276"/>
        <v>0</v>
      </c>
      <c r="Q262">
        <f t="shared" ca="1" si="276"/>
        <v>0</v>
      </c>
      <c r="R262">
        <f t="shared" ca="1" si="276"/>
        <v>0</v>
      </c>
      <c r="S262">
        <f t="shared" ca="1" si="276"/>
        <v>0</v>
      </c>
      <c r="T262">
        <f t="shared" ca="1" si="276"/>
        <v>0</v>
      </c>
      <c r="U262">
        <f t="shared" ca="1" si="276"/>
        <v>0</v>
      </c>
      <c r="V262">
        <f t="shared" ca="1" si="276"/>
        <v>0</v>
      </c>
      <c r="W262">
        <f t="shared" ca="1" si="276"/>
        <v>0</v>
      </c>
      <c r="X262">
        <f t="shared" ca="1" si="276"/>
        <v>0</v>
      </c>
      <c r="Y262">
        <f t="shared" ca="1" si="276"/>
        <v>0</v>
      </c>
      <c r="Z262">
        <f t="shared" ca="1" si="276"/>
        <v>0</v>
      </c>
      <c r="AA262">
        <f t="shared" ca="1" si="276"/>
        <v>0</v>
      </c>
      <c r="AB262">
        <f t="shared" ca="1" si="276"/>
        <v>0</v>
      </c>
      <c r="AC262">
        <f t="shared" ca="1" si="276"/>
        <v>0</v>
      </c>
      <c r="AD262">
        <f t="shared" ca="1" si="276"/>
        <v>0</v>
      </c>
      <c r="AE262">
        <f t="shared" ca="1" si="276"/>
        <v>0</v>
      </c>
      <c r="AF262">
        <f t="shared" ca="1" si="276"/>
        <v>0</v>
      </c>
      <c r="AG262">
        <f t="shared" ca="1" si="276"/>
        <v>0</v>
      </c>
      <c r="AH262">
        <f t="shared" ca="1" si="276"/>
        <v>0</v>
      </c>
      <c r="AI262">
        <f t="shared" ca="1" si="276"/>
        <v>0</v>
      </c>
      <c r="AJ262">
        <f t="shared" ca="1" si="276"/>
        <v>0</v>
      </c>
      <c r="AK262">
        <f t="shared" ca="1" si="276"/>
        <v>0</v>
      </c>
      <c r="AL262">
        <f t="shared" ca="1" si="276"/>
        <v>0</v>
      </c>
      <c r="AM262">
        <f t="shared" ca="1" si="276"/>
        <v>0</v>
      </c>
      <c r="AN262">
        <f t="shared" ca="1" si="276"/>
        <v>0</v>
      </c>
      <c r="AO262">
        <f t="shared" ca="1" si="276"/>
        <v>0</v>
      </c>
      <c r="AP262">
        <f t="shared" ca="1" si="276"/>
        <v>0</v>
      </c>
      <c r="AQ262">
        <f t="shared" ca="1" si="276"/>
        <v>0</v>
      </c>
      <c r="AR262">
        <f t="shared" ca="1" si="276"/>
        <v>0</v>
      </c>
      <c r="AS262">
        <f t="shared" ca="1" si="276"/>
        <v>0</v>
      </c>
      <c r="AT262">
        <f t="shared" ca="1" si="276"/>
        <v>0</v>
      </c>
      <c r="AU262">
        <f t="shared" ca="1" si="276"/>
        <v>0</v>
      </c>
      <c r="AV262">
        <f t="shared" ca="1" si="276"/>
        <v>0</v>
      </c>
      <c r="AW262">
        <f t="shared" ca="1" si="276"/>
        <v>0</v>
      </c>
      <c r="AX262">
        <f t="shared" ca="1" si="276"/>
        <v>0</v>
      </c>
      <c r="AY262">
        <f t="shared" ca="1" si="276"/>
        <v>0</v>
      </c>
      <c r="AZ262">
        <f t="shared" ca="1" si="276"/>
        <v>0</v>
      </c>
      <c r="BA262">
        <f t="shared" ca="1" si="276"/>
        <v>0</v>
      </c>
    </row>
    <row r="263" spans="1:53" x14ac:dyDescent="0.35">
      <c r="A263" s="2" t="str">
        <f>Setup!A27</f>
        <v>Caseload 8</v>
      </c>
      <c r="B263">
        <f t="shared" ca="1" si="275"/>
        <v>0</v>
      </c>
      <c r="C263">
        <f t="shared" ca="1" si="276"/>
        <v>0</v>
      </c>
      <c r="D263">
        <f t="shared" ca="1" si="276"/>
        <v>0</v>
      </c>
      <c r="E263">
        <f t="shared" ca="1" si="276"/>
        <v>0</v>
      </c>
      <c r="F263">
        <f t="shared" ca="1" si="276"/>
        <v>0</v>
      </c>
      <c r="G263">
        <f t="shared" ca="1" si="276"/>
        <v>0</v>
      </c>
      <c r="H263">
        <f t="shared" ca="1" si="276"/>
        <v>0</v>
      </c>
      <c r="I263">
        <f t="shared" ca="1" si="276"/>
        <v>0</v>
      </c>
      <c r="J263">
        <f t="shared" ca="1" si="276"/>
        <v>0</v>
      </c>
      <c r="K263">
        <f t="shared" ca="1" si="276"/>
        <v>0</v>
      </c>
      <c r="L263">
        <f t="shared" ca="1" si="276"/>
        <v>0</v>
      </c>
      <c r="M263">
        <f t="shared" ca="1" si="276"/>
        <v>0</v>
      </c>
      <c r="N263">
        <f t="shared" ca="1" si="276"/>
        <v>0</v>
      </c>
      <c r="O263">
        <f t="shared" ca="1" si="276"/>
        <v>0</v>
      </c>
      <c r="P263">
        <f t="shared" ca="1" si="276"/>
        <v>0</v>
      </c>
      <c r="Q263">
        <f t="shared" ca="1" si="276"/>
        <v>0</v>
      </c>
      <c r="R263">
        <f t="shared" ca="1" si="276"/>
        <v>0</v>
      </c>
      <c r="S263">
        <f t="shared" ca="1" si="276"/>
        <v>0</v>
      </c>
      <c r="T263">
        <f t="shared" ca="1" si="276"/>
        <v>0</v>
      </c>
      <c r="U263">
        <f t="shared" ca="1" si="276"/>
        <v>0</v>
      </c>
      <c r="V263">
        <f t="shared" ca="1" si="276"/>
        <v>0</v>
      </c>
      <c r="W263">
        <f t="shared" ca="1" si="276"/>
        <v>0</v>
      </c>
      <c r="X263">
        <f t="shared" ca="1" si="276"/>
        <v>0</v>
      </c>
      <c r="Y263">
        <f t="shared" ca="1" si="276"/>
        <v>0</v>
      </c>
      <c r="Z263">
        <f t="shared" ca="1" si="276"/>
        <v>0</v>
      </c>
      <c r="AA263">
        <f t="shared" ca="1" si="276"/>
        <v>0</v>
      </c>
      <c r="AB263">
        <f t="shared" ca="1" si="276"/>
        <v>0</v>
      </c>
      <c r="AC263">
        <f t="shared" ca="1" si="276"/>
        <v>0</v>
      </c>
      <c r="AD263">
        <f t="shared" ca="1" si="276"/>
        <v>0</v>
      </c>
      <c r="AE263">
        <f t="shared" ca="1" si="276"/>
        <v>0</v>
      </c>
      <c r="AF263">
        <f t="shared" ca="1" si="276"/>
        <v>0</v>
      </c>
      <c r="AG263">
        <f t="shared" ca="1" si="276"/>
        <v>0</v>
      </c>
      <c r="AH263">
        <f t="shared" ca="1" si="276"/>
        <v>0</v>
      </c>
      <c r="AI263">
        <f t="shared" ca="1" si="276"/>
        <v>0</v>
      </c>
      <c r="AJ263">
        <f t="shared" ca="1" si="276"/>
        <v>0</v>
      </c>
      <c r="AK263">
        <f t="shared" ca="1" si="276"/>
        <v>0</v>
      </c>
      <c r="AL263">
        <f t="shared" ca="1" si="276"/>
        <v>0</v>
      </c>
      <c r="AM263">
        <f t="shared" ca="1" si="276"/>
        <v>0</v>
      </c>
      <c r="AN263">
        <f t="shared" ca="1" si="276"/>
        <v>0</v>
      </c>
      <c r="AO263">
        <f t="shared" ca="1" si="276"/>
        <v>0</v>
      </c>
      <c r="AP263">
        <f t="shared" ca="1" si="276"/>
        <v>0</v>
      </c>
      <c r="AQ263">
        <f t="shared" ca="1" si="276"/>
        <v>0</v>
      </c>
      <c r="AR263">
        <f t="shared" ca="1" si="276"/>
        <v>0</v>
      </c>
      <c r="AS263">
        <f t="shared" ca="1" si="276"/>
        <v>0</v>
      </c>
      <c r="AT263">
        <f t="shared" ca="1" si="276"/>
        <v>0</v>
      </c>
      <c r="AU263">
        <f t="shared" ca="1" si="276"/>
        <v>0</v>
      </c>
      <c r="AV263">
        <f t="shared" ca="1" si="276"/>
        <v>0</v>
      </c>
      <c r="AW263">
        <f t="shared" ca="1" si="276"/>
        <v>0</v>
      </c>
      <c r="AX263">
        <f t="shared" ca="1" si="276"/>
        <v>0</v>
      </c>
      <c r="AY263">
        <f t="shared" ca="1" si="276"/>
        <v>0</v>
      </c>
      <c r="AZ263">
        <f t="shared" ca="1" si="276"/>
        <v>0</v>
      </c>
      <c r="BA263">
        <f t="shared" ca="1" si="276"/>
        <v>0</v>
      </c>
    </row>
    <row r="264" spans="1:53" x14ac:dyDescent="0.35">
      <c r="A264" s="2" t="str">
        <f>Setup!A28</f>
        <v>Caseload 9</v>
      </c>
      <c r="B264">
        <f t="shared" ca="1" si="275"/>
        <v>0</v>
      </c>
      <c r="C264">
        <f t="shared" ca="1" si="276"/>
        <v>0</v>
      </c>
      <c r="D264">
        <f t="shared" ca="1" si="276"/>
        <v>0</v>
      </c>
      <c r="E264">
        <f t="shared" ca="1" si="276"/>
        <v>0</v>
      </c>
      <c r="F264">
        <f t="shared" ca="1" si="276"/>
        <v>0</v>
      </c>
      <c r="G264">
        <f t="shared" ca="1" si="276"/>
        <v>0</v>
      </c>
      <c r="H264">
        <f t="shared" ca="1" si="276"/>
        <v>0</v>
      </c>
      <c r="I264">
        <f t="shared" ca="1" si="276"/>
        <v>0</v>
      </c>
      <c r="J264">
        <f t="shared" ca="1" si="276"/>
        <v>0</v>
      </c>
      <c r="K264">
        <f t="shared" ca="1" si="276"/>
        <v>0</v>
      </c>
      <c r="L264">
        <f t="shared" ca="1" si="276"/>
        <v>0</v>
      </c>
      <c r="M264">
        <f t="shared" ca="1" si="276"/>
        <v>0</v>
      </c>
      <c r="N264">
        <f t="shared" ca="1" si="276"/>
        <v>0</v>
      </c>
      <c r="O264">
        <f t="shared" ca="1" si="276"/>
        <v>0</v>
      </c>
      <c r="P264">
        <f t="shared" ca="1" si="276"/>
        <v>0</v>
      </c>
      <c r="Q264">
        <f t="shared" ca="1" si="276"/>
        <v>0</v>
      </c>
      <c r="R264">
        <f t="shared" ca="1" si="276"/>
        <v>0</v>
      </c>
      <c r="S264">
        <f t="shared" ca="1" si="276"/>
        <v>0</v>
      </c>
      <c r="T264">
        <f t="shared" ca="1" si="276"/>
        <v>0</v>
      </c>
      <c r="U264">
        <f t="shared" ca="1" si="276"/>
        <v>0</v>
      </c>
      <c r="V264">
        <f t="shared" ca="1" si="276"/>
        <v>0</v>
      </c>
      <c r="W264">
        <f t="shared" ca="1" si="276"/>
        <v>0</v>
      </c>
      <c r="X264">
        <f t="shared" ca="1" si="276"/>
        <v>0</v>
      </c>
      <c r="Y264">
        <f t="shared" ca="1" si="276"/>
        <v>0</v>
      </c>
      <c r="Z264">
        <f t="shared" ca="1" si="276"/>
        <v>0</v>
      </c>
      <c r="AA264">
        <f t="shared" ca="1" si="276"/>
        <v>0</v>
      </c>
      <c r="AB264">
        <f t="shared" ca="1" si="276"/>
        <v>0</v>
      </c>
      <c r="AC264">
        <f t="shared" ca="1" si="276"/>
        <v>0</v>
      </c>
      <c r="AD264">
        <f t="shared" ca="1" si="276"/>
        <v>0</v>
      </c>
      <c r="AE264">
        <f t="shared" ca="1" si="276"/>
        <v>0</v>
      </c>
      <c r="AF264">
        <f t="shared" ca="1" si="276"/>
        <v>0</v>
      </c>
      <c r="AG264">
        <f t="shared" ca="1" si="276"/>
        <v>0</v>
      </c>
      <c r="AH264">
        <f t="shared" ca="1" si="276"/>
        <v>0</v>
      </c>
      <c r="AI264">
        <f t="shared" ca="1" si="276"/>
        <v>0</v>
      </c>
      <c r="AJ264">
        <f t="shared" ca="1" si="276"/>
        <v>0</v>
      </c>
      <c r="AK264">
        <f t="shared" ca="1" si="276"/>
        <v>0</v>
      </c>
      <c r="AL264">
        <f t="shared" ca="1" si="276"/>
        <v>0</v>
      </c>
      <c r="AM264">
        <f t="shared" ca="1" si="276"/>
        <v>0</v>
      </c>
      <c r="AN264">
        <f t="shared" ca="1" si="276"/>
        <v>0</v>
      </c>
      <c r="AO264">
        <f t="shared" ca="1" si="276"/>
        <v>0</v>
      </c>
      <c r="AP264">
        <f t="shared" ca="1" si="276"/>
        <v>0</v>
      </c>
      <c r="AQ264">
        <f t="shared" ca="1" si="276"/>
        <v>0</v>
      </c>
      <c r="AR264">
        <f t="shared" ca="1" si="276"/>
        <v>0</v>
      </c>
      <c r="AS264">
        <f t="shared" ca="1" si="276"/>
        <v>0</v>
      </c>
      <c r="AT264">
        <f t="shared" ca="1" si="276"/>
        <v>0</v>
      </c>
      <c r="AU264">
        <f t="shared" ca="1" si="276"/>
        <v>0</v>
      </c>
      <c r="AV264">
        <f t="shared" ca="1" si="276"/>
        <v>0</v>
      </c>
      <c r="AW264">
        <f t="shared" ca="1" si="276"/>
        <v>0</v>
      </c>
      <c r="AX264">
        <f t="shared" ca="1" si="276"/>
        <v>0</v>
      </c>
      <c r="AY264">
        <f t="shared" ca="1" si="276"/>
        <v>0</v>
      </c>
      <c r="AZ264">
        <f t="shared" ca="1" si="276"/>
        <v>0</v>
      </c>
      <c r="BA264">
        <f t="shared" ca="1" si="276"/>
        <v>0</v>
      </c>
    </row>
    <row r="265" spans="1:53" x14ac:dyDescent="0.35">
      <c r="A265" s="2" t="str">
        <f>Setup!A29</f>
        <v>Caseload 10</v>
      </c>
      <c r="B265">
        <f t="shared" ca="1" si="275"/>
        <v>0</v>
      </c>
      <c r="C265">
        <f t="shared" ca="1" si="276"/>
        <v>0</v>
      </c>
      <c r="D265">
        <f t="shared" ca="1" si="276"/>
        <v>0</v>
      </c>
      <c r="E265">
        <f t="shared" ca="1" si="276"/>
        <v>0</v>
      </c>
      <c r="F265">
        <f t="shared" ca="1" si="276"/>
        <v>0</v>
      </c>
      <c r="G265">
        <f t="shared" ca="1" si="276"/>
        <v>0</v>
      </c>
      <c r="H265">
        <f t="shared" ca="1" si="276"/>
        <v>0</v>
      </c>
      <c r="I265">
        <f t="shared" ca="1" si="276"/>
        <v>0</v>
      </c>
      <c r="J265">
        <f t="shared" ca="1" si="276"/>
        <v>0</v>
      </c>
      <c r="K265">
        <f t="shared" ca="1" si="276"/>
        <v>0</v>
      </c>
      <c r="L265">
        <f t="shared" ca="1" si="276"/>
        <v>0</v>
      </c>
      <c r="M265">
        <f t="shared" ca="1" si="276"/>
        <v>0</v>
      </c>
      <c r="N265">
        <f t="shared" ca="1" si="276"/>
        <v>0</v>
      </c>
      <c r="O265">
        <f t="shared" ca="1" si="276"/>
        <v>0</v>
      </c>
      <c r="P265">
        <f t="shared" ca="1" si="276"/>
        <v>0</v>
      </c>
      <c r="Q265">
        <f t="shared" ca="1" si="276"/>
        <v>0</v>
      </c>
      <c r="R265">
        <f t="shared" ca="1" si="276"/>
        <v>0</v>
      </c>
      <c r="S265">
        <f t="shared" ca="1" si="276"/>
        <v>0</v>
      </c>
      <c r="T265">
        <f t="shared" ca="1" si="276"/>
        <v>0</v>
      </c>
      <c r="U265">
        <f t="shared" ca="1" si="276"/>
        <v>0</v>
      </c>
      <c r="V265">
        <f t="shared" ca="1" si="276"/>
        <v>0</v>
      </c>
      <c r="W265">
        <f t="shared" ca="1" si="276"/>
        <v>0</v>
      </c>
      <c r="X265">
        <f t="shared" ca="1" si="276"/>
        <v>0</v>
      </c>
      <c r="Y265">
        <f t="shared" ca="1" si="276"/>
        <v>0</v>
      </c>
      <c r="Z265">
        <f t="shared" ca="1" si="276"/>
        <v>0</v>
      </c>
      <c r="AA265">
        <f t="shared" ca="1" si="276"/>
        <v>0</v>
      </c>
      <c r="AB265">
        <f t="shared" ca="1" si="276"/>
        <v>0</v>
      </c>
      <c r="AC265">
        <f t="shared" ca="1" si="276"/>
        <v>0</v>
      </c>
      <c r="AD265">
        <f t="shared" ca="1" si="276"/>
        <v>0</v>
      </c>
      <c r="AE265">
        <f t="shared" ca="1" si="276"/>
        <v>0</v>
      </c>
      <c r="AF265">
        <f t="shared" ca="1" si="276"/>
        <v>0</v>
      </c>
      <c r="AG265">
        <f t="shared" ca="1" si="276"/>
        <v>0</v>
      </c>
      <c r="AH265">
        <f t="shared" ca="1" si="276"/>
        <v>0</v>
      </c>
      <c r="AI265">
        <f t="shared" ca="1" si="276"/>
        <v>0</v>
      </c>
      <c r="AJ265">
        <f t="shared" ca="1" si="276"/>
        <v>0</v>
      </c>
      <c r="AK265">
        <f t="shared" ca="1" si="276"/>
        <v>0</v>
      </c>
      <c r="AL265">
        <f t="shared" ca="1" si="276"/>
        <v>0</v>
      </c>
      <c r="AM265">
        <f t="shared" ca="1" si="276"/>
        <v>0</v>
      </c>
      <c r="AN265">
        <f t="shared" ca="1" si="276"/>
        <v>0</v>
      </c>
      <c r="AO265">
        <f t="shared" ca="1" si="276"/>
        <v>0</v>
      </c>
      <c r="AP265">
        <f t="shared" ca="1" si="276"/>
        <v>0</v>
      </c>
      <c r="AQ265">
        <f t="shared" ca="1" si="276"/>
        <v>0</v>
      </c>
      <c r="AR265">
        <f t="shared" ca="1" si="276"/>
        <v>0</v>
      </c>
      <c r="AS265">
        <f t="shared" ca="1" si="276"/>
        <v>0</v>
      </c>
      <c r="AT265">
        <f t="shared" ca="1" si="276"/>
        <v>0</v>
      </c>
      <c r="AU265">
        <f t="shared" ca="1" si="276"/>
        <v>0</v>
      </c>
      <c r="AV265">
        <f t="shared" ca="1" si="276"/>
        <v>0</v>
      </c>
      <c r="AW265">
        <f t="shared" ca="1" si="276"/>
        <v>0</v>
      </c>
      <c r="AX265">
        <f t="shared" ca="1" si="276"/>
        <v>0</v>
      </c>
      <c r="AY265">
        <f t="shared" ca="1" si="276"/>
        <v>0</v>
      </c>
      <c r="AZ265">
        <f t="shared" ca="1" si="276"/>
        <v>0</v>
      </c>
      <c r="BA265">
        <f t="shared" ca="1" si="276"/>
        <v>0</v>
      </c>
    </row>
    <row r="266" spans="1:53" x14ac:dyDescent="0.35">
      <c r="A266" s="2" t="str">
        <f>Setup!A30</f>
        <v>Caseload 11</v>
      </c>
      <c r="B266">
        <f t="shared" ca="1" si="275"/>
        <v>0</v>
      </c>
      <c r="C266">
        <f t="shared" ca="1" si="276"/>
        <v>0</v>
      </c>
      <c r="D266">
        <f t="shared" ca="1" si="276"/>
        <v>0</v>
      </c>
      <c r="E266">
        <f t="shared" ca="1" si="276"/>
        <v>0</v>
      </c>
      <c r="F266">
        <f t="shared" ca="1" si="276"/>
        <v>0</v>
      </c>
      <c r="G266">
        <f t="shared" ca="1" si="276"/>
        <v>0</v>
      </c>
      <c r="H266">
        <f t="shared" ca="1" si="276"/>
        <v>0</v>
      </c>
      <c r="I266">
        <f t="shared" ca="1" si="276"/>
        <v>0</v>
      </c>
      <c r="J266">
        <f t="shared" ca="1" si="276"/>
        <v>0</v>
      </c>
      <c r="K266">
        <f t="shared" ca="1" si="276"/>
        <v>0</v>
      </c>
      <c r="L266">
        <f t="shared" ca="1" si="276"/>
        <v>0</v>
      </c>
      <c r="M266">
        <f t="shared" ca="1" si="276"/>
        <v>0</v>
      </c>
      <c r="N266">
        <f t="shared" ca="1" si="276"/>
        <v>0</v>
      </c>
      <c r="O266">
        <f t="shared" ca="1" si="276"/>
        <v>0</v>
      </c>
      <c r="P266">
        <f t="shared" ca="1" si="276"/>
        <v>0</v>
      </c>
      <c r="Q266">
        <f t="shared" ca="1" si="276"/>
        <v>0</v>
      </c>
      <c r="R266">
        <f t="shared" ref="C266:BA270" ca="1" si="277">R230+R248</f>
        <v>0</v>
      </c>
      <c r="S266">
        <f t="shared" ca="1" si="277"/>
        <v>0</v>
      </c>
      <c r="T266">
        <f t="shared" ca="1" si="277"/>
        <v>0</v>
      </c>
      <c r="U266">
        <f t="shared" ca="1" si="277"/>
        <v>0</v>
      </c>
      <c r="V266">
        <f t="shared" ca="1" si="277"/>
        <v>0</v>
      </c>
      <c r="W266">
        <f t="shared" ca="1" si="277"/>
        <v>0</v>
      </c>
      <c r="X266">
        <f t="shared" ca="1" si="277"/>
        <v>0</v>
      </c>
      <c r="Y266">
        <f t="shared" ca="1" si="277"/>
        <v>0</v>
      </c>
      <c r="Z266">
        <f t="shared" ca="1" si="277"/>
        <v>0</v>
      </c>
      <c r="AA266">
        <f t="shared" ca="1" si="277"/>
        <v>0</v>
      </c>
      <c r="AB266">
        <f t="shared" ca="1" si="277"/>
        <v>0</v>
      </c>
      <c r="AC266">
        <f t="shared" ca="1" si="277"/>
        <v>0</v>
      </c>
      <c r="AD266">
        <f t="shared" ca="1" si="277"/>
        <v>0</v>
      </c>
      <c r="AE266">
        <f t="shared" ca="1" si="277"/>
        <v>0</v>
      </c>
      <c r="AF266">
        <f t="shared" ca="1" si="277"/>
        <v>0</v>
      </c>
      <c r="AG266">
        <f t="shared" ca="1" si="277"/>
        <v>0</v>
      </c>
      <c r="AH266">
        <f t="shared" ca="1" si="277"/>
        <v>0</v>
      </c>
      <c r="AI266">
        <f t="shared" ca="1" si="277"/>
        <v>0</v>
      </c>
      <c r="AJ266">
        <f t="shared" ca="1" si="277"/>
        <v>0</v>
      </c>
      <c r="AK266">
        <f t="shared" ca="1" si="277"/>
        <v>0</v>
      </c>
      <c r="AL266">
        <f t="shared" ca="1" si="277"/>
        <v>0</v>
      </c>
      <c r="AM266">
        <f t="shared" ca="1" si="277"/>
        <v>0</v>
      </c>
      <c r="AN266">
        <f t="shared" ca="1" si="277"/>
        <v>0</v>
      </c>
      <c r="AO266">
        <f t="shared" ca="1" si="277"/>
        <v>0</v>
      </c>
      <c r="AP266">
        <f t="shared" ca="1" si="277"/>
        <v>0</v>
      </c>
      <c r="AQ266">
        <f t="shared" ca="1" si="277"/>
        <v>0</v>
      </c>
      <c r="AR266">
        <f t="shared" ca="1" si="277"/>
        <v>0</v>
      </c>
      <c r="AS266">
        <f t="shared" ca="1" si="277"/>
        <v>0</v>
      </c>
      <c r="AT266">
        <f t="shared" ca="1" si="277"/>
        <v>0</v>
      </c>
      <c r="AU266">
        <f t="shared" ca="1" si="277"/>
        <v>0</v>
      </c>
      <c r="AV266">
        <f t="shared" ca="1" si="277"/>
        <v>0</v>
      </c>
      <c r="AW266">
        <f t="shared" ca="1" si="277"/>
        <v>0</v>
      </c>
      <c r="AX266">
        <f t="shared" ca="1" si="277"/>
        <v>0</v>
      </c>
      <c r="AY266">
        <f t="shared" ca="1" si="277"/>
        <v>0</v>
      </c>
      <c r="AZ266">
        <f t="shared" ca="1" si="277"/>
        <v>0</v>
      </c>
      <c r="BA266">
        <f t="shared" ca="1" si="277"/>
        <v>0</v>
      </c>
    </row>
    <row r="267" spans="1:53" x14ac:dyDescent="0.35">
      <c r="A267" s="2" t="str">
        <f>Setup!A31</f>
        <v>Caseload 12</v>
      </c>
      <c r="B267">
        <f t="shared" ca="1" si="275"/>
        <v>0</v>
      </c>
      <c r="C267">
        <f t="shared" ca="1" si="277"/>
        <v>0</v>
      </c>
      <c r="D267">
        <f t="shared" ca="1" si="277"/>
        <v>0</v>
      </c>
      <c r="E267">
        <f t="shared" ca="1" si="277"/>
        <v>0</v>
      </c>
      <c r="F267">
        <f t="shared" ca="1" si="277"/>
        <v>0</v>
      </c>
      <c r="G267">
        <f t="shared" ca="1" si="277"/>
        <v>0</v>
      </c>
      <c r="H267">
        <f t="shared" ca="1" si="277"/>
        <v>0</v>
      </c>
      <c r="I267">
        <f t="shared" ca="1" si="277"/>
        <v>0</v>
      </c>
      <c r="J267">
        <f t="shared" ca="1" si="277"/>
        <v>0</v>
      </c>
      <c r="K267">
        <f t="shared" ca="1" si="277"/>
        <v>0</v>
      </c>
      <c r="L267">
        <f t="shared" ca="1" si="277"/>
        <v>0</v>
      </c>
      <c r="M267">
        <f t="shared" ca="1" si="277"/>
        <v>0</v>
      </c>
      <c r="N267">
        <f t="shared" ca="1" si="277"/>
        <v>0</v>
      </c>
      <c r="O267">
        <f t="shared" ca="1" si="277"/>
        <v>0</v>
      </c>
      <c r="P267">
        <f t="shared" ca="1" si="277"/>
        <v>0</v>
      </c>
      <c r="Q267">
        <f t="shared" ca="1" si="277"/>
        <v>0</v>
      </c>
      <c r="R267">
        <f t="shared" ca="1" si="277"/>
        <v>0</v>
      </c>
      <c r="S267">
        <f t="shared" ca="1" si="277"/>
        <v>0</v>
      </c>
      <c r="T267">
        <f t="shared" ca="1" si="277"/>
        <v>0</v>
      </c>
      <c r="U267">
        <f t="shared" ca="1" si="277"/>
        <v>0</v>
      </c>
      <c r="V267">
        <f t="shared" ca="1" si="277"/>
        <v>0</v>
      </c>
      <c r="W267">
        <f t="shared" ca="1" si="277"/>
        <v>0</v>
      </c>
      <c r="X267">
        <f t="shared" ca="1" si="277"/>
        <v>0</v>
      </c>
      <c r="Y267">
        <f t="shared" ca="1" si="277"/>
        <v>0</v>
      </c>
      <c r="Z267">
        <f t="shared" ca="1" si="277"/>
        <v>0</v>
      </c>
      <c r="AA267">
        <f t="shared" ca="1" si="277"/>
        <v>0</v>
      </c>
      <c r="AB267">
        <f t="shared" ca="1" si="277"/>
        <v>0</v>
      </c>
      <c r="AC267">
        <f t="shared" ca="1" si="277"/>
        <v>0</v>
      </c>
      <c r="AD267">
        <f t="shared" ca="1" si="277"/>
        <v>0</v>
      </c>
      <c r="AE267">
        <f t="shared" ca="1" si="277"/>
        <v>0</v>
      </c>
      <c r="AF267">
        <f t="shared" ca="1" si="277"/>
        <v>0</v>
      </c>
      <c r="AG267">
        <f t="shared" ca="1" si="277"/>
        <v>0</v>
      </c>
      <c r="AH267">
        <f t="shared" ca="1" si="277"/>
        <v>0</v>
      </c>
      <c r="AI267">
        <f t="shared" ca="1" si="277"/>
        <v>0</v>
      </c>
      <c r="AJ267">
        <f t="shared" ca="1" si="277"/>
        <v>0</v>
      </c>
      <c r="AK267">
        <f t="shared" ca="1" si="277"/>
        <v>0</v>
      </c>
      <c r="AL267">
        <f t="shared" ca="1" si="277"/>
        <v>0</v>
      </c>
      <c r="AM267">
        <f t="shared" ca="1" si="277"/>
        <v>0</v>
      </c>
      <c r="AN267">
        <f t="shared" ca="1" si="277"/>
        <v>0</v>
      </c>
      <c r="AO267">
        <f t="shared" ca="1" si="277"/>
        <v>0</v>
      </c>
      <c r="AP267">
        <f t="shared" ca="1" si="277"/>
        <v>0</v>
      </c>
      <c r="AQ267">
        <f t="shared" ca="1" si="277"/>
        <v>0</v>
      </c>
      <c r="AR267">
        <f t="shared" ca="1" si="277"/>
        <v>0</v>
      </c>
      <c r="AS267">
        <f t="shared" ca="1" si="277"/>
        <v>0</v>
      </c>
      <c r="AT267">
        <f t="shared" ca="1" si="277"/>
        <v>0</v>
      </c>
      <c r="AU267">
        <f t="shared" ca="1" si="277"/>
        <v>0</v>
      </c>
      <c r="AV267">
        <f t="shared" ca="1" si="277"/>
        <v>0</v>
      </c>
      <c r="AW267">
        <f t="shared" ca="1" si="277"/>
        <v>0</v>
      </c>
      <c r="AX267">
        <f t="shared" ca="1" si="277"/>
        <v>0</v>
      </c>
      <c r="AY267">
        <f t="shared" ca="1" si="277"/>
        <v>0</v>
      </c>
      <c r="AZ267">
        <f t="shared" ca="1" si="277"/>
        <v>0</v>
      </c>
      <c r="BA267">
        <f t="shared" ca="1" si="277"/>
        <v>0</v>
      </c>
    </row>
    <row r="268" spans="1:53" x14ac:dyDescent="0.35">
      <c r="A268" s="2" t="str">
        <f>Setup!A32</f>
        <v>Caseload 13</v>
      </c>
      <c r="B268">
        <f t="shared" ca="1" si="275"/>
        <v>0</v>
      </c>
      <c r="C268">
        <f t="shared" ca="1" si="277"/>
        <v>0</v>
      </c>
      <c r="D268">
        <f t="shared" ca="1" si="277"/>
        <v>0</v>
      </c>
      <c r="E268">
        <f t="shared" ca="1" si="277"/>
        <v>0</v>
      </c>
      <c r="F268">
        <f t="shared" ca="1" si="277"/>
        <v>0</v>
      </c>
      <c r="G268">
        <f t="shared" ca="1" si="277"/>
        <v>0</v>
      </c>
      <c r="H268">
        <f t="shared" ca="1" si="277"/>
        <v>0</v>
      </c>
      <c r="I268">
        <f t="shared" ca="1" si="277"/>
        <v>0</v>
      </c>
      <c r="J268">
        <f t="shared" ca="1" si="277"/>
        <v>0</v>
      </c>
      <c r="K268">
        <f t="shared" ca="1" si="277"/>
        <v>0</v>
      </c>
      <c r="L268">
        <f t="shared" ca="1" si="277"/>
        <v>0</v>
      </c>
      <c r="M268">
        <f t="shared" ca="1" si="277"/>
        <v>0</v>
      </c>
      <c r="N268">
        <f t="shared" ca="1" si="277"/>
        <v>0</v>
      </c>
      <c r="O268">
        <f t="shared" ca="1" si="277"/>
        <v>0</v>
      </c>
      <c r="P268">
        <f t="shared" ca="1" si="277"/>
        <v>0</v>
      </c>
      <c r="Q268">
        <f t="shared" ca="1" si="277"/>
        <v>0</v>
      </c>
      <c r="R268">
        <f t="shared" ca="1" si="277"/>
        <v>0</v>
      </c>
      <c r="S268">
        <f t="shared" ca="1" si="277"/>
        <v>0</v>
      </c>
      <c r="T268">
        <f t="shared" ca="1" si="277"/>
        <v>0</v>
      </c>
      <c r="U268">
        <f t="shared" ca="1" si="277"/>
        <v>0</v>
      </c>
      <c r="V268">
        <f t="shared" ca="1" si="277"/>
        <v>0</v>
      </c>
      <c r="W268">
        <f t="shared" ca="1" si="277"/>
        <v>0</v>
      </c>
      <c r="X268">
        <f t="shared" ca="1" si="277"/>
        <v>0</v>
      </c>
      <c r="Y268">
        <f t="shared" ca="1" si="277"/>
        <v>0</v>
      </c>
      <c r="Z268">
        <f t="shared" ca="1" si="277"/>
        <v>0</v>
      </c>
      <c r="AA268">
        <f t="shared" ca="1" si="277"/>
        <v>0</v>
      </c>
      <c r="AB268">
        <f t="shared" ca="1" si="277"/>
        <v>0</v>
      </c>
      <c r="AC268">
        <f t="shared" ca="1" si="277"/>
        <v>0</v>
      </c>
      <c r="AD268">
        <f t="shared" ca="1" si="277"/>
        <v>0</v>
      </c>
      <c r="AE268">
        <f t="shared" ca="1" si="277"/>
        <v>0</v>
      </c>
      <c r="AF268">
        <f t="shared" ca="1" si="277"/>
        <v>0</v>
      </c>
      <c r="AG268">
        <f t="shared" ca="1" si="277"/>
        <v>0</v>
      </c>
      <c r="AH268">
        <f t="shared" ca="1" si="277"/>
        <v>0</v>
      </c>
      <c r="AI268">
        <f t="shared" ca="1" si="277"/>
        <v>0</v>
      </c>
      <c r="AJ268">
        <f t="shared" ca="1" si="277"/>
        <v>0</v>
      </c>
      <c r="AK268">
        <f t="shared" ca="1" si="277"/>
        <v>0</v>
      </c>
      <c r="AL268">
        <f t="shared" ca="1" si="277"/>
        <v>0</v>
      </c>
      <c r="AM268">
        <f t="shared" ca="1" si="277"/>
        <v>0</v>
      </c>
      <c r="AN268">
        <f t="shared" ca="1" si="277"/>
        <v>0</v>
      </c>
      <c r="AO268">
        <f t="shared" ca="1" si="277"/>
        <v>0</v>
      </c>
      <c r="AP268">
        <f t="shared" ca="1" si="277"/>
        <v>0</v>
      </c>
      <c r="AQ268">
        <f t="shared" ca="1" si="277"/>
        <v>0</v>
      </c>
      <c r="AR268">
        <f t="shared" ca="1" si="277"/>
        <v>0</v>
      </c>
      <c r="AS268">
        <f t="shared" ca="1" si="277"/>
        <v>0</v>
      </c>
      <c r="AT268">
        <f t="shared" ca="1" si="277"/>
        <v>0</v>
      </c>
      <c r="AU268">
        <f t="shared" ca="1" si="277"/>
        <v>0</v>
      </c>
      <c r="AV268">
        <f t="shared" ca="1" si="277"/>
        <v>0</v>
      </c>
      <c r="AW268">
        <f t="shared" ca="1" si="277"/>
        <v>0</v>
      </c>
      <c r="AX268">
        <f t="shared" ca="1" si="277"/>
        <v>0</v>
      </c>
      <c r="AY268">
        <f t="shared" ca="1" si="277"/>
        <v>0</v>
      </c>
      <c r="AZ268">
        <f t="shared" ca="1" si="277"/>
        <v>0</v>
      </c>
      <c r="BA268">
        <f t="shared" ca="1" si="277"/>
        <v>0</v>
      </c>
    </row>
    <row r="269" spans="1:53" x14ac:dyDescent="0.35">
      <c r="A269" s="2" t="str">
        <f>Setup!A33</f>
        <v>Caseload 14</v>
      </c>
      <c r="B269">
        <f t="shared" ca="1" si="275"/>
        <v>0</v>
      </c>
      <c r="C269">
        <f t="shared" ca="1" si="277"/>
        <v>0</v>
      </c>
      <c r="D269">
        <f t="shared" ca="1" si="277"/>
        <v>0</v>
      </c>
      <c r="E269">
        <f t="shared" ca="1" si="277"/>
        <v>0</v>
      </c>
      <c r="F269">
        <f t="shared" ca="1" si="277"/>
        <v>0</v>
      </c>
      <c r="G269">
        <f t="shared" ca="1" si="277"/>
        <v>0</v>
      </c>
      <c r="H269">
        <f t="shared" ca="1" si="277"/>
        <v>0</v>
      </c>
      <c r="I269">
        <f t="shared" ca="1" si="277"/>
        <v>0</v>
      </c>
      <c r="J269">
        <f t="shared" ca="1" si="277"/>
        <v>0</v>
      </c>
      <c r="K269">
        <f t="shared" ca="1" si="277"/>
        <v>0</v>
      </c>
      <c r="L269">
        <f t="shared" ca="1" si="277"/>
        <v>0</v>
      </c>
      <c r="M269">
        <f t="shared" ca="1" si="277"/>
        <v>0</v>
      </c>
      <c r="N269">
        <f t="shared" ca="1" si="277"/>
        <v>0</v>
      </c>
      <c r="O269">
        <f t="shared" ca="1" si="277"/>
        <v>0</v>
      </c>
      <c r="P269">
        <f t="shared" ca="1" si="277"/>
        <v>0</v>
      </c>
      <c r="Q269">
        <f t="shared" ca="1" si="277"/>
        <v>0</v>
      </c>
      <c r="R269">
        <f t="shared" ca="1" si="277"/>
        <v>0</v>
      </c>
      <c r="S269">
        <f t="shared" ca="1" si="277"/>
        <v>0</v>
      </c>
      <c r="T269">
        <f t="shared" ca="1" si="277"/>
        <v>0</v>
      </c>
      <c r="U269">
        <f t="shared" ca="1" si="277"/>
        <v>0</v>
      </c>
      <c r="V269">
        <f t="shared" ca="1" si="277"/>
        <v>0</v>
      </c>
      <c r="W269">
        <f t="shared" ca="1" si="277"/>
        <v>0</v>
      </c>
      <c r="X269">
        <f t="shared" ca="1" si="277"/>
        <v>0</v>
      </c>
      <c r="Y269">
        <f t="shared" ca="1" si="277"/>
        <v>0</v>
      </c>
      <c r="Z269">
        <f t="shared" ca="1" si="277"/>
        <v>0</v>
      </c>
      <c r="AA269">
        <f t="shared" ca="1" si="277"/>
        <v>0</v>
      </c>
      <c r="AB269">
        <f t="shared" ca="1" si="277"/>
        <v>0</v>
      </c>
      <c r="AC269">
        <f t="shared" ca="1" si="277"/>
        <v>0</v>
      </c>
      <c r="AD269">
        <f t="shared" ca="1" si="277"/>
        <v>0</v>
      </c>
      <c r="AE269">
        <f t="shared" ca="1" si="277"/>
        <v>0</v>
      </c>
      <c r="AF269">
        <f t="shared" ca="1" si="277"/>
        <v>0</v>
      </c>
      <c r="AG269">
        <f t="shared" ca="1" si="277"/>
        <v>0</v>
      </c>
      <c r="AH269">
        <f t="shared" ca="1" si="277"/>
        <v>0</v>
      </c>
      <c r="AI269">
        <f t="shared" ca="1" si="277"/>
        <v>0</v>
      </c>
      <c r="AJ269">
        <f t="shared" ca="1" si="277"/>
        <v>0</v>
      </c>
      <c r="AK269">
        <f t="shared" ca="1" si="277"/>
        <v>0</v>
      </c>
      <c r="AL269">
        <f t="shared" ca="1" si="277"/>
        <v>0</v>
      </c>
      <c r="AM269">
        <f t="shared" ca="1" si="277"/>
        <v>0</v>
      </c>
      <c r="AN269">
        <f t="shared" ca="1" si="277"/>
        <v>0</v>
      </c>
      <c r="AO269">
        <f t="shared" ca="1" si="277"/>
        <v>0</v>
      </c>
      <c r="AP269">
        <f t="shared" ca="1" si="277"/>
        <v>0</v>
      </c>
      <c r="AQ269">
        <f t="shared" ca="1" si="277"/>
        <v>0</v>
      </c>
      <c r="AR269">
        <f t="shared" ca="1" si="277"/>
        <v>0</v>
      </c>
      <c r="AS269">
        <f t="shared" ca="1" si="277"/>
        <v>0</v>
      </c>
      <c r="AT269">
        <f t="shared" ca="1" si="277"/>
        <v>0</v>
      </c>
      <c r="AU269">
        <f t="shared" ca="1" si="277"/>
        <v>0</v>
      </c>
      <c r="AV269">
        <f t="shared" ca="1" si="277"/>
        <v>0</v>
      </c>
      <c r="AW269">
        <f t="shared" ca="1" si="277"/>
        <v>0</v>
      </c>
      <c r="AX269">
        <f t="shared" ca="1" si="277"/>
        <v>0</v>
      </c>
      <c r="AY269">
        <f t="shared" ca="1" si="277"/>
        <v>0</v>
      </c>
      <c r="AZ269">
        <f t="shared" ca="1" si="277"/>
        <v>0</v>
      </c>
      <c r="BA269">
        <f t="shared" ca="1" si="277"/>
        <v>0</v>
      </c>
    </row>
    <row r="270" spans="1:53" x14ac:dyDescent="0.35">
      <c r="A270" s="2" t="str">
        <f>Setup!A34</f>
        <v>Caseload 15</v>
      </c>
      <c r="B270">
        <f t="shared" ca="1" si="275"/>
        <v>0</v>
      </c>
      <c r="C270">
        <f t="shared" ca="1" si="277"/>
        <v>0</v>
      </c>
      <c r="D270">
        <f t="shared" ca="1" si="277"/>
        <v>0</v>
      </c>
      <c r="E270">
        <f t="shared" ca="1" si="277"/>
        <v>0</v>
      </c>
      <c r="F270">
        <f t="shared" ca="1" si="277"/>
        <v>0</v>
      </c>
      <c r="G270">
        <f t="shared" ca="1" si="277"/>
        <v>0</v>
      </c>
      <c r="H270">
        <f t="shared" ca="1" si="277"/>
        <v>0</v>
      </c>
      <c r="I270">
        <f t="shared" ca="1" si="277"/>
        <v>0</v>
      </c>
      <c r="J270">
        <f t="shared" ca="1" si="277"/>
        <v>0</v>
      </c>
      <c r="K270">
        <f t="shared" ca="1" si="277"/>
        <v>0</v>
      </c>
      <c r="L270">
        <f t="shared" ca="1" si="277"/>
        <v>0</v>
      </c>
      <c r="M270">
        <f t="shared" ca="1" si="277"/>
        <v>0</v>
      </c>
      <c r="N270">
        <f t="shared" ca="1" si="277"/>
        <v>0</v>
      </c>
      <c r="O270">
        <f t="shared" ca="1" si="277"/>
        <v>0</v>
      </c>
      <c r="P270">
        <f t="shared" ca="1" si="277"/>
        <v>0</v>
      </c>
      <c r="Q270">
        <f t="shared" ca="1" si="277"/>
        <v>0</v>
      </c>
      <c r="R270">
        <f t="shared" ca="1" si="277"/>
        <v>0</v>
      </c>
      <c r="S270">
        <f t="shared" ca="1" si="277"/>
        <v>0</v>
      </c>
      <c r="T270">
        <f t="shared" ca="1" si="277"/>
        <v>0</v>
      </c>
      <c r="U270">
        <f t="shared" ca="1" si="277"/>
        <v>0</v>
      </c>
      <c r="V270">
        <f t="shared" ca="1" si="277"/>
        <v>0</v>
      </c>
      <c r="W270">
        <f t="shared" ca="1" si="277"/>
        <v>0</v>
      </c>
      <c r="X270">
        <f t="shared" ca="1" si="277"/>
        <v>0</v>
      </c>
      <c r="Y270">
        <f t="shared" ca="1" si="277"/>
        <v>0</v>
      </c>
      <c r="Z270">
        <f t="shared" ca="1" si="277"/>
        <v>0</v>
      </c>
      <c r="AA270">
        <f t="shared" ca="1" si="277"/>
        <v>0</v>
      </c>
      <c r="AB270">
        <f t="shared" ca="1" si="277"/>
        <v>0</v>
      </c>
      <c r="AC270">
        <f t="shared" ca="1" si="277"/>
        <v>0</v>
      </c>
      <c r="AD270">
        <f t="shared" ca="1" si="277"/>
        <v>0</v>
      </c>
      <c r="AE270">
        <f t="shared" ca="1" si="277"/>
        <v>0</v>
      </c>
      <c r="AF270">
        <f t="shared" ca="1" si="277"/>
        <v>0</v>
      </c>
      <c r="AG270">
        <f t="shared" ca="1" si="277"/>
        <v>0</v>
      </c>
      <c r="AH270">
        <f t="shared" ca="1" si="277"/>
        <v>0</v>
      </c>
      <c r="AI270">
        <f t="shared" ca="1" si="277"/>
        <v>0</v>
      </c>
      <c r="AJ270">
        <f t="shared" ca="1" si="277"/>
        <v>0</v>
      </c>
      <c r="AK270">
        <f t="shared" ca="1" si="277"/>
        <v>0</v>
      </c>
      <c r="AL270">
        <f t="shared" ca="1" si="277"/>
        <v>0</v>
      </c>
      <c r="AM270">
        <f t="shared" ca="1" si="277"/>
        <v>0</v>
      </c>
      <c r="AN270">
        <f t="shared" ca="1" si="277"/>
        <v>0</v>
      </c>
      <c r="AO270">
        <f t="shared" ca="1" si="277"/>
        <v>0</v>
      </c>
      <c r="AP270">
        <f t="shared" ca="1" si="277"/>
        <v>0</v>
      </c>
      <c r="AQ270">
        <f t="shared" ca="1" si="277"/>
        <v>0</v>
      </c>
      <c r="AR270">
        <f t="shared" ca="1" si="277"/>
        <v>0</v>
      </c>
      <c r="AS270">
        <f t="shared" ca="1" si="277"/>
        <v>0</v>
      </c>
      <c r="AT270">
        <f t="shared" ca="1" si="277"/>
        <v>0</v>
      </c>
      <c r="AU270">
        <f t="shared" ca="1" si="277"/>
        <v>0</v>
      </c>
      <c r="AV270">
        <f t="shared" ca="1" si="277"/>
        <v>0</v>
      </c>
      <c r="AW270">
        <f t="shared" ca="1" si="277"/>
        <v>0</v>
      </c>
      <c r="AX270">
        <f t="shared" ca="1" si="277"/>
        <v>0</v>
      </c>
      <c r="AY270">
        <f t="shared" ca="1" si="277"/>
        <v>0</v>
      </c>
      <c r="AZ270">
        <f t="shared" ca="1" si="277"/>
        <v>0</v>
      </c>
      <c r="BA270">
        <f t="shared" ca="1" si="277"/>
        <v>0</v>
      </c>
    </row>
    <row r="271" spans="1:53" x14ac:dyDescent="0.35">
      <c r="A271" s="2" t="str">
        <f>'Data Validation (Hide)'!T2</f>
        <v>All Clusters</v>
      </c>
      <c r="B271">
        <f ca="1">SUM(B256:B270)</f>
        <v>0</v>
      </c>
      <c r="C271">
        <f t="shared" ref="C271:BA271" ca="1" si="278">SUM(C256:C270)</f>
        <v>0</v>
      </c>
      <c r="D271">
        <f t="shared" ca="1" si="278"/>
        <v>0</v>
      </c>
      <c r="E271">
        <f t="shared" ca="1" si="278"/>
        <v>0</v>
      </c>
      <c r="F271">
        <f t="shared" ca="1" si="278"/>
        <v>0</v>
      </c>
      <c r="G271">
        <f t="shared" ca="1" si="278"/>
        <v>0</v>
      </c>
      <c r="H271">
        <f t="shared" ca="1" si="278"/>
        <v>0</v>
      </c>
      <c r="I271">
        <f t="shared" ca="1" si="278"/>
        <v>0</v>
      </c>
      <c r="J271">
        <f t="shared" ca="1" si="278"/>
        <v>0</v>
      </c>
      <c r="K271">
        <f t="shared" ca="1" si="278"/>
        <v>0</v>
      </c>
      <c r="L271">
        <f t="shared" ca="1" si="278"/>
        <v>0</v>
      </c>
      <c r="M271">
        <f t="shared" ca="1" si="278"/>
        <v>0</v>
      </c>
      <c r="N271">
        <f t="shared" ca="1" si="278"/>
        <v>0</v>
      </c>
      <c r="O271">
        <f t="shared" ca="1" si="278"/>
        <v>0</v>
      </c>
      <c r="P271">
        <f t="shared" ca="1" si="278"/>
        <v>0</v>
      </c>
      <c r="Q271">
        <f t="shared" ca="1" si="278"/>
        <v>0</v>
      </c>
      <c r="R271">
        <f t="shared" ca="1" si="278"/>
        <v>0</v>
      </c>
      <c r="S271">
        <f t="shared" ca="1" si="278"/>
        <v>0</v>
      </c>
      <c r="T271">
        <f t="shared" ca="1" si="278"/>
        <v>0</v>
      </c>
      <c r="U271">
        <f t="shared" ca="1" si="278"/>
        <v>0</v>
      </c>
      <c r="V271">
        <f t="shared" ca="1" si="278"/>
        <v>0</v>
      </c>
      <c r="W271">
        <f t="shared" ca="1" si="278"/>
        <v>0</v>
      </c>
      <c r="X271">
        <f t="shared" ca="1" si="278"/>
        <v>0</v>
      </c>
      <c r="Y271">
        <f t="shared" ca="1" si="278"/>
        <v>0</v>
      </c>
      <c r="Z271">
        <f t="shared" ca="1" si="278"/>
        <v>0</v>
      </c>
      <c r="AA271">
        <f t="shared" ca="1" si="278"/>
        <v>0</v>
      </c>
      <c r="AB271">
        <f t="shared" ca="1" si="278"/>
        <v>0</v>
      </c>
      <c r="AC271">
        <f t="shared" ca="1" si="278"/>
        <v>0</v>
      </c>
      <c r="AD271">
        <f t="shared" ca="1" si="278"/>
        <v>0</v>
      </c>
      <c r="AE271">
        <f t="shared" ca="1" si="278"/>
        <v>0</v>
      </c>
      <c r="AF271">
        <f t="shared" ca="1" si="278"/>
        <v>0</v>
      </c>
      <c r="AG271">
        <f t="shared" ca="1" si="278"/>
        <v>0</v>
      </c>
      <c r="AH271">
        <f t="shared" ca="1" si="278"/>
        <v>0</v>
      </c>
      <c r="AI271">
        <f t="shared" ca="1" si="278"/>
        <v>0</v>
      </c>
      <c r="AJ271">
        <f t="shared" ca="1" si="278"/>
        <v>0</v>
      </c>
      <c r="AK271">
        <f t="shared" ca="1" si="278"/>
        <v>0</v>
      </c>
      <c r="AL271">
        <f t="shared" ca="1" si="278"/>
        <v>0</v>
      </c>
      <c r="AM271">
        <f t="shared" ca="1" si="278"/>
        <v>0</v>
      </c>
      <c r="AN271">
        <f t="shared" ca="1" si="278"/>
        <v>0</v>
      </c>
      <c r="AO271">
        <f t="shared" ca="1" si="278"/>
        <v>0</v>
      </c>
      <c r="AP271">
        <f t="shared" ca="1" si="278"/>
        <v>0</v>
      </c>
      <c r="AQ271">
        <f t="shared" ca="1" si="278"/>
        <v>0</v>
      </c>
      <c r="AR271">
        <f t="shared" ca="1" si="278"/>
        <v>0</v>
      </c>
      <c r="AS271">
        <f t="shared" ca="1" si="278"/>
        <v>0</v>
      </c>
      <c r="AT271">
        <f t="shared" ca="1" si="278"/>
        <v>0</v>
      </c>
      <c r="AU271">
        <f t="shared" ca="1" si="278"/>
        <v>0</v>
      </c>
      <c r="AV271">
        <f t="shared" ca="1" si="278"/>
        <v>0</v>
      </c>
      <c r="AW271">
        <f t="shared" ca="1" si="278"/>
        <v>0</v>
      </c>
      <c r="AX271">
        <f t="shared" ca="1" si="278"/>
        <v>0</v>
      </c>
      <c r="AY271">
        <f t="shared" ca="1" si="278"/>
        <v>0</v>
      </c>
      <c r="AZ271">
        <f t="shared" ca="1" si="278"/>
        <v>0</v>
      </c>
      <c r="BA271">
        <f t="shared" ca="1" si="278"/>
        <v>0</v>
      </c>
    </row>
    <row r="272" spans="1:53" x14ac:dyDescent="0.35">
      <c r="A272" s="2"/>
    </row>
    <row r="273" spans="1:3" ht="21" x14ac:dyDescent="0.5">
      <c r="A273" s="176" t="s">
        <v>265</v>
      </c>
    </row>
    <row r="274" spans="1:3" x14ac:dyDescent="0.35">
      <c r="A274" s="2" t="s">
        <v>58</v>
      </c>
      <c r="B274" t="str">
        <f>'Capacity Summary'!B3</f>
        <v>Caseload 1</v>
      </c>
    </row>
    <row r="275" spans="1:3" x14ac:dyDescent="0.35">
      <c r="A275" s="2" t="s">
        <v>59</v>
      </c>
      <c r="B275" t="str">
        <f>'Capacity Summary'!B4</f>
        <v>Total</v>
      </c>
    </row>
    <row r="276" spans="1:3" x14ac:dyDescent="0.35">
      <c r="A276" s="2" t="s">
        <v>262</v>
      </c>
      <c r="B276" t="str">
        <f>'Capacity Summary'!B5</f>
        <v>Hours</v>
      </c>
    </row>
    <row r="277" spans="1:3" x14ac:dyDescent="0.35">
      <c r="A277" s="2"/>
    </row>
    <row r="278" spans="1:3" x14ac:dyDescent="0.35">
      <c r="A278" s="2" t="s">
        <v>15</v>
      </c>
      <c r="B278" t="s">
        <v>122</v>
      </c>
      <c r="C278" t="s">
        <v>261</v>
      </c>
    </row>
    <row r="279" spans="1:3" x14ac:dyDescent="0.3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35">
      <c r="A280" s="2" cm="1">
        <f t="array" aca="1" ref="A280" ca="1">INDEX($A$13:$A$64,ROW(A2),1)</f>
        <v>44235</v>
      </c>
      <c r="B280">
        <f t="shared" ref="B280:B330" ca="1" si="279">INDEX(IF($B$275="Non-Group",$B$84:$BA$99,IF($B$275="Group",$B$102:$BA$117,$B$120:$BA$135)),MATCH($B$274,$A$84:$A$99,0),MATCH($A280,$B$83:$BA$83,0))/(IF($B$276="Minutes",1,60))</f>
        <v>0</v>
      </c>
      <c r="C280">
        <f t="shared" ref="C280:C330" ca="1" si="280">INDEX(IF($B$275="Non-Group",$B$220:$BA$235,IF($B$275="Group",$B$237:$BA$253,$B$256:$BA$271)),MATCH($B$274,$A$220:$A$235,0),MATCH($A280,$B$219:$BA$219,0))/IF($B$276="Minutes",1,60)</f>
        <v>0</v>
      </c>
    </row>
    <row r="281" spans="1:3" x14ac:dyDescent="0.35">
      <c r="A281" s="2" cm="1">
        <f t="array" aca="1" ref="A281" ca="1">INDEX($A$13:$A$64,ROW(A3),1)</f>
        <v>44242</v>
      </c>
      <c r="B281">
        <f t="shared" ca="1" si="279"/>
        <v>0</v>
      </c>
      <c r="C281">
        <f t="shared" ca="1" si="280"/>
        <v>0</v>
      </c>
    </row>
    <row r="282" spans="1:3" x14ac:dyDescent="0.35">
      <c r="A282" s="2" cm="1">
        <f t="array" aca="1" ref="A282" ca="1">INDEX($A$13:$A$64,ROW(A4),1)</f>
        <v>44249</v>
      </c>
      <c r="B282">
        <f t="shared" ca="1" si="279"/>
        <v>0</v>
      </c>
      <c r="C282">
        <f t="shared" ca="1" si="280"/>
        <v>0</v>
      </c>
    </row>
    <row r="283" spans="1:3" x14ac:dyDescent="0.35">
      <c r="A283" s="2" cm="1">
        <f t="array" aca="1" ref="A283" ca="1">INDEX($A$13:$A$64,ROW(A5),1)</f>
        <v>44256</v>
      </c>
      <c r="B283">
        <f t="shared" ca="1" si="279"/>
        <v>0</v>
      </c>
      <c r="C283">
        <f t="shared" ca="1" si="280"/>
        <v>0</v>
      </c>
    </row>
    <row r="284" spans="1:3" x14ac:dyDescent="0.35">
      <c r="A284" s="2" cm="1">
        <f t="array" aca="1" ref="A284" ca="1">INDEX($A$13:$A$64,ROW(A6),1)</f>
        <v>44263</v>
      </c>
      <c r="B284">
        <f t="shared" ca="1" si="279"/>
        <v>0</v>
      </c>
      <c r="C284">
        <f t="shared" ca="1" si="280"/>
        <v>0</v>
      </c>
    </row>
    <row r="285" spans="1:3" x14ac:dyDescent="0.35">
      <c r="A285" s="2" cm="1">
        <f t="array" aca="1" ref="A285" ca="1">INDEX($A$13:$A$64,ROW(A7),1)</f>
        <v>44270</v>
      </c>
      <c r="B285">
        <f t="shared" ca="1" si="279"/>
        <v>0</v>
      </c>
      <c r="C285">
        <f t="shared" ca="1" si="280"/>
        <v>0</v>
      </c>
    </row>
    <row r="286" spans="1:3" x14ac:dyDescent="0.35">
      <c r="A286" s="2" cm="1">
        <f t="array" aca="1" ref="A286" ca="1">INDEX($A$13:$A$64,ROW(A8),1)</f>
        <v>44277</v>
      </c>
      <c r="B286">
        <f t="shared" ca="1" si="279"/>
        <v>0</v>
      </c>
      <c r="C286">
        <f t="shared" ca="1" si="280"/>
        <v>0</v>
      </c>
    </row>
    <row r="287" spans="1:3" x14ac:dyDescent="0.35">
      <c r="A287" s="2" cm="1">
        <f t="array" aca="1" ref="A287" ca="1">INDEX($A$13:$A$64,ROW(A9),1)</f>
        <v>44284</v>
      </c>
      <c r="B287">
        <f t="shared" ca="1" si="279"/>
        <v>0</v>
      </c>
      <c r="C287">
        <f t="shared" ca="1" si="280"/>
        <v>0</v>
      </c>
    </row>
    <row r="288" spans="1:3" x14ac:dyDescent="0.35">
      <c r="A288" s="2" cm="1">
        <f t="array" aca="1" ref="A288" ca="1">INDEX($A$13:$A$64,ROW(A10),1)</f>
        <v>44291</v>
      </c>
      <c r="B288">
        <f t="shared" ca="1" si="279"/>
        <v>0</v>
      </c>
      <c r="C288">
        <f t="shared" ca="1" si="280"/>
        <v>0</v>
      </c>
    </row>
    <row r="289" spans="1:3" x14ac:dyDescent="0.35">
      <c r="A289" s="2" cm="1">
        <f t="array" aca="1" ref="A289" ca="1">INDEX($A$13:$A$64,ROW(A11),1)</f>
        <v>44298</v>
      </c>
      <c r="B289">
        <f t="shared" ca="1" si="279"/>
        <v>0</v>
      </c>
      <c r="C289">
        <f t="shared" ca="1" si="280"/>
        <v>0</v>
      </c>
    </row>
    <row r="290" spans="1:3" x14ac:dyDescent="0.35">
      <c r="A290" s="2" cm="1">
        <f t="array" aca="1" ref="A290" ca="1">INDEX($A$13:$A$64,ROW(A12),1)</f>
        <v>44305</v>
      </c>
      <c r="B290">
        <f t="shared" ca="1" si="279"/>
        <v>0</v>
      </c>
      <c r="C290">
        <f t="shared" ca="1" si="280"/>
        <v>0</v>
      </c>
    </row>
    <row r="291" spans="1:3" x14ac:dyDescent="0.35">
      <c r="A291" s="2" cm="1">
        <f t="array" aca="1" ref="A291" ca="1">INDEX($A$13:$A$64,ROW(A13),1)</f>
        <v>44312</v>
      </c>
      <c r="B291">
        <f t="shared" ca="1" si="279"/>
        <v>0</v>
      </c>
      <c r="C291">
        <f t="shared" ca="1" si="280"/>
        <v>0</v>
      </c>
    </row>
    <row r="292" spans="1:3" x14ac:dyDescent="0.35">
      <c r="A292" s="2" cm="1">
        <f t="array" aca="1" ref="A292" ca="1">INDEX($A$13:$A$64,ROW(A14),1)</f>
        <v>44319</v>
      </c>
      <c r="B292">
        <f t="shared" ca="1" si="279"/>
        <v>0</v>
      </c>
      <c r="C292">
        <f t="shared" ca="1" si="280"/>
        <v>0</v>
      </c>
    </row>
    <row r="293" spans="1:3" x14ac:dyDescent="0.35">
      <c r="A293" s="2" cm="1">
        <f t="array" aca="1" ref="A293" ca="1">INDEX($A$13:$A$64,ROW(A15),1)</f>
        <v>44326</v>
      </c>
      <c r="B293">
        <f t="shared" ca="1" si="279"/>
        <v>0</v>
      </c>
      <c r="C293">
        <f t="shared" ca="1" si="280"/>
        <v>0</v>
      </c>
    </row>
    <row r="294" spans="1:3" x14ac:dyDescent="0.35">
      <c r="A294" s="2" cm="1">
        <f t="array" aca="1" ref="A294" ca="1">INDEX($A$13:$A$64,ROW(A16),1)</f>
        <v>44333</v>
      </c>
      <c r="B294">
        <f t="shared" ca="1" si="279"/>
        <v>0</v>
      </c>
      <c r="C294">
        <f t="shared" ca="1" si="280"/>
        <v>0</v>
      </c>
    </row>
    <row r="295" spans="1:3" x14ac:dyDescent="0.35">
      <c r="A295" s="2" cm="1">
        <f t="array" aca="1" ref="A295" ca="1">INDEX($A$13:$A$64,ROW(A17),1)</f>
        <v>44340</v>
      </c>
      <c r="B295">
        <f t="shared" ca="1" si="279"/>
        <v>0</v>
      </c>
      <c r="C295">
        <f t="shared" ca="1" si="280"/>
        <v>0</v>
      </c>
    </row>
    <row r="296" spans="1:3" x14ac:dyDescent="0.35">
      <c r="A296" s="2" cm="1">
        <f t="array" aca="1" ref="A296" ca="1">INDEX($A$13:$A$64,ROW(A18),1)</f>
        <v>44347</v>
      </c>
      <c r="B296">
        <f t="shared" ca="1" si="279"/>
        <v>0</v>
      </c>
      <c r="C296">
        <f t="shared" ca="1" si="280"/>
        <v>0</v>
      </c>
    </row>
    <row r="297" spans="1:3" x14ac:dyDescent="0.35">
      <c r="A297" s="2" cm="1">
        <f t="array" aca="1" ref="A297" ca="1">INDEX($A$13:$A$64,ROW(A19),1)</f>
        <v>44354</v>
      </c>
      <c r="B297">
        <f t="shared" ca="1" si="279"/>
        <v>0</v>
      </c>
      <c r="C297">
        <f t="shared" ca="1" si="280"/>
        <v>0</v>
      </c>
    </row>
    <row r="298" spans="1:3" x14ac:dyDescent="0.35">
      <c r="A298" s="2" cm="1">
        <f t="array" aca="1" ref="A298" ca="1">INDEX($A$13:$A$64,ROW(A20),1)</f>
        <v>44361</v>
      </c>
      <c r="B298">
        <f t="shared" ca="1" si="279"/>
        <v>0</v>
      </c>
      <c r="C298">
        <f t="shared" ca="1" si="280"/>
        <v>0</v>
      </c>
    </row>
    <row r="299" spans="1:3" x14ac:dyDescent="0.35">
      <c r="A299" s="2" cm="1">
        <f t="array" aca="1" ref="A299" ca="1">INDEX($A$13:$A$64,ROW(A21),1)</f>
        <v>44368</v>
      </c>
      <c r="B299">
        <f t="shared" ca="1" si="279"/>
        <v>0</v>
      </c>
      <c r="C299">
        <f t="shared" ca="1" si="280"/>
        <v>0</v>
      </c>
    </row>
    <row r="300" spans="1:3" x14ac:dyDescent="0.35">
      <c r="A300" s="2" cm="1">
        <f t="array" aca="1" ref="A300" ca="1">INDEX($A$13:$A$64,ROW(A22),1)</f>
        <v>44375</v>
      </c>
      <c r="B300">
        <f t="shared" ca="1" si="279"/>
        <v>0</v>
      </c>
      <c r="C300">
        <f t="shared" ca="1" si="280"/>
        <v>0</v>
      </c>
    </row>
    <row r="301" spans="1:3" x14ac:dyDescent="0.35">
      <c r="A301" s="2" cm="1">
        <f t="array" aca="1" ref="A301" ca="1">INDEX($A$13:$A$64,ROW(A23),1)</f>
        <v>44382</v>
      </c>
      <c r="B301">
        <f t="shared" ca="1" si="279"/>
        <v>0</v>
      </c>
      <c r="C301">
        <f t="shared" ca="1" si="280"/>
        <v>0</v>
      </c>
    </row>
    <row r="302" spans="1:3" x14ac:dyDescent="0.35">
      <c r="A302" s="2" cm="1">
        <f t="array" aca="1" ref="A302" ca="1">INDEX($A$13:$A$64,ROW(A24),1)</f>
        <v>44389</v>
      </c>
      <c r="B302">
        <f t="shared" ca="1" si="279"/>
        <v>0</v>
      </c>
      <c r="C302">
        <f t="shared" ca="1" si="280"/>
        <v>0</v>
      </c>
    </row>
    <row r="303" spans="1:3" x14ac:dyDescent="0.35">
      <c r="A303" s="2" cm="1">
        <f t="array" aca="1" ref="A303" ca="1">INDEX($A$13:$A$64,ROW(A25),1)</f>
        <v>44396</v>
      </c>
      <c r="B303">
        <f t="shared" ca="1" si="279"/>
        <v>0</v>
      </c>
      <c r="C303">
        <f t="shared" ca="1" si="280"/>
        <v>0</v>
      </c>
    </row>
    <row r="304" spans="1:3" x14ac:dyDescent="0.35">
      <c r="A304" s="2" cm="1">
        <f t="array" aca="1" ref="A304" ca="1">INDEX($A$13:$A$64,ROW(A26),1)</f>
        <v>44403</v>
      </c>
      <c r="B304">
        <f t="shared" ca="1" si="279"/>
        <v>0</v>
      </c>
      <c r="C304">
        <f t="shared" ca="1" si="280"/>
        <v>0</v>
      </c>
    </row>
    <row r="305" spans="1:3" x14ac:dyDescent="0.35">
      <c r="A305" s="2" cm="1">
        <f t="array" aca="1" ref="A305" ca="1">INDEX($A$13:$A$64,ROW(A27),1)</f>
        <v>44410</v>
      </c>
      <c r="B305">
        <f t="shared" ca="1" si="279"/>
        <v>0</v>
      </c>
      <c r="C305">
        <f t="shared" ca="1" si="280"/>
        <v>0</v>
      </c>
    </row>
    <row r="306" spans="1:3" x14ac:dyDescent="0.35">
      <c r="A306" s="2" cm="1">
        <f t="array" aca="1" ref="A306" ca="1">INDEX($A$13:$A$64,ROW(A28),1)</f>
        <v>44417</v>
      </c>
      <c r="B306">
        <f t="shared" ca="1" si="279"/>
        <v>0</v>
      </c>
      <c r="C306">
        <f t="shared" ca="1" si="280"/>
        <v>0</v>
      </c>
    </row>
    <row r="307" spans="1:3" x14ac:dyDescent="0.35">
      <c r="A307" s="2" cm="1">
        <f t="array" aca="1" ref="A307" ca="1">INDEX($A$13:$A$64,ROW(A29),1)</f>
        <v>44424</v>
      </c>
      <c r="B307">
        <f t="shared" ca="1" si="279"/>
        <v>0</v>
      </c>
      <c r="C307">
        <f t="shared" ca="1" si="280"/>
        <v>0</v>
      </c>
    </row>
    <row r="308" spans="1:3" x14ac:dyDescent="0.35">
      <c r="A308" s="2" cm="1">
        <f t="array" aca="1" ref="A308" ca="1">INDEX($A$13:$A$64,ROW(A30),1)</f>
        <v>44431</v>
      </c>
      <c r="B308">
        <f t="shared" ca="1" si="279"/>
        <v>0</v>
      </c>
      <c r="C308">
        <f t="shared" ca="1" si="280"/>
        <v>0</v>
      </c>
    </row>
    <row r="309" spans="1:3" x14ac:dyDescent="0.35">
      <c r="A309" s="2" cm="1">
        <f t="array" aca="1" ref="A309" ca="1">INDEX($A$13:$A$64,ROW(A31),1)</f>
        <v>44438</v>
      </c>
      <c r="B309">
        <f t="shared" ca="1" si="279"/>
        <v>0</v>
      </c>
      <c r="C309">
        <f t="shared" ca="1" si="280"/>
        <v>0</v>
      </c>
    </row>
    <row r="310" spans="1:3" x14ac:dyDescent="0.35">
      <c r="A310" s="2" cm="1">
        <f t="array" aca="1" ref="A310" ca="1">INDEX($A$13:$A$64,ROW(A32),1)</f>
        <v>44445</v>
      </c>
      <c r="B310">
        <f t="shared" ca="1" si="279"/>
        <v>0</v>
      </c>
      <c r="C310">
        <f t="shared" ca="1" si="280"/>
        <v>0</v>
      </c>
    </row>
    <row r="311" spans="1:3" x14ac:dyDescent="0.35">
      <c r="A311" s="2" cm="1">
        <f t="array" aca="1" ref="A311" ca="1">INDEX($A$13:$A$64,ROW(A33),1)</f>
        <v>44452</v>
      </c>
      <c r="B311">
        <f t="shared" ca="1" si="279"/>
        <v>0</v>
      </c>
      <c r="C311">
        <f t="shared" ca="1" si="280"/>
        <v>0</v>
      </c>
    </row>
    <row r="312" spans="1:3" x14ac:dyDescent="0.35">
      <c r="A312" s="2" cm="1">
        <f t="array" aca="1" ref="A312" ca="1">INDEX($A$13:$A$64,ROW(A34),1)</f>
        <v>44459</v>
      </c>
      <c r="B312">
        <f t="shared" ca="1" si="279"/>
        <v>0</v>
      </c>
      <c r="C312">
        <f t="shared" ca="1" si="280"/>
        <v>0</v>
      </c>
    </row>
    <row r="313" spans="1:3" x14ac:dyDescent="0.35">
      <c r="A313" s="2" cm="1">
        <f t="array" aca="1" ref="A313" ca="1">INDEX($A$13:$A$64,ROW(A35),1)</f>
        <v>44466</v>
      </c>
      <c r="B313">
        <f t="shared" ca="1" si="279"/>
        <v>0</v>
      </c>
      <c r="C313">
        <f t="shared" ca="1" si="280"/>
        <v>0</v>
      </c>
    </row>
    <row r="314" spans="1:3" x14ac:dyDescent="0.35">
      <c r="A314" s="2" cm="1">
        <f t="array" aca="1" ref="A314" ca="1">INDEX($A$13:$A$64,ROW(A36),1)</f>
        <v>44473</v>
      </c>
      <c r="B314">
        <f t="shared" ca="1" si="279"/>
        <v>0</v>
      </c>
      <c r="C314">
        <f t="shared" ca="1" si="280"/>
        <v>0</v>
      </c>
    </row>
    <row r="315" spans="1:3" x14ac:dyDescent="0.35">
      <c r="A315" s="2" cm="1">
        <f t="array" aca="1" ref="A315" ca="1">INDEX($A$13:$A$64,ROW(A37),1)</f>
        <v>44480</v>
      </c>
      <c r="B315">
        <f t="shared" ca="1" si="279"/>
        <v>0</v>
      </c>
      <c r="C315">
        <f t="shared" ca="1" si="280"/>
        <v>0</v>
      </c>
    </row>
    <row r="316" spans="1:3" x14ac:dyDescent="0.35">
      <c r="A316" s="2" cm="1">
        <f t="array" aca="1" ref="A316" ca="1">INDEX($A$13:$A$64,ROW(A38),1)</f>
        <v>44487</v>
      </c>
      <c r="B316">
        <f t="shared" ca="1" si="279"/>
        <v>0</v>
      </c>
      <c r="C316">
        <f t="shared" ca="1" si="280"/>
        <v>0</v>
      </c>
    </row>
    <row r="317" spans="1:3" x14ac:dyDescent="0.35">
      <c r="A317" s="2" cm="1">
        <f t="array" aca="1" ref="A317" ca="1">INDEX($A$13:$A$64,ROW(A39),1)</f>
        <v>44494</v>
      </c>
      <c r="B317">
        <f t="shared" ca="1" si="279"/>
        <v>0</v>
      </c>
      <c r="C317">
        <f t="shared" ca="1" si="280"/>
        <v>0</v>
      </c>
    </row>
    <row r="318" spans="1:3" x14ac:dyDescent="0.35">
      <c r="A318" s="2" cm="1">
        <f t="array" aca="1" ref="A318" ca="1">INDEX($A$13:$A$64,ROW(A40),1)</f>
        <v>44501</v>
      </c>
      <c r="B318">
        <f t="shared" ca="1" si="279"/>
        <v>0</v>
      </c>
      <c r="C318">
        <f t="shared" ca="1" si="280"/>
        <v>0</v>
      </c>
    </row>
    <row r="319" spans="1:3" x14ac:dyDescent="0.35">
      <c r="A319" s="2" cm="1">
        <f t="array" aca="1" ref="A319" ca="1">INDEX($A$13:$A$64,ROW(A41),1)</f>
        <v>44508</v>
      </c>
      <c r="B319">
        <f t="shared" ca="1" si="279"/>
        <v>0</v>
      </c>
      <c r="C319">
        <f t="shared" ca="1" si="280"/>
        <v>0</v>
      </c>
    </row>
    <row r="320" spans="1:3" x14ac:dyDescent="0.35">
      <c r="A320" s="2" cm="1">
        <f t="array" aca="1" ref="A320" ca="1">INDEX($A$13:$A$64,ROW(A42),1)</f>
        <v>44515</v>
      </c>
      <c r="B320">
        <f t="shared" ca="1" si="279"/>
        <v>0</v>
      </c>
      <c r="C320">
        <f t="shared" ca="1" si="280"/>
        <v>0</v>
      </c>
    </row>
    <row r="321" spans="1:3" x14ac:dyDescent="0.35">
      <c r="A321" s="2" cm="1">
        <f t="array" aca="1" ref="A321" ca="1">INDEX($A$13:$A$64,ROW(A43),1)</f>
        <v>44522</v>
      </c>
      <c r="B321">
        <f t="shared" ca="1" si="279"/>
        <v>0</v>
      </c>
      <c r="C321">
        <f t="shared" ca="1" si="280"/>
        <v>0</v>
      </c>
    </row>
    <row r="322" spans="1:3" x14ac:dyDescent="0.35">
      <c r="A322" s="2" cm="1">
        <f t="array" aca="1" ref="A322" ca="1">INDEX($A$13:$A$64,ROW(A44),1)</f>
        <v>44529</v>
      </c>
      <c r="B322">
        <f t="shared" ca="1" si="279"/>
        <v>0</v>
      </c>
      <c r="C322">
        <f t="shared" ca="1" si="280"/>
        <v>0</v>
      </c>
    </row>
    <row r="323" spans="1:3" x14ac:dyDescent="0.35">
      <c r="A323" s="2" cm="1">
        <f t="array" aca="1" ref="A323" ca="1">INDEX($A$13:$A$64,ROW(A45),1)</f>
        <v>44536</v>
      </c>
      <c r="B323">
        <f t="shared" ca="1" si="279"/>
        <v>0</v>
      </c>
      <c r="C323">
        <f t="shared" ca="1" si="280"/>
        <v>0</v>
      </c>
    </row>
    <row r="324" spans="1:3" x14ac:dyDescent="0.35">
      <c r="A324" s="2" cm="1">
        <f t="array" aca="1" ref="A324" ca="1">INDEX($A$13:$A$64,ROW(A46),1)</f>
        <v>44543</v>
      </c>
      <c r="B324">
        <f t="shared" ca="1" si="279"/>
        <v>0</v>
      </c>
      <c r="C324">
        <f t="shared" ca="1" si="280"/>
        <v>0</v>
      </c>
    </row>
    <row r="325" spans="1:3" x14ac:dyDescent="0.35">
      <c r="A325" s="2" cm="1">
        <f t="array" aca="1" ref="A325" ca="1">INDEX($A$13:$A$64,ROW(A47),1)</f>
        <v>44550</v>
      </c>
      <c r="B325">
        <f t="shared" ca="1" si="279"/>
        <v>0</v>
      </c>
      <c r="C325">
        <f t="shared" ca="1" si="280"/>
        <v>0</v>
      </c>
    </row>
    <row r="326" spans="1:3" x14ac:dyDescent="0.35">
      <c r="A326" s="2" cm="1">
        <f t="array" aca="1" ref="A326" ca="1">INDEX($A$13:$A$64,ROW(A48),1)</f>
        <v>44557</v>
      </c>
      <c r="B326">
        <f t="shared" ca="1" si="279"/>
        <v>0</v>
      </c>
      <c r="C326">
        <f t="shared" ca="1" si="280"/>
        <v>0</v>
      </c>
    </row>
    <row r="327" spans="1:3" x14ac:dyDescent="0.35">
      <c r="A327" s="2" cm="1">
        <f t="array" aca="1" ref="A327" ca="1">INDEX($A$13:$A$64,ROW(A49),1)</f>
        <v>44564</v>
      </c>
      <c r="B327">
        <f t="shared" ca="1" si="279"/>
        <v>0</v>
      </c>
      <c r="C327">
        <f t="shared" ca="1" si="280"/>
        <v>0</v>
      </c>
    </row>
    <row r="328" spans="1:3" x14ac:dyDescent="0.35">
      <c r="A328" s="2" cm="1">
        <f t="array" aca="1" ref="A328" ca="1">INDEX($A$13:$A$64,ROW(A50),1)</f>
        <v>44571</v>
      </c>
      <c r="B328">
        <f t="shared" ca="1" si="279"/>
        <v>0</v>
      </c>
      <c r="C328">
        <f t="shared" ca="1" si="280"/>
        <v>0</v>
      </c>
    </row>
    <row r="329" spans="1:3" x14ac:dyDescent="0.35">
      <c r="A329" s="2" cm="1">
        <f t="array" aca="1" ref="A329" ca="1">INDEX($A$13:$A$64,ROW(A51),1)</f>
        <v>44578</v>
      </c>
      <c r="B329">
        <f t="shared" ca="1" si="279"/>
        <v>0</v>
      </c>
      <c r="C329">
        <f t="shared" ca="1" si="280"/>
        <v>0</v>
      </c>
    </row>
    <row r="330" spans="1:3" x14ac:dyDescent="0.35">
      <c r="A330" s="2" cm="1">
        <f t="array" aca="1" ref="A330" ca="1">INDEX($A$13:$A$64,ROW(A52),1)</f>
        <v>44585</v>
      </c>
      <c r="B330">
        <f t="shared" ca="1" si="279"/>
        <v>0</v>
      </c>
      <c r="C330">
        <f t="shared" ca="1" si="280"/>
        <v>0</v>
      </c>
    </row>
    <row r="331" spans="1:3" x14ac:dyDescent="0.35">
      <c r="A331" s="2"/>
    </row>
    <row r="332" spans="1:3" ht="21" x14ac:dyDescent="0.5">
      <c r="A332" s="176" t="s">
        <v>266</v>
      </c>
    </row>
    <row r="333" spans="1:3" x14ac:dyDescent="0.35">
      <c r="A333" s="2" t="s">
        <v>117</v>
      </c>
      <c r="B333" t="str">
        <f>Summary!B3</f>
        <v>By Week</v>
      </c>
    </row>
    <row r="334" spans="1:3" x14ac:dyDescent="0.35">
      <c r="A334" s="2" t="s">
        <v>58</v>
      </c>
      <c r="B334" t="str">
        <f>Summary!B4</f>
        <v>All Clusters</v>
      </c>
    </row>
    <row r="335" spans="1:3" x14ac:dyDescent="0.35">
      <c r="A335" s="2" t="s">
        <v>59</v>
      </c>
      <c r="B335" t="str">
        <f>Summary!B5</f>
        <v>Total</v>
      </c>
    </row>
    <row r="336" spans="1:3" x14ac:dyDescent="0.35">
      <c r="A336" s="2"/>
    </row>
    <row r="337" spans="1:4" x14ac:dyDescent="0.35">
      <c r="A337" s="2" t="s">
        <v>84</v>
      </c>
      <c r="B337" t="str">
        <f>Summary!B7</f>
        <v>Hours</v>
      </c>
    </row>
    <row r="339" spans="1:4" ht="21" x14ac:dyDescent="0.5">
      <c r="A339" s="176" t="s">
        <v>268</v>
      </c>
    </row>
    <row r="341" spans="1:4" x14ac:dyDescent="0.35">
      <c r="A341" t="s">
        <v>269</v>
      </c>
      <c r="B341" t="s">
        <v>270</v>
      </c>
      <c r="C341" t="s">
        <v>41</v>
      </c>
    </row>
    <row r="342" spans="1:4" x14ac:dyDescent="0.3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5">
      <c r="A344" s="176" t="s">
        <v>271</v>
      </c>
    </row>
    <row r="345" spans="1:4" x14ac:dyDescent="0.35">
      <c r="B345" t="s">
        <v>122</v>
      </c>
      <c r="C345" t="s">
        <v>272</v>
      </c>
      <c r="D345" t="s">
        <v>41</v>
      </c>
    </row>
    <row r="346" spans="1:4" x14ac:dyDescent="0.3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35">
      <c r="A347" t="str">
        <f>Setup!A21</f>
        <v>Caseload 2</v>
      </c>
      <c r="B347">
        <f t="shared" ref="B347:B360" ca="1" si="281">AVERAGE(IF($B$335="Total",$B121:$BA121,IF($B$335="non-group",$B85:$BA85,$B103:$BA103)))/IF($B$337="Minutes",1,60)</f>
        <v>0</v>
      </c>
      <c r="C347">
        <f t="shared" ref="C347:C360" ca="1" si="282">(AVERAGE(IF($B$335="Total",B121:BA121,IF($B$335="non-group",B85:BA85,B103:BA103)))+AVERAGE(IF($B$335="Total",B257:BA257,IF($B$335="non-group",B221:BA221,B239:BA239))))/IF($B$337="Minutes",1,60)</f>
        <v>0</v>
      </c>
      <c r="D347">
        <f t="shared" ref="D347:D360" ca="1" si="283">C347-B347</f>
        <v>0</v>
      </c>
    </row>
    <row r="348" spans="1:4" x14ac:dyDescent="0.35">
      <c r="A348" t="str">
        <f>Setup!A22</f>
        <v>Caseload 3</v>
      </c>
      <c r="B348">
        <f t="shared" ca="1" si="281"/>
        <v>0</v>
      </c>
      <c r="C348">
        <f t="shared" ca="1" si="282"/>
        <v>0</v>
      </c>
      <c r="D348">
        <f t="shared" ca="1" si="283"/>
        <v>0</v>
      </c>
    </row>
    <row r="349" spans="1:4" x14ac:dyDescent="0.35">
      <c r="A349" t="str">
        <f>Setup!A23</f>
        <v>Caseload 4</v>
      </c>
      <c r="B349">
        <f t="shared" ca="1" si="281"/>
        <v>0</v>
      </c>
      <c r="C349">
        <f t="shared" ca="1" si="282"/>
        <v>0</v>
      </c>
      <c r="D349">
        <f t="shared" ca="1" si="283"/>
        <v>0</v>
      </c>
    </row>
    <row r="350" spans="1:4" x14ac:dyDescent="0.35">
      <c r="A350" t="str">
        <f>Setup!A24</f>
        <v>Caseload 5</v>
      </c>
      <c r="B350">
        <f t="shared" ca="1" si="281"/>
        <v>0</v>
      </c>
      <c r="C350">
        <f t="shared" ca="1" si="282"/>
        <v>0</v>
      </c>
      <c r="D350">
        <f t="shared" ca="1" si="283"/>
        <v>0</v>
      </c>
    </row>
    <row r="351" spans="1:4" x14ac:dyDescent="0.35">
      <c r="A351" t="str">
        <f>Setup!A25</f>
        <v>Caseload 6</v>
      </c>
      <c r="B351">
        <f t="shared" ca="1" si="281"/>
        <v>0</v>
      </c>
      <c r="C351">
        <f t="shared" ca="1" si="282"/>
        <v>0</v>
      </c>
      <c r="D351">
        <f t="shared" ca="1" si="283"/>
        <v>0</v>
      </c>
    </row>
    <row r="352" spans="1:4" x14ac:dyDescent="0.35">
      <c r="A352" t="str">
        <f>Setup!A26</f>
        <v>Caseload 7</v>
      </c>
      <c r="B352">
        <f t="shared" ca="1" si="281"/>
        <v>0</v>
      </c>
      <c r="C352">
        <f t="shared" ca="1" si="282"/>
        <v>0</v>
      </c>
      <c r="D352">
        <f t="shared" ca="1" si="283"/>
        <v>0</v>
      </c>
    </row>
    <row r="353" spans="1:4" x14ac:dyDescent="0.35">
      <c r="A353" t="str">
        <f>Setup!A27</f>
        <v>Caseload 8</v>
      </c>
      <c r="B353">
        <f t="shared" ca="1" si="281"/>
        <v>0</v>
      </c>
      <c r="C353">
        <f t="shared" ca="1" si="282"/>
        <v>0</v>
      </c>
      <c r="D353">
        <f t="shared" ca="1" si="283"/>
        <v>0</v>
      </c>
    </row>
    <row r="354" spans="1:4" x14ac:dyDescent="0.35">
      <c r="A354" t="str">
        <f>Setup!A28</f>
        <v>Caseload 9</v>
      </c>
      <c r="B354">
        <f t="shared" ca="1" si="281"/>
        <v>0</v>
      </c>
      <c r="C354">
        <f t="shared" ca="1" si="282"/>
        <v>0</v>
      </c>
      <c r="D354">
        <f t="shared" ca="1" si="283"/>
        <v>0</v>
      </c>
    </row>
    <row r="355" spans="1:4" x14ac:dyDescent="0.35">
      <c r="A355" t="str">
        <f>Setup!A29</f>
        <v>Caseload 10</v>
      </c>
      <c r="B355">
        <f t="shared" ca="1" si="281"/>
        <v>0</v>
      </c>
      <c r="C355">
        <f t="shared" ca="1" si="282"/>
        <v>0</v>
      </c>
      <c r="D355">
        <f t="shared" ca="1" si="283"/>
        <v>0</v>
      </c>
    </row>
    <row r="356" spans="1:4" x14ac:dyDescent="0.35">
      <c r="A356" t="str">
        <f>Setup!A30</f>
        <v>Caseload 11</v>
      </c>
      <c r="B356">
        <f t="shared" ca="1" si="281"/>
        <v>0</v>
      </c>
      <c r="C356">
        <f t="shared" ca="1" si="282"/>
        <v>0</v>
      </c>
      <c r="D356">
        <f t="shared" ca="1" si="283"/>
        <v>0</v>
      </c>
    </row>
    <row r="357" spans="1:4" x14ac:dyDescent="0.35">
      <c r="A357" t="str">
        <f>Setup!A31</f>
        <v>Caseload 12</v>
      </c>
      <c r="B357">
        <f t="shared" ca="1" si="281"/>
        <v>0</v>
      </c>
      <c r="C357">
        <f t="shared" ca="1" si="282"/>
        <v>0</v>
      </c>
      <c r="D357">
        <f t="shared" ca="1" si="283"/>
        <v>0</v>
      </c>
    </row>
    <row r="358" spans="1:4" x14ac:dyDescent="0.35">
      <c r="A358" t="str">
        <f>Setup!A32</f>
        <v>Caseload 13</v>
      </c>
      <c r="B358">
        <f t="shared" ca="1" si="281"/>
        <v>0</v>
      </c>
      <c r="C358">
        <f t="shared" ca="1" si="282"/>
        <v>0</v>
      </c>
      <c r="D358">
        <f t="shared" ca="1" si="283"/>
        <v>0</v>
      </c>
    </row>
    <row r="359" spans="1:4" x14ac:dyDescent="0.35">
      <c r="A359" t="str">
        <f>Setup!A33</f>
        <v>Caseload 14</v>
      </c>
      <c r="B359">
        <f t="shared" ca="1" si="281"/>
        <v>0</v>
      </c>
      <c r="C359">
        <f t="shared" ca="1" si="282"/>
        <v>0</v>
      </c>
      <c r="D359">
        <f t="shared" ca="1" si="283"/>
        <v>0</v>
      </c>
    </row>
    <row r="360" spans="1:4" x14ac:dyDescent="0.35">
      <c r="A360" t="str">
        <f>Setup!A34</f>
        <v>Caseload 15</v>
      </c>
      <c r="B360">
        <f t="shared" ca="1" si="281"/>
        <v>0</v>
      </c>
      <c r="C360">
        <f t="shared" ca="1" si="282"/>
        <v>0</v>
      </c>
      <c r="D360">
        <f t="shared" ca="1" si="283"/>
        <v>0</v>
      </c>
    </row>
    <row r="362" spans="1:4" ht="21" x14ac:dyDescent="0.5">
      <c r="A362" s="176" t="s">
        <v>273</v>
      </c>
    </row>
    <row r="363" spans="1:4" x14ac:dyDescent="0.35">
      <c r="B363" t="s">
        <v>122</v>
      </c>
      <c r="C363" t="s">
        <v>261</v>
      </c>
      <c r="D363" t="s">
        <v>41</v>
      </c>
    </row>
    <row r="364" spans="1:4" x14ac:dyDescent="0.3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35">
      <c r="A365" s="2" cm="1">
        <f t="array" aca="1" ref="A365" ca="1">INDEX($A$13:$A$64,ROW(A2),1)</f>
        <v>44235</v>
      </c>
      <c r="B365">
        <f t="shared" ref="B365:B415" ca="1" si="284">INDEX(IF($B$335="Non-Group",$B$84:$BA$99,IF($B$335="Group",$B$102:$BA$117,$B$120:$BA$135)),MATCH($B$334,$A$84:$A$99,0),MATCH($A365,$B$83:$BA$83,0))/(IF($B$337="Minutes",1,60))</f>
        <v>0</v>
      </c>
      <c r="C365">
        <f t="shared" ref="C365:C415" ca="1" si="285">INDEX(IF($B$335="Non-Group",$B$220:$BA$235,IF($B$335="Group",$B$237:$BA$253,$B$256:$BA$271)),MATCH($B$334,$A$220:$A$235,0),MATCH($A365,$B$219:$BA$219,0))/IF($B$337="Minutes",1,60)+B365</f>
        <v>0</v>
      </c>
      <c r="D365">
        <f t="shared" ref="D365:D415" ca="1" si="286">C365-B365</f>
        <v>0</v>
      </c>
    </row>
    <row r="366" spans="1:4" x14ac:dyDescent="0.35">
      <c r="A366" s="2" cm="1">
        <f t="array" aca="1" ref="A366" ca="1">INDEX($A$13:$A$64,ROW(A3),1)</f>
        <v>44242</v>
      </c>
      <c r="B366">
        <f t="shared" ca="1" si="284"/>
        <v>0</v>
      </c>
      <c r="C366">
        <f t="shared" ca="1" si="285"/>
        <v>0</v>
      </c>
      <c r="D366">
        <f t="shared" ca="1" si="286"/>
        <v>0</v>
      </c>
    </row>
    <row r="367" spans="1:4" x14ac:dyDescent="0.35">
      <c r="A367" s="2" cm="1">
        <f t="array" aca="1" ref="A367" ca="1">INDEX($A$13:$A$64,ROW(A4),1)</f>
        <v>44249</v>
      </c>
      <c r="B367">
        <f t="shared" ca="1" si="284"/>
        <v>0</v>
      </c>
      <c r="C367">
        <f t="shared" ca="1" si="285"/>
        <v>0</v>
      </c>
      <c r="D367">
        <f t="shared" ca="1" si="286"/>
        <v>0</v>
      </c>
    </row>
    <row r="368" spans="1:4" x14ac:dyDescent="0.35">
      <c r="A368" s="2" cm="1">
        <f t="array" aca="1" ref="A368" ca="1">INDEX($A$13:$A$64,ROW(A5),1)</f>
        <v>44256</v>
      </c>
      <c r="B368">
        <f t="shared" ca="1" si="284"/>
        <v>0</v>
      </c>
      <c r="C368">
        <f t="shared" ca="1" si="285"/>
        <v>0</v>
      </c>
      <c r="D368">
        <f t="shared" ca="1" si="286"/>
        <v>0</v>
      </c>
    </row>
    <row r="369" spans="1:4" x14ac:dyDescent="0.35">
      <c r="A369" s="2" cm="1">
        <f t="array" aca="1" ref="A369" ca="1">INDEX($A$13:$A$64,ROW(A6),1)</f>
        <v>44263</v>
      </c>
      <c r="B369">
        <f t="shared" ca="1" si="284"/>
        <v>0</v>
      </c>
      <c r="C369">
        <f t="shared" ca="1" si="285"/>
        <v>0</v>
      </c>
      <c r="D369">
        <f t="shared" ca="1" si="286"/>
        <v>0</v>
      </c>
    </row>
    <row r="370" spans="1:4" x14ac:dyDescent="0.35">
      <c r="A370" s="2" cm="1">
        <f t="array" aca="1" ref="A370" ca="1">INDEX($A$13:$A$64,ROW(A7),1)</f>
        <v>44270</v>
      </c>
      <c r="B370">
        <f t="shared" ca="1" si="284"/>
        <v>0</v>
      </c>
      <c r="C370">
        <f t="shared" ca="1" si="285"/>
        <v>0</v>
      </c>
      <c r="D370">
        <f t="shared" ca="1" si="286"/>
        <v>0</v>
      </c>
    </row>
    <row r="371" spans="1:4" x14ac:dyDescent="0.35">
      <c r="A371" s="2" cm="1">
        <f t="array" aca="1" ref="A371" ca="1">INDEX($A$13:$A$64,ROW(A8),1)</f>
        <v>44277</v>
      </c>
      <c r="B371">
        <f t="shared" ca="1" si="284"/>
        <v>0</v>
      </c>
      <c r="C371">
        <f t="shared" ca="1" si="285"/>
        <v>0</v>
      </c>
      <c r="D371">
        <f t="shared" ca="1" si="286"/>
        <v>0</v>
      </c>
    </row>
    <row r="372" spans="1:4" x14ac:dyDescent="0.35">
      <c r="A372" s="2" cm="1">
        <f t="array" aca="1" ref="A372" ca="1">INDEX($A$13:$A$64,ROW(A9),1)</f>
        <v>44284</v>
      </c>
      <c r="B372">
        <f t="shared" ca="1" si="284"/>
        <v>0</v>
      </c>
      <c r="C372">
        <f t="shared" ca="1" si="285"/>
        <v>0</v>
      </c>
      <c r="D372">
        <f t="shared" ca="1" si="286"/>
        <v>0</v>
      </c>
    </row>
    <row r="373" spans="1:4" x14ac:dyDescent="0.35">
      <c r="A373" s="2" cm="1">
        <f t="array" aca="1" ref="A373" ca="1">INDEX($A$13:$A$64,ROW(A10),1)</f>
        <v>44291</v>
      </c>
      <c r="B373">
        <f t="shared" ca="1" si="284"/>
        <v>0</v>
      </c>
      <c r="C373">
        <f t="shared" ca="1" si="285"/>
        <v>0</v>
      </c>
      <c r="D373">
        <f t="shared" ca="1" si="286"/>
        <v>0</v>
      </c>
    </row>
    <row r="374" spans="1:4" x14ac:dyDescent="0.35">
      <c r="A374" s="2" cm="1">
        <f t="array" aca="1" ref="A374" ca="1">INDEX($A$13:$A$64,ROW(A11),1)</f>
        <v>44298</v>
      </c>
      <c r="B374">
        <f t="shared" ca="1" si="284"/>
        <v>0</v>
      </c>
      <c r="C374">
        <f t="shared" ca="1" si="285"/>
        <v>0</v>
      </c>
      <c r="D374">
        <f t="shared" ca="1" si="286"/>
        <v>0</v>
      </c>
    </row>
    <row r="375" spans="1:4" x14ac:dyDescent="0.35">
      <c r="A375" s="2" cm="1">
        <f t="array" aca="1" ref="A375" ca="1">INDEX($A$13:$A$64,ROW(A12),1)</f>
        <v>44305</v>
      </c>
      <c r="B375">
        <f t="shared" ca="1" si="284"/>
        <v>0</v>
      </c>
      <c r="C375">
        <f t="shared" ca="1" si="285"/>
        <v>0</v>
      </c>
      <c r="D375">
        <f t="shared" ca="1" si="286"/>
        <v>0</v>
      </c>
    </row>
    <row r="376" spans="1:4" x14ac:dyDescent="0.35">
      <c r="A376" s="2" cm="1">
        <f t="array" aca="1" ref="A376" ca="1">INDEX($A$13:$A$64,ROW(A13),1)</f>
        <v>44312</v>
      </c>
      <c r="B376">
        <f t="shared" ca="1" si="284"/>
        <v>0</v>
      </c>
      <c r="C376">
        <f t="shared" ca="1" si="285"/>
        <v>0</v>
      </c>
      <c r="D376">
        <f t="shared" ca="1" si="286"/>
        <v>0</v>
      </c>
    </row>
    <row r="377" spans="1:4" x14ac:dyDescent="0.35">
      <c r="A377" s="2" cm="1">
        <f t="array" aca="1" ref="A377" ca="1">INDEX($A$13:$A$64,ROW(A14),1)</f>
        <v>44319</v>
      </c>
      <c r="B377">
        <f t="shared" ca="1" si="284"/>
        <v>0</v>
      </c>
      <c r="C377">
        <f t="shared" ca="1" si="285"/>
        <v>0</v>
      </c>
      <c r="D377">
        <f t="shared" ca="1" si="286"/>
        <v>0</v>
      </c>
    </row>
    <row r="378" spans="1:4" x14ac:dyDescent="0.35">
      <c r="A378" s="2" cm="1">
        <f t="array" aca="1" ref="A378" ca="1">INDEX($A$13:$A$64,ROW(A15),1)</f>
        <v>44326</v>
      </c>
      <c r="B378">
        <f t="shared" ca="1" si="284"/>
        <v>0</v>
      </c>
      <c r="C378">
        <f t="shared" ca="1" si="285"/>
        <v>0</v>
      </c>
      <c r="D378">
        <f t="shared" ca="1" si="286"/>
        <v>0</v>
      </c>
    </row>
    <row r="379" spans="1:4" x14ac:dyDescent="0.35">
      <c r="A379" s="2" cm="1">
        <f t="array" aca="1" ref="A379" ca="1">INDEX($A$13:$A$64,ROW(A16),1)</f>
        <v>44333</v>
      </c>
      <c r="B379">
        <f t="shared" ca="1" si="284"/>
        <v>0</v>
      </c>
      <c r="C379">
        <f t="shared" ca="1" si="285"/>
        <v>0</v>
      </c>
      <c r="D379">
        <f t="shared" ca="1" si="286"/>
        <v>0</v>
      </c>
    </row>
    <row r="380" spans="1:4" x14ac:dyDescent="0.35">
      <c r="A380" s="2" cm="1">
        <f t="array" aca="1" ref="A380" ca="1">INDEX($A$13:$A$64,ROW(A17),1)</f>
        <v>44340</v>
      </c>
      <c r="B380">
        <f t="shared" ca="1" si="284"/>
        <v>0</v>
      </c>
      <c r="C380">
        <f t="shared" ca="1" si="285"/>
        <v>0</v>
      </c>
      <c r="D380">
        <f t="shared" ca="1" si="286"/>
        <v>0</v>
      </c>
    </row>
    <row r="381" spans="1:4" x14ac:dyDescent="0.35">
      <c r="A381" s="2" cm="1">
        <f t="array" aca="1" ref="A381" ca="1">INDEX($A$13:$A$64,ROW(A18),1)</f>
        <v>44347</v>
      </c>
      <c r="B381">
        <f t="shared" ca="1" si="284"/>
        <v>0</v>
      </c>
      <c r="C381">
        <f t="shared" ca="1" si="285"/>
        <v>0</v>
      </c>
      <c r="D381">
        <f t="shared" ca="1" si="286"/>
        <v>0</v>
      </c>
    </row>
    <row r="382" spans="1:4" x14ac:dyDescent="0.35">
      <c r="A382" s="2" cm="1">
        <f t="array" aca="1" ref="A382" ca="1">INDEX($A$13:$A$64,ROW(A19),1)</f>
        <v>44354</v>
      </c>
      <c r="B382">
        <f t="shared" ca="1" si="284"/>
        <v>0</v>
      </c>
      <c r="C382">
        <f t="shared" ca="1" si="285"/>
        <v>0</v>
      </c>
      <c r="D382">
        <f t="shared" ca="1" si="286"/>
        <v>0</v>
      </c>
    </row>
    <row r="383" spans="1:4" x14ac:dyDescent="0.35">
      <c r="A383" s="2" cm="1">
        <f t="array" aca="1" ref="A383" ca="1">INDEX($A$13:$A$64,ROW(A20),1)</f>
        <v>44361</v>
      </c>
      <c r="B383">
        <f t="shared" ca="1" si="284"/>
        <v>0</v>
      </c>
      <c r="C383">
        <f t="shared" ca="1" si="285"/>
        <v>0</v>
      </c>
      <c r="D383">
        <f t="shared" ca="1" si="286"/>
        <v>0</v>
      </c>
    </row>
    <row r="384" spans="1:4" x14ac:dyDescent="0.35">
      <c r="A384" s="2" cm="1">
        <f t="array" aca="1" ref="A384" ca="1">INDEX($A$13:$A$64,ROW(A21),1)</f>
        <v>44368</v>
      </c>
      <c r="B384">
        <f t="shared" ca="1" si="284"/>
        <v>0</v>
      </c>
      <c r="C384">
        <f t="shared" ca="1" si="285"/>
        <v>0</v>
      </c>
      <c r="D384">
        <f t="shared" ca="1" si="286"/>
        <v>0</v>
      </c>
    </row>
    <row r="385" spans="1:4" x14ac:dyDescent="0.35">
      <c r="A385" s="2" cm="1">
        <f t="array" aca="1" ref="A385" ca="1">INDEX($A$13:$A$64,ROW(A22),1)</f>
        <v>44375</v>
      </c>
      <c r="B385">
        <f t="shared" ca="1" si="284"/>
        <v>0</v>
      </c>
      <c r="C385">
        <f t="shared" ca="1" si="285"/>
        <v>0</v>
      </c>
      <c r="D385">
        <f t="shared" ca="1" si="286"/>
        <v>0</v>
      </c>
    </row>
    <row r="386" spans="1:4" x14ac:dyDescent="0.35">
      <c r="A386" s="2" cm="1">
        <f t="array" aca="1" ref="A386" ca="1">INDEX($A$13:$A$64,ROW(A23),1)</f>
        <v>44382</v>
      </c>
      <c r="B386">
        <f t="shared" ca="1" si="284"/>
        <v>0</v>
      </c>
      <c r="C386">
        <f t="shared" ca="1" si="285"/>
        <v>0</v>
      </c>
      <c r="D386">
        <f t="shared" ca="1" si="286"/>
        <v>0</v>
      </c>
    </row>
    <row r="387" spans="1:4" x14ac:dyDescent="0.35">
      <c r="A387" s="2" cm="1">
        <f t="array" aca="1" ref="A387" ca="1">INDEX($A$13:$A$64,ROW(A24),1)</f>
        <v>44389</v>
      </c>
      <c r="B387">
        <f t="shared" ca="1" si="284"/>
        <v>0</v>
      </c>
      <c r="C387">
        <f t="shared" ca="1" si="285"/>
        <v>0</v>
      </c>
      <c r="D387">
        <f t="shared" ca="1" si="286"/>
        <v>0</v>
      </c>
    </row>
    <row r="388" spans="1:4" x14ac:dyDescent="0.35">
      <c r="A388" s="2" cm="1">
        <f t="array" aca="1" ref="A388" ca="1">INDEX($A$13:$A$64,ROW(A25),1)</f>
        <v>44396</v>
      </c>
      <c r="B388">
        <f t="shared" ca="1" si="284"/>
        <v>0</v>
      </c>
      <c r="C388">
        <f t="shared" ca="1" si="285"/>
        <v>0</v>
      </c>
      <c r="D388">
        <f t="shared" ca="1" si="286"/>
        <v>0</v>
      </c>
    </row>
    <row r="389" spans="1:4" x14ac:dyDescent="0.35">
      <c r="A389" s="2" cm="1">
        <f t="array" aca="1" ref="A389" ca="1">INDEX($A$13:$A$64,ROW(A26),1)</f>
        <v>44403</v>
      </c>
      <c r="B389">
        <f t="shared" ca="1" si="284"/>
        <v>0</v>
      </c>
      <c r="C389">
        <f t="shared" ca="1" si="285"/>
        <v>0</v>
      </c>
      <c r="D389">
        <f t="shared" ca="1" si="286"/>
        <v>0</v>
      </c>
    </row>
    <row r="390" spans="1:4" x14ac:dyDescent="0.35">
      <c r="A390" s="2" cm="1">
        <f t="array" aca="1" ref="A390" ca="1">INDEX($A$13:$A$64,ROW(A27),1)</f>
        <v>44410</v>
      </c>
      <c r="B390">
        <f t="shared" ca="1" si="284"/>
        <v>0</v>
      </c>
      <c r="C390">
        <f t="shared" ca="1" si="285"/>
        <v>0</v>
      </c>
      <c r="D390">
        <f t="shared" ca="1" si="286"/>
        <v>0</v>
      </c>
    </row>
    <row r="391" spans="1:4" x14ac:dyDescent="0.35">
      <c r="A391" s="2" cm="1">
        <f t="array" aca="1" ref="A391" ca="1">INDEX($A$13:$A$64,ROW(A28),1)</f>
        <v>44417</v>
      </c>
      <c r="B391">
        <f t="shared" ca="1" si="284"/>
        <v>0</v>
      </c>
      <c r="C391">
        <f t="shared" ca="1" si="285"/>
        <v>0</v>
      </c>
      <c r="D391">
        <f t="shared" ca="1" si="286"/>
        <v>0</v>
      </c>
    </row>
    <row r="392" spans="1:4" x14ac:dyDescent="0.35">
      <c r="A392" s="2" cm="1">
        <f t="array" aca="1" ref="A392" ca="1">INDEX($A$13:$A$64,ROW(A29),1)</f>
        <v>44424</v>
      </c>
      <c r="B392">
        <f t="shared" ca="1" si="284"/>
        <v>0</v>
      </c>
      <c r="C392">
        <f t="shared" ca="1" si="285"/>
        <v>0</v>
      </c>
      <c r="D392">
        <f t="shared" ca="1" si="286"/>
        <v>0</v>
      </c>
    </row>
    <row r="393" spans="1:4" x14ac:dyDescent="0.35">
      <c r="A393" s="2" cm="1">
        <f t="array" aca="1" ref="A393" ca="1">INDEX($A$13:$A$64,ROW(A30),1)</f>
        <v>44431</v>
      </c>
      <c r="B393">
        <f t="shared" ca="1" si="284"/>
        <v>0</v>
      </c>
      <c r="C393">
        <f t="shared" ca="1" si="285"/>
        <v>0</v>
      </c>
      <c r="D393">
        <f t="shared" ca="1" si="286"/>
        <v>0</v>
      </c>
    </row>
    <row r="394" spans="1:4" x14ac:dyDescent="0.35">
      <c r="A394" s="2" cm="1">
        <f t="array" aca="1" ref="A394" ca="1">INDEX($A$13:$A$64,ROW(A31),1)</f>
        <v>44438</v>
      </c>
      <c r="B394">
        <f t="shared" ca="1" si="284"/>
        <v>0</v>
      </c>
      <c r="C394">
        <f t="shared" ca="1" si="285"/>
        <v>0</v>
      </c>
      <c r="D394">
        <f t="shared" ca="1" si="286"/>
        <v>0</v>
      </c>
    </row>
    <row r="395" spans="1:4" x14ac:dyDescent="0.35">
      <c r="A395" s="2" cm="1">
        <f t="array" aca="1" ref="A395" ca="1">INDEX($A$13:$A$64,ROW(A32),1)</f>
        <v>44445</v>
      </c>
      <c r="B395">
        <f t="shared" ca="1" si="284"/>
        <v>0</v>
      </c>
      <c r="C395">
        <f t="shared" ca="1" si="285"/>
        <v>0</v>
      </c>
      <c r="D395">
        <f t="shared" ca="1" si="286"/>
        <v>0</v>
      </c>
    </row>
    <row r="396" spans="1:4" x14ac:dyDescent="0.35">
      <c r="A396" s="2" cm="1">
        <f t="array" aca="1" ref="A396" ca="1">INDEX($A$13:$A$64,ROW(A33),1)</f>
        <v>44452</v>
      </c>
      <c r="B396">
        <f t="shared" ca="1" si="284"/>
        <v>0</v>
      </c>
      <c r="C396">
        <f t="shared" ca="1" si="285"/>
        <v>0</v>
      </c>
      <c r="D396">
        <f t="shared" ca="1" si="286"/>
        <v>0</v>
      </c>
    </row>
    <row r="397" spans="1:4" x14ac:dyDescent="0.35">
      <c r="A397" s="2" cm="1">
        <f t="array" aca="1" ref="A397" ca="1">INDEX($A$13:$A$64,ROW(A34),1)</f>
        <v>44459</v>
      </c>
      <c r="B397">
        <f t="shared" ca="1" si="284"/>
        <v>0</v>
      </c>
      <c r="C397">
        <f t="shared" ca="1" si="285"/>
        <v>0</v>
      </c>
      <c r="D397">
        <f t="shared" ca="1" si="286"/>
        <v>0</v>
      </c>
    </row>
    <row r="398" spans="1:4" x14ac:dyDescent="0.35">
      <c r="A398" s="2" cm="1">
        <f t="array" aca="1" ref="A398" ca="1">INDEX($A$13:$A$64,ROW(A35),1)</f>
        <v>44466</v>
      </c>
      <c r="B398">
        <f t="shared" ca="1" si="284"/>
        <v>0</v>
      </c>
      <c r="C398">
        <f t="shared" ca="1" si="285"/>
        <v>0</v>
      </c>
      <c r="D398">
        <f t="shared" ca="1" si="286"/>
        <v>0</v>
      </c>
    </row>
    <row r="399" spans="1:4" x14ac:dyDescent="0.35">
      <c r="A399" s="2" cm="1">
        <f t="array" aca="1" ref="A399" ca="1">INDEX($A$13:$A$64,ROW(A36),1)</f>
        <v>44473</v>
      </c>
      <c r="B399">
        <f t="shared" ca="1" si="284"/>
        <v>0</v>
      </c>
      <c r="C399">
        <f t="shared" ca="1" si="285"/>
        <v>0</v>
      </c>
      <c r="D399">
        <f t="shared" ca="1" si="286"/>
        <v>0</v>
      </c>
    </row>
    <row r="400" spans="1:4" x14ac:dyDescent="0.35">
      <c r="A400" s="2" cm="1">
        <f t="array" aca="1" ref="A400" ca="1">INDEX($A$13:$A$64,ROW(A37),1)</f>
        <v>44480</v>
      </c>
      <c r="B400">
        <f t="shared" ca="1" si="284"/>
        <v>0</v>
      </c>
      <c r="C400">
        <f t="shared" ca="1" si="285"/>
        <v>0</v>
      </c>
      <c r="D400">
        <f t="shared" ca="1" si="286"/>
        <v>0</v>
      </c>
    </row>
    <row r="401" spans="1:4" x14ac:dyDescent="0.35">
      <c r="A401" s="2" cm="1">
        <f t="array" aca="1" ref="A401" ca="1">INDEX($A$13:$A$64,ROW(A38),1)</f>
        <v>44487</v>
      </c>
      <c r="B401">
        <f t="shared" ca="1" si="284"/>
        <v>0</v>
      </c>
      <c r="C401">
        <f t="shared" ca="1" si="285"/>
        <v>0</v>
      </c>
      <c r="D401">
        <f t="shared" ca="1" si="286"/>
        <v>0</v>
      </c>
    </row>
    <row r="402" spans="1:4" x14ac:dyDescent="0.35">
      <c r="A402" s="2" cm="1">
        <f t="array" aca="1" ref="A402" ca="1">INDEX($A$13:$A$64,ROW(A39),1)</f>
        <v>44494</v>
      </c>
      <c r="B402">
        <f t="shared" ca="1" si="284"/>
        <v>0</v>
      </c>
      <c r="C402">
        <f t="shared" ca="1" si="285"/>
        <v>0</v>
      </c>
      <c r="D402">
        <f t="shared" ca="1" si="286"/>
        <v>0</v>
      </c>
    </row>
    <row r="403" spans="1:4" x14ac:dyDescent="0.35">
      <c r="A403" s="2" cm="1">
        <f t="array" aca="1" ref="A403" ca="1">INDEX($A$13:$A$64,ROW(A40),1)</f>
        <v>44501</v>
      </c>
      <c r="B403">
        <f t="shared" ca="1" si="284"/>
        <v>0</v>
      </c>
      <c r="C403">
        <f t="shared" ca="1" si="285"/>
        <v>0</v>
      </c>
      <c r="D403">
        <f t="shared" ca="1" si="286"/>
        <v>0</v>
      </c>
    </row>
    <row r="404" spans="1:4" x14ac:dyDescent="0.35">
      <c r="A404" s="2" cm="1">
        <f t="array" aca="1" ref="A404" ca="1">INDEX($A$13:$A$64,ROW(A41),1)</f>
        <v>44508</v>
      </c>
      <c r="B404">
        <f t="shared" ca="1" si="284"/>
        <v>0</v>
      </c>
      <c r="C404">
        <f t="shared" ca="1" si="285"/>
        <v>0</v>
      </c>
      <c r="D404">
        <f t="shared" ca="1" si="286"/>
        <v>0</v>
      </c>
    </row>
    <row r="405" spans="1:4" x14ac:dyDescent="0.35">
      <c r="A405" s="2" cm="1">
        <f t="array" aca="1" ref="A405" ca="1">INDEX($A$13:$A$64,ROW(A42),1)</f>
        <v>44515</v>
      </c>
      <c r="B405">
        <f t="shared" ca="1" si="284"/>
        <v>0</v>
      </c>
      <c r="C405">
        <f t="shared" ca="1" si="285"/>
        <v>0</v>
      </c>
      <c r="D405">
        <f t="shared" ca="1" si="286"/>
        <v>0</v>
      </c>
    </row>
    <row r="406" spans="1:4" x14ac:dyDescent="0.35">
      <c r="A406" s="2" cm="1">
        <f t="array" aca="1" ref="A406" ca="1">INDEX($A$13:$A$64,ROW(A43),1)</f>
        <v>44522</v>
      </c>
      <c r="B406">
        <f t="shared" ca="1" si="284"/>
        <v>0</v>
      </c>
      <c r="C406">
        <f t="shared" ca="1" si="285"/>
        <v>0</v>
      </c>
      <c r="D406">
        <f t="shared" ca="1" si="286"/>
        <v>0</v>
      </c>
    </row>
    <row r="407" spans="1:4" x14ac:dyDescent="0.35">
      <c r="A407" s="2" cm="1">
        <f t="array" aca="1" ref="A407" ca="1">INDEX($A$13:$A$64,ROW(A44),1)</f>
        <v>44529</v>
      </c>
      <c r="B407">
        <f t="shared" ca="1" si="284"/>
        <v>0</v>
      </c>
      <c r="C407">
        <f t="shared" ca="1" si="285"/>
        <v>0</v>
      </c>
      <c r="D407">
        <f t="shared" ca="1" si="286"/>
        <v>0</v>
      </c>
    </row>
    <row r="408" spans="1:4" x14ac:dyDescent="0.35">
      <c r="A408" s="2" cm="1">
        <f t="array" aca="1" ref="A408" ca="1">INDEX($A$13:$A$64,ROW(A45),1)</f>
        <v>44536</v>
      </c>
      <c r="B408">
        <f t="shared" ca="1" si="284"/>
        <v>0</v>
      </c>
      <c r="C408">
        <f t="shared" ca="1" si="285"/>
        <v>0</v>
      </c>
      <c r="D408">
        <f t="shared" ca="1" si="286"/>
        <v>0</v>
      </c>
    </row>
    <row r="409" spans="1:4" x14ac:dyDescent="0.35">
      <c r="A409" s="2" cm="1">
        <f t="array" aca="1" ref="A409" ca="1">INDEX($A$13:$A$64,ROW(A46),1)</f>
        <v>44543</v>
      </c>
      <c r="B409">
        <f t="shared" ca="1" si="284"/>
        <v>0</v>
      </c>
      <c r="C409">
        <f t="shared" ca="1" si="285"/>
        <v>0</v>
      </c>
      <c r="D409">
        <f t="shared" ca="1" si="286"/>
        <v>0</v>
      </c>
    </row>
    <row r="410" spans="1:4" x14ac:dyDescent="0.35">
      <c r="A410" s="2" cm="1">
        <f t="array" aca="1" ref="A410" ca="1">INDEX($A$13:$A$64,ROW(A47),1)</f>
        <v>44550</v>
      </c>
      <c r="B410">
        <f t="shared" ca="1" si="284"/>
        <v>0</v>
      </c>
      <c r="C410">
        <f t="shared" ca="1" si="285"/>
        <v>0</v>
      </c>
      <c r="D410">
        <f t="shared" ca="1" si="286"/>
        <v>0</v>
      </c>
    </row>
    <row r="411" spans="1:4" x14ac:dyDescent="0.35">
      <c r="A411" s="2" cm="1">
        <f t="array" aca="1" ref="A411" ca="1">INDEX($A$13:$A$64,ROW(A48),1)</f>
        <v>44557</v>
      </c>
      <c r="B411">
        <f t="shared" ca="1" si="284"/>
        <v>0</v>
      </c>
      <c r="C411">
        <f t="shared" ca="1" si="285"/>
        <v>0</v>
      </c>
      <c r="D411">
        <f t="shared" ca="1" si="286"/>
        <v>0</v>
      </c>
    </row>
    <row r="412" spans="1:4" x14ac:dyDescent="0.35">
      <c r="A412" s="2" cm="1">
        <f t="array" aca="1" ref="A412" ca="1">INDEX($A$13:$A$64,ROW(A49),1)</f>
        <v>44564</v>
      </c>
      <c r="B412">
        <f t="shared" ca="1" si="284"/>
        <v>0</v>
      </c>
      <c r="C412">
        <f t="shared" ca="1" si="285"/>
        <v>0</v>
      </c>
      <c r="D412">
        <f t="shared" ca="1" si="286"/>
        <v>0</v>
      </c>
    </row>
    <row r="413" spans="1:4" x14ac:dyDescent="0.35">
      <c r="A413" s="2" cm="1">
        <f t="array" aca="1" ref="A413" ca="1">INDEX($A$13:$A$64,ROW(A50),1)</f>
        <v>44571</v>
      </c>
      <c r="B413">
        <f t="shared" ca="1" si="284"/>
        <v>0</v>
      </c>
      <c r="C413">
        <f t="shared" ca="1" si="285"/>
        <v>0</v>
      </c>
      <c r="D413">
        <f t="shared" ca="1" si="286"/>
        <v>0</v>
      </c>
    </row>
    <row r="414" spans="1:4" x14ac:dyDescent="0.35">
      <c r="A414" s="2" cm="1">
        <f t="array" aca="1" ref="A414" ca="1">INDEX($A$13:$A$64,ROW(A51),1)</f>
        <v>44578</v>
      </c>
      <c r="B414">
        <f t="shared" ca="1" si="284"/>
        <v>0</v>
      </c>
      <c r="C414">
        <f t="shared" ca="1" si="285"/>
        <v>0</v>
      </c>
      <c r="D414">
        <f t="shared" ca="1" si="286"/>
        <v>0</v>
      </c>
    </row>
    <row r="415" spans="1:4" x14ac:dyDescent="0.35">
      <c r="A415" s="2" cm="1">
        <f t="array" aca="1" ref="A415" ca="1">INDEX($A$13:$A$64,ROW(A52),1)</f>
        <v>44585</v>
      </c>
      <c r="B415">
        <f t="shared" ca="1" si="284"/>
        <v>0</v>
      </c>
      <c r="C415">
        <f t="shared" ca="1" si="285"/>
        <v>0</v>
      </c>
      <c r="D415">
        <f t="shared" ca="1" si="286"/>
        <v>0</v>
      </c>
    </row>
    <row r="416" spans="1:4" x14ac:dyDescent="0.35">
      <c r="A416" s="2"/>
    </row>
    <row r="417" spans="1:16" ht="21" x14ac:dyDescent="0.5">
      <c r="A417" s="176" t="s">
        <v>274</v>
      </c>
    </row>
    <row r="418" spans="1:16" x14ac:dyDescent="0.3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35">
      <c r="A419" s="2" t="s">
        <v>114</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35">
      <c r="A420" s="2" t="s">
        <v>275</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35">
      <c r="A421" s="2"/>
    </row>
    <row r="422" spans="1:16" ht="21" x14ac:dyDescent="0.5">
      <c r="A422" s="176" t="s">
        <v>276</v>
      </c>
    </row>
    <row r="423" spans="1:16" x14ac:dyDescent="0.35">
      <c r="A423" s="2"/>
      <c r="B423" t="s">
        <v>277</v>
      </c>
      <c r="C423" t="s">
        <v>278</v>
      </c>
    </row>
    <row r="424" spans="1:16" x14ac:dyDescent="0.3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3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3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3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3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3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3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3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3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3" x14ac:dyDescent="0.3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3" x14ac:dyDescent="0.3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3" x14ac:dyDescent="0.3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3" x14ac:dyDescent="0.3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3" x14ac:dyDescent="0.3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3" x14ac:dyDescent="0.3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3" x14ac:dyDescent="0.35">
      <c r="A439" s="2"/>
    </row>
    <row r="440" spans="1:3" ht="18.5" x14ac:dyDescent="0.45">
      <c r="A440" s="198" t="s">
        <v>289</v>
      </c>
    </row>
    <row r="441" spans="1:3" x14ac:dyDescent="0.35">
      <c r="A441" s="2" t="s">
        <v>122</v>
      </c>
    </row>
    <row r="442" spans="1:3" x14ac:dyDescent="0.35">
      <c r="A442" s="2" t="s">
        <v>286</v>
      </c>
      <c r="B442" t="s">
        <v>286</v>
      </c>
    </row>
    <row r="443" spans="1:3" x14ac:dyDescent="0.35">
      <c r="A443" s="2" t="s">
        <v>287</v>
      </c>
      <c r="B443" t="s">
        <v>287</v>
      </c>
    </row>
    <row r="444" spans="1:3" x14ac:dyDescent="0.35">
      <c r="A444" s="2" t="s">
        <v>288</v>
      </c>
      <c r="B444" t="s">
        <v>288</v>
      </c>
    </row>
    <row r="445" spans="1:3" x14ac:dyDescent="0.35">
      <c r="A445" s="2"/>
    </row>
    <row r="446" spans="1:3" x14ac:dyDescent="0.35">
      <c r="A446" s="2"/>
    </row>
    <row r="447" spans="1:3" x14ac:dyDescent="0.35">
      <c r="A447" s="2"/>
    </row>
    <row r="448" spans="1:3" x14ac:dyDescent="0.35">
      <c r="A448" s="2"/>
    </row>
    <row r="449" spans="1:1" x14ac:dyDescent="0.35">
      <c r="A449" s="2"/>
    </row>
    <row r="450" spans="1:1" x14ac:dyDescent="0.35">
      <c r="A450" s="2"/>
    </row>
    <row r="451" spans="1:1" x14ac:dyDescent="0.35">
      <c r="A451" s="2"/>
    </row>
    <row r="452" spans="1:1" x14ac:dyDescent="0.35">
      <c r="A452" s="2"/>
    </row>
    <row r="453" spans="1:1" x14ac:dyDescent="0.35">
      <c r="A453" s="2"/>
    </row>
    <row r="454" spans="1:1" x14ac:dyDescent="0.35">
      <c r="A454" s="2"/>
    </row>
    <row r="455" spans="1:1" x14ac:dyDescent="0.35">
      <c r="A455" s="2"/>
    </row>
    <row r="456" spans="1:1" x14ac:dyDescent="0.35">
      <c r="A456" s="2"/>
    </row>
    <row r="457" spans="1:1" x14ac:dyDescent="0.35">
      <c r="A457" s="2"/>
    </row>
    <row r="458" spans="1:1" x14ac:dyDescent="0.35">
      <c r="A458" s="2"/>
    </row>
    <row r="459" spans="1:1" x14ac:dyDescent="0.35">
      <c r="A459" s="2"/>
    </row>
    <row r="460" spans="1:1" x14ac:dyDescent="0.35">
      <c r="A460" s="2"/>
    </row>
    <row r="461" spans="1:1" x14ac:dyDescent="0.35">
      <c r="A461" s="2"/>
    </row>
    <row r="462" spans="1:1" x14ac:dyDescent="0.35">
      <c r="A462" s="2"/>
    </row>
    <row r="463" spans="1:1" x14ac:dyDescent="0.35">
      <c r="A463" s="2"/>
    </row>
    <row r="464" spans="1:1" x14ac:dyDescent="0.35">
      <c r="A464" s="2"/>
    </row>
    <row r="465" spans="1:1" x14ac:dyDescent="0.35">
      <c r="A465" s="2"/>
    </row>
    <row r="466" spans="1:1" x14ac:dyDescent="0.35">
      <c r="A466" s="2"/>
    </row>
    <row r="467" spans="1:1" x14ac:dyDescent="0.35">
      <c r="A467" s="2"/>
    </row>
    <row r="468" spans="1:1" x14ac:dyDescent="0.35">
      <c r="A468" s="2"/>
    </row>
    <row r="469" spans="1:1" x14ac:dyDescent="0.35">
      <c r="A469" s="2"/>
    </row>
    <row r="470" spans="1:1" x14ac:dyDescent="0.35">
      <c r="A470" s="2"/>
    </row>
    <row r="471" spans="1:1" x14ac:dyDescent="0.35">
      <c r="A471" s="2"/>
    </row>
    <row r="472" spans="1:1" x14ac:dyDescent="0.35">
      <c r="A472" s="2"/>
    </row>
    <row r="473" spans="1:1" x14ac:dyDescent="0.35">
      <c r="A473" s="2"/>
    </row>
    <row r="474" spans="1:1" x14ac:dyDescent="0.35">
      <c r="A474" s="2"/>
    </row>
    <row r="475" spans="1:1" x14ac:dyDescent="0.35">
      <c r="A475" s="2"/>
    </row>
    <row r="476" spans="1:1" x14ac:dyDescent="0.35">
      <c r="A476" s="2"/>
    </row>
    <row r="477" spans="1:1" x14ac:dyDescent="0.35">
      <c r="A477" s="2"/>
    </row>
    <row r="478" spans="1:1" x14ac:dyDescent="0.35">
      <c r="A478" s="2"/>
    </row>
    <row r="479" spans="1:1" x14ac:dyDescent="0.35">
      <c r="A479" s="2"/>
    </row>
    <row r="480" spans="1:1" x14ac:dyDescent="0.35">
      <c r="A480" s="2"/>
    </row>
    <row r="481" spans="1:1" x14ac:dyDescent="0.35">
      <c r="A481" s="2"/>
    </row>
    <row r="482" spans="1:1" x14ac:dyDescent="0.35">
      <c r="A482" s="2"/>
    </row>
    <row r="483" spans="1:1" x14ac:dyDescent="0.35">
      <c r="A483" s="2"/>
    </row>
    <row r="484" spans="1:1" x14ac:dyDescent="0.35">
      <c r="A484" s="2"/>
    </row>
    <row r="485" spans="1:1" x14ac:dyDescent="0.35">
      <c r="A485" s="2"/>
    </row>
    <row r="486" spans="1:1" x14ac:dyDescent="0.35">
      <c r="A486" s="2"/>
    </row>
    <row r="487" spans="1:1" x14ac:dyDescent="0.35">
      <c r="A487" s="2"/>
    </row>
    <row r="488" spans="1:1" x14ac:dyDescent="0.35">
      <c r="A488" s="2"/>
    </row>
    <row r="489" spans="1:1" x14ac:dyDescent="0.35">
      <c r="A489" s="2"/>
    </row>
    <row r="490" spans="1:1" x14ac:dyDescent="0.35">
      <c r="A490" s="2"/>
    </row>
    <row r="491" spans="1:1" x14ac:dyDescent="0.35">
      <c r="A491" s="2"/>
    </row>
    <row r="492" spans="1:1" x14ac:dyDescent="0.35">
      <c r="A492" s="2"/>
    </row>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C77" sqref="C77"/>
    </sheetView>
  </sheetViews>
  <sheetFormatPr defaultColWidth="0" defaultRowHeight="14.5" x14ac:dyDescent="0.35"/>
  <cols>
    <col min="1" max="1" width="22.36328125" customWidth="1"/>
    <col min="2" max="2" width="15.6328125" customWidth="1"/>
    <col min="3" max="16" width="12.6328125" customWidth="1"/>
    <col min="17" max="17" width="12.81640625" hidden="1"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267</v>
      </c>
    </row>
    <row r="4" spans="1:4" ht="15" thickBot="1" x14ac:dyDescent="0.4">
      <c r="A4" s="56" t="s">
        <v>58</v>
      </c>
      <c r="B4" s="126" t="s">
        <v>223</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4">
      <c r="D6" t="str">
        <f>"Overview required vs available capacity for "&amp;B4&amp;", "&amp;IF(B5="Total", "all session types", LOWER(B5)&amp;" sessions")&amp;" ("&amp;LOWER(B7)&amp;")"</f>
        <v>Overview required vs available capacity for All Clusters,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 thickBot="1" x14ac:dyDescent="0.4">
      <c r="A35" s="55" t="str">
        <f>IF(B3="by Week","Available Capacity (Avg)","Available Capacity")</f>
        <v>Available Capacity (Avg)</v>
      </c>
    </row>
    <row r="36" spans="1:31" ht="29" customHeight="1" thickBot="1" x14ac:dyDescent="0.4">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169</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170</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203</v>
      </c>
    </row>
    <row r="43" spans="1:31" ht="15" thickBot="1" x14ac:dyDescent="0.4"/>
    <row r="44" spans="1:31" ht="15" thickBot="1" x14ac:dyDescent="0.4">
      <c r="A44" s="56" t="s">
        <v>58</v>
      </c>
      <c r="B44" s="126" t="s">
        <v>183</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204</v>
      </c>
    </row>
    <row r="69" spans="1:17" ht="29.5" thickBot="1" x14ac:dyDescent="0.4">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173</v>
      </c>
    </row>
    <row r="70" spans="1:17" ht="29.5" thickBot="1" x14ac:dyDescent="0.4">
      <c r="A70" s="89" t="s">
        <v>201</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29.5" thickBot="1" x14ac:dyDescent="0.4">
      <c r="A71" s="89" t="s">
        <v>202</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29.5" thickBot="1" x14ac:dyDescent="0.4">
      <c r="A72" s="89" t="s">
        <v>181</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4"/>
    <row r="77" spans="1:17" ht="29.5" thickBot="1" x14ac:dyDescent="0.4">
      <c r="A77" s="89" t="s">
        <v>246</v>
      </c>
      <c r="B77" s="177"/>
    </row>
    <row r="78" spans="1:17" ht="15" thickBot="1" x14ac:dyDescent="0.4"/>
    <row r="79" spans="1:17" ht="44" thickBot="1" x14ac:dyDescent="0.4">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fpml0gQCafbs2ecvJrFLVqL28N00VLuH0dUGBrIOP/ysk6U0Elk2KyebkZ95ZDpm7J2jr/lJPjzLMyFxjwwHg==" saltValue="JjI61XQaEhe4R6ahQmZPyw==" spinCount="100000" sheet="1" objects="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223</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clusters, all session types</v>
      </c>
    </row>
    <row r="6" spans="1:16" x14ac:dyDescent="0.35">
      <c r="A6" s="47" t="str">
        <f>Setup!A20</f>
        <v>Caseload 1</v>
      </c>
      <c r="B6" s="99">
        <f>IFERROR(INDEX('Required Capacity (Hide)'!$B$5:$C$19,MATCH(Planning!$A6,'Required Capacity (Hide)'!$A$5:$A$19,0),1),0)</f>
        <v>0</v>
      </c>
      <c r="C6" s="116">
        <f>IFERROR(INDEX('Required Capacity (Hide)'!$B$5:$C$19,MATCH(Planning!$A6,'Required Capacity (Hide)'!$A$5:$A$19,0),2),0)</f>
        <v>0</v>
      </c>
      <c r="D6" s="150"/>
      <c r="E6" s="151"/>
      <c r="F6" s="66"/>
      <c r="G6" s="67"/>
      <c r="I6" s="65" t="str">
        <f>P2&amp;" per week"</f>
        <v>Minutes per week</v>
      </c>
    </row>
    <row r="7" spans="1:16" x14ac:dyDescent="0.35">
      <c r="A7" s="47" t="str">
        <f>Setup!A21</f>
        <v>Caseload 2</v>
      </c>
      <c r="B7" s="100">
        <f>IFERROR(INDEX('Required Capacity (Hide)'!$B$5:$C$19,MATCH(Planning!$A7,'Required Capacity (Hide)'!$A$5:$A$19,0),1),0)</f>
        <v>0</v>
      </c>
      <c r="C7" s="117">
        <f>IFERROR(INDEX('Required Capacity (Hide)'!$B$5:$C$19,MATCH(Planning!$A7,'Required Capacity (Hide)'!$A$5:$A$19,0),2),0)</f>
        <v>0</v>
      </c>
      <c r="D7" s="152"/>
      <c r="E7" s="153"/>
      <c r="F7" s="68"/>
      <c r="G7" s="69"/>
    </row>
    <row r="8" spans="1:16" x14ac:dyDescent="0.35">
      <c r="A8" s="47" t="str">
        <f>Setup!A22</f>
        <v>Caseload 3</v>
      </c>
      <c r="B8" s="100">
        <f>IFERROR(INDEX('Required Capacity (Hide)'!$B$5:$C$19,MATCH(Planning!$A8,'Required Capacity (Hide)'!$A$5:$A$19,0),1),0)</f>
        <v>0</v>
      </c>
      <c r="C8" s="117">
        <f>IFERROR(INDEX('Required Capacity (Hide)'!$B$5:$C$19,MATCH(Planning!$A8,'Required Capacity (Hide)'!$A$5:$A$19,0),2),0)</f>
        <v>0</v>
      </c>
      <c r="D8" s="152"/>
      <c r="E8" s="153"/>
      <c r="F8" s="68"/>
      <c r="G8" s="69"/>
    </row>
    <row r="9" spans="1:16" x14ac:dyDescent="0.35">
      <c r="A9" s="47" t="str">
        <f>Setup!A23</f>
        <v>Caseload 4</v>
      </c>
      <c r="B9" s="100">
        <f>IFERROR(INDEX('Required Capacity (Hide)'!$B$5:$C$19,MATCH(Planning!$A9,'Required Capacity (Hide)'!$A$5:$A$19,0),1),0)</f>
        <v>0</v>
      </c>
      <c r="C9" s="117">
        <f>IFERROR(INDEX('Required Capacity (Hide)'!$B$5:$C$19,MATCH(Planning!$A9,'Required Capacity (Hide)'!$A$5:$A$19,0),2),0)</f>
        <v>0</v>
      </c>
      <c r="D9" s="152"/>
      <c r="E9" s="153"/>
      <c r="F9" s="68"/>
      <c r="G9" s="69"/>
    </row>
    <row r="10" spans="1:16" x14ac:dyDescent="0.35">
      <c r="A10" s="47" t="str">
        <f>Setup!A24</f>
        <v>Caseload 5</v>
      </c>
      <c r="B10" s="100">
        <f>IFERROR(INDEX('Required Capacity (Hide)'!$B$5:$C$19,MATCH(Planning!$A10,'Required Capacity (Hide)'!$A$5:$A$19,0),1),0)</f>
        <v>0</v>
      </c>
      <c r="C10" s="117">
        <f>IFERROR(INDEX('Required Capacity (Hide)'!$B$5:$C$19,MATCH(Planning!$A10,'Required Capacity (Hide)'!$A$5:$A$19,0),2),0)</f>
        <v>0</v>
      </c>
      <c r="D10" s="152"/>
      <c r="E10" s="153"/>
      <c r="F10" s="68"/>
      <c r="G10" s="69"/>
    </row>
    <row r="11" spans="1:16" x14ac:dyDescent="0.35">
      <c r="A11" s="47" t="str">
        <f>Setup!A25</f>
        <v>Caseload 6</v>
      </c>
      <c r="B11" s="100">
        <f>IFERROR(INDEX('Required Capacity (Hide)'!$B$5:$C$19,MATCH(Planning!$A11,'Required Capacity (Hide)'!$A$5:$A$19,0),1),0)</f>
        <v>0</v>
      </c>
      <c r="C11" s="117">
        <f>IFERROR(INDEX('Required Capacity (Hide)'!$B$5:$C$19,MATCH(Planning!$A11,'Required Capacity (Hide)'!$A$5:$A$19,0),2),0)</f>
        <v>0</v>
      </c>
      <c r="D11" s="152"/>
      <c r="E11" s="153"/>
      <c r="F11" s="35" t="e">
        <v>#DIV/0!</v>
      </c>
      <c r="G11" s="6">
        <v>1</v>
      </c>
    </row>
    <row r="12" spans="1:16" x14ac:dyDescent="0.35">
      <c r="A12" s="47" t="str">
        <f>Setup!A26</f>
        <v>Caseload 7</v>
      </c>
      <c r="B12" s="100">
        <f>IFERROR(INDEX('Required Capacity (Hide)'!$B$5:$C$19,MATCH(Planning!$A12,'Required Capacity (Hide)'!$A$5:$A$19,0),1),0)</f>
        <v>0</v>
      </c>
      <c r="C12" s="117">
        <f>IFERROR(INDEX('Required Capacity (Hide)'!$B$5:$C$19,MATCH(Planning!$A12,'Required Capacity (Hide)'!$A$5:$A$19,0),2),0)</f>
        <v>0</v>
      </c>
      <c r="D12" s="152"/>
      <c r="E12" s="153"/>
      <c r="F12" s="35" t="e">
        <v>#DIV/0!</v>
      </c>
      <c r="G12" s="6">
        <v>1</v>
      </c>
    </row>
    <row r="13" spans="1:16" x14ac:dyDescent="0.35">
      <c r="A13" s="47" t="str">
        <f>Setup!A27</f>
        <v>Caseload 8</v>
      </c>
      <c r="B13" s="100">
        <f>IFERROR(INDEX('Required Capacity (Hide)'!$B$5:$C$19,MATCH(Planning!$A13,'Required Capacity (Hide)'!$A$5:$A$19,0),1),0)</f>
        <v>0</v>
      </c>
      <c r="C13" s="117">
        <f>IFERROR(INDEX('Required Capacity (Hide)'!$B$5:$C$19,MATCH(Planning!$A13,'Required Capacity (Hide)'!$A$5:$A$19,0),2),0)</f>
        <v>0</v>
      </c>
      <c r="D13" s="152"/>
      <c r="E13" s="153"/>
      <c r="F13" s="35" t="e">
        <v>#DIV/0!</v>
      </c>
      <c r="G13" s="6">
        <v>1</v>
      </c>
    </row>
    <row r="14" spans="1:16" x14ac:dyDescent="0.35">
      <c r="A14" s="47" t="str">
        <f>Setup!A28</f>
        <v>Caseload 9</v>
      </c>
      <c r="B14" s="100">
        <f>IFERROR(INDEX('Required Capacity (Hide)'!$B$5:$C$19,MATCH(Planning!$A14,'Required Capacity (Hide)'!$A$5:$A$19,0),1),0)</f>
        <v>0</v>
      </c>
      <c r="C14" s="117">
        <f>IFERROR(INDEX('Required Capacity (Hide)'!$B$5:$C$19,MATCH(Planning!$A14,'Required Capacity (Hide)'!$A$5:$A$19,0),2),0)</f>
        <v>0</v>
      </c>
      <c r="D14" s="152"/>
      <c r="E14" s="153"/>
      <c r="F14" s="35" t="e">
        <v>#DIV/0!</v>
      </c>
      <c r="G14" s="6">
        <v>1</v>
      </c>
    </row>
    <row r="15" spans="1:16" x14ac:dyDescent="0.35">
      <c r="A15" s="47" t="str">
        <f>Setup!A29</f>
        <v>Caseload 10</v>
      </c>
      <c r="B15" s="100">
        <f>IFERROR(INDEX('Required Capacity (Hide)'!$B$5:$C$19,MATCH(Planning!$A15,'Required Capacity (Hide)'!$A$5:$A$19,0),1),0)</f>
        <v>0</v>
      </c>
      <c r="C15" s="117">
        <f>IFERROR(INDEX('Required Capacity (Hide)'!$B$5:$C$19,MATCH(Planning!$A15,'Required Capacity (Hide)'!$A$5:$A$19,0),2),0)</f>
        <v>0</v>
      </c>
      <c r="D15" s="152"/>
      <c r="E15" s="153"/>
      <c r="F15" s="35" t="e">
        <v>#DIV/0!</v>
      </c>
      <c r="G15" s="6">
        <v>1</v>
      </c>
    </row>
    <row r="16" spans="1:16" x14ac:dyDescent="0.35">
      <c r="A16" s="47" t="str">
        <f>Setup!A30</f>
        <v>Caseload 11</v>
      </c>
      <c r="B16" s="100">
        <f>IFERROR(INDEX('Required Capacity (Hide)'!$B$5:$C$19,MATCH(Planning!$A16,'Required Capacity (Hide)'!$A$5:$A$19,0),1),0)</f>
        <v>0</v>
      </c>
      <c r="C16" s="117">
        <f>IFERROR(INDEX('Required Capacity (Hide)'!$B$5:$C$19,MATCH(Planning!$A16,'Required Capacity (Hide)'!$A$5:$A$19,0),2),0)</f>
        <v>0</v>
      </c>
      <c r="D16" s="152"/>
      <c r="E16" s="153"/>
      <c r="F16" s="35" t="e">
        <v>#DIV/0!</v>
      </c>
      <c r="G16" s="6">
        <v>1</v>
      </c>
    </row>
    <row r="17" spans="1:7" x14ac:dyDescent="0.35">
      <c r="A17" s="47" t="str">
        <f>Setup!A31</f>
        <v>Caseload 12</v>
      </c>
      <c r="B17" s="100">
        <f>IFERROR(INDEX('Required Capacity (Hide)'!$B$5:$C$19,MATCH(Planning!$A17,'Required Capacity (Hide)'!$A$5:$A$19,0),1),0)</f>
        <v>0</v>
      </c>
      <c r="C17" s="117">
        <f>IFERROR(INDEX('Required Capacity (Hide)'!$B$5:$C$19,MATCH(Planning!$A17,'Required Capacity (Hide)'!$A$5:$A$19,0),2),0)</f>
        <v>0</v>
      </c>
      <c r="D17" s="152"/>
      <c r="E17" s="153"/>
      <c r="F17" s="35" t="e">
        <v>#DIV/0!</v>
      </c>
      <c r="G17" s="6">
        <v>1</v>
      </c>
    </row>
    <row r="18" spans="1:7" x14ac:dyDescent="0.35">
      <c r="A18" s="47" t="str">
        <f>Setup!A32</f>
        <v>Caseload 13</v>
      </c>
      <c r="B18" s="100">
        <f>IFERROR(INDEX('Required Capacity (Hide)'!$B$5:$C$19,MATCH(Planning!$A18,'Required Capacity (Hide)'!$A$5:$A$19,0),1),0)</f>
        <v>0</v>
      </c>
      <c r="C18" s="117">
        <f>IFERROR(INDEX('Required Capacity (Hide)'!$B$5:$C$19,MATCH(Planning!$A18,'Required Capacity (Hide)'!$A$5:$A$19,0),2),0)</f>
        <v>0</v>
      </c>
      <c r="D18" s="152"/>
      <c r="E18" s="153"/>
      <c r="F18" s="35" t="e">
        <v>#DIV/0!</v>
      </c>
      <c r="G18" s="6">
        <v>1</v>
      </c>
    </row>
    <row r="19" spans="1:7" x14ac:dyDescent="0.35">
      <c r="A19" s="47" t="str">
        <f>Setup!A33</f>
        <v>Caseload 14</v>
      </c>
      <c r="B19" s="100">
        <f>IFERROR(INDEX('Required Capacity (Hide)'!$B$5:$C$19,MATCH(Planning!$A19,'Required Capacity (Hide)'!$A$5:$A$19,0),1),0)</f>
        <v>0</v>
      </c>
      <c r="C19" s="117">
        <f>IFERROR(INDEX('Required Capacity (Hide)'!$B$5:$C$19,MATCH(Planning!$A19,'Required Capacity (Hide)'!$A$5:$A$19,0),2),0)</f>
        <v>0</v>
      </c>
      <c r="D19" s="152"/>
      <c r="E19" s="153"/>
      <c r="F19" s="35" t="e">
        <v>#DIV/0!</v>
      </c>
      <c r="G19" s="6">
        <v>1</v>
      </c>
    </row>
    <row r="20" spans="1:7" ht="15" thickBot="1" x14ac:dyDescent="0.4">
      <c r="A20" s="48" t="str">
        <f>Setup!A34</f>
        <v>Caseload 15</v>
      </c>
      <c r="B20" s="101">
        <f>IFERROR(INDEX('Required Capacity (Hide)'!$B$5:$C$19,MATCH(Planning!$A20,'Required Capacity (Hide)'!$A$5:$A$19,0),1),0)</f>
        <v>0</v>
      </c>
      <c r="C20" s="165">
        <f>IFERROR(INDEX('Required Capacity (Hide)'!$B$5:$C$19,MATCH(Planning!$A20,'Required Capacity (Hide)'!$A$5:$A$19,0),2),0)</f>
        <v>0</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180</v>
      </c>
      <c r="D24" s="77" t="s">
        <v>149</v>
      </c>
      <c r="E24" s="77" t="s">
        <v>150</v>
      </c>
      <c r="F24" s="63"/>
      <c r="G24" s="63"/>
    </row>
    <row r="25" spans="1:7" x14ac:dyDescent="0.35">
      <c r="A25" s="47" t="str">
        <f>Setup!A20</f>
        <v>Caseload 1</v>
      </c>
      <c r="B25" s="99">
        <f>INDEX('Planning Backing (Hide)'!$B$21:$C$35,MATCH(A25,'Planning Backing (Hide)'!$A$21:$A$35,0),1)</f>
        <v>0</v>
      </c>
      <c r="C25" s="116">
        <f>INDEX('Planning Backing (Hide)'!$B$21:$C$35,MATCH(A25,'Planning Backing (Hide)'!$A$21:$A$35,0),2)</f>
        <v>0</v>
      </c>
      <c r="D25" s="156"/>
      <c r="E25" s="157"/>
      <c r="F25" s="66"/>
      <c r="G25" s="67"/>
    </row>
    <row r="26" spans="1:7" x14ac:dyDescent="0.35">
      <c r="A26" s="47" t="str">
        <f>Setup!A21</f>
        <v>Caseload 2</v>
      </c>
      <c r="B26" s="100">
        <f>INDEX('Planning Backing (Hide)'!$B$21:$C$35,MATCH(A26,'Planning Backing (Hide)'!$A$21:$A$35,0),1)</f>
        <v>0</v>
      </c>
      <c r="C26" s="117">
        <f>INDEX('Planning Backing (Hide)'!$B$21:$C$35,MATCH(A26,'Planning Backing (Hide)'!$A$21:$A$35,0),2)</f>
        <v>0</v>
      </c>
      <c r="D26" s="158"/>
      <c r="E26" s="159"/>
      <c r="F26" s="68"/>
      <c r="G26" s="69"/>
    </row>
    <row r="27" spans="1:7" x14ac:dyDescent="0.35">
      <c r="A27" s="47" t="str">
        <f>Setup!A22</f>
        <v>Caseload 3</v>
      </c>
      <c r="B27" s="100">
        <f>INDEX('Planning Backing (Hide)'!$B$21:$C$35,MATCH(A27,'Planning Backing (Hide)'!$A$21:$A$35,0),1)</f>
        <v>0</v>
      </c>
      <c r="C27" s="117">
        <f>INDEX('Planning Backing (Hide)'!$B$21:$C$35,MATCH(A27,'Planning Backing (Hide)'!$A$21:$A$35,0),2)</f>
        <v>0</v>
      </c>
      <c r="D27" s="158"/>
      <c r="E27" s="159"/>
      <c r="F27" s="68"/>
      <c r="G27" s="69"/>
    </row>
    <row r="28" spans="1:7" x14ac:dyDescent="0.35">
      <c r="A28" s="47" t="str">
        <f>Setup!A23</f>
        <v>Caseload 4</v>
      </c>
      <c r="B28" s="100">
        <f>INDEX('Planning Backing (Hide)'!$B$21:$C$35,MATCH(A28,'Planning Backing (Hide)'!$A$21:$A$35,0),1)</f>
        <v>0</v>
      </c>
      <c r="C28" s="117">
        <f>INDEX('Planning Backing (Hide)'!$B$21:$C$35,MATCH(A28,'Planning Backing (Hide)'!$A$21:$A$35,0),2)</f>
        <v>0</v>
      </c>
      <c r="D28" s="158"/>
      <c r="E28" s="159"/>
      <c r="F28" s="68"/>
      <c r="G28" s="69"/>
    </row>
    <row r="29" spans="1:7" x14ac:dyDescent="0.35">
      <c r="A29" s="47" t="str">
        <f>Setup!A24</f>
        <v>Caseload 5</v>
      </c>
      <c r="B29" s="100">
        <f>INDEX('Planning Backing (Hide)'!$B$21:$C$35,MATCH(A29,'Planning Backing (Hide)'!$A$21:$A$35,0),1)</f>
        <v>0</v>
      </c>
      <c r="C29" s="117">
        <f>INDEX('Planning Backing (Hide)'!$B$21:$C$35,MATCH(A29,'Planning Backing (Hide)'!$A$21:$A$35,0),2)</f>
        <v>0</v>
      </c>
      <c r="D29" s="158"/>
      <c r="E29" s="159"/>
      <c r="F29" s="68"/>
      <c r="G29" s="69"/>
    </row>
    <row r="30" spans="1:7"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176</v>
      </c>
      <c r="B41" s="5"/>
      <c r="C41" s="5"/>
      <c r="D41" s="5"/>
      <c r="E41" s="5"/>
    </row>
    <row r="42" spans="1:7" ht="15" thickBot="1" x14ac:dyDescent="0.4">
      <c r="A42" s="98" t="s">
        <v>177</v>
      </c>
      <c r="B42" s="5"/>
      <c r="C42" s="5"/>
      <c r="D42" s="5"/>
      <c r="E42" s="5"/>
    </row>
    <row r="43" spans="1:7" ht="29.5" thickBot="1" x14ac:dyDescent="0.4">
      <c r="A43" s="56" t="str">
        <f>Setup!B15</f>
        <v>Clusters</v>
      </c>
      <c r="B43" s="77" t="s">
        <v>43</v>
      </c>
      <c r="C43" s="77" t="s">
        <v>174</v>
      </c>
      <c r="D43" s="77" t="s">
        <v>175</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Caseload 1</v>
      </c>
      <c r="B63" s="99">
        <f ca="1">'Planning Backing (Hide)'!B82</f>
        <v>0</v>
      </c>
      <c r="C63" s="99">
        <f ca="1">'Planning Backing (Hide)'!C82</f>
        <v>0</v>
      </c>
      <c r="D63" s="121"/>
      <c r="E63" s="121"/>
    </row>
    <row r="64" spans="1:7" x14ac:dyDescent="0.35">
      <c r="A64" s="47" t="str">
        <f>Setup!A21</f>
        <v>Caseload 2</v>
      </c>
      <c r="B64" s="100">
        <f ca="1">'Planning Backing (Hide)'!B83</f>
        <v>0</v>
      </c>
      <c r="C64" s="100">
        <f ca="1">'Planning Backing (Hide)'!C83</f>
        <v>0</v>
      </c>
      <c r="D64" s="122"/>
      <c r="E64" s="122"/>
    </row>
    <row r="65" spans="1:5" x14ac:dyDescent="0.35">
      <c r="A65" s="47" t="str">
        <f>Setup!A22</f>
        <v>Caseload 3</v>
      </c>
      <c r="B65" s="100">
        <f ca="1">'Planning Backing (Hide)'!B84</f>
        <v>0</v>
      </c>
      <c r="C65" s="100">
        <f ca="1">'Planning Backing (Hide)'!C84</f>
        <v>0</v>
      </c>
      <c r="D65" s="122"/>
      <c r="E65" s="122"/>
    </row>
    <row r="66" spans="1:5" x14ac:dyDescent="0.35">
      <c r="A66" s="47" t="str">
        <f>Setup!A23</f>
        <v>Caseload 4</v>
      </c>
      <c r="B66" s="100">
        <f ca="1">'Planning Backing (Hide)'!B85</f>
        <v>0</v>
      </c>
      <c r="C66" s="100">
        <f ca="1">'Planning Backing (Hide)'!C85</f>
        <v>0</v>
      </c>
      <c r="D66" s="122"/>
      <c r="E66" s="122"/>
    </row>
    <row r="67" spans="1:5" x14ac:dyDescent="0.35">
      <c r="A67" s="47" t="str">
        <f>Setup!A24</f>
        <v>Caseload 5</v>
      </c>
      <c r="B67" s="100">
        <f ca="1">'Planning Backing (Hide)'!B86</f>
        <v>0</v>
      </c>
      <c r="C67" s="100">
        <f ca="1">'Planning Backing (Hide)'!C86</f>
        <v>0</v>
      </c>
      <c r="D67" s="122"/>
      <c r="E67" s="122"/>
    </row>
    <row r="68" spans="1:5" x14ac:dyDescent="0.35">
      <c r="A68" s="47" t="str">
        <f>Setup!A25</f>
        <v>Caseload 6</v>
      </c>
      <c r="B68" s="74">
        <f ca="1">'Planning Backing (Hide)'!B87</f>
        <v>0</v>
      </c>
      <c r="C68" s="74">
        <f ca="1">'Planning Backing (Hide)'!C87</f>
        <v>0</v>
      </c>
      <c r="D68" s="122"/>
      <c r="E68" s="122"/>
    </row>
    <row r="69" spans="1:5" x14ac:dyDescent="0.35">
      <c r="A69" s="47" t="str">
        <f>Setup!A26</f>
        <v>Caseload 7</v>
      </c>
      <c r="B69" s="74">
        <f ca="1">'Planning Backing (Hide)'!B88</f>
        <v>0</v>
      </c>
      <c r="C69" s="74">
        <f ca="1">'Planning Backing (Hide)'!C88</f>
        <v>0</v>
      </c>
      <c r="D69" s="122"/>
      <c r="E69" s="122"/>
    </row>
    <row r="70" spans="1:5" x14ac:dyDescent="0.35">
      <c r="A70" s="47" t="str">
        <f>Setup!A27</f>
        <v>Caseload 8</v>
      </c>
      <c r="B70" s="74">
        <f ca="1">'Planning Backing (Hide)'!B89</f>
        <v>0</v>
      </c>
      <c r="C70" s="74">
        <f ca="1">'Planning Backing (Hide)'!C89</f>
        <v>0</v>
      </c>
      <c r="D70" s="122"/>
      <c r="E70" s="122"/>
    </row>
    <row r="71" spans="1:5" x14ac:dyDescent="0.35">
      <c r="A71" s="47" t="str">
        <f>Setup!A28</f>
        <v>Caseload 9</v>
      </c>
      <c r="B71" s="74">
        <f ca="1">'Planning Backing (Hide)'!B90</f>
        <v>0</v>
      </c>
      <c r="C71" s="74">
        <f ca="1">'Planning Backing (Hide)'!C90</f>
        <v>0</v>
      </c>
      <c r="D71" s="122"/>
      <c r="E71" s="122"/>
    </row>
    <row r="72" spans="1:5" x14ac:dyDescent="0.35">
      <c r="A72" s="47" t="str">
        <f>Setup!A29</f>
        <v>Caseload 10</v>
      </c>
      <c r="B72" s="74">
        <f ca="1">'Planning Backing (Hide)'!B91</f>
        <v>0</v>
      </c>
      <c r="C72" s="74">
        <f ca="1">'Planning Backing (Hide)'!C91</f>
        <v>0</v>
      </c>
      <c r="D72" s="122"/>
      <c r="E72" s="122"/>
    </row>
    <row r="73" spans="1:5" x14ac:dyDescent="0.35">
      <c r="A73" s="47" t="str">
        <f>Setup!A30</f>
        <v>Caseload 11</v>
      </c>
      <c r="B73" s="74">
        <f ca="1">'Planning Backing (Hide)'!B92</f>
        <v>0</v>
      </c>
      <c r="C73" s="74">
        <f ca="1">'Planning Backing (Hide)'!C92</f>
        <v>0</v>
      </c>
      <c r="D73" s="122"/>
      <c r="E73" s="122"/>
    </row>
    <row r="74" spans="1:5" x14ac:dyDescent="0.35">
      <c r="A74" s="47" t="str">
        <f>Setup!A31</f>
        <v>Caseload 12</v>
      </c>
      <c r="B74" s="74">
        <f ca="1">'Planning Backing (Hide)'!B93</f>
        <v>0</v>
      </c>
      <c r="C74" s="74">
        <f ca="1">'Planning Backing (Hide)'!C93</f>
        <v>0</v>
      </c>
      <c r="D74" s="122"/>
      <c r="E74" s="122"/>
    </row>
    <row r="75" spans="1:5" x14ac:dyDescent="0.35">
      <c r="A75" s="47" t="str">
        <f>Setup!A32</f>
        <v>Caseload 13</v>
      </c>
      <c r="B75" s="74">
        <f ca="1">'Planning Backing (Hide)'!B94</f>
        <v>0</v>
      </c>
      <c r="C75" s="74">
        <f ca="1">'Planning Backing (Hide)'!C94</f>
        <v>0</v>
      </c>
      <c r="D75" s="122"/>
      <c r="E75" s="122"/>
    </row>
    <row r="76" spans="1:5" x14ac:dyDescent="0.35">
      <c r="A76" s="47" t="str">
        <f>Setup!A33</f>
        <v>Caseload 14</v>
      </c>
      <c r="B76" s="74">
        <f ca="1">'Planning Backing (Hide)'!B95</f>
        <v>0</v>
      </c>
      <c r="C76" s="74">
        <f ca="1">'Planning Backing (Hide)'!C95</f>
        <v>0</v>
      </c>
      <c r="D76" s="122"/>
      <c r="E76" s="122"/>
    </row>
    <row r="77" spans="1:5" ht="15"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d0uXaiAIQJU8wEmyw4Se+CfigrFNUOlt30wjdSS4RUhfkPq+ZlhdtdyBQ4W2FVXONujmZB+HDQNWYQdXD0vBvw==" saltValue="zY0OrPdAhB9EPHdxTE4UVg=="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200</v>
      </c>
    </row>
    <row r="4" spans="1:4" x14ac:dyDescent="0.35">
      <c r="A4" t="s">
        <v>231</v>
      </c>
    </row>
    <row r="6" spans="1:4" x14ac:dyDescent="0.35">
      <c r="A6" t="s">
        <v>172</v>
      </c>
      <c r="D6" t="e">
        <f>INDEX('Waiting List Config'!C5:D20,MATCH('Waiting List Modelling'!B2,'Waiting List Config'!B5:B20,0),2)</f>
        <v>#N/A</v>
      </c>
    </row>
    <row r="7" spans="1:4" x14ac:dyDescent="0.35">
      <c r="A7" t="s">
        <v>232</v>
      </c>
      <c r="D7" t="e">
        <f>INDEX('Waiting List Config'!C5:D20,MATCH('Waiting List Modelling'!B2,'Waiting List Config'!B5:B20,0),1)</f>
        <v>#N/A</v>
      </c>
    </row>
    <row r="9" spans="1:4" x14ac:dyDescent="0.35">
      <c r="A9" t="e">
        <f>"Based on the service's average capacity, we can expect the waiting list to "&amp;IF('WL Modelling (Hide)'!F2&lt;0,"reduce","grow")&amp;" by "&amp;TEXT(ABS('WL Modelling (Hide)'!F2),"#")&amp;" patients per week"</f>
        <v>#DIV/0!</v>
      </c>
    </row>
    <row r="10" spans="1:4" x14ac:dyDescent="0.3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200</v>
      </c>
      <c r="B1" t="s">
        <v>229</v>
      </c>
      <c r="C1" t="s">
        <v>230</v>
      </c>
      <c r="D1" t="s">
        <v>233</v>
      </c>
      <c r="E1" t="s">
        <v>234</v>
      </c>
      <c r="F1" t="s">
        <v>235</v>
      </c>
      <c r="G1" t="s">
        <v>236</v>
      </c>
      <c r="H1" t="s">
        <v>237</v>
      </c>
      <c r="I1" t="s">
        <v>41</v>
      </c>
      <c r="J1" t="s">
        <v>238</v>
      </c>
      <c r="K1" t="s">
        <v>239</v>
      </c>
    </row>
    <row r="2" spans="1:11" x14ac:dyDescent="0.35">
      <c r="A2" t="s">
        <v>15</v>
      </c>
      <c r="B2" s="174">
        <f>'Waiting List Config'!D5</f>
        <v>0</v>
      </c>
      <c r="C2" s="174">
        <f>'Waiting List Config'!C5</f>
        <v>0</v>
      </c>
      <c r="D2">
        <v>221</v>
      </c>
      <c r="E2" t="e">
        <f>D2/SUM(Service!I6:J10)</f>
        <v>#DIV/0!</v>
      </c>
      <c r="F2" s="174" t="e">
        <f>C2-E2</f>
        <v>#DIV/0!</v>
      </c>
      <c r="G2">
        <f>'Waiting List Config'!$J$5</f>
        <v>0</v>
      </c>
      <c r="H2">
        <f>'Waiting List Config'!$K$5</f>
        <v>0</v>
      </c>
      <c r="J2">
        <f>COUNTIF(B3:B54,"&gt;="&amp;G2)</f>
        <v>0</v>
      </c>
      <c r="K2">
        <f>COUNTIF(B3:B54,"&gt;="&amp;H2)</f>
        <v>0</v>
      </c>
    </row>
    <row r="3" spans="1:11" x14ac:dyDescent="0.35">
      <c r="A3" s="2">
        <f ca="1">'Capacity Backing (Hide)'!A5</f>
        <v>44228</v>
      </c>
      <c r="B3" s="174" t="e">
        <f>MAX(0,B2+$C$2-$E$2)</f>
        <v>#DIV/0!</v>
      </c>
      <c r="G3">
        <f>'Waiting List Config'!$J$5</f>
        <v>0</v>
      </c>
      <c r="H3">
        <f>'Waiting List Config'!$K$5</f>
        <v>0</v>
      </c>
      <c r="I3">
        <f>H3-G3</f>
        <v>0</v>
      </c>
    </row>
    <row r="4" spans="1:11" x14ac:dyDescent="0.35">
      <c r="A4" s="2">
        <f ca="1">'Capacity Backing (Hide)'!A6</f>
        <v>44235</v>
      </c>
      <c r="B4" s="174" t="e">
        <f t="shared" ref="B4:B54" si="0">MAX(0,B3+$C$2-$E$2)</f>
        <v>#DIV/0!</v>
      </c>
      <c r="G4">
        <f>'Waiting List Config'!$J$5</f>
        <v>0</v>
      </c>
      <c r="H4">
        <f>'Waiting List Config'!$K$5</f>
        <v>0</v>
      </c>
      <c r="I4">
        <f t="shared" ref="I4:I54" si="1">H4-G4</f>
        <v>0</v>
      </c>
    </row>
    <row r="5" spans="1:11" x14ac:dyDescent="0.35">
      <c r="A5" s="2">
        <f ca="1">'Capacity Backing (Hide)'!A7</f>
        <v>44242</v>
      </c>
      <c r="B5" s="174" t="e">
        <f t="shared" si="0"/>
        <v>#DIV/0!</v>
      </c>
      <c r="G5">
        <f>'Waiting List Config'!$J$5</f>
        <v>0</v>
      </c>
      <c r="H5">
        <f>'Waiting List Config'!$K$5</f>
        <v>0</v>
      </c>
      <c r="I5">
        <f t="shared" si="1"/>
        <v>0</v>
      </c>
    </row>
    <row r="6" spans="1:11" x14ac:dyDescent="0.35">
      <c r="A6" s="2">
        <f ca="1">'Capacity Backing (Hide)'!A8</f>
        <v>44249</v>
      </c>
      <c r="B6" s="174" t="e">
        <f t="shared" si="0"/>
        <v>#DIV/0!</v>
      </c>
      <c r="G6">
        <f>'Waiting List Config'!$J$5</f>
        <v>0</v>
      </c>
      <c r="H6">
        <f>'Waiting List Config'!$K$5</f>
        <v>0</v>
      </c>
      <c r="I6">
        <f t="shared" si="1"/>
        <v>0</v>
      </c>
    </row>
    <row r="7" spans="1:11" x14ac:dyDescent="0.35">
      <c r="A7" s="2">
        <f ca="1">'Capacity Backing (Hide)'!A9</f>
        <v>44256</v>
      </c>
      <c r="B7" s="174" t="e">
        <f t="shared" si="0"/>
        <v>#DIV/0!</v>
      </c>
      <c r="G7">
        <f>'Waiting List Config'!$J$5</f>
        <v>0</v>
      </c>
      <c r="H7">
        <f>'Waiting List Config'!$K$5</f>
        <v>0</v>
      </c>
      <c r="I7">
        <f t="shared" si="1"/>
        <v>0</v>
      </c>
    </row>
    <row r="8" spans="1:11" x14ac:dyDescent="0.35">
      <c r="A8" s="2">
        <f ca="1">'Capacity Backing (Hide)'!A10</f>
        <v>44263</v>
      </c>
      <c r="B8" s="174" t="e">
        <f t="shared" si="0"/>
        <v>#DIV/0!</v>
      </c>
      <c r="G8">
        <f>'Waiting List Config'!$J$5</f>
        <v>0</v>
      </c>
      <c r="H8">
        <f>'Waiting List Config'!$K$5</f>
        <v>0</v>
      </c>
      <c r="I8">
        <f t="shared" si="1"/>
        <v>0</v>
      </c>
    </row>
    <row r="9" spans="1:11" x14ac:dyDescent="0.35">
      <c r="A9" s="2">
        <f ca="1">'Capacity Backing (Hide)'!A11</f>
        <v>44270</v>
      </c>
      <c r="B9" s="174" t="e">
        <f t="shared" si="0"/>
        <v>#DIV/0!</v>
      </c>
      <c r="G9">
        <f>'Waiting List Config'!$J$5</f>
        <v>0</v>
      </c>
      <c r="H9">
        <f>'Waiting List Config'!$K$5</f>
        <v>0</v>
      </c>
      <c r="I9">
        <f t="shared" si="1"/>
        <v>0</v>
      </c>
    </row>
    <row r="10" spans="1:11" x14ac:dyDescent="0.35">
      <c r="A10" s="2">
        <f ca="1">'Capacity Backing (Hide)'!A12</f>
        <v>44277</v>
      </c>
      <c r="B10" s="174" t="e">
        <f t="shared" si="0"/>
        <v>#DIV/0!</v>
      </c>
      <c r="G10">
        <f>'Waiting List Config'!$J$5</f>
        <v>0</v>
      </c>
      <c r="H10">
        <f>'Waiting List Config'!$K$5</f>
        <v>0</v>
      </c>
      <c r="I10">
        <f t="shared" si="1"/>
        <v>0</v>
      </c>
    </row>
    <row r="11" spans="1:11" x14ac:dyDescent="0.35">
      <c r="A11" s="2">
        <f ca="1">'Capacity Backing (Hide)'!A13</f>
        <v>44284</v>
      </c>
      <c r="B11" s="174" t="e">
        <f t="shared" si="0"/>
        <v>#DIV/0!</v>
      </c>
      <c r="G11">
        <f>'Waiting List Config'!$J$5</f>
        <v>0</v>
      </c>
      <c r="H11">
        <f>'Waiting List Config'!$K$5</f>
        <v>0</v>
      </c>
      <c r="I11">
        <f t="shared" si="1"/>
        <v>0</v>
      </c>
    </row>
    <row r="12" spans="1:11" x14ac:dyDescent="0.35">
      <c r="A12" s="2">
        <f ca="1">'Capacity Backing (Hide)'!A14</f>
        <v>44291</v>
      </c>
      <c r="B12" s="174" t="e">
        <f t="shared" si="0"/>
        <v>#DIV/0!</v>
      </c>
      <c r="G12">
        <f>'Waiting List Config'!$J$5</f>
        <v>0</v>
      </c>
      <c r="H12">
        <f>'Waiting List Config'!$K$5</f>
        <v>0</v>
      </c>
      <c r="I12">
        <f t="shared" si="1"/>
        <v>0</v>
      </c>
    </row>
    <row r="13" spans="1:11" x14ac:dyDescent="0.35">
      <c r="A13" s="2">
        <f ca="1">'Capacity Backing (Hide)'!A15</f>
        <v>44298</v>
      </c>
      <c r="B13" s="174" t="e">
        <f t="shared" si="0"/>
        <v>#DIV/0!</v>
      </c>
      <c r="G13">
        <f>'Waiting List Config'!$J$5</f>
        <v>0</v>
      </c>
      <c r="H13">
        <f>'Waiting List Config'!$K$5</f>
        <v>0</v>
      </c>
      <c r="I13">
        <f t="shared" si="1"/>
        <v>0</v>
      </c>
    </row>
    <row r="14" spans="1:11" x14ac:dyDescent="0.35">
      <c r="A14" s="2">
        <f ca="1">'Capacity Backing (Hide)'!A16</f>
        <v>44305</v>
      </c>
      <c r="B14" s="174" t="e">
        <f t="shared" si="0"/>
        <v>#DIV/0!</v>
      </c>
      <c r="G14">
        <f>'Waiting List Config'!$J$5</f>
        <v>0</v>
      </c>
      <c r="H14">
        <f>'Waiting List Config'!$K$5</f>
        <v>0</v>
      </c>
      <c r="I14">
        <f t="shared" si="1"/>
        <v>0</v>
      </c>
    </row>
    <row r="15" spans="1:11" x14ac:dyDescent="0.35">
      <c r="A15" s="2">
        <f ca="1">'Capacity Backing (Hide)'!A17</f>
        <v>44312</v>
      </c>
      <c r="B15" s="174" t="e">
        <f t="shared" si="0"/>
        <v>#DIV/0!</v>
      </c>
      <c r="G15">
        <f>'Waiting List Config'!$J$5</f>
        <v>0</v>
      </c>
      <c r="H15">
        <f>'Waiting List Config'!$K$5</f>
        <v>0</v>
      </c>
      <c r="I15">
        <f t="shared" si="1"/>
        <v>0</v>
      </c>
    </row>
    <row r="16" spans="1:11" x14ac:dyDescent="0.35">
      <c r="A16" s="2">
        <f ca="1">'Capacity Backing (Hide)'!A18</f>
        <v>44319</v>
      </c>
      <c r="B16" s="174" t="e">
        <f t="shared" si="0"/>
        <v>#DIV/0!</v>
      </c>
      <c r="G16">
        <f>'Waiting List Config'!$J$5</f>
        <v>0</v>
      </c>
      <c r="H16">
        <f>'Waiting List Config'!$K$5</f>
        <v>0</v>
      </c>
      <c r="I16">
        <f t="shared" si="1"/>
        <v>0</v>
      </c>
    </row>
    <row r="17" spans="1:9" x14ac:dyDescent="0.35">
      <c r="A17" s="2">
        <f ca="1">'Capacity Backing (Hide)'!A19</f>
        <v>44326</v>
      </c>
      <c r="B17" s="174" t="e">
        <f t="shared" si="0"/>
        <v>#DIV/0!</v>
      </c>
      <c r="G17">
        <f>'Waiting List Config'!$J$5</f>
        <v>0</v>
      </c>
      <c r="H17">
        <f>'Waiting List Config'!$K$5</f>
        <v>0</v>
      </c>
      <c r="I17">
        <f t="shared" si="1"/>
        <v>0</v>
      </c>
    </row>
    <row r="18" spans="1:9" x14ac:dyDescent="0.35">
      <c r="A18" s="2">
        <f ca="1">'Capacity Backing (Hide)'!A20</f>
        <v>44333</v>
      </c>
      <c r="B18" s="174" t="e">
        <f t="shared" si="0"/>
        <v>#DIV/0!</v>
      </c>
      <c r="G18">
        <f>'Waiting List Config'!$J$5</f>
        <v>0</v>
      </c>
      <c r="H18">
        <f>'Waiting List Config'!$K$5</f>
        <v>0</v>
      </c>
      <c r="I18">
        <f t="shared" si="1"/>
        <v>0</v>
      </c>
    </row>
    <row r="19" spans="1:9" x14ac:dyDescent="0.35">
      <c r="A19" s="2">
        <f ca="1">'Capacity Backing (Hide)'!A21</f>
        <v>44340</v>
      </c>
      <c r="B19" s="174" t="e">
        <f t="shared" si="0"/>
        <v>#DIV/0!</v>
      </c>
      <c r="G19">
        <f>'Waiting List Config'!$J$5</f>
        <v>0</v>
      </c>
      <c r="H19">
        <f>'Waiting List Config'!$K$5</f>
        <v>0</v>
      </c>
      <c r="I19">
        <f t="shared" si="1"/>
        <v>0</v>
      </c>
    </row>
    <row r="20" spans="1:9" x14ac:dyDescent="0.35">
      <c r="A20" s="2">
        <f ca="1">'Capacity Backing (Hide)'!A22</f>
        <v>44347</v>
      </c>
      <c r="B20" s="174" t="e">
        <f t="shared" si="0"/>
        <v>#DIV/0!</v>
      </c>
      <c r="G20">
        <f>'Waiting List Config'!$J$5</f>
        <v>0</v>
      </c>
      <c r="H20">
        <f>'Waiting List Config'!$K$5</f>
        <v>0</v>
      </c>
      <c r="I20">
        <f t="shared" si="1"/>
        <v>0</v>
      </c>
    </row>
    <row r="21" spans="1:9" x14ac:dyDescent="0.35">
      <c r="A21" s="2">
        <f ca="1">'Capacity Backing (Hide)'!A23</f>
        <v>44354</v>
      </c>
      <c r="B21" s="174" t="e">
        <f t="shared" si="0"/>
        <v>#DIV/0!</v>
      </c>
      <c r="G21">
        <f>'Waiting List Config'!$J$5</f>
        <v>0</v>
      </c>
      <c r="H21">
        <f>'Waiting List Config'!$K$5</f>
        <v>0</v>
      </c>
      <c r="I21">
        <f t="shared" si="1"/>
        <v>0</v>
      </c>
    </row>
    <row r="22" spans="1:9" x14ac:dyDescent="0.35">
      <c r="A22" s="2">
        <f ca="1">'Capacity Backing (Hide)'!A24</f>
        <v>44361</v>
      </c>
      <c r="B22" s="174" t="e">
        <f t="shared" si="0"/>
        <v>#DIV/0!</v>
      </c>
      <c r="G22">
        <f>'Waiting List Config'!$J$5</f>
        <v>0</v>
      </c>
      <c r="H22">
        <f>'Waiting List Config'!$K$5</f>
        <v>0</v>
      </c>
      <c r="I22">
        <f t="shared" si="1"/>
        <v>0</v>
      </c>
    </row>
    <row r="23" spans="1:9" x14ac:dyDescent="0.35">
      <c r="A23" s="2">
        <f ca="1">'Capacity Backing (Hide)'!A25</f>
        <v>44368</v>
      </c>
      <c r="B23" s="174" t="e">
        <f t="shared" si="0"/>
        <v>#DIV/0!</v>
      </c>
      <c r="G23">
        <f>'Waiting List Config'!$J$5</f>
        <v>0</v>
      </c>
      <c r="H23">
        <f>'Waiting List Config'!$K$5</f>
        <v>0</v>
      </c>
      <c r="I23">
        <f t="shared" si="1"/>
        <v>0</v>
      </c>
    </row>
    <row r="24" spans="1:9" x14ac:dyDescent="0.35">
      <c r="A24" s="2">
        <f ca="1">'Capacity Backing (Hide)'!A26</f>
        <v>44375</v>
      </c>
      <c r="B24" s="174" t="e">
        <f t="shared" si="0"/>
        <v>#DIV/0!</v>
      </c>
      <c r="G24">
        <f>'Waiting List Config'!$J$5</f>
        <v>0</v>
      </c>
      <c r="H24">
        <f>'Waiting List Config'!$K$5</f>
        <v>0</v>
      </c>
      <c r="I24">
        <f t="shared" si="1"/>
        <v>0</v>
      </c>
    </row>
    <row r="25" spans="1:9" x14ac:dyDescent="0.35">
      <c r="A25" s="2">
        <f ca="1">'Capacity Backing (Hide)'!A27</f>
        <v>44382</v>
      </c>
      <c r="B25" s="174" t="e">
        <f t="shared" si="0"/>
        <v>#DIV/0!</v>
      </c>
      <c r="G25">
        <f>'Waiting List Config'!$J$5</f>
        <v>0</v>
      </c>
      <c r="H25">
        <f>'Waiting List Config'!$K$5</f>
        <v>0</v>
      </c>
      <c r="I25">
        <f t="shared" si="1"/>
        <v>0</v>
      </c>
    </row>
    <row r="26" spans="1:9" x14ac:dyDescent="0.35">
      <c r="A26" s="2">
        <f ca="1">'Capacity Backing (Hide)'!A28</f>
        <v>44389</v>
      </c>
      <c r="B26" s="174" t="e">
        <f t="shared" si="0"/>
        <v>#DIV/0!</v>
      </c>
      <c r="G26">
        <f>'Waiting List Config'!$J$5</f>
        <v>0</v>
      </c>
      <c r="H26">
        <f>'Waiting List Config'!$K$5</f>
        <v>0</v>
      </c>
      <c r="I26">
        <f t="shared" si="1"/>
        <v>0</v>
      </c>
    </row>
    <row r="27" spans="1:9" x14ac:dyDescent="0.35">
      <c r="A27" s="2">
        <f ca="1">'Capacity Backing (Hide)'!A29</f>
        <v>44396</v>
      </c>
      <c r="B27" s="174" t="e">
        <f t="shared" si="0"/>
        <v>#DIV/0!</v>
      </c>
      <c r="G27">
        <f>'Waiting List Config'!$J$5</f>
        <v>0</v>
      </c>
      <c r="H27">
        <f>'Waiting List Config'!$K$5</f>
        <v>0</v>
      </c>
      <c r="I27">
        <f t="shared" si="1"/>
        <v>0</v>
      </c>
    </row>
    <row r="28" spans="1:9" x14ac:dyDescent="0.35">
      <c r="A28" s="2">
        <f ca="1">'Capacity Backing (Hide)'!A30</f>
        <v>44403</v>
      </c>
      <c r="B28" s="174" t="e">
        <f t="shared" si="0"/>
        <v>#DIV/0!</v>
      </c>
      <c r="G28">
        <f>'Waiting List Config'!$J$5</f>
        <v>0</v>
      </c>
      <c r="H28">
        <f>'Waiting List Config'!$K$5</f>
        <v>0</v>
      </c>
      <c r="I28">
        <f t="shared" si="1"/>
        <v>0</v>
      </c>
    </row>
    <row r="29" spans="1:9" x14ac:dyDescent="0.35">
      <c r="A29" s="2">
        <f ca="1">'Capacity Backing (Hide)'!A31</f>
        <v>44410</v>
      </c>
      <c r="B29" s="174" t="e">
        <f t="shared" si="0"/>
        <v>#DIV/0!</v>
      </c>
      <c r="G29">
        <f>'Waiting List Config'!$J$5</f>
        <v>0</v>
      </c>
      <c r="H29">
        <f>'Waiting List Config'!$K$5</f>
        <v>0</v>
      </c>
      <c r="I29">
        <f t="shared" si="1"/>
        <v>0</v>
      </c>
    </row>
    <row r="30" spans="1:9" x14ac:dyDescent="0.35">
      <c r="A30" s="2">
        <f ca="1">'Capacity Backing (Hide)'!A32</f>
        <v>44417</v>
      </c>
      <c r="B30" s="174" t="e">
        <f t="shared" si="0"/>
        <v>#DIV/0!</v>
      </c>
      <c r="G30">
        <f>'Waiting List Config'!$J$5</f>
        <v>0</v>
      </c>
      <c r="H30">
        <f>'Waiting List Config'!$K$5</f>
        <v>0</v>
      </c>
      <c r="I30">
        <f t="shared" si="1"/>
        <v>0</v>
      </c>
    </row>
    <row r="31" spans="1:9" x14ac:dyDescent="0.35">
      <c r="A31" s="2">
        <f ca="1">'Capacity Backing (Hide)'!A33</f>
        <v>44424</v>
      </c>
      <c r="B31" s="174" t="e">
        <f t="shared" si="0"/>
        <v>#DIV/0!</v>
      </c>
      <c r="G31">
        <f>'Waiting List Config'!$J$5</f>
        <v>0</v>
      </c>
      <c r="H31">
        <f>'Waiting List Config'!$K$5</f>
        <v>0</v>
      </c>
      <c r="I31">
        <f t="shared" si="1"/>
        <v>0</v>
      </c>
    </row>
    <row r="32" spans="1:9" x14ac:dyDescent="0.35">
      <c r="A32" s="2">
        <f ca="1">'Capacity Backing (Hide)'!A34</f>
        <v>44431</v>
      </c>
      <c r="B32" s="174" t="e">
        <f t="shared" si="0"/>
        <v>#DIV/0!</v>
      </c>
      <c r="G32">
        <f>'Waiting List Config'!$J$5</f>
        <v>0</v>
      </c>
      <c r="H32">
        <f>'Waiting List Config'!$K$5</f>
        <v>0</v>
      </c>
      <c r="I32">
        <f t="shared" si="1"/>
        <v>0</v>
      </c>
    </row>
    <row r="33" spans="1:9" x14ac:dyDescent="0.35">
      <c r="A33" s="2">
        <f ca="1">'Capacity Backing (Hide)'!A35</f>
        <v>44438</v>
      </c>
      <c r="B33" s="174" t="e">
        <f t="shared" si="0"/>
        <v>#DIV/0!</v>
      </c>
      <c r="G33">
        <f>'Waiting List Config'!$J$5</f>
        <v>0</v>
      </c>
      <c r="H33">
        <f>'Waiting List Config'!$K$5</f>
        <v>0</v>
      </c>
      <c r="I33">
        <f t="shared" si="1"/>
        <v>0</v>
      </c>
    </row>
    <row r="34" spans="1:9" x14ac:dyDescent="0.35">
      <c r="A34" s="2">
        <f ca="1">'Capacity Backing (Hide)'!A36</f>
        <v>44445</v>
      </c>
      <c r="B34" s="174" t="e">
        <f t="shared" si="0"/>
        <v>#DIV/0!</v>
      </c>
      <c r="G34">
        <f>'Waiting List Config'!$J$5</f>
        <v>0</v>
      </c>
      <c r="H34">
        <f>'Waiting List Config'!$K$5</f>
        <v>0</v>
      </c>
      <c r="I34">
        <f t="shared" si="1"/>
        <v>0</v>
      </c>
    </row>
    <row r="35" spans="1:9" x14ac:dyDescent="0.35">
      <c r="A35" s="2">
        <f ca="1">'Capacity Backing (Hide)'!A37</f>
        <v>44452</v>
      </c>
      <c r="B35" s="174" t="e">
        <f t="shared" si="0"/>
        <v>#DIV/0!</v>
      </c>
      <c r="G35">
        <f>'Waiting List Config'!$J$5</f>
        <v>0</v>
      </c>
      <c r="H35">
        <f>'Waiting List Config'!$K$5</f>
        <v>0</v>
      </c>
      <c r="I35">
        <f t="shared" si="1"/>
        <v>0</v>
      </c>
    </row>
    <row r="36" spans="1:9" x14ac:dyDescent="0.35">
      <c r="A36" s="2">
        <f ca="1">'Capacity Backing (Hide)'!A38</f>
        <v>44459</v>
      </c>
      <c r="B36" s="174" t="e">
        <f t="shared" si="0"/>
        <v>#DIV/0!</v>
      </c>
      <c r="G36">
        <f>'Waiting List Config'!$J$5</f>
        <v>0</v>
      </c>
      <c r="H36">
        <f>'Waiting List Config'!$K$5</f>
        <v>0</v>
      </c>
      <c r="I36">
        <f t="shared" si="1"/>
        <v>0</v>
      </c>
    </row>
    <row r="37" spans="1:9" x14ac:dyDescent="0.35">
      <c r="A37" s="2">
        <f ca="1">'Capacity Backing (Hide)'!A39</f>
        <v>44466</v>
      </c>
      <c r="B37" s="174" t="e">
        <f t="shared" si="0"/>
        <v>#DIV/0!</v>
      </c>
      <c r="G37">
        <f>'Waiting List Config'!$J$5</f>
        <v>0</v>
      </c>
      <c r="H37">
        <f>'Waiting List Config'!$K$5</f>
        <v>0</v>
      </c>
      <c r="I37">
        <f t="shared" si="1"/>
        <v>0</v>
      </c>
    </row>
    <row r="38" spans="1:9" x14ac:dyDescent="0.35">
      <c r="A38" s="2">
        <f ca="1">'Capacity Backing (Hide)'!A40</f>
        <v>44473</v>
      </c>
      <c r="B38" s="174" t="e">
        <f t="shared" si="0"/>
        <v>#DIV/0!</v>
      </c>
      <c r="G38">
        <f>'Waiting List Config'!$J$5</f>
        <v>0</v>
      </c>
      <c r="H38">
        <f>'Waiting List Config'!$K$5</f>
        <v>0</v>
      </c>
      <c r="I38">
        <f t="shared" si="1"/>
        <v>0</v>
      </c>
    </row>
    <row r="39" spans="1:9" x14ac:dyDescent="0.35">
      <c r="A39" s="2">
        <f ca="1">'Capacity Backing (Hide)'!A41</f>
        <v>44480</v>
      </c>
      <c r="B39" s="174" t="e">
        <f t="shared" si="0"/>
        <v>#DIV/0!</v>
      </c>
      <c r="G39">
        <f>'Waiting List Config'!$J$5</f>
        <v>0</v>
      </c>
      <c r="H39">
        <f>'Waiting List Config'!$K$5</f>
        <v>0</v>
      </c>
      <c r="I39">
        <f t="shared" si="1"/>
        <v>0</v>
      </c>
    </row>
    <row r="40" spans="1:9" x14ac:dyDescent="0.35">
      <c r="A40" s="2">
        <f ca="1">'Capacity Backing (Hide)'!A42</f>
        <v>44487</v>
      </c>
      <c r="B40" s="174" t="e">
        <f t="shared" si="0"/>
        <v>#DIV/0!</v>
      </c>
      <c r="G40">
        <f>'Waiting List Config'!$J$5</f>
        <v>0</v>
      </c>
      <c r="H40">
        <f>'Waiting List Config'!$K$5</f>
        <v>0</v>
      </c>
      <c r="I40">
        <f t="shared" si="1"/>
        <v>0</v>
      </c>
    </row>
    <row r="41" spans="1:9" x14ac:dyDescent="0.35">
      <c r="A41" s="2">
        <f ca="1">'Capacity Backing (Hide)'!A43</f>
        <v>44494</v>
      </c>
      <c r="B41" s="174" t="e">
        <f t="shared" si="0"/>
        <v>#DIV/0!</v>
      </c>
      <c r="G41">
        <f>'Waiting List Config'!$J$5</f>
        <v>0</v>
      </c>
      <c r="H41">
        <f>'Waiting List Config'!$K$5</f>
        <v>0</v>
      </c>
      <c r="I41">
        <f t="shared" si="1"/>
        <v>0</v>
      </c>
    </row>
    <row r="42" spans="1:9" x14ac:dyDescent="0.35">
      <c r="A42" s="2">
        <f ca="1">'Capacity Backing (Hide)'!A44</f>
        <v>44501</v>
      </c>
      <c r="B42" s="174" t="e">
        <f t="shared" si="0"/>
        <v>#DIV/0!</v>
      </c>
      <c r="G42">
        <f>'Waiting List Config'!$J$5</f>
        <v>0</v>
      </c>
      <c r="H42">
        <f>'Waiting List Config'!$K$5</f>
        <v>0</v>
      </c>
      <c r="I42">
        <f t="shared" si="1"/>
        <v>0</v>
      </c>
    </row>
    <row r="43" spans="1:9" x14ac:dyDescent="0.35">
      <c r="A43" s="2">
        <f ca="1">'Capacity Backing (Hide)'!A45</f>
        <v>44508</v>
      </c>
      <c r="B43" s="174" t="e">
        <f t="shared" si="0"/>
        <v>#DIV/0!</v>
      </c>
      <c r="G43">
        <f>'Waiting List Config'!$J$5</f>
        <v>0</v>
      </c>
      <c r="H43">
        <f>'Waiting List Config'!$K$5</f>
        <v>0</v>
      </c>
      <c r="I43">
        <f t="shared" si="1"/>
        <v>0</v>
      </c>
    </row>
    <row r="44" spans="1:9" x14ac:dyDescent="0.35">
      <c r="A44" s="2">
        <f ca="1">'Capacity Backing (Hide)'!A46</f>
        <v>44515</v>
      </c>
      <c r="B44" s="174" t="e">
        <f t="shared" si="0"/>
        <v>#DIV/0!</v>
      </c>
      <c r="G44">
        <f>'Waiting List Config'!$J$5</f>
        <v>0</v>
      </c>
      <c r="H44">
        <f>'Waiting List Config'!$K$5</f>
        <v>0</v>
      </c>
      <c r="I44">
        <f t="shared" si="1"/>
        <v>0</v>
      </c>
    </row>
    <row r="45" spans="1:9" x14ac:dyDescent="0.35">
      <c r="A45" s="2">
        <f ca="1">'Capacity Backing (Hide)'!A47</f>
        <v>44522</v>
      </c>
      <c r="B45" s="174" t="e">
        <f t="shared" si="0"/>
        <v>#DIV/0!</v>
      </c>
      <c r="G45">
        <f>'Waiting List Config'!$J$5</f>
        <v>0</v>
      </c>
      <c r="H45">
        <f>'Waiting List Config'!$K$5</f>
        <v>0</v>
      </c>
      <c r="I45">
        <f t="shared" si="1"/>
        <v>0</v>
      </c>
    </row>
    <row r="46" spans="1:9" x14ac:dyDescent="0.35">
      <c r="A46" s="2">
        <f ca="1">'Capacity Backing (Hide)'!A48</f>
        <v>44529</v>
      </c>
      <c r="B46" s="174" t="e">
        <f t="shared" si="0"/>
        <v>#DIV/0!</v>
      </c>
      <c r="G46">
        <f>'Waiting List Config'!$J$5</f>
        <v>0</v>
      </c>
      <c r="H46">
        <f>'Waiting List Config'!$K$5</f>
        <v>0</v>
      </c>
      <c r="I46">
        <f t="shared" si="1"/>
        <v>0</v>
      </c>
    </row>
    <row r="47" spans="1:9" x14ac:dyDescent="0.35">
      <c r="A47" s="2">
        <f ca="1">'Capacity Backing (Hide)'!A49</f>
        <v>44536</v>
      </c>
      <c r="B47" s="174" t="e">
        <f t="shared" si="0"/>
        <v>#DIV/0!</v>
      </c>
      <c r="G47">
        <f>'Waiting List Config'!$J$5</f>
        <v>0</v>
      </c>
      <c r="H47">
        <f>'Waiting List Config'!$K$5</f>
        <v>0</v>
      </c>
      <c r="I47">
        <f t="shared" si="1"/>
        <v>0</v>
      </c>
    </row>
    <row r="48" spans="1:9" x14ac:dyDescent="0.35">
      <c r="A48" s="2">
        <f ca="1">'Capacity Backing (Hide)'!A50</f>
        <v>44543</v>
      </c>
      <c r="B48" s="174" t="e">
        <f t="shared" si="0"/>
        <v>#DIV/0!</v>
      </c>
      <c r="G48">
        <f>'Waiting List Config'!$J$5</f>
        <v>0</v>
      </c>
      <c r="H48">
        <f>'Waiting List Config'!$K$5</f>
        <v>0</v>
      </c>
      <c r="I48">
        <f t="shared" si="1"/>
        <v>0</v>
      </c>
    </row>
    <row r="49" spans="1:9" x14ac:dyDescent="0.35">
      <c r="A49" s="2">
        <f ca="1">'Capacity Backing (Hide)'!A51</f>
        <v>44550</v>
      </c>
      <c r="B49" s="174" t="e">
        <f t="shared" si="0"/>
        <v>#DIV/0!</v>
      </c>
      <c r="G49">
        <f>'Waiting List Config'!$J$5</f>
        <v>0</v>
      </c>
      <c r="H49">
        <f>'Waiting List Config'!$K$5</f>
        <v>0</v>
      </c>
      <c r="I49">
        <f t="shared" si="1"/>
        <v>0</v>
      </c>
    </row>
    <row r="50" spans="1:9" x14ac:dyDescent="0.35">
      <c r="A50" s="2">
        <f ca="1">'Capacity Backing (Hide)'!A52</f>
        <v>44557</v>
      </c>
      <c r="B50" s="174" t="e">
        <f t="shared" si="0"/>
        <v>#DIV/0!</v>
      </c>
      <c r="G50">
        <f>'Waiting List Config'!$J$5</f>
        <v>0</v>
      </c>
      <c r="H50">
        <f>'Waiting List Config'!$K$5</f>
        <v>0</v>
      </c>
      <c r="I50">
        <f t="shared" si="1"/>
        <v>0</v>
      </c>
    </row>
    <row r="51" spans="1:9" x14ac:dyDescent="0.35">
      <c r="A51" s="2">
        <f ca="1">'Capacity Backing (Hide)'!A53</f>
        <v>44564</v>
      </c>
      <c r="B51" s="174" t="e">
        <f t="shared" si="0"/>
        <v>#DIV/0!</v>
      </c>
      <c r="G51">
        <f>'Waiting List Config'!$J$5</f>
        <v>0</v>
      </c>
      <c r="H51">
        <f>'Waiting List Config'!$K$5</f>
        <v>0</v>
      </c>
      <c r="I51">
        <f t="shared" si="1"/>
        <v>0</v>
      </c>
    </row>
    <row r="52" spans="1:9" x14ac:dyDescent="0.35">
      <c r="A52" s="2">
        <f ca="1">'Capacity Backing (Hide)'!A54</f>
        <v>44571</v>
      </c>
      <c r="B52" s="174" t="e">
        <f t="shared" si="0"/>
        <v>#DIV/0!</v>
      </c>
      <c r="G52">
        <f>'Waiting List Config'!$J$5</f>
        <v>0</v>
      </c>
      <c r="H52">
        <f>'Waiting List Config'!$K$5</f>
        <v>0</v>
      </c>
      <c r="I52">
        <f t="shared" si="1"/>
        <v>0</v>
      </c>
    </row>
    <row r="53" spans="1:9" x14ac:dyDescent="0.35">
      <c r="A53" s="2">
        <f ca="1">'Capacity Backing (Hide)'!A55</f>
        <v>44578</v>
      </c>
      <c r="B53" s="174" t="e">
        <f t="shared" si="0"/>
        <v>#DIV/0!</v>
      </c>
      <c r="G53">
        <f>'Waiting List Config'!$J$5</f>
        <v>0</v>
      </c>
      <c r="H53">
        <f>'Waiting List Config'!$K$5</f>
        <v>0</v>
      </c>
      <c r="I53">
        <f t="shared" si="1"/>
        <v>0</v>
      </c>
    </row>
    <row r="54" spans="1:9" x14ac:dyDescent="0.35">
      <c r="A54" s="2">
        <f ca="1">'Capacity Backing (Hide)'!A56</f>
        <v>44585</v>
      </c>
      <c r="B54" s="174" t="e">
        <f t="shared" si="0"/>
        <v>#DIV/0!</v>
      </c>
      <c r="G54">
        <f>'Waiting List Config'!$J$5</f>
        <v>0</v>
      </c>
      <c r="H54">
        <f>'Waiting List Config'!$K$5</f>
        <v>0</v>
      </c>
      <c r="I54">
        <f t="shared" si="1"/>
        <v>0</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Caseload 1</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Caseload 2</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44228</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35">
      <c r="A6" t="str">
        <f>Setup!A22</f>
        <v>Caseload 3</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44235</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35">
      <c r="A7" t="str">
        <f>Setup!A23</f>
        <v>Caseload 4</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44242</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35">
      <c r="A8" t="str">
        <f>Setup!A24</f>
        <v>Caseload 5</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44249</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35">
      <c r="A9" t="str">
        <f>Setup!A25</f>
        <v>Caseload 6</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44256</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35">
      <c r="A10" t="str">
        <f>Setup!A26</f>
        <v>Caseload 7</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44263</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35">
      <c r="A11" t="str">
        <f>Setup!A27</f>
        <v>Caseload 8</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44270</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35">
      <c r="A12" t="str">
        <f>Setup!A28</f>
        <v>Caseload 9</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44277</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35">
      <c r="A13" t="str">
        <f>Setup!A29</f>
        <v>Caseload 10</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44284</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35">
      <c r="A14" t="str">
        <f>Setup!A30</f>
        <v>Caseload 11</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44291</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35">
      <c r="A15" t="str">
        <f>Setup!A31</f>
        <v>Caseload 12</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44298</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35">
      <c r="A16" t="str">
        <f>Setup!A32</f>
        <v>Caseload 13</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44305</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35">
      <c r="A17" t="str">
        <f>Setup!A33</f>
        <v>Caseload 14</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44312</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35">
      <c r="A18" t="str">
        <f>Setup!A34</f>
        <v>Caseload 15</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44319</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35">
      <c r="I19" s="12">
        <f ca="1">'Required Capacity (Hide)'!E19</f>
        <v>44326</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87" x14ac:dyDescent="0.35">
      <c r="A20" t="s">
        <v>42</v>
      </c>
      <c r="B20" s="64" t="s">
        <v>147</v>
      </c>
      <c r="C20" s="64" t="s">
        <v>148</v>
      </c>
      <c r="D20" s="64" t="s">
        <v>149</v>
      </c>
      <c r="E20" s="64" t="s">
        <v>150</v>
      </c>
      <c r="F20" s="64" t="s">
        <v>151</v>
      </c>
      <c r="G20" s="64" t="s">
        <v>152</v>
      </c>
      <c r="I20" s="12">
        <f ca="1">'Required Capacity (Hide)'!E20</f>
        <v>44333</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3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3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3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3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3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35">
      <c r="I36" s="12">
        <f ca="1">'Required Capacity (Hide)'!E36</f>
        <v>44445</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35">
      <c r="I37" s="12">
        <f ca="1">'Required Capacity (Hide)'!E37</f>
        <v>44452</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35">
      <c r="I38" s="12">
        <f ca="1">'Required Capacity (Hide)'!E38</f>
        <v>44459</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35">
      <c r="I39" s="12">
        <f ca="1">'Required Capacity (Hide)'!E39</f>
        <v>44466</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35">
      <c r="I40" s="12">
        <f ca="1">'Required Capacity (Hide)'!E40</f>
        <v>44473</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35">
      <c r="I41" s="12">
        <f ca="1">'Required Capacity (Hide)'!E41</f>
        <v>44480</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35">
      <c r="I42" s="12">
        <f ca="1">'Required Capacity (Hide)'!E42</f>
        <v>44487</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35">
      <c r="I43" s="12">
        <f ca="1">'Required Capacity (Hide)'!E43</f>
        <v>44494</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35">
      <c r="I44" s="12">
        <f ca="1">'Required Capacity (Hide)'!E44</f>
        <v>44501</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35">
      <c r="I45" s="12">
        <f ca="1">'Required Capacity (Hide)'!E45</f>
        <v>44508</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35">
      <c r="I46" s="12">
        <f ca="1">'Required Capacity (Hide)'!E46</f>
        <v>44515</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35">
      <c r="I47" s="12">
        <f ca="1">'Required Capacity (Hide)'!E47</f>
        <v>44522</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35">
      <c r="I48" s="12">
        <f ca="1">'Required Capacity (Hide)'!E48</f>
        <v>44529</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35">
      <c r="I49" s="12">
        <f ca="1">'Required Capacity (Hide)'!E49</f>
        <v>44536</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35">
      <c r="I50" s="12">
        <f ca="1">'Required Capacity (Hide)'!E50</f>
        <v>44543</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35">
      <c r="I51" s="12">
        <f ca="1">'Required Capacity (Hide)'!E51</f>
        <v>44550</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35">
      <c r="I52" s="12">
        <f ca="1">'Required Capacity (Hide)'!E52</f>
        <v>44557</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35">
      <c r="I53" s="12">
        <f ca="1">'Required Capacity (Hide)'!E53</f>
        <v>44564</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35">
      <c r="I54" s="12">
        <f ca="1">'Required Capacity (Hide)'!E54</f>
        <v>44571</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35">
      <c r="I55" s="12">
        <f ca="1">'Required Capacity (Hide)'!E55</f>
        <v>44578</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 thickBot="1" x14ac:dyDescent="0.4">
      <c r="I56" s="13">
        <f ca="1">'Required Capacity (Hide)'!E56</f>
        <v>44585</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35">
      <c r="H62" t="s">
        <v>120</v>
      </c>
      <c r="I62" s="14"/>
      <c r="J62" s="5" t="s">
        <v>56</v>
      </c>
      <c r="K62" s="5" t="s">
        <v>41</v>
      </c>
    </row>
    <row r="63" spans="8:105" x14ac:dyDescent="0.35">
      <c r="I63" s="14" t="str">
        <f>'Data Validation (Hide)'!B2</f>
        <v>Caseload 1</v>
      </c>
      <c r="J63" s="5" t="e" cm="1">
        <f t="array" ref="J63">INDEX($J$59:$DA$60,1,MATCH(1,($I63=$J$1:$CU$1)*($J$62=$J$4:$CU$4)*(Planning!$M$2=$J$2:$CU$2),0))</f>
        <v>#N/A</v>
      </c>
      <c r="K63" s="5" t="e" cm="1">
        <f t="array" ref="K63">INDEX($J$59:$DA$60,1,MATCH(1,($I63=$J$1:$CU$1)*($K$62=$J$58:$CU$58)*(Planning!$M$2=$J$2:$CU$2),0))</f>
        <v>#N/A</v>
      </c>
    </row>
    <row r="64" spans="8:105" x14ac:dyDescent="0.3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35">
      <c r="I65" s="14" t="str">
        <f>'Data Validation (Hide)'!B4</f>
        <v>Caseload 3</v>
      </c>
      <c r="J65" s="5" t="e" cm="1">
        <f t="array" ref="J65">INDEX($J$59:$DA$60,1,MATCH(1,($I65=$J$1:$CU$1)*($J$62=$J$4:$CU$4)*(Planning!$M$2=$J$2:$CU$2),0))</f>
        <v>#N/A</v>
      </c>
      <c r="K65" s="5" t="e" cm="1">
        <f t="array" ref="K65">INDEX($J$59:$DA$60,1,MATCH(1,($I65=$J$1:$CU$1)*($K$62=$J$58:$CU$58)*(Planning!$M$2=$J$2:$CU$2),0))</f>
        <v>#N/A</v>
      </c>
    </row>
    <row r="66" spans="1:11" x14ac:dyDescent="0.35">
      <c r="I66" s="14" t="str">
        <f>'Data Validation (Hide)'!B5</f>
        <v>Caseload 4</v>
      </c>
      <c r="J66" s="5" t="e" cm="1">
        <f t="array" ref="J66">INDEX($J$59:$DA$60,1,MATCH(1,($I66=$J$1:$CU$1)*($J$62=$J$4:$CU$4)*(Planning!$M$2=$J$2:$CU$2),0))</f>
        <v>#N/A</v>
      </c>
      <c r="K66" s="5" t="e" cm="1">
        <f t="array" ref="K66">INDEX($J$59:$DA$60,1,MATCH(1,($I66=$J$1:$CU$1)*($K$62=$J$58:$CU$58)*(Planning!$M$2=$J$2:$CU$2),0))</f>
        <v>#N/A</v>
      </c>
    </row>
    <row r="67" spans="1:11" x14ac:dyDescent="0.35">
      <c r="I67" s="14" t="str">
        <f>'Data Validation (Hide)'!B6</f>
        <v>Caseload 5</v>
      </c>
      <c r="J67" s="5" t="e" cm="1">
        <f t="array" ref="J67">INDEX($J$59:$DA$60,1,MATCH(1,($I67=$J$1:$CU$1)*($J$62=$J$4:$CU$4)*(Planning!$M$2=$J$2:$CU$2),0))</f>
        <v>#N/A</v>
      </c>
      <c r="K67" s="5" t="e" cm="1">
        <f t="array" ref="K67">INDEX($J$59:$DA$60,1,MATCH(1,($I67=$J$1:$CU$1)*($K$62=$J$58:$CU$58)*(Planning!$M$2=$J$2:$CU$2),0))</f>
        <v>#N/A</v>
      </c>
    </row>
    <row r="68" spans="1:11" x14ac:dyDescent="0.35">
      <c r="I68" s="14" t="str">
        <f>'Data Validation (Hide)'!B7</f>
        <v>Caseload 6</v>
      </c>
      <c r="J68" t="e" cm="1">
        <f t="array" ref="J68">INDEX($J$59:$DA$60,1,MATCH(1,($I68=$J$1:$CU$1)*($J$62=$J$4:$CU$4)*(Planning!$M$2=$J$2:$CU$2),0))</f>
        <v>#N/A</v>
      </c>
      <c r="K68" s="5" t="e" cm="1">
        <f t="array" ref="K68">INDEX($J$59:$DA$60,1,MATCH(1,($I68=$J$1:$CU$1)*($K$62=$J$58:$CU$58)*(Planning!$M$2=$J$2:$CU$2),0))</f>
        <v>#N/A</v>
      </c>
    </row>
    <row r="69" spans="1:11" x14ac:dyDescent="0.35">
      <c r="I69" s="14" t="str">
        <f>'Data Validation (Hide)'!B8</f>
        <v>Caseload 7</v>
      </c>
      <c r="J69" t="e" cm="1">
        <f t="array" ref="J69">INDEX($J$59:$DA$60,1,MATCH(1,($I69=$J$1:$CU$1)*($J$62=$J$4:$CU$4)*(Planning!$M$2=$J$2:$CU$2),0))</f>
        <v>#N/A</v>
      </c>
      <c r="K69" s="5" t="e" cm="1">
        <f t="array" ref="K69">INDEX($J$59:$DA$60,1,MATCH(1,($I69=$J$1:$CU$1)*($K$62=$J$58:$CU$58)*(Planning!$M$2=$J$2:$CU$2),0))</f>
        <v>#N/A</v>
      </c>
    </row>
    <row r="70" spans="1:11" x14ac:dyDescent="0.35">
      <c r="I70" s="14" t="str">
        <f>'Data Validation (Hide)'!B9</f>
        <v>Caseload 8</v>
      </c>
      <c r="J70" t="e" cm="1">
        <f t="array" ref="J70">INDEX($J$59:$DA$60,1,MATCH(1,($I70=$J$1:$CU$1)*($J$62=$J$4:$CU$4)*(Planning!$M$2=$J$2:$CU$2),0))</f>
        <v>#N/A</v>
      </c>
      <c r="K70" s="5" t="e" cm="1">
        <f t="array" ref="K70">INDEX($J$59:$DA$60,1,MATCH(1,($I70=$J$1:$CU$1)*($K$62=$J$58:$CU$58)*(Planning!$M$2=$J$2:$CU$2),0))</f>
        <v>#N/A</v>
      </c>
    </row>
    <row r="71" spans="1:11" x14ac:dyDescent="0.35">
      <c r="I71" s="14" t="str">
        <f>'Data Validation (Hide)'!B10</f>
        <v>Caseload 9</v>
      </c>
      <c r="J71" t="e" cm="1">
        <f t="array" ref="J71">INDEX($J$59:$DA$60,1,MATCH(1,($I71=$J$1:$CU$1)*($J$62=$J$4:$CU$4)*(Planning!$M$2=$J$2:$CU$2),0))</f>
        <v>#N/A</v>
      </c>
      <c r="K71" s="5" t="e" cm="1">
        <f t="array" ref="K71">INDEX($J$59:$DA$60,1,MATCH(1,($I71=$J$1:$CU$1)*($K$62=$J$58:$CU$58)*(Planning!$M$2=$J$2:$CU$2),0))</f>
        <v>#N/A</v>
      </c>
    </row>
    <row r="72" spans="1:11" x14ac:dyDescent="0.35">
      <c r="I72" s="14" t="str">
        <f>'Data Validation (Hide)'!B11</f>
        <v>Caseload 10</v>
      </c>
      <c r="J72" t="e" cm="1">
        <f t="array" ref="J72">INDEX($J$59:$DA$60,1,MATCH(1,($I72=$J$1:$CU$1)*($J$62=$J$4:$CU$4)*(Planning!$M$2=$J$2:$CU$2),0))</f>
        <v>#N/A</v>
      </c>
      <c r="K72" s="5" t="e" cm="1">
        <f t="array" ref="K72">INDEX($J$59:$DA$60,1,MATCH(1,($I72=$J$1:$CU$1)*($K$62=$J$58:$CU$58)*(Planning!$M$2=$J$2:$CU$2),0))</f>
        <v>#N/A</v>
      </c>
    </row>
    <row r="73" spans="1:11" x14ac:dyDescent="0.35">
      <c r="I73" s="14" t="str">
        <f>'Data Validation (Hide)'!B12</f>
        <v>Caseload 11</v>
      </c>
      <c r="J73" t="e" cm="1">
        <f t="array" ref="J73">INDEX($J$59:$DA$60,1,MATCH(1,($I73=$J$1:$CU$1)*($J$62=$J$4:$CU$4)*(Planning!$M$2=$J$2:$CU$2),0))</f>
        <v>#N/A</v>
      </c>
      <c r="K73" s="5" t="e" cm="1">
        <f t="array" ref="K73">INDEX($J$59:$DA$60,1,MATCH(1,($I73=$J$1:$CU$1)*($K$62=$J$58:$CU$58)*(Planning!$M$2=$J$2:$CU$2),0))</f>
        <v>#N/A</v>
      </c>
    </row>
    <row r="74" spans="1:11" x14ac:dyDescent="0.35">
      <c r="I74" s="14" t="str">
        <f>'Data Validation (Hide)'!B13</f>
        <v>Caseload 12</v>
      </c>
      <c r="J74" t="e" cm="1">
        <f t="array" ref="J74">INDEX($J$59:$DA$60,1,MATCH(1,($I74=$J$1:$CU$1)*($J$62=$J$4:$CU$4)*(Planning!$M$2=$J$2:$CU$2),0))</f>
        <v>#N/A</v>
      </c>
      <c r="K74" s="5" t="e" cm="1">
        <f t="array" ref="K74">INDEX($J$59:$DA$60,1,MATCH(1,($I74=$J$1:$CU$1)*($K$62=$J$58:$CU$58)*(Planning!$M$2=$J$2:$CU$2),0))</f>
        <v>#N/A</v>
      </c>
    </row>
    <row r="75" spans="1:11" x14ac:dyDescent="0.35">
      <c r="I75" s="14" t="str">
        <f>'Data Validation (Hide)'!B14</f>
        <v>Caseload 13</v>
      </c>
      <c r="J75" t="e" cm="1">
        <f t="array" ref="J75">INDEX($J$59:$DA$60,1,MATCH(1,($I75=$J$1:$CU$1)*($J$62=$J$4:$CU$4)*(Planning!$M$2=$J$2:$CU$2),0))</f>
        <v>#N/A</v>
      </c>
      <c r="K75" s="5" t="e" cm="1">
        <f t="array" ref="K75">INDEX($J$59:$DA$60,1,MATCH(1,($I75=$J$1:$CU$1)*($K$62=$J$58:$CU$58)*(Planning!$M$2=$J$2:$CU$2),0))</f>
        <v>#N/A</v>
      </c>
    </row>
    <row r="76" spans="1:11" x14ac:dyDescent="0.35">
      <c r="I76" s="14" t="str">
        <f>'Data Validation (Hide)'!B15</f>
        <v>Caseload 14</v>
      </c>
      <c r="J76" t="e" cm="1">
        <f t="array" ref="J76">INDEX($J$59:$DA$60,1,MATCH(1,($I76=$J$1:$CU$1)*($J$62=$J$4:$CU$4)*(Planning!$M$2=$J$2:$CU$2),0))</f>
        <v>#N/A</v>
      </c>
      <c r="K76" s="5" t="e" cm="1">
        <f t="array" ref="K76">INDEX($J$59:$DA$60,1,MATCH(1,($I76=$J$1:$CU$1)*($K$62=$J$58:$CU$58)*(Planning!$M$2=$J$2:$CU$2),0))</f>
        <v>#N/A</v>
      </c>
    </row>
    <row r="77" spans="1:11" x14ac:dyDescent="0.35">
      <c r="I77" s="14" t="str">
        <f>'Data Validation (Hide)'!B16</f>
        <v>Caseload 15</v>
      </c>
      <c r="J77" t="e" cm="1">
        <f t="array" ref="J77">INDEX($J$59:$DA$60,1,MATCH(1,($I77=$J$1:$CU$1)*($J$62=$J$4:$CU$4)*(Planning!$M$2=$J$2:$CU$2),0))</f>
        <v>#N/A</v>
      </c>
      <c r="K77" s="5" t="e" cm="1">
        <f t="array" ref="K77">INDEX($J$59:$DA$60,1,MATCH(1,($I77=$J$1:$CU$1)*($K$62=$J$58:$CU$58)*(Planning!$M$2=$J$2:$CU$2),0))</f>
        <v>#N/A</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3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3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3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3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3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3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3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3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3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3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3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3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3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3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35">
      <c r="A99" t="s">
        <v>53</v>
      </c>
      <c r="B99" t="s">
        <v>43</v>
      </c>
      <c r="C99" t="s">
        <v>155</v>
      </c>
      <c r="D99" t="s">
        <v>44</v>
      </c>
      <c r="E99" t="s">
        <v>46</v>
      </c>
      <c r="F99" t="s">
        <v>45</v>
      </c>
      <c r="G99" t="s">
        <v>241</v>
      </c>
      <c r="H99" t="s">
        <v>242</v>
      </c>
      <c r="I99" t="s">
        <v>243</v>
      </c>
    </row>
    <row r="100" spans="1:9" x14ac:dyDescent="0.3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3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3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3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3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3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3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3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3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Summary</vt:lpstr>
      <vt:lpstr>Capacity Backing (Hide)</vt:lpstr>
      <vt:lpstr>Capacity Backing (Hide)2</vt:lpstr>
      <vt:lpstr>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2021-06-24T10:00:27Z</dcterms:modified>
</cp:coreProperties>
</file>